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55" windowWidth="15600" windowHeight="7770" tabRatio="925" firstSheet="1" activeTab="1"/>
  </bookViews>
  <sheets>
    <sheet name="REF" sheetId="16" r:id="rId1"/>
    <sheet name="Angers" sheetId="22" r:id="rId2"/>
  </sheets>
  <calcPr calcId="144525"/>
</workbook>
</file>

<file path=xl/calcChain.xml><?xml version="1.0" encoding="utf-8"?>
<calcChain xmlns="http://schemas.openxmlformats.org/spreadsheetml/2006/main">
  <c r="AU14" i="22" l="1"/>
  <c r="AO14" i="22"/>
  <c r="AI14" i="22"/>
  <c r="AC14" i="22"/>
  <c r="W14" i="22"/>
  <c r="Q14" i="22"/>
  <c r="K14" i="22"/>
  <c r="Q15" i="22" l="1"/>
  <c r="K15" i="22"/>
  <c r="BX44" i="22" l="1"/>
  <c r="BX43" i="22"/>
  <c r="BX42" i="22"/>
  <c r="BX41" i="22"/>
  <c r="BX40" i="22"/>
  <c r="BX39" i="22"/>
  <c r="BX38" i="22"/>
  <c r="BX37" i="22"/>
  <c r="BX36" i="22"/>
  <c r="BX35" i="22"/>
  <c r="BX34" i="22"/>
  <c r="BX33" i="22"/>
  <c r="BX32" i="22"/>
  <c r="BX31" i="22"/>
  <c r="BX30" i="22"/>
  <c r="BX29" i="22"/>
  <c r="BX28" i="22"/>
  <c r="BX27" i="22"/>
  <c r="BX26" i="22"/>
  <c r="BX25" i="22"/>
  <c r="BX24" i="22"/>
  <c r="BX23" i="22"/>
  <c r="BX22" i="22"/>
  <c r="BX21" i="22"/>
  <c r="BX20" i="22"/>
  <c r="BX19" i="22"/>
  <c r="BX18" i="22"/>
  <c r="BX17" i="22"/>
  <c r="BX16" i="22"/>
  <c r="BX15" i="22"/>
  <c r="BX14" i="22"/>
  <c r="BX13" i="22"/>
  <c r="BX12" i="22"/>
  <c r="BX11" i="22"/>
  <c r="BX10" i="22"/>
  <c r="BX9" i="22"/>
  <c r="BX8" i="22"/>
  <c r="BX7" i="22"/>
  <c r="BX6" i="22"/>
  <c r="BX5" i="22"/>
  <c r="BX4" i="22"/>
  <c r="BR44" i="22"/>
  <c r="BR43" i="22"/>
  <c r="BR42" i="22"/>
  <c r="BR41" i="22"/>
  <c r="BR40" i="22"/>
  <c r="BR39" i="22"/>
  <c r="BR38" i="22"/>
  <c r="BR37" i="22"/>
  <c r="BR36" i="22"/>
  <c r="BR35" i="22"/>
  <c r="BR34" i="22"/>
  <c r="BR33" i="22"/>
  <c r="BR32" i="22"/>
  <c r="BR31" i="22"/>
  <c r="BR30" i="22"/>
  <c r="BR29" i="22"/>
  <c r="BR28" i="22"/>
  <c r="BR27" i="22"/>
  <c r="BR26" i="22"/>
  <c r="BR25" i="22"/>
  <c r="BR24" i="22"/>
  <c r="BR23" i="22"/>
  <c r="BR22" i="22"/>
  <c r="BR21" i="22"/>
  <c r="BR20" i="22"/>
  <c r="BR19" i="22"/>
  <c r="BR18" i="22"/>
  <c r="BR17" i="22"/>
  <c r="BR16" i="22"/>
  <c r="BR15" i="22"/>
  <c r="BR14" i="22"/>
  <c r="BR13" i="22"/>
  <c r="BR12" i="22"/>
  <c r="BR11" i="22"/>
  <c r="BR10" i="22"/>
  <c r="BR9" i="22"/>
  <c r="BR8" i="22"/>
  <c r="BR7" i="22"/>
  <c r="BR6" i="22"/>
  <c r="BR5" i="22"/>
  <c r="BR4" i="22"/>
  <c r="BL44" i="22"/>
  <c r="BL43" i="22"/>
  <c r="BL42" i="22"/>
  <c r="BL41" i="22"/>
  <c r="BL40" i="22"/>
  <c r="BL39" i="22"/>
  <c r="BL38" i="22"/>
  <c r="BL37" i="22"/>
  <c r="BL36" i="22"/>
  <c r="BL35" i="22"/>
  <c r="BL34" i="22"/>
  <c r="BL33" i="22"/>
  <c r="BL32" i="22"/>
  <c r="BL31" i="22"/>
  <c r="BL30" i="22"/>
  <c r="BL29" i="22"/>
  <c r="BL28" i="22"/>
  <c r="BL27" i="22"/>
  <c r="BL26" i="22"/>
  <c r="BL25" i="22"/>
  <c r="BL24" i="22"/>
  <c r="BL23" i="22"/>
  <c r="BL22" i="22"/>
  <c r="BL21" i="22"/>
  <c r="BL20" i="22"/>
  <c r="BL19" i="22"/>
  <c r="BL18" i="22"/>
  <c r="BL17" i="22"/>
  <c r="BL16" i="22"/>
  <c r="BL15" i="22"/>
  <c r="BL14" i="22"/>
  <c r="BL13" i="22"/>
  <c r="BL12" i="22"/>
  <c r="BL11" i="22"/>
  <c r="BL10" i="22"/>
  <c r="BL9" i="22"/>
  <c r="BL8" i="22"/>
  <c r="BL7" i="22"/>
  <c r="BL6" i="22"/>
  <c r="BL5" i="22"/>
  <c r="BL4" i="22"/>
  <c r="BF44" i="22"/>
  <c r="BF43" i="22"/>
  <c r="BF42" i="22"/>
  <c r="BF41" i="22"/>
  <c r="BF40" i="22"/>
  <c r="BF39" i="22"/>
  <c r="BF38" i="22"/>
  <c r="BF37" i="22"/>
  <c r="BF36" i="22"/>
  <c r="BF35" i="22"/>
  <c r="BF34" i="22"/>
  <c r="BF33" i="22"/>
  <c r="BF32" i="22"/>
  <c r="BF31" i="22"/>
  <c r="BF30" i="22"/>
  <c r="BF29" i="22"/>
  <c r="BF28" i="22"/>
  <c r="BF27" i="22"/>
  <c r="BF26" i="22"/>
  <c r="BF25" i="22"/>
  <c r="BF24" i="22"/>
  <c r="BF23" i="22"/>
  <c r="BF22" i="22"/>
  <c r="BF21" i="22"/>
  <c r="BF20" i="22"/>
  <c r="BF19" i="22"/>
  <c r="BF18" i="22"/>
  <c r="BF17" i="22"/>
  <c r="BF16" i="22"/>
  <c r="BF15" i="22"/>
  <c r="BF14" i="22"/>
  <c r="BF13" i="22"/>
  <c r="BF12" i="22"/>
  <c r="BF11" i="22"/>
  <c r="BF10" i="22"/>
  <c r="BF9" i="22"/>
  <c r="BF8" i="22"/>
  <c r="BF7" i="22"/>
  <c r="BF6" i="22"/>
  <c r="BF5" i="22"/>
  <c r="BF4" i="22"/>
  <c r="AZ44" i="22"/>
  <c r="AZ43" i="22"/>
  <c r="AZ42" i="22"/>
  <c r="AZ41" i="22"/>
  <c r="AZ40" i="22"/>
  <c r="AZ39" i="22"/>
  <c r="AZ38" i="22"/>
  <c r="AZ37" i="22"/>
  <c r="AZ36" i="22"/>
  <c r="AZ35" i="22"/>
  <c r="AZ34" i="22"/>
  <c r="AZ33" i="22"/>
  <c r="AZ32" i="22"/>
  <c r="AZ31" i="22"/>
  <c r="AZ30" i="22"/>
  <c r="AZ29" i="22"/>
  <c r="AZ28" i="22"/>
  <c r="AZ27" i="22"/>
  <c r="AZ26" i="22"/>
  <c r="AZ25" i="22"/>
  <c r="AZ24" i="22"/>
  <c r="AZ23" i="22"/>
  <c r="AZ22" i="22"/>
  <c r="AZ21" i="22"/>
  <c r="AZ20" i="22"/>
  <c r="AZ19" i="22"/>
  <c r="AZ18" i="22"/>
  <c r="AZ17" i="22"/>
  <c r="AZ16" i="22"/>
  <c r="AZ15" i="22"/>
  <c r="AZ14" i="22"/>
  <c r="AZ13" i="22"/>
  <c r="AZ12" i="22"/>
  <c r="AZ11" i="22"/>
  <c r="AZ10" i="22"/>
  <c r="AZ9" i="22"/>
  <c r="AZ8" i="22"/>
  <c r="AZ7" i="22"/>
  <c r="AZ6" i="22"/>
  <c r="AZ5" i="22"/>
  <c r="AZ4" i="22"/>
  <c r="AT44" i="22"/>
  <c r="AT43" i="22"/>
  <c r="AT42" i="22"/>
  <c r="AT41" i="22"/>
  <c r="AT40" i="22"/>
  <c r="AT39" i="22"/>
  <c r="AT38" i="22"/>
  <c r="AT37" i="22"/>
  <c r="AT36" i="22"/>
  <c r="AT35" i="22"/>
  <c r="AT34" i="22"/>
  <c r="AT33" i="22"/>
  <c r="AT32" i="22"/>
  <c r="AT31" i="22"/>
  <c r="AT30" i="22"/>
  <c r="AT29" i="22"/>
  <c r="AT28" i="22"/>
  <c r="AT27" i="22"/>
  <c r="AT26" i="22"/>
  <c r="AT25" i="22"/>
  <c r="AT24" i="22"/>
  <c r="AT23" i="22"/>
  <c r="AT22" i="22"/>
  <c r="AT21" i="22"/>
  <c r="AT20" i="22"/>
  <c r="AT19" i="22"/>
  <c r="AT18" i="22"/>
  <c r="AT17" i="22"/>
  <c r="AT16" i="22"/>
  <c r="AT15" i="22"/>
  <c r="AT14" i="22"/>
  <c r="AT13" i="22"/>
  <c r="AT12" i="22"/>
  <c r="AT11" i="22"/>
  <c r="AT10" i="22"/>
  <c r="AT9" i="22"/>
  <c r="AT8" i="22"/>
  <c r="AT7" i="22"/>
  <c r="AT6" i="22"/>
  <c r="AT5" i="22"/>
  <c r="AT4" i="22"/>
  <c r="AN44" i="22"/>
  <c r="AN43" i="22"/>
  <c r="AN42" i="22"/>
  <c r="AN41" i="22"/>
  <c r="AN40" i="22"/>
  <c r="AN39" i="22"/>
  <c r="AN38" i="22"/>
  <c r="AN37" i="22"/>
  <c r="AN36" i="22"/>
  <c r="AN35" i="22"/>
  <c r="AN34" i="22"/>
  <c r="AN33" i="22"/>
  <c r="AN32" i="22"/>
  <c r="AN31" i="22"/>
  <c r="AN30" i="22"/>
  <c r="AN29" i="22"/>
  <c r="AN28" i="22"/>
  <c r="AN27" i="22"/>
  <c r="AN26" i="22"/>
  <c r="AN25" i="22"/>
  <c r="AN24" i="22"/>
  <c r="AN23" i="22"/>
  <c r="AN22" i="22"/>
  <c r="AN21" i="22"/>
  <c r="AN20" i="22"/>
  <c r="AN19" i="22"/>
  <c r="AN18" i="22"/>
  <c r="AN17" i="22"/>
  <c r="AN16" i="22"/>
  <c r="AN15" i="22"/>
  <c r="AN14" i="22"/>
  <c r="AN13" i="22"/>
  <c r="AN12" i="22"/>
  <c r="AN11" i="22"/>
  <c r="AN10" i="22"/>
  <c r="AN9" i="22"/>
  <c r="AN8" i="22"/>
  <c r="AN7" i="22"/>
  <c r="AN6" i="22"/>
  <c r="AN5" i="22"/>
  <c r="AN4" i="22"/>
  <c r="AH44" i="22"/>
  <c r="AH43" i="22"/>
  <c r="AH42" i="22"/>
  <c r="AH41" i="22"/>
  <c r="AH40" i="22"/>
  <c r="AH39" i="22"/>
  <c r="AH38" i="22"/>
  <c r="AH37" i="22"/>
  <c r="AH36" i="22"/>
  <c r="AH35" i="22"/>
  <c r="AH34" i="22"/>
  <c r="AH33" i="22"/>
  <c r="AH32" i="22"/>
  <c r="AH31" i="22"/>
  <c r="AH30" i="22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H9" i="22"/>
  <c r="AH8" i="22"/>
  <c r="AH7" i="22"/>
  <c r="AH6" i="22"/>
  <c r="AH5" i="22"/>
  <c r="AH4" i="22"/>
  <c r="AB44" i="22"/>
  <c r="AB43" i="22"/>
  <c r="AB42" i="22"/>
  <c r="AB41" i="22"/>
  <c r="AB40" i="22"/>
  <c r="AB39" i="22"/>
  <c r="AB38" i="22"/>
  <c r="AB37" i="22"/>
  <c r="AB36" i="22"/>
  <c r="AB35" i="22"/>
  <c r="AB34" i="22"/>
  <c r="AB33" i="22"/>
  <c r="AB32" i="22"/>
  <c r="AB31" i="22"/>
  <c r="AB30" i="22"/>
  <c r="AB29" i="22"/>
  <c r="AB28" i="22"/>
  <c r="AB27" i="22"/>
  <c r="AB26" i="22"/>
  <c r="AB25" i="22"/>
  <c r="AB24" i="22"/>
  <c r="AB23" i="22"/>
  <c r="AB22" i="22"/>
  <c r="AB21" i="22"/>
  <c r="AB20" i="22"/>
  <c r="AB19" i="22"/>
  <c r="AB18" i="22"/>
  <c r="AB17" i="22"/>
  <c r="AB16" i="22"/>
  <c r="AB15" i="22"/>
  <c r="AB14" i="22"/>
  <c r="AB13" i="22"/>
  <c r="AB12" i="22"/>
  <c r="AB11" i="22"/>
  <c r="AB10" i="22"/>
  <c r="AB9" i="22"/>
  <c r="AB8" i="22"/>
  <c r="AB7" i="22"/>
  <c r="AB6" i="22"/>
  <c r="AB5" i="22"/>
  <c r="AB4" i="22"/>
  <c r="V44" i="22"/>
  <c r="V43" i="22"/>
  <c r="V42" i="22"/>
  <c r="V41" i="22"/>
  <c r="V40" i="22"/>
  <c r="V39" i="22"/>
  <c r="V38" i="22"/>
  <c r="V37" i="22"/>
  <c r="V36" i="22"/>
  <c r="V35" i="22"/>
  <c r="V34" i="22"/>
  <c r="V33" i="22"/>
  <c r="V32" i="22"/>
  <c r="V31" i="22"/>
  <c r="V30" i="22"/>
  <c r="V29" i="22"/>
  <c r="V28" i="22"/>
  <c r="V27" i="22"/>
  <c r="V26" i="22"/>
  <c r="V25" i="22"/>
  <c r="V24" i="22"/>
  <c r="V23" i="22"/>
  <c r="V22" i="22"/>
  <c r="V21" i="22"/>
  <c r="V20" i="22"/>
  <c r="V19" i="22"/>
  <c r="V18" i="22"/>
  <c r="V17" i="22"/>
  <c r="V16" i="22"/>
  <c r="V15" i="22"/>
  <c r="V14" i="22"/>
  <c r="V13" i="22"/>
  <c r="V12" i="22"/>
  <c r="V11" i="22"/>
  <c r="V10" i="22"/>
  <c r="V9" i="22"/>
  <c r="V8" i="22"/>
  <c r="V7" i="22"/>
  <c r="V6" i="22"/>
  <c r="V5" i="22"/>
  <c r="V4" i="22"/>
  <c r="P44" i="22"/>
  <c r="P43" i="22"/>
  <c r="P42" i="22"/>
  <c r="P41" i="22"/>
  <c r="P40" i="22"/>
  <c r="P39" i="22"/>
  <c r="P38" i="22"/>
  <c r="P37" i="22"/>
  <c r="P36" i="22"/>
  <c r="P35" i="22"/>
  <c r="P34" i="22"/>
  <c r="P33" i="22"/>
  <c r="P32" i="22"/>
  <c r="P31" i="22"/>
  <c r="P30" i="22"/>
  <c r="P29" i="22"/>
  <c r="P28" i="22"/>
  <c r="P27" i="22"/>
  <c r="P26" i="22"/>
  <c r="P25" i="22"/>
  <c r="P24" i="22"/>
  <c r="P23" i="22"/>
  <c r="P22" i="22"/>
  <c r="P21" i="22"/>
  <c r="P20" i="22"/>
  <c r="P19" i="22"/>
  <c r="P18" i="22"/>
  <c r="P17" i="22"/>
  <c r="P16" i="22"/>
  <c r="P15" i="22"/>
  <c r="P14" i="22"/>
  <c r="P13" i="22"/>
  <c r="P12" i="22"/>
  <c r="P11" i="22"/>
  <c r="P10" i="22"/>
  <c r="P9" i="22"/>
  <c r="P8" i="22"/>
  <c r="P7" i="22"/>
  <c r="P6" i="22"/>
  <c r="P5" i="22"/>
  <c r="P4" i="22"/>
  <c r="J5" i="22"/>
  <c r="J6" i="22"/>
  <c r="J7" i="22"/>
  <c r="J8" i="22"/>
  <c r="J9" i="22"/>
  <c r="J10" i="22"/>
  <c r="J11" i="22"/>
  <c r="J12" i="22"/>
  <c r="J13" i="22"/>
  <c r="J14" i="22"/>
  <c r="J15" i="22"/>
  <c r="J16" i="22"/>
  <c r="J17" i="22"/>
  <c r="J18" i="22"/>
  <c r="J19" i="22"/>
  <c r="J20" i="22"/>
  <c r="J21" i="22"/>
  <c r="J22" i="22"/>
  <c r="J23" i="22"/>
  <c r="J24" i="22"/>
  <c r="J25" i="22"/>
  <c r="J26" i="22"/>
  <c r="J27" i="22"/>
  <c r="J28" i="22"/>
  <c r="J29" i="22"/>
  <c r="J30" i="22"/>
  <c r="J31" i="22"/>
  <c r="J32" i="22"/>
  <c r="J33" i="22"/>
  <c r="J34" i="22"/>
  <c r="J35" i="22"/>
  <c r="J36" i="22"/>
  <c r="J37" i="22"/>
  <c r="J38" i="22"/>
  <c r="J39" i="22"/>
  <c r="J40" i="22"/>
  <c r="J41" i="22"/>
  <c r="J42" i="22"/>
  <c r="J43" i="22"/>
  <c r="J44" i="22"/>
  <c r="J4" i="22"/>
  <c r="CC63" i="22" l="1"/>
  <c r="CC61" i="22"/>
  <c r="A45" i="22" l="1"/>
  <c r="BW53" i="22" l="1"/>
  <c r="BQ53" i="22"/>
  <c r="BK53" i="22"/>
  <c r="BE53" i="22"/>
  <c r="AY53" i="22"/>
  <c r="AS53" i="22"/>
  <c r="AM53" i="22"/>
  <c r="AG53" i="22"/>
  <c r="AA53" i="22"/>
  <c r="U53" i="22"/>
  <c r="O53" i="22"/>
  <c r="I53" i="22"/>
  <c r="CD44" i="22"/>
  <c r="CC44" i="22"/>
  <c r="CA44" i="22"/>
  <c r="BZ44" i="22"/>
  <c r="BY44" i="22"/>
  <c r="BU44" i="22"/>
  <c r="BT44" i="22"/>
  <c r="BS44" i="22"/>
  <c r="BO44" i="22"/>
  <c r="BN44" i="22"/>
  <c r="BM44" i="22"/>
  <c r="BI44" i="22"/>
  <c r="BH44" i="22"/>
  <c r="BG44" i="22"/>
  <c r="BC44" i="22"/>
  <c r="BB44" i="22"/>
  <c r="BA44" i="22"/>
  <c r="AW44" i="22"/>
  <c r="AV44" i="22"/>
  <c r="AU44" i="22"/>
  <c r="AQ44" i="22"/>
  <c r="AP44" i="22"/>
  <c r="AO44" i="22"/>
  <c r="AK44" i="22"/>
  <c r="AJ44" i="22"/>
  <c r="AI44" i="22"/>
  <c r="AE44" i="22"/>
  <c r="AD44" i="22"/>
  <c r="AC44" i="22"/>
  <c r="Y44" i="22"/>
  <c r="X44" i="22"/>
  <c r="W44" i="22"/>
  <c r="S44" i="22"/>
  <c r="R44" i="22"/>
  <c r="Q44" i="22"/>
  <c r="M44" i="22"/>
  <c r="L44" i="22"/>
  <c r="K44" i="22"/>
  <c r="H44" i="22"/>
  <c r="CD43" i="22"/>
  <c r="CC43" i="22"/>
  <c r="CA43" i="22"/>
  <c r="BZ43" i="22"/>
  <c r="BY43" i="22"/>
  <c r="BU43" i="22"/>
  <c r="BT43" i="22"/>
  <c r="BS43" i="22"/>
  <c r="BO43" i="22"/>
  <c r="BN43" i="22"/>
  <c r="BM43" i="22"/>
  <c r="BI43" i="22"/>
  <c r="BH43" i="22"/>
  <c r="BG43" i="22"/>
  <c r="BC43" i="22"/>
  <c r="BB43" i="22"/>
  <c r="BA43" i="22"/>
  <c r="AW43" i="22"/>
  <c r="AV43" i="22"/>
  <c r="AU43" i="22"/>
  <c r="AQ43" i="22"/>
  <c r="AP43" i="22"/>
  <c r="AO43" i="22"/>
  <c r="AK43" i="22"/>
  <c r="AJ43" i="22"/>
  <c r="AI43" i="22"/>
  <c r="AE43" i="22"/>
  <c r="AD43" i="22"/>
  <c r="AC43" i="22"/>
  <c r="Y43" i="22"/>
  <c r="X43" i="22"/>
  <c r="W43" i="22"/>
  <c r="S43" i="22"/>
  <c r="R43" i="22"/>
  <c r="Q43" i="22"/>
  <c r="M43" i="22"/>
  <c r="L43" i="22"/>
  <c r="K43" i="22"/>
  <c r="H43" i="22"/>
  <c r="CD42" i="22"/>
  <c r="CC42" i="22"/>
  <c r="CA42" i="22"/>
  <c r="BZ42" i="22"/>
  <c r="BY42" i="22"/>
  <c r="BU42" i="22"/>
  <c r="BT42" i="22"/>
  <c r="BS42" i="22"/>
  <c r="BO42" i="22"/>
  <c r="BN42" i="22"/>
  <c r="BM42" i="22"/>
  <c r="BI42" i="22"/>
  <c r="BH42" i="22"/>
  <c r="BG42" i="22"/>
  <c r="BC42" i="22"/>
  <c r="BB42" i="22"/>
  <c r="BA42" i="22"/>
  <c r="AW42" i="22"/>
  <c r="AV42" i="22"/>
  <c r="AU42" i="22"/>
  <c r="AQ42" i="22"/>
  <c r="AP42" i="22"/>
  <c r="AO42" i="22"/>
  <c r="AK42" i="22"/>
  <c r="AJ42" i="22"/>
  <c r="AI42" i="22"/>
  <c r="AE42" i="22"/>
  <c r="AD42" i="22"/>
  <c r="AC42" i="22"/>
  <c r="Y42" i="22"/>
  <c r="X42" i="22"/>
  <c r="W42" i="22"/>
  <c r="S42" i="22"/>
  <c r="R42" i="22"/>
  <c r="Q42" i="22"/>
  <c r="M42" i="22"/>
  <c r="L42" i="22"/>
  <c r="K42" i="22"/>
  <c r="H42" i="22"/>
  <c r="CD41" i="22"/>
  <c r="CC41" i="22"/>
  <c r="CA41" i="22"/>
  <c r="BZ41" i="22"/>
  <c r="BY41" i="22"/>
  <c r="BU41" i="22"/>
  <c r="BT41" i="22"/>
  <c r="BS41" i="22"/>
  <c r="BO41" i="22"/>
  <c r="BN41" i="22"/>
  <c r="BM41" i="22"/>
  <c r="BI41" i="22"/>
  <c r="BH41" i="22"/>
  <c r="BG41" i="22"/>
  <c r="BC41" i="22"/>
  <c r="BB41" i="22"/>
  <c r="BA41" i="22"/>
  <c r="AW41" i="22"/>
  <c r="AV41" i="22"/>
  <c r="AU41" i="22"/>
  <c r="AQ41" i="22"/>
  <c r="AP41" i="22"/>
  <c r="AO41" i="22"/>
  <c r="AK41" i="22"/>
  <c r="AJ41" i="22"/>
  <c r="AI41" i="22"/>
  <c r="AE41" i="22"/>
  <c r="AD41" i="22"/>
  <c r="AC41" i="22"/>
  <c r="Y41" i="22"/>
  <c r="X41" i="22"/>
  <c r="W41" i="22"/>
  <c r="S41" i="22"/>
  <c r="R41" i="22"/>
  <c r="Q41" i="22"/>
  <c r="M41" i="22"/>
  <c r="L41" i="22"/>
  <c r="K41" i="22"/>
  <c r="H41" i="22"/>
  <c r="CD40" i="22"/>
  <c r="CC40" i="22"/>
  <c r="CA40" i="22"/>
  <c r="BZ40" i="22"/>
  <c r="BY40" i="22"/>
  <c r="BU40" i="22"/>
  <c r="BT40" i="22"/>
  <c r="BS40" i="22"/>
  <c r="BO40" i="22"/>
  <c r="BN40" i="22"/>
  <c r="BM40" i="22"/>
  <c r="BI40" i="22"/>
  <c r="BH40" i="22"/>
  <c r="BG40" i="22"/>
  <c r="BC40" i="22"/>
  <c r="BB40" i="22"/>
  <c r="BA40" i="22"/>
  <c r="AW40" i="22"/>
  <c r="AV40" i="22"/>
  <c r="AU40" i="22"/>
  <c r="AQ40" i="22"/>
  <c r="AP40" i="22"/>
  <c r="AO40" i="22"/>
  <c r="AK40" i="22"/>
  <c r="AJ40" i="22"/>
  <c r="AI40" i="22"/>
  <c r="AE40" i="22"/>
  <c r="AD40" i="22"/>
  <c r="AC40" i="22"/>
  <c r="Y40" i="22"/>
  <c r="X40" i="22"/>
  <c r="W40" i="22"/>
  <c r="S40" i="22"/>
  <c r="R40" i="22"/>
  <c r="Q40" i="22"/>
  <c r="M40" i="22"/>
  <c r="L40" i="22"/>
  <c r="K40" i="22"/>
  <c r="H40" i="22"/>
  <c r="CD39" i="22"/>
  <c r="CC39" i="22"/>
  <c r="CA39" i="22"/>
  <c r="BZ39" i="22"/>
  <c r="BY39" i="22"/>
  <c r="BU39" i="22"/>
  <c r="BT39" i="22"/>
  <c r="BS39" i="22"/>
  <c r="BO39" i="22"/>
  <c r="BN39" i="22"/>
  <c r="BM39" i="22"/>
  <c r="BI39" i="22"/>
  <c r="BH39" i="22"/>
  <c r="BG39" i="22"/>
  <c r="BC39" i="22"/>
  <c r="BB39" i="22"/>
  <c r="BA39" i="22"/>
  <c r="AW39" i="22"/>
  <c r="AV39" i="22"/>
  <c r="AU39" i="22"/>
  <c r="AQ39" i="22"/>
  <c r="AP39" i="22"/>
  <c r="AO39" i="22"/>
  <c r="AK39" i="22"/>
  <c r="AJ39" i="22"/>
  <c r="AI39" i="22"/>
  <c r="AE39" i="22"/>
  <c r="AD39" i="22"/>
  <c r="AC39" i="22"/>
  <c r="Y39" i="22"/>
  <c r="X39" i="22"/>
  <c r="W39" i="22"/>
  <c r="S39" i="22"/>
  <c r="R39" i="22"/>
  <c r="Q39" i="22"/>
  <c r="M39" i="22"/>
  <c r="L39" i="22"/>
  <c r="K39" i="22"/>
  <c r="H39" i="22"/>
  <c r="CD38" i="22"/>
  <c r="CC38" i="22"/>
  <c r="CA38" i="22"/>
  <c r="BZ38" i="22"/>
  <c r="BY38" i="22"/>
  <c r="BU38" i="22"/>
  <c r="BT38" i="22"/>
  <c r="BS38" i="22"/>
  <c r="BO38" i="22"/>
  <c r="BN38" i="22"/>
  <c r="BM38" i="22"/>
  <c r="BI38" i="22"/>
  <c r="BH38" i="22"/>
  <c r="BG38" i="22"/>
  <c r="BC38" i="22"/>
  <c r="BB38" i="22"/>
  <c r="BA38" i="22"/>
  <c r="AW38" i="22"/>
  <c r="AV38" i="22"/>
  <c r="AU38" i="22"/>
  <c r="AQ38" i="22"/>
  <c r="AP38" i="22"/>
  <c r="AO38" i="22"/>
  <c r="AK38" i="22"/>
  <c r="AJ38" i="22"/>
  <c r="AI38" i="22"/>
  <c r="AE38" i="22"/>
  <c r="AD38" i="22"/>
  <c r="AC38" i="22"/>
  <c r="Y38" i="22"/>
  <c r="X38" i="22"/>
  <c r="W38" i="22"/>
  <c r="S38" i="22"/>
  <c r="R38" i="22"/>
  <c r="Q38" i="22"/>
  <c r="M38" i="22"/>
  <c r="L38" i="22"/>
  <c r="K38" i="22"/>
  <c r="H38" i="22"/>
  <c r="CD37" i="22"/>
  <c r="CC37" i="22"/>
  <c r="CA37" i="22"/>
  <c r="BZ37" i="22"/>
  <c r="BY37" i="22"/>
  <c r="BU37" i="22"/>
  <c r="BT37" i="22"/>
  <c r="BS37" i="22"/>
  <c r="BO37" i="22"/>
  <c r="BN37" i="22"/>
  <c r="BM37" i="22"/>
  <c r="BI37" i="22"/>
  <c r="BH37" i="22"/>
  <c r="BG37" i="22"/>
  <c r="BC37" i="22"/>
  <c r="BB37" i="22"/>
  <c r="BA37" i="22"/>
  <c r="AW37" i="22"/>
  <c r="AV37" i="22"/>
  <c r="AU37" i="22"/>
  <c r="AQ37" i="22"/>
  <c r="AP37" i="22"/>
  <c r="AO37" i="22"/>
  <c r="AK37" i="22"/>
  <c r="AJ37" i="22"/>
  <c r="AI37" i="22"/>
  <c r="AE37" i="22"/>
  <c r="AD37" i="22"/>
  <c r="AC37" i="22"/>
  <c r="Y37" i="22"/>
  <c r="X37" i="22"/>
  <c r="W37" i="22"/>
  <c r="S37" i="22"/>
  <c r="R37" i="22"/>
  <c r="Q37" i="22"/>
  <c r="M37" i="22"/>
  <c r="L37" i="22"/>
  <c r="K37" i="22"/>
  <c r="H37" i="22"/>
  <c r="CD36" i="22"/>
  <c r="CC36" i="22"/>
  <c r="CA36" i="22"/>
  <c r="BZ36" i="22"/>
  <c r="BY36" i="22"/>
  <c r="BU36" i="22"/>
  <c r="BT36" i="22"/>
  <c r="BS36" i="22"/>
  <c r="BO36" i="22"/>
  <c r="BN36" i="22"/>
  <c r="BM36" i="22"/>
  <c r="BI36" i="22"/>
  <c r="BH36" i="22"/>
  <c r="BG36" i="22"/>
  <c r="BC36" i="22"/>
  <c r="BB36" i="22"/>
  <c r="BA36" i="22"/>
  <c r="AW36" i="22"/>
  <c r="AV36" i="22"/>
  <c r="AU36" i="22"/>
  <c r="AQ36" i="22"/>
  <c r="AP36" i="22"/>
  <c r="AO36" i="22"/>
  <c r="AK36" i="22"/>
  <c r="AJ36" i="22"/>
  <c r="AI36" i="22"/>
  <c r="AE36" i="22"/>
  <c r="AD36" i="22"/>
  <c r="AC36" i="22"/>
  <c r="Y36" i="22"/>
  <c r="X36" i="22"/>
  <c r="W36" i="22"/>
  <c r="S36" i="22"/>
  <c r="R36" i="22"/>
  <c r="Q36" i="22"/>
  <c r="M36" i="22"/>
  <c r="L36" i="22"/>
  <c r="K36" i="22"/>
  <c r="H36" i="22"/>
  <c r="CD35" i="22"/>
  <c r="CC35" i="22"/>
  <c r="CA35" i="22"/>
  <c r="BZ35" i="22"/>
  <c r="BY35" i="22"/>
  <c r="BU35" i="22"/>
  <c r="BT35" i="22"/>
  <c r="BS35" i="22"/>
  <c r="BO35" i="22"/>
  <c r="BN35" i="22"/>
  <c r="BM35" i="22"/>
  <c r="BI35" i="22"/>
  <c r="BH35" i="22"/>
  <c r="BG35" i="22"/>
  <c r="BC35" i="22"/>
  <c r="BB35" i="22"/>
  <c r="BA35" i="22"/>
  <c r="AW35" i="22"/>
  <c r="AV35" i="22"/>
  <c r="AU35" i="22"/>
  <c r="AQ35" i="22"/>
  <c r="AP35" i="22"/>
  <c r="AO35" i="22"/>
  <c r="AK35" i="22"/>
  <c r="AJ35" i="22"/>
  <c r="AI35" i="22"/>
  <c r="AE35" i="22"/>
  <c r="AD35" i="22"/>
  <c r="AC35" i="22"/>
  <c r="Y35" i="22"/>
  <c r="X35" i="22"/>
  <c r="W35" i="22"/>
  <c r="S35" i="22"/>
  <c r="R35" i="22"/>
  <c r="Q35" i="22"/>
  <c r="M35" i="22"/>
  <c r="L35" i="22"/>
  <c r="K35" i="22"/>
  <c r="H35" i="22"/>
  <c r="CD34" i="22"/>
  <c r="CC34" i="22"/>
  <c r="CA34" i="22"/>
  <c r="BZ34" i="22"/>
  <c r="BY34" i="22"/>
  <c r="BU34" i="22"/>
  <c r="BT34" i="22"/>
  <c r="BS34" i="22"/>
  <c r="BO34" i="22"/>
  <c r="BN34" i="22"/>
  <c r="BM34" i="22"/>
  <c r="BI34" i="22"/>
  <c r="BH34" i="22"/>
  <c r="BG34" i="22"/>
  <c r="BC34" i="22"/>
  <c r="BB34" i="22"/>
  <c r="BA34" i="22"/>
  <c r="AW34" i="22"/>
  <c r="AV34" i="22"/>
  <c r="AU34" i="22"/>
  <c r="AQ34" i="22"/>
  <c r="AP34" i="22"/>
  <c r="AO34" i="22"/>
  <c r="AK34" i="22"/>
  <c r="AJ34" i="22"/>
  <c r="AI34" i="22"/>
  <c r="AE34" i="22"/>
  <c r="AD34" i="22"/>
  <c r="AC34" i="22"/>
  <c r="Y34" i="22"/>
  <c r="X34" i="22"/>
  <c r="W34" i="22"/>
  <c r="S34" i="22"/>
  <c r="R34" i="22"/>
  <c r="Q34" i="22"/>
  <c r="M34" i="22"/>
  <c r="L34" i="22"/>
  <c r="K34" i="22"/>
  <c r="H34" i="22"/>
  <c r="CD33" i="22"/>
  <c r="CC33" i="22"/>
  <c r="CA33" i="22"/>
  <c r="BZ33" i="22"/>
  <c r="BY33" i="22"/>
  <c r="BU33" i="22"/>
  <c r="BT33" i="22"/>
  <c r="BS33" i="22"/>
  <c r="BO33" i="22"/>
  <c r="BN33" i="22"/>
  <c r="BM33" i="22"/>
  <c r="BI33" i="22"/>
  <c r="BH33" i="22"/>
  <c r="BG33" i="22"/>
  <c r="BC33" i="22"/>
  <c r="BB33" i="22"/>
  <c r="BA33" i="22"/>
  <c r="AW33" i="22"/>
  <c r="AV33" i="22"/>
  <c r="AU33" i="22"/>
  <c r="AQ33" i="22"/>
  <c r="AP33" i="22"/>
  <c r="AO33" i="22"/>
  <c r="AK33" i="22"/>
  <c r="AJ33" i="22"/>
  <c r="AI33" i="22"/>
  <c r="AE33" i="22"/>
  <c r="AD33" i="22"/>
  <c r="AC33" i="22"/>
  <c r="Y33" i="22"/>
  <c r="X33" i="22"/>
  <c r="W33" i="22"/>
  <c r="S33" i="22"/>
  <c r="R33" i="22"/>
  <c r="Q33" i="22"/>
  <c r="M33" i="22"/>
  <c r="L33" i="22"/>
  <c r="K33" i="22"/>
  <c r="H33" i="22"/>
  <c r="CD32" i="22"/>
  <c r="CC32" i="22"/>
  <c r="CA32" i="22"/>
  <c r="BZ32" i="22"/>
  <c r="BY32" i="22"/>
  <c r="BU32" i="22"/>
  <c r="BT32" i="22"/>
  <c r="BS32" i="22"/>
  <c r="BO32" i="22"/>
  <c r="BN32" i="22"/>
  <c r="BM32" i="22"/>
  <c r="BI32" i="22"/>
  <c r="BH32" i="22"/>
  <c r="BG32" i="22"/>
  <c r="BC32" i="22"/>
  <c r="BB32" i="22"/>
  <c r="BA32" i="22"/>
  <c r="AW32" i="22"/>
  <c r="AV32" i="22"/>
  <c r="AU32" i="22"/>
  <c r="AQ32" i="22"/>
  <c r="AP32" i="22"/>
  <c r="AO32" i="22"/>
  <c r="AK32" i="22"/>
  <c r="AJ32" i="22"/>
  <c r="AI32" i="22"/>
  <c r="AE32" i="22"/>
  <c r="AD32" i="22"/>
  <c r="AC32" i="22"/>
  <c r="Y32" i="22"/>
  <c r="X32" i="22"/>
  <c r="W32" i="22"/>
  <c r="S32" i="22"/>
  <c r="R32" i="22"/>
  <c r="Q32" i="22"/>
  <c r="M32" i="22"/>
  <c r="L32" i="22"/>
  <c r="K32" i="22"/>
  <c r="H32" i="22"/>
  <c r="CD31" i="22"/>
  <c r="CC31" i="22"/>
  <c r="CA31" i="22"/>
  <c r="BZ31" i="22"/>
  <c r="BY31" i="22"/>
  <c r="BU31" i="22"/>
  <c r="BT31" i="22"/>
  <c r="BS31" i="22"/>
  <c r="BO31" i="22"/>
  <c r="BN31" i="22"/>
  <c r="BM31" i="22"/>
  <c r="BI31" i="22"/>
  <c r="BH31" i="22"/>
  <c r="BG31" i="22"/>
  <c r="BC31" i="22"/>
  <c r="BB31" i="22"/>
  <c r="BA31" i="22"/>
  <c r="AW31" i="22"/>
  <c r="AV31" i="22"/>
  <c r="AU31" i="22"/>
  <c r="AQ31" i="22"/>
  <c r="AP31" i="22"/>
  <c r="AO31" i="22"/>
  <c r="AK31" i="22"/>
  <c r="AJ31" i="22"/>
  <c r="AI31" i="22"/>
  <c r="AE31" i="22"/>
  <c r="AD31" i="22"/>
  <c r="AC31" i="22"/>
  <c r="Y31" i="22"/>
  <c r="X31" i="22"/>
  <c r="W31" i="22"/>
  <c r="S31" i="22"/>
  <c r="R31" i="22"/>
  <c r="Q31" i="22"/>
  <c r="M31" i="22"/>
  <c r="L31" i="22"/>
  <c r="K31" i="22"/>
  <c r="H31" i="22"/>
  <c r="CD30" i="22"/>
  <c r="CC30" i="22"/>
  <c r="CA30" i="22"/>
  <c r="BZ30" i="22"/>
  <c r="BY30" i="22"/>
  <c r="BU30" i="22"/>
  <c r="BT30" i="22"/>
  <c r="BS30" i="22"/>
  <c r="BO30" i="22"/>
  <c r="BN30" i="22"/>
  <c r="BM30" i="22"/>
  <c r="BI30" i="22"/>
  <c r="BH30" i="22"/>
  <c r="BG30" i="22"/>
  <c r="BC30" i="22"/>
  <c r="BB30" i="22"/>
  <c r="BA30" i="22"/>
  <c r="AW30" i="22"/>
  <c r="AV30" i="22"/>
  <c r="AU30" i="22"/>
  <c r="AQ30" i="22"/>
  <c r="AP30" i="22"/>
  <c r="AO30" i="22"/>
  <c r="AK30" i="22"/>
  <c r="AJ30" i="22"/>
  <c r="AI30" i="22"/>
  <c r="AE30" i="22"/>
  <c r="AD30" i="22"/>
  <c r="AC30" i="22"/>
  <c r="Y30" i="22"/>
  <c r="X30" i="22"/>
  <c r="W30" i="22"/>
  <c r="S30" i="22"/>
  <c r="R30" i="22"/>
  <c r="Q30" i="22"/>
  <c r="M30" i="22"/>
  <c r="L30" i="22"/>
  <c r="K30" i="22"/>
  <c r="H30" i="22"/>
  <c r="CD29" i="22"/>
  <c r="CC29" i="22"/>
  <c r="CA29" i="22"/>
  <c r="BZ29" i="22"/>
  <c r="BY29" i="22"/>
  <c r="BU29" i="22"/>
  <c r="BT29" i="22"/>
  <c r="BS29" i="22"/>
  <c r="BO29" i="22"/>
  <c r="BN29" i="22"/>
  <c r="BM29" i="22"/>
  <c r="BI29" i="22"/>
  <c r="BH29" i="22"/>
  <c r="BG29" i="22"/>
  <c r="BC29" i="22"/>
  <c r="BB29" i="22"/>
  <c r="BA29" i="22"/>
  <c r="AW29" i="22"/>
  <c r="AV29" i="22"/>
  <c r="AU29" i="22"/>
  <c r="AQ29" i="22"/>
  <c r="AP29" i="22"/>
  <c r="AO29" i="22"/>
  <c r="AK29" i="22"/>
  <c r="AJ29" i="22"/>
  <c r="AI29" i="22"/>
  <c r="AE29" i="22"/>
  <c r="AD29" i="22"/>
  <c r="AC29" i="22"/>
  <c r="Y29" i="22"/>
  <c r="X29" i="22"/>
  <c r="W29" i="22"/>
  <c r="S29" i="22"/>
  <c r="R29" i="22"/>
  <c r="Q29" i="22"/>
  <c r="M29" i="22"/>
  <c r="L29" i="22"/>
  <c r="K29" i="22"/>
  <c r="H29" i="22"/>
  <c r="CD28" i="22"/>
  <c r="CC28" i="22"/>
  <c r="CA28" i="22"/>
  <c r="BZ28" i="22"/>
  <c r="BY28" i="22"/>
  <c r="BU28" i="22"/>
  <c r="BT28" i="22"/>
  <c r="BS28" i="22"/>
  <c r="BO28" i="22"/>
  <c r="BN28" i="22"/>
  <c r="BM28" i="22"/>
  <c r="BI28" i="22"/>
  <c r="BH28" i="22"/>
  <c r="BG28" i="22"/>
  <c r="BC28" i="22"/>
  <c r="BB28" i="22"/>
  <c r="BA28" i="22"/>
  <c r="AW28" i="22"/>
  <c r="AV28" i="22"/>
  <c r="AU28" i="22"/>
  <c r="AQ28" i="22"/>
  <c r="AP28" i="22"/>
  <c r="AO28" i="22"/>
  <c r="AK28" i="22"/>
  <c r="AJ28" i="22"/>
  <c r="AI28" i="22"/>
  <c r="AE28" i="22"/>
  <c r="AD28" i="22"/>
  <c r="AC28" i="22"/>
  <c r="Y28" i="22"/>
  <c r="X28" i="22"/>
  <c r="W28" i="22"/>
  <c r="S28" i="22"/>
  <c r="R28" i="22"/>
  <c r="Q28" i="22"/>
  <c r="M28" i="22"/>
  <c r="L28" i="22"/>
  <c r="K28" i="22"/>
  <c r="H28" i="22"/>
  <c r="CD27" i="22"/>
  <c r="CC27" i="22"/>
  <c r="CA27" i="22"/>
  <c r="BZ27" i="22"/>
  <c r="BY27" i="22"/>
  <c r="BU27" i="22"/>
  <c r="BT27" i="22"/>
  <c r="BS27" i="22"/>
  <c r="BO27" i="22"/>
  <c r="BN27" i="22"/>
  <c r="BM27" i="22"/>
  <c r="BI27" i="22"/>
  <c r="BH27" i="22"/>
  <c r="BG27" i="22"/>
  <c r="BC27" i="22"/>
  <c r="BB27" i="22"/>
  <c r="BA27" i="22"/>
  <c r="AW27" i="22"/>
  <c r="AV27" i="22"/>
  <c r="AU27" i="22"/>
  <c r="AQ27" i="22"/>
  <c r="AP27" i="22"/>
  <c r="AO27" i="22"/>
  <c r="AK27" i="22"/>
  <c r="AJ27" i="22"/>
  <c r="AI27" i="22"/>
  <c r="AE27" i="22"/>
  <c r="AD27" i="22"/>
  <c r="AC27" i="22"/>
  <c r="Y27" i="22"/>
  <c r="X27" i="22"/>
  <c r="W27" i="22"/>
  <c r="S27" i="22"/>
  <c r="R27" i="22"/>
  <c r="Q27" i="22"/>
  <c r="M27" i="22"/>
  <c r="L27" i="22"/>
  <c r="K27" i="22"/>
  <c r="H27" i="22"/>
  <c r="CD26" i="22"/>
  <c r="CC26" i="22"/>
  <c r="CA26" i="22"/>
  <c r="BZ26" i="22"/>
  <c r="BY26" i="22"/>
  <c r="BU26" i="22"/>
  <c r="BT26" i="22"/>
  <c r="BS26" i="22"/>
  <c r="BO26" i="22"/>
  <c r="BN26" i="22"/>
  <c r="BM26" i="22"/>
  <c r="BI26" i="22"/>
  <c r="BH26" i="22"/>
  <c r="BG26" i="22"/>
  <c r="BC26" i="22"/>
  <c r="BB26" i="22"/>
  <c r="BA26" i="22"/>
  <c r="AW26" i="22"/>
  <c r="AV26" i="22"/>
  <c r="AU26" i="22"/>
  <c r="AQ26" i="22"/>
  <c r="AP26" i="22"/>
  <c r="AO26" i="22"/>
  <c r="AK26" i="22"/>
  <c r="AJ26" i="22"/>
  <c r="AI26" i="22"/>
  <c r="AE26" i="22"/>
  <c r="AD26" i="22"/>
  <c r="AC26" i="22"/>
  <c r="Y26" i="22"/>
  <c r="X26" i="22"/>
  <c r="W26" i="22"/>
  <c r="S26" i="22"/>
  <c r="R26" i="22"/>
  <c r="Q26" i="22"/>
  <c r="M26" i="22"/>
  <c r="L26" i="22"/>
  <c r="K26" i="22"/>
  <c r="H26" i="22"/>
  <c r="CD25" i="22"/>
  <c r="CC25" i="22"/>
  <c r="CA25" i="22"/>
  <c r="BZ25" i="22"/>
  <c r="BY25" i="22"/>
  <c r="BU25" i="22"/>
  <c r="BT25" i="22"/>
  <c r="BS25" i="22"/>
  <c r="BO25" i="22"/>
  <c r="BN25" i="22"/>
  <c r="BM25" i="22"/>
  <c r="BI25" i="22"/>
  <c r="BH25" i="22"/>
  <c r="BG25" i="22"/>
  <c r="BC25" i="22"/>
  <c r="BB25" i="22"/>
  <c r="BA25" i="22"/>
  <c r="AW25" i="22"/>
  <c r="AV25" i="22"/>
  <c r="AU25" i="22"/>
  <c r="AQ25" i="22"/>
  <c r="AP25" i="22"/>
  <c r="AO25" i="22"/>
  <c r="AK25" i="22"/>
  <c r="AJ25" i="22"/>
  <c r="AI25" i="22"/>
  <c r="AE25" i="22"/>
  <c r="AD25" i="22"/>
  <c r="AC25" i="22"/>
  <c r="Y25" i="22"/>
  <c r="X25" i="22"/>
  <c r="W25" i="22"/>
  <c r="S25" i="22"/>
  <c r="R25" i="22"/>
  <c r="Q25" i="22"/>
  <c r="M25" i="22"/>
  <c r="L25" i="22"/>
  <c r="K25" i="22"/>
  <c r="H25" i="22"/>
  <c r="CD24" i="22"/>
  <c r="CC24" i="22"/>
  <c r="CA24" i="22"/>
  <c r="BZ24" i="22"/>
  <c r="BY24" i="22"/>
  <c r="BU24" i="22"/>
  <c r="BT24" i="22"/>
  <c r="BS24" i="22"/>
  <c r="BO24" i="22"/>
  <c r="BN24" i="22"/>
  <c r="BM24" i="22"/>
  <c r="BI24" i="22"/>
  <c r="BH24" i="22"/>
  <c r="BG24" i="22"/>
  <c r="BC24" i="22"/>
  <c r="BB24" i="22"/>
  <c r="BA24" i="22"/>
  <c r="AW24" i="22"/>
  <c r="AV24" i="22"/>
  <c r="AU24" i="22"/>
  <c r="AQ24" i="22"/>
  <c r="AP24" i="22"/>
  <c r="AO24" i="22"/>
  <c r="AK24" i="22"/>
  <c r="AJ24" i="22"/>
  <c r="AI24" i="22"/>
  <c r="AE24" i="22"/>
  <c r="AD24" i="22"/>
  <c r="AC24" i="22"/>
  <c r="Y24" i="22"/>
  <c r="X24" i="22"/>
  <c r="W24" i="22"/>
  <c r="S24" i="22"/>
  <c r="R24" i="22"/>
  <c r="Q24" i="22"/>
  <c r="M24" i="22"/>
  <c r="L24" i="22"/>
  <c r="K24" i="22"/>
  <c r="H24" i="22"/>
  <c r="CD23" i="22"/>
  <c r="CC23" i="22"/>
  <c r="CA23" i="22"/>
  <c r="BZ23" i="22"/>
  <c r="BY23" i="22"/>
  <c r="BU23" i="22"/>
  <c r="BT23" i="22"/>
  <c r="BS23" i="22"/>
  <c r="BO23" i="22"/>
  <c r="BN23" i="22"/>
  <c r="BM23" i="22"/>
  <c r="BI23" i="22"/>
  <c r="BH23" i="22"/>
  <c r="BG23" i="22"/>
  <c r="BC23" i="22"/>
  <c r="BB23" i="22"/>
  <c r="BA23" i="22"/>
  <c r="AW23" i="22"/>
  <c r="AV23" i="22"/>
  <c r="AU23" i="22"/>
  <c r="AQ23" i="22"/>
  <c r="AP23" i="22"/>
  <c r="AO23" i="22"/>
  <c r="AK23" i="22"/>
  <c r="AJ23" i="22"/>
  <c r="AI23" i="22"/>
  <c r="AE23" i="22"/>
  <c r="AD23" i="22"/>
  <c r="AC23" i="22"/>
  <c r="Y23" i="22"/>
  <c r="X23" i="22"/>
  <c r="W23" i="22"/>
  <c r="S23" i="22"/>
  <c r="R23" i="22"/>
  <c r="Q23" i="22"/>
  <c r="M23" i="22"/>
  <c r="L23" i="22"/>
  <c r="K23" i="22"/>
  <c r="H23" i="22"/>
  <c r="CD22" i="22"/>
  <c r="CC22" i="22"/>
  <c r="CA22" i="22"/>
  <c r="BZ22" i="22"/>
  <c r="BY22" i="22"/>
  <c r="BU22" i="22"/>
  <c r="BT22" i="22"/>
  <c r="BS22" i="22"/>
  <c r="BO22" i="22"/>
  <c r="BN22" i="22"/>
  <c r="BM22" i="22"/>
  <c r="BI22" i="22"/>
  <c r="BH22" i="22"/>
  <c r="BG22" i="22"/>
  <c r="BC22" i="22"/>
  <c r="BB22" i="22"/>
  <c r="BA22" i="22"/>
  <c r="AW22" i="22"/>
  <c r="AV22" i="22"/>
  <c r="AU22" i="22"/>
  <c r="AQ22" i="22"/>
  <c r="AP22" i="22"/>
  <c r="AO22" i="22"/>
  <c r="AK22" i="22"/>
  <c r="AJ22" i="22"/>
  <c r="AI22" i="22"/>
  <c r="AE22" i="22"/>
  <c r="AD22" i="22"/>
  <c r="AC22" i="22"/>
  <c r="Y22" i="22"/>
  <c r="X22" i="22"/>
  <c r="W22" i="22"/>
  <c r="S22" i="22"/>
  <c r="R22" i="22"/>
  <c r="Q22" i="22"/>
  <c r="M22" i="22"/>
  <c r="L22" i="22"/>
  <c r="K22" i="22"/>
  <c r="H22" i="22"/>
  <c r="CD21" i="22"/>
  <c r="CC21" i="22"/>
  <c r="CA21" i="22"/>
  <c r="BZ21" i="22"/>
  <c r="BY21" i="22"/>
  <c r="BU21" i="22"/>
  <c r="BT21" i="22"/>
  <c r="BS21" i="22"/>
  <c r="BO21" i="22"/>
  <c r="BN21" i="22"/>
  <c r="BM21" i="22"/>
  <c r="BI21" i="22"/>
  <c r="BH21" i="22"/>
  <c r="BG21" i="22"/>
  <c r="BC21" i="22"/>
  <c r="BB21" i="22"/>
  <c r="BA21" i="22"/>
  <c r="AW21" i="22"/>
  <c r="AV21" i="22"/>
  <c r="AU21" i="22"/>
  <c r="AQ21" i="22"/>
  <c r="AP21" i="22"/>
  <c r="AO21" i="22"/>
  <c r="AK21" i="22"/>
  <c r="AJ21" i="22"/>
  <c r="AI21" i="22"/>
  <c r="AE21" i="22"/>
  <c r="AD21" i="22"/>
  <c r="AC21" i="22"/>
  <c r="Y21" i="22"/>
  <c r="X21" i="22"/>
  <c r="W21" i="22"/>
  <c r="S21" i="22"/>
  <c r="R21" i="22"/>
  <c r="Q21" i="22"/>
  <c r="M21" i="22"/>
  <c r="L21" i="22"/>
  <c r="K21" i="22"/>
  <c r="H21" i="22"/>
  <c r="CD20" i="22"/>
  <c r="CC20" i="22"/>
  <c r="CA20" i="22"/>
  <c r="BZ20" i="22"/>
  <c r="BY20" i="22"/>
  <c r="BU20" i="22"/>
  <c r="BT20" i="22"/>
  <c r="BS20" i="22"/>
  <c r="BO20" i="22"/>
  <c r="BN20" i="22"/>
  <c r="BM20" i="22"/>
  <c r="BI20" i="22"/>
  <c r="BH20" i="22"/>
  <c r="BG20" i="22"/>
  <c r="BC20" i="22"/>
  <c r="BB20" i="22"/>
  <c r="BA20" i="22"/>
  <c r="AW20" i="22"/>
  <c r="AV20" i="22"/>
  <c r="AU20" i="22"/>
  <c r="AQ20" i="22"/>
  <c r="AP20" i="22"/>
  <c r="AO20" i="22"/>
  <c r="AK20" i="22"/>
  <c r="AJ20" i="22"/>
  <c r="AI20" i="22"/>
  <c r="AE20" i="22"/>
  <c r="AD20" i="22"/>
  <c r="AC20" i="22"/>
  <c r="Y20" i="22"/>
  <c r="X20" i="22"/>
  <c r="W20" i="22"/>
  <c r="S20" i="22"/>
  <c r="R20" i="22"/>
  <c r="Q20" i="22"/>
  <c r="M20" i="22"/>
  <c r="L20" i="22"/>
  <c r="K20" i="22"/>
  <c r="H20" i="22"/>
  <c r="CD19" i="22"/>
  <c r="CC19" i="22"/>
  <c r="CA19" i="22"/>
  <c r="BZ19" i="22"/>
  <c r="BY19" i="22"/>
  <c r="BU19" i="22"/>
  <c r="BT19" i="22"/>
  <c r="BS19" i="22"/>
  <c r="BO19" i="22"/>
  <c r="BN19" i="22"/>
  <c r="BM19" i="22"/>
  <c r="BI19" i="22"/>
  <c r="BH19" i="22"/>
  <c r="BG19" i="22"/>
  <c r="BC19" i="22"/>
  <c r="BB19" i="22"/>
  <c r="BA19" i="22"/>
  <c r="AW19" i="22"/>
  <c r="AV19" i="22"/>
  <c r="AU19" i="22"/>
  <c r="AQ19" i="22"/>
  <c r="AP19" i="22"/>
  <c r="AO19" i="22"/>
  <c r="AK19" i="22"/>
  <c r="AJ19" i="22"/>
  <c r="AI19" i="22"/>
  <c r="AE19" i="22"/>
  <c r="AD19" i="22"/>
  <c r="AC19" i="22"/>
  <c r="Y19" i="22"/>
  <c r="X19" i="22"/>
  <c r="W19" i="22"/>
  <c r="S19" i="22"/>
  <c r="R19" i="22"/>
  <c r="Q19" i="22"/>
  <c r="M19" i="22"/>
  <c r="L19" i="22"/>
  <c r="K19" i="22"/>
  <c r="H19" i="22"/>
  <c r="CD18" i="22"/>
  <c r="CC18" i="22"/>
  <c r="CA18" i="22"/>
  <c r="BZ18" i="22"/>
  <c r="BY18" i="22"/>
  <c r="BU18" i="22"/>
  <c r="BT18" i="22"/>
  <c r="BS18" i="22"/>
  <c r="BO18" i="22"/>
  <c r="BN18" i="22"/>
  <c r="BM18" i="22"/>
  <c r="BI18" i="22"/>
  <c r="BH18" i="22"/>
  <c r="BG18" i="22"/>
  <c r="BC18" i="22"/>
  <c r="BB18" i="22"/>
  <c r="BA18" i="22"/>
  <c r="AW18" i="22"/>
  <c r="AV18" i="22"/>
  <c r="AU18" i="22"/>
  <c r="AQ18" i="22"/>
  <c r="AP18" i="22"/>
  <c r="AO18" i="22"/>
  <c r="AK18" i="22"/>
  <c r="AJ18" i="22"/>
  <c r="AI18" i="22"/>
  <c r="AE18" i="22"/>
  <c r="AD18" i="22"/>
  <c r="AC18" i="22"/>
  <c r="Y18" i="22"/>
  <c r="X18" i="22"/>
  <c r="W18" i="22"/>
  <c r="S18" i="22"/>
  <c r="R18" i="22"/>
  <c r="Q18" i="22"/>
  <c r="M18" i="22"/>
  <c r="L18" i="22"/>
  <c r="K18" i="22"/>
  <c r="H18" i="22"/>
  <c r="CD17" i="22"/>
  <c r="CC17" i="22"/>
  <c r="CA17" i="22"/>
  <c r="BZ17" i="22"/>
  <c r="BY17" i="22"/>
  <c r="BU17" i="22"/>
  <c r="BT17" i="22"/>
  <c r="BS17" i="22"/>
  <c r="BO17" i="22"/>
  <c r="BN17" i="22"/>
  <c r="BM17" i="22"/>
  <c r="BI17" i="22"/>
  <c r="BH17" i="22"/>
  <c r="BG17" i="22"/>
  <c r="BC17" i="22"/>
  <c r="BB17" i="22"/>
  <c r="BA17" i="22"/>
  <c r="AW17" i="22"/>
  <c r="AV17" i="22"/>
  <c r="AU17" i="22"/>
  <c r="AQ17" i="22"/>
  <c r="AP17" i="22"/>
  <c r="AO17" i="22"/>
  <c r="AK17" i="22"/>
  <c r="AJ17" i="22"/>
  <c r="AI17" i="22"/>
  <c r="AE17" i="22"/>
  <c r="AD17" i="22"/>
  <c r="AC17" i="22"/>
  <c r="Y17" i="22"/>
  <c r="X17" i="22"/>
  <c r="W17" i="22"/>
  <c r="S17" i="22"/>
  <c r="R17" i="22"/>
  <c r="Q17" i="22"/>
  <c r="M17" i="22"/>
  <c r="L17" i="22"/>
  <c r="K17" i="22"/>
  <c r="H17" i="22"/>
  <c r="CD16" i="22"/>
  <c r="CC16" i="22"/>
  <c r="CA16" i="22"/>
  <c r="BZ16" i="22"/>
  <c r="BY16" i="22"/>
  <c r="BU16" i="22"/>
  <c r="BT16" i="22"/>
  <c r="BS16" i="22"/>
  <c r="BO16" i="22"/>
  <c r="BN16" i="22"/>
  <c r="BM16" i="22"/>
  <c r="BI16" i="22"/>
  <c r="BH16" i="22"/>
  <c r="BG16" i="22"/>
  <c r="BC16" i="22"/>
  <c r="BB16" i="22"/>
  <c r="BA16" i="22"/>
  <c r="AW16" i="22"/>
  <c r="AV16" i="22"/>
  <c r="AU16" i="22"/>
  <c r="AQ16" i="22"/>
  <c r="AP16" i="22"/>
  <c r="AO16" i="22"/>
  <c r="AK16" i="22"/>
  <c r="AJ16" i="22"/>
  <c r="AI16" i="22"/>
  <c r="AE16" i="22"/>
  <c r="AD16" i="22"/>
  <c r="AC16" i="22"/>
  <c r="Y16" i="22"/>
  <c r="X16" i="22"/>
  <c r="W16" i="22"/>
  <c r="S16" i="22"/>
  <c r="R16" i="22"/>
  <c r="Q16" i="22"/>
  <c r="M16" i="22"/>
  <c r="L16" i="22"/>
  <c r="K16" i="22"/>
  <c r="H16" i="22"/>
  <c r="CD15" i="22"/>
  <c r="CC15" i="22"/>
  <c r="CA15" i="22"/>
  <c r="BZ15" i="22"/>
  <c r="BU15" i="22"/>
  <c r="BT15" i="22"/>
  <c r="BO15" i="22"/>
  <c r="BN15" i="22"/>
  <c r="BI15" i="22"/>
  <c r="BH15" i="22"/>
  <c r="BC15" i="22"/>
  <c r="BB15" i="22"/>
  <c r="AW15" i="22"/>
  <c r="AV15" i="22"/>
  <c r="AQ15" i="22"/>
  <c r="AP15" i="22"/>
  <c r="AK15" i="22"/>
  <c r="AJ15" i="22"/>
  <c r="AE15" i="22"/>
  <c r="AD15" i="22"/>
  <c r="Y15" i="22"/>
  <c r="X15" i="22"/>
  <c r="S15" i="22"/>
  <c r="R15" i="22"/>
  <c r="M15" i="22"/>
  <c r="L15" i="22"/>
  <c r="H15" i="22"/>
  <c r="BS15" i="22" s="1"/>
  <c r="CD14" i="22"/>
  <c r="CC14" i="22"/>
  <c r="CA14" i="22"/>
  <c r="BZ14" i="22"/>
  <c r="BU14" i="22"/>
  <c r="BT14" i="22"/>
  <c r="BO14" i="22"/>
  <c r="BN14" i="22"/>
  <c r="BI14" i="22"/>
  <c r="BH14" i="22"/>
  <c r="BC14" i="22"/>
  <c r="BB14" i="22"/>
  <c r="AW14" i="22"/>
  <c r="AV14" i="22"/>
  <c r="AQ14" i="22"/>
  <c r="AP14" i="22"/>
  <c r="AK14" i="22"/>
  <c r="AJ14" i="22"/>
  <c r="AE14" i="22"/>
  <c r="AD14" i="22"/>
  <c r="Y14" i="22"/>
  <c r="X14" i="22"/>
  <c r="S14" i="22"/>
  <c r="R14" i="22"/>
  <c r="M14" i="22"/>
  <c r="L14" i="22"/>
  <c r="H14" i="22"/>
  <c r="BY14" i="22" s="1"/>
  <c r="CD7" i="22"/>
  <c r="CC7" i="22"/>
  <c r="CA7" i="22"/>
  <c r="BZ7" i="22"/>
  <c r="BU7" i="22"/>
  <c r="BT7" i="22"/>
  <c r="BO7" i="22"/>
  <c r="BN7" i="22"/>
  <c r="BI7" i="22"/>
  <c r="BH7" i="22"/>
  <c r="BC7" i="22"/>
  <c r="BB7" i="22"/>
  <c r="AW7" i="22"/>
  <c r="AV7" i="22"/>
  <c r="AQ7" i="22"/>
  <c r="AP7" i="22"/>
  <c r="AK7" i="22"/>
  <c r="AJ7" i="22"/>
  <c r="AE7" i="22"/>
  <c r="AD7" i="22"/>
  <c r="Y7" i="22"/>
  <c r="X7" i="22"/>
  <c r="S7" i="22"/>
  <c r="R7" i="22"/>
  <c r="M7" i="22"/>
  <c r="L7" i="22"/>
  <c r="H7" i="22"/>
  <c r="BY7" i="22" s="1"/>
  <c r="CD13" i="22"/>
  <c r="CC13" i="22"/>
  <c r="CA13" i="22"/>
  <c r="BZ13" i="22"/>
  <c r="BU13" i="22"/>
  <c r="BT13" i="22"/>
  <c r="BO13" i="22"/>
  <c r="BN13" i="22"/>
  <c r="BI13" i="22"/>
  <c r="BH13" i="22"/>
  <c r="BC13" i="22"/>
  <c r="BB13" i="22"/>
  <c r="AW13" i="22"/>
  <c r="AV13" i="22"/>
  <c r="AQ13" i="22"/>
  <c r="AP13" i="22"/>
  <c r="AK13" i="22"/>
  <c r="AJ13" i="22"/>
  <c r="AE13" i="22"/>
  <c r="AD13" i="22"/>
  <c r="Y13" i="22"/>
  <c r="X13" i="22"/>
  <c r="S13" i="22"/>
  <c r="R13" i="22"/>
  <c r="M13" i="22"/>
  <c r="L13" i="22"/>
  <c r="H13" i="22"/>
  <c r="BY13" i="22" s="1"/>
  <c r="CD5" i="22"/>
  <c r="CC5" i="22"/>
  <c r="CA5" i="22"/>
  <c r="BZ5" i="22"/>
  <c r="BU5" i="22"/>
  <c r="BT5" i="22"/>
  <c r="BO5" i="22"/>
  <c r="BN5" i="22"/>
  <c r="BI5" i="22"/>
  <c r="BH5" i="22"/>
  <c r="BC5" i="22"/>
  <c r="BB5" i="22"/>
  <c r="AW5" i="22"/>
  <c r="AV5" i="22"/>
  <c r="AP5" i="22"/>
  <c r="AK5" i="22"/>
  <c r="AJ5" i="22"/>
  <c r="AD5" i="22"/>
  <c r="Y5" i="22"/>
  <c r="X5" i="22"/>
  <c r="S5" i="22"/>
  <c r="R5" i="22"/>
  <c r="M5" i="22"/>
  <c r="L5" i="22"/>
  <c r="H5" i="22"/>
  <c r="BY5" i="22" s="1"/>
  <c r="CD6" i="22"/>
  <c r="CC6" i="22"/>
  <c r="CA6" i="22"/>
  <c r="BZ6" i="22"/>
  <c r="BU6" i="22"/>
  <c r="BT6" i="22"/>
  <c r="BO6" i="22"/>
  <c r="BN6" i="22"/>
  <c r="BI6" i="22"/>
  <c r="BH6" i="22"/>
  <c r="BC6" i="22"/>
  <c r="BB6" i="22"/>
  <c r="AW6" i="22"/>
  <c r="AV6" i="22"/>
  <c r="AQ6" i="22"/>
  <c r="AP6" i="22"/>
  <c r="AK6" i="22"/>
  <c r="AJ6" i="22"/>
  <c r="AE6" i="22"/>
  <c r="AD6" i="22"/>
  <c r="Y6" i="22"/>
  <c r="X6" i="22"/>
  <c r="S6" i="22"/>
  <c r="R6" i="22"/>
  <c r="M6" i="22"/>
  <c r="L6" i="22"/>
  <c r="H6" i="22"/>
  <c r="BY6" i="22" s="1"/>
  <c r="CD12" i="22"/>
  <c r="CC12" i="22"/>
  <c r="CA12" i="22"/>
  <c r="BZ12" i="22"/>
  <c r="BU12" i="22"/>
  <c r="BT12" i="22"/>
  <c r="BO12" i="22"/>
  <c r="BN12" i="22"/>
  <c r="BI12" i="22"/>
  <c r="BH12" i="22"/>
  <c r="BC12" i="22"/>
  <c r="BB12" i="22"/>
  <c r="AW12" i="22"/>
  <c r="AV12" i="22"/>
  <c r="AQ12" i="22"/>
  <c r="AP12" i="22"/>
  <c r="AJ12" i="22"/>
  <c r="AE12" i="22"/>
  <c r="AD12" i="22"/>
  <c r="Y12" i="22"/>
  <c r="X12" i="22"/>
  <c r="S12" i="22"/>
  <c r="R12" i="22"/>
  <c r="M12" i="22"/>
  <c r="L12" i="22"/>
  <c r="H12" i="22"/>
  <c r="BY12" i="22" s="1"/>
  <c r="CD4" i="22"/>
  <c r="CC4" i="22"/>
  <c r="CA4" i="22"/>
  <c r="BZ4" i="22"/>
  <c r="BU4" i="22"/>
  <c r="BT4" i="22"/>
  <c r="BO4" i="22"/>
  <c r="BN4" i="22"/>
  <c r="BI4" i="22"/>
  <c r="BH4" i="22"/>
  <c r="BC4" i="22"/>
  <c r="BB4" i="22"/>
  <c r="AW4" i="22"/>
  <c r="AV4" i="22"/>
  <c r="AP4" i="22"/>
  <c r="AJ4" i="22"/>
  <c r="AD4" i="22"/>
  <c r="X4" i="22"/>
  <c r="R4" i="22"/>
  <c r="M4" i="22"/>
  <c r="L4" i="22"/>
  <c r="H4" i="22"/>
  <c r="BY4" i="22" s="1"/>
  <c r="CD9" i="22"/>
  <c r="CC9" i="22"/>
  <c r="CA9" i="22"/>
  <c r="BZ9" i="22"/>
  <c r="BU9" i="22"/>
  <c r="BT9" i="22"/>
  <c r="BO9" i="22"/>
  <c r="BN9" i="22"/>
  <c r="BI9" i="22"/>
  <c r="BH9" i="22"/>
  <c r="BC9" i="22"/>
  <c r="BB9" i="22"/>
  <c r="AW9" i="22"/>
  <c r="AV9" i="22"/>
  <c r="AQ9" i="22"/>
  <c r="AP9" i="22"/>
  <c r="AJ9" i="22"/>
  <c r="AE9" i="22"/>
  <c r="AD9" i="22"/>
  <c r="X9" i="22"/>
  <c r="S9" i="22"/>
  <c r="R9" i="22"/>
  <c r="M9" i="22"/>
  <c r="L9" i="22"/>
  <c r="H9" i="22"/>
  <c r="BY9" i="22" s="1"/>
  <c r="CD8" i="22"/>
  <c r="CC8" i="22"/>
  <c r="CA8" i="22"/>
  <c r="BZ8" i="22"/>
  <c r="BU8" i="22"/>
  <c r="BT8" i="22"/>
  <c r="BO8" i="22"/>
  <c r="BN8" i="22"/>
  <c r="BI8" i="22"/>
  <c r="BH8" i="22"/>
  <c r="BC8" i="22"/>
  <c r="BB8" i="22"/>
  <c r="AW8" i="22"/>
  <c r="AV8" i="22"/>
  <c r="AQ8" i="22"/>
  <c r="AP8" i="22"/>
  <c r="AK8" i="22"/>
  <c r="AJ8" i="22"/>
  <c r="AE8" i="22"/>
  <c r="AD8" i="22"/>
  <c r="Y8" i="22"/>
  <c r="X8" i="22"/>
  <c r="S8" i="22"/>
  <c r="R8" i="22"/>
  <c r="M8" i="22"/>
  <c r="L8" i="22"/>
  <c r="H8" i="22"/>
  <c r="BY8" i="22" s="1"/>
  <c r="CD11" i="22"/>
  <c r="CC11" i="22"/>
  <c r="CA11" i="22"/>
  <c r="BZ11" i="22"/>
  <c r="BU11" i="22"/>
  <c r="BT11" i="22"/>
  <c r="BO11" i="22"/>
  <c r="BN11" i="22"/>
  <c r="BI11" i="22"/>
  <c r="BH11" i="22"/>
  <c r="BC11" i="22"/>
  <c r="BB11" i="22"/>
  <c r="AW11" i="22"/>
  <c r="AV11" i="22"/>
  <c r="AQ11" i="22"/>
  <c r="AP11" i="22"/>
  <c r="AK11" i="22"/>
  <c r="AJ11" i="22"/>
  <c r="AD11" i="22"/>
  <c r="Y11" i="22"/>
  <c r="X11" i="22"/>
  <c r="S11" i="22"/>
  <c r="R11" i="22"/>
  <c r="M11" i="22"/>
  <c r="L11" i="22"/>
  <c r="H11" i="22"/>
  <c r="BY11" i="22" s="1"/>
  <c r="CD10" i="22"/>
  <c r="CC10" i="22"/>
  <c r="CA10" i="22"/>
  <c r="BZ10" i="22"/>
  <c r="BU10" i="22"/>
  <c r="BT10" i="22"/>
  <c r="BO10" i="22"/>
  <c r="BN10" i="22"/>
  <c r="BI10" i="22"/>
  <c r="BH10" i="22"/>
  <c r="BC10" i="22"/>
  <c r="BB10" i="22"/>
  <c r="AW10" i="22"/>
  <c r="AV10" i="22"/>
  <c r="AQ10" i="22"/>
  <c r="AP10" i="22"/>
  <c r="AK10" i="22"/>
  <c r="AJ10" i="22"/>
  <c r="AD10" i="22"/>
  <c r="Y10" i="22"/>
  <c r="X10" i="22"/>
  <c r="S10" i="22"/>
  <c r="R10" i="22"/>
  <c r="M10" i="22"/>
  <c r="L10" i="22"/>
  <c r="H10" i="22"/>
  <c r="BY10" i="22" s="1"/>
  <c r="AC15" i="22" l="1"/>
  <c r="AO15" i="22"/>
  <c r="BA15" i="22"/>
  <c r="BM15" i="22"/>
  <c r="BY15" i="22"/>
  <c r="W15" i="22"/>
  <c r="AI15" i="22"/>
  <c r="AU15" i="22"/>
  <c r="BG15" i="22"/>
  <c r="O45" i="22"/>
  <c r="AA45" i="22"/>
  <c r="AM45" i="22"/>
  <c r="AY45" i="22"/>
  <c r="AY47" i="22"/>
  <c r="AY49" i="22" s="1"/>
  <c r="BK45" i="22"/>
  <c r="BK47" i="22"/>
  <c r="BK49" i="22" s="1"/>
  <c r="BW45" i="22"/>
  <c r="BW47" i="22"/>
  <c r="BW49" i="22" s="1"/>
  <c r="I45" i="22"/>
  <c r="I47" i="22"/>
  <c r="I49" i="22" s="1"/>
  <c r="U45" i="22"/>
  <c r="AG45" i="22"/>
  <c r="AS45" i="22"/>
  <c r="AS47" i="22"/>
  <c r="AS49" i="22" s="1"/>
  <c r="BE45" i="22"/>
  <c r="BE47" i="22"/>
  <c r="BE49" i="22" s="1"/>
  <c r="BQ45" i="22"/>
  <c r="BQ47" i="22"/>
  <c r="BQ49" i="22" s="1"/>
  <c r="CC53" i="22"/>
  <c r="K10" i="22"/>
  <c r="W10" i="22"/>
  <c r="AE10" i="22" s="1"/>
  <c r="AI10" i="22"/>
  <c r="AU10" i="22"/>
  <c r="BG10" i="22"/>
  <c r="K8" i="22"/>
  <c r="Q8" i="22"/>
  <c r="W8" i="22"/>
  <c r="AC8" i="22"/>
  <c r="AI8" i="22"/>
  <c r="AO8" i="22"/>
  <c r="AU8" i="22"/>
  <c r="BA8" i="22"/>
  <c r="BG8" i="22"/>
  <c r="BM8" i="22"/>
  <c r="BS8" i="22"/>
  <c r="K4" i="22"/>
  <c r="S4" i="22" s="1"/>
  <c r="O47" i="22" s="1"/>
  <c r="O49" i="22" s="1"/>
  <c r="Q4" i="22"/>
  <c r="Y4" i="22" s="1"/>
  <c r="W4" i="22"/>
  <c r="AE4" i="22" s="1"/>
  <c r="AC4" i="22"/>
  <c r="AK4" i="22" s="1"/>
  <c r="AI4" i="22"/>
  <c r="AQ4" i="22" s="1"/>
  <c r="AO4" i="22"/>
  <c r="AU4" i="22"/>
  <c r="BA4" i="22"/>
  <c r="BG4" i="22"/>
  <c r="BM4" i="22"/>
  <c r="BS4" i="22"/>
  <c r="K6" i="22"/>
  <c r="Q6" i="22"/>
  <c r="W6" i="22"/>
  <c r="AC6" i="22"/>
  <c r="AI6" i="22"/>
  <c r="AO6" i="22"/>
  <c r="AU6" i="22"/>
  <c r="BA6" i="22"/>
  <c r="BG6" i="22"/>
  <c r="BM6" i="22"/>
  <c r="BS6" i="22"/>
  <c r="K13" i="22"/>
  <c r="Q13" i="22"/>
  <c r="W13" i="22"/>
  <c r="AC13" i="22"/>
  <c r="AI13" i="22"/>
  <c r="AO13" i="22"/>
  <c r="AU13" i="22"/>
  <c r="BA13" i="22"/>
  <c r="BG13" i="22"/>
  <c r="BM13" i="22"/>
  <c r="BS13" i="22"/>
  <c r="BA14" i="22"/>
  <c r="BG14" i="22"/>
  <c r="BM14" i="22"/>
  <c r="BS14" i="22"/>
  <c r="Q10" i="22"/>
  <c r="AC10" i="22"/>
  <c r="AO10" i="22"/>
  <c r="BA10" i="22"/>
  <c r="BM10" i="22"/>
  <c r="BS10" i="22"/>
  <c r="K11" i="22"/>
  <c r="Q11" i="22"/>
  <c r="W11" i="22"/>
  <c r="AE11" i="22" s="1"/>
  <c r="AC11" i="22"/>
  <c r="AI11" i="22"/>
  <c r="AO11" i="22"/>
  <c r="AU11" i="22"/>
  <c r="BA11" i="22"/>
  <c r="BG11" i="22"/>
  <c r="BM11" i="22"/>
  <c r="BS11" i="22"/>
  <c r="K9" i="22"/>
  <c r="Q9" i="22"/>
  <c r="Y9" i="22" s="1"/>
  <c r="W9" i="22"/>
  <c r="AC9" i="22"/>
  <c r="AK9" i="22" s="1"/>
  <c r="AI9" i="22"/>
  <c r="AO9" i="22"/>
  <c r="AU9" i="22"/>
  <c r="BA9" i="22"/>
  <c r="BG9" i="22"/>
  <c r="BM9" i="22"/>
  <c r="BS9" i="22"/>
  <c r="K12" i="22"/>
  <c r="Q12" i="22"/>
  <c r="W12" i="22"/>
  <c r="AC12" i="22"/>
  <c r="AK12" i="22" s="1"/>
  <c r="AI12" i="22"/>
  <c r="AO12" i="22"/>
  <c r="AU12" i="22"/>
  <c r="BA12" i="22"/>
  <c r="BG12" i="22"/>
  <c r="BM12" i="22"/>
  <c r="BS12" i="22"/>
  <c r="K5" i="22"/>
  <c r="Q5" i="22"/>
  <c r="W5" i="22"/>
  <c r="AE5" i="22" s="1"/>
  <c r="AC5" i="22"/>
  <c r="AI5" i="22"/>
  <c r="AQ5" i="22" s="1"/>
  <c r="AO5" i="22"/>
  <c r="AU5" i="22"/>
  <c r="BA5" i="22"/>
  <c r="BG5" i="22"/>
  <c r="BM5" i="22"/>
  <c r="BS5" i="22"/>
  <c r="K7" i="22"/>
  <c r="Q7" i="22"/>
  <c r="W7" i="22"/>
  <c r="AC7" i="22"/>
  <c r="AI7" i="22"/>
  <c r="AO7" i="22"/>
  <c r="AU7" i="22"/>
  <c r="BA7" i="22"/>
  <c r="BG7" i="22"/>
  <c r="BM7" i="22"/>
  <c r="BS7" i="22"/>
  <c r="AM47" i="22" l="1"/>
  <c r="AM49" i="22" s="1"/>
  <c r="AG47" i="22"/>
  <c r="AG49" i="22" s="1"/>
  <c r="AA47" i="22"/>
  <c r="AA49" i="22" s="1"/>
  <c r="U47" i="22"/>
  <c r="U49" i="22" s="1"/>
  <c r="BW51" i="22"/>
  <c r="BW59" i="22"/>
  <c r="CB65" i="22" s="1"/>
  <c r="BW57" i="22"/>
  <c r="BW55" i="22"/>
  <c r="BK51" i="22"/>
  <c r="BK59" i="22"/>
  <c r="BP65" i="22" s="1"/>
  <c r="BK57" i="22"/>
  <c r="BK55" i="22"/>
  <c r="AY51" i="22"/>
  <c r="AY59" i="22"/>
  <c r="BD65" i="22" s="1"/>
  <c r="AY57" i="22"/>
  <c r="AY55" i="22"/>
  <c r="AM51" i="22"/>
  <c r="AM55" i="22"/>
  <c r="AM57" i="22" s="1"/>
  <c r="AA51" i="22"/>
  <c r="AA55" i="22"/>
  <c r="AA57" i="22" s="1"/>
  <c r="O51" i="22"/>
  <c r="O55" i="22"/>
  <c r="O57" i="22" s="1"/>
  <c r="BQ51" i="22"/>
  <c r="BQ59" i="22"/>
  <c r="BV65" i="22" s="1"/>
  <c r="BQ57" i="22"/>
  <c r="BQ55" i="22"/>
  <c r="BE51" i="22"/>
  <c r="BE59" i="22"/>
  <c r="BJ65" i="22" s="1"/>
  <c r="BE57" i="22"/>
  <c r="BE55" i="22"/>
  <c r="AS51" i="22"/>
  <c r="AS59" i="22"/>
  <c r="AX65" i="22" s="1"/>
  <c r="AS57" i="22"/>
  <c r="AS55" i="22"/>
  <c r="AG51" i="22"/>
  <c r="AG55" i="22"/>
  <c r="AG57" i="22" s="1"/>
  <c r="U51" i="22"/>
  <c r="U55" i="22"/>
  <c r="U57" i="22" s="1"/>
  <c r="I51" i="22"/>
  <c r="I55" i="22"/>
  <c r="I57" i="22" s="1"/>
  <c r="AG59" i="22" l="1"/>
  <c r="AL65" i="22" s="1"/>
  <c r="AM59" i="22"/>
  <c r="AR65" i="22" s="1"/>
  <c r="U59" i="22"/>
  <c r="Z65" i="22" s="1"/>
  <c r="AA59" i="22"/>
  <c r="AF65" i="22" s="1"/>
  <c r="O59" i="22"/>
  <c r="T65" i="22" s="1"/>
  <c r="U65" i="22"/>
  <c r="AS65" i="22"/>
  <c r="AS67" i="22" s="1"/>
  <c r="BQ65" i="22"/>
  <c r="BQ67" i="22" s="1"/>
  <c r="AA65" i="22"/>
  <c r="AY65" i="22"/>
  <c r="AY67" i="22" s="1"/>
  <c r="BW65" i="22"/>
  <c r="BW67" i="22" s="1"/>
  <c r="AG65" i="22"/>
  <c r="BE65" i="22"/>
  <c r="BE67" i="22" s="1"/>
  <c r="O65" i="22"/>
  <c r="AM65" i="22"/>
  <c r="AM67" i="22" s="1"/>
  <c r="BK65" i="22"/>
  <c r="BK67" i="22" s="1"/>
  <c r="CC55" i="22"/>
  <c r="I65" i="22"/>
  <c r="CC51" i="22"/>
  <c r="I59" i="22"/>
  <c r="N65" i="22" s="1"/>
  <c r="CC57" i="22"/>
  <c r="AG67" i="22" l="1"/>
  <c r="AA67" i="22"/>
  <c r="U67" i="22"/>
  <c r="O67" i="22"/>
  <c r="CC59" i="22"/>
  <c r="I67" i="22"/>
  <c r="CC67" i="22" l="1"/>
</calcChain>
</file>

<file path=xl/sharedStrings.xml><?xml version="1.0" encoding="utf-8"?>
<sst xmlns="http://schemas.openxmlformats.org/spreadsheetml/2006/main" count="92" uniqueCount="69">
  <si>
    <t>Nom</t>
  </si>
  <si>
    <t>Prénom</t>
  </si>
  <si>
    <t>Numéro</t>
  </si>
  <si>
    <t>Fonction</t>
  </si>
  <si>
    <t>ASS</t>
  </si>
  <si>
    <t>CC</t>
  </si>
  <si>
    <t>CD</t>
  </si>
  <si>
    <t>Coût communication a la minute</t>
  </si>
  <si>
    <t>Cout Forfait CC &amp; CD</t>
  </si>
  <si>
    <t>Cout Forfait ASS</t>
  </si>
  <si>
    <t>TARIFS MENSUELS</t>
  </si>
  <si>
    <t>Cout Carte Jumelle</t>
  </si>
  <si>
    <t>Cout Abonnement</t>
  </si>
  <si>
    <t>INFORMATIONS</t>
  </si>
  <si>
    <t>Cout Forfait CIR</t>
  </si>
  <si>
    <t>CIR</t>
  </si>
  <si>
    <t>Cout opérations diverses (€)</t>
  </si>
  <si>
    <t>Consomations totales du mois (€)</t>
  </si>
  <si>
    <t>Cout abonnement</t>
  </si>
  <si>
    <t>REF Variable FIXE</t>
  </si>
  <si>
    <t>Coût total des abonnements (€)</t>
  </si>
  <si>
    <t>LISTE DEROULANTE</t>
  </si>
  <si>
    <t>code</t>
  </si>
  <si>
    <t>Signification</t>
  </si>
  <si>
    <t>Associé</t>
  </si>
  <si>
    <t>Chargé Clientèle</t>
  </si>
  <si>
    <t>Chargé Dossier</t>
  </si>
  <si>
    <t>Correspondant Informatique Régional</t>
  </si>
  <si>
    <t>Cout Forfait CAR</t>
  </si>
  <si>
    <t>Coût total des communications téléphoniques (€)</t>
  </si>
  <si>
    <t>Temps de communication Global du mois (Min)</t>
  </si>
  <si>
    <t>Coût des opérations diverses du mois (€)</t>
  </si>
  <si>
    <t>Coût des cartes jumelles (€)</t>
  </si>
  <si>
    <t>TOTAL ANNUEL</t>
  </si>
  <si>
    <t>Temps Comm</t>
  </si>
  <si>
    <t>Contrôle</t>
  </si>
  <si>
    <t>Non</t>
  </si>
  <si>
    <t>Oui</t>
  </si>
  <si>
    <t>Date achat Carte Jumelle</t>
  </si>
  <si>
    <t>Date d'ouverture ligne</t>
  </si>
  <si>
    <t>DIFFERENCE Facture/Calcul</t>
  </si>
  <si>
    <t>DIV</t>
  </si>
  <si>
    <t>Autres Fonctions</t>
  </si>
  <si>
    <t>Limite du dépassement (hh:mm)</t>
  </si>
  <si>
    <t>Coût de Communication dépassé</t>
  </si>
  <si>
    <t>Op. Diverses</t>
  </si>
  <si>
    <t>Tableau de suivi téléphonie portable du site d' Angers</t>
  </si>
  <si>
    <t>Etienne</t>
  </si>
  <si>
    <t>Nathalie</t>
  </si>
  <si>
    <t>Différence Détaillé</t>
  </si>
  <si>
    <t>Relevé Factures</t>
  </si>
  <si>
    <t>COMPTA</t>
  </si>
  <si>
    <t>Compta à Saisir</t>
  </si>
  <si>
    <t>Partie Abonnements</t>
  </si>
  <si>
    <t>Partie Consommations</t>
  </si>
  <si>
    <t>Stephane</t>
  </si>
  <si>
    <t>Jean Marc</t>
  </si>
  <si>
    <t>Michel</t>
  </si>
  <si>
    <t>Blaise</t>
  </si>
  <si>
    <t>Emmanuelle</t>
  </si>
  <si>
    <t>Fabien</t>
  </si>
  <si>
    <t>Damien</t>
  </si>
  <si>
    <t>Numéro Code Client     61783010</t>
  </si>
  <si>
    <t>Temps de communication (HH:MM:SS)</t>
  </si>
  <si>
    <t>Temps de communication dépassé (hh:mm:ss)</t>
  </si>
  <si>
    <t>Fabrice</t>
  </si>
  <si>
    <t>Date de transfert de ligne</t>
  </si>
  <si>
    <t>TEST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</si>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</sst>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[$-40C]mmmm\-yy;@"/>
    <numFmt numFmtId="165" formatCode="#,##0.00\ &quot;€&quot;"/>
    <numFmt numFmtId="166" formatCode="mmm"/>
    <numFmt numFmtId="167" formatCode="0#&quot; &quot;##&quot; &quot;##&quot; &quot;##&quot; &quot;##"/>
    <numFmt numFmtId="168" formatCode="[h]:mm:ss;@"/>
  </numFmts>
  <fonts count="11" x14ac:knownFonts="1"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i/>
      <u/>
      <sz val="10"/>
      <color theme="1"/>
      <name val="Arial"/>
      <family val="2"/>
    </font>
    <font>
      <u/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Times New Roman"/>
      <family val="1"/>
    </font>
    <font>
      <sz val="12"/>
      <color theme="1"/>
      <name val="Times New Roman"/>
      <family val="2"/>
    </font>
    <font>
      <b/>
      <sz val="20"/>
      <color theme="1"/>
      <name val="Times New Roman"/>
      <family val="1"/>
    </font>
    <font>
      <b/>
      <sz val="10"/>
      <color theme="1"/>
      <name val="Arial"/>
      <family val="2"/>
    </font>
    <font>
      <b/>
      <sz val="11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gradientFill degree="4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4" tint="0.59999389629810485"/>
        </stop>
      </gradientFill>
    </fill>
    <fill>
      <gradientFill type="path" left="0.5" right="0.5" top="0.5" bottom="0.5">
        <stop position="0">
          <color theme="0"/>
        </stop>
        <stop position="1">
          <color theme="2" tint="-9.8025452436902985E-2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4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9" tint="0.59999389629810485"/>
        </stop>
      </gradientFill>
    </fill>
    <fill>
      <gradientFill type="path" left="0.5" right="0.5" top="0.5" bottom="0.5">
        <stop position="0">
          <color theme="5" tint="0.40000610370189521"/>
        </stop>
        <stop position="1">
          <color theme="4"/>
        </stop>
      </gradientFill>
    </fill>
    <fill>
      <patternFill patternType="solid">
        <fgColor theme="4" tint="0.399945066682943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46">
    <xf numFmtId="0" fontId="0" fillId="0" borderId="0" xfId="0"/>
    <xf numFmtId="0" fontId="1" fillId="0" borderId="0" xfId="0" applyFont="1"/>
    <xf numFmtId="20" fontId="0" fillId="0" borderId="0" xfId="0" applyNumberFormat="1"/>
    <xf numFmtId="0" fontId="0" fillId="0" borderId="1" xfId="0" applyFill="1" applyBorder="1" applyAlignment="1" applyProtection="1">
      <alignment horizontal="left" vertical="center"/>
      <protection locked="0"/>
    </xf>
    <xf numFmtId="167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5" fontId="0" fillId="0" borderId="1" xfId="0" applyNumberForma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 wrapText="1"/>
    </xf>
    <xf numFmtId="44" fontId="0" fillId="6" borderId="1" xfId="0" applyNumberFormat="1" applyFill="1" applyBorder="1" applyAlignment="1" applyProtection="1">
      <alignment horizontal="right" vertical="center"/>
    </xf>
    <xf numFmtId="1" fontId="0" fillId="2" borderId="0" xfId="0" applyNumberFormat="1" applyFill="1" applyBorder="1" applyAlignment="1" applyProtection="1">
      <alignment vertical="center" shrinkToFit="1"/>
    </xf>
    <xf numFmtId="1" fontId="0" fillId="3" borderId="0" xfId="0" applyNumberFormat="1" applyFill="1" applyBorder="1" applyAlignment="1" applyProtection="1">
      <alignment vertical="center" shrinkToFit="1"/>
    </xf>
    <xf numFmtId="1" fontId="0" fillId="4" borderId="0" xfId="0" applyNumberFormat="1" applyFill="1" applyBorder="1" applyAlignment="1" applyProtection="1">
      <alignment vertical="center" shrinkToFit="1"/>
    </xf>
    <xf numFmtId="0" fontId="0" fillId="4" borderId="0" xfId="0" applyFill="1" applyBorder="1" applyAlignment="1" applyProtection="1">
      <alignment vertical="center" shrinkToFit="1"/>
    </xf>
    <xf numFmtId="44" fontId="0" fillId="0" borderId="1" xfId="0" applyNumberFormat="1" applyBorder="1" applyAlignment="1" applyProtection="1">
      <alignment vertical="center"/>
    </xf>
    <xf numFmtId="20" fontId="0" fillId="0" borderId="0" xfId="0" applyNumberFormat="1" applyBorder="1" applyAlignment="1" applyProtection="1">
      <alignment vertical="center"/>
    </xf>
    <xf numFmtId="0" fontId="0" fillId="0" borderId="9" xfId="0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 shrinkToFit="1"/>
    </xf>
    <xf numFmtId="1" fontId="0" fillId="0" borderId="0" xfId="0" applyNumberFormat="1" applyFill="1" applyBorder="1" applyAlignment="1" applyProtection="1">
      <alignment horizontal="center" vertical="center" shrinkToFit="1"/>
    </xf>
    <xf numFmtId="0" fontId="0" fillId="0" borderId="0" xfId="0" applyFill="1" applyBorder="1" applyAlignment="1" applyProtection="1">
      <alignment vertical="center"/>
    </xf>
    <xf numFmtId="0" fontId="0" fillId="0" borderId="0" xfId="0" applyBorder="1" applyAlignment="1" applyProtection="1">
      <alignment vertical="center" shrinkToFit="1"/>
    </xf>
    <xf numFmtId="2" fontId="0" fillId="0" borderId="0" xfId="0" applyNumberFormat="1" applyBorder="1" applyAlignment="1" applyProtection="1">
      <alignment vertical="center" shrinkToFit="1"/>
    </xf>
    <xf numFmtId="0" fontId="0" fillId="0" borderId="0" xfId="0" applyFill="1" applyBorder="1" applyAlignment="1" applyProtection="1">
      <alignment horizontal="center" vertical="center"/>
    </xf>
    <xf numFmtId="44" fontId="5" fillId="5" borderId="0" xfId="0" applyNumberFormat="1" applyFont="1" applyFill="1" applyBorder="1" applyAlignment="1" applyProtection="1">
      <alignment horizontal="right" vertical="center"/>
    </xf>
    <xf numFmtId="44" fontId="0" fillId="0" borderId="0" xfId="0" applyNumberFormat="1" applyFill="1" applyBorder="1" applyAlignment="1" applyProtection="1">
      <alignment horizontal="right" vertical="center"/>
    </xf>
    <xf numFmtId="44" fontId="5" fillId="5" borderId="8" xfId="0" applyNumberFormat="1" applyFont="1" applyFill="1" applyBorder="1" applyAlignment="1" applyProtection="1">
      <alignment horizontal="right" vertical="center"/>
    </xf>
    <xf numFmtId="44" fontId="0" fillId="0" borderId="0" xfId="0" applyNumberFormat="1" applyFill="1" applyBorder="1" applyAlignment="1" applyProtection="1">
      <alignment horizontal="right" vertical="center" shrinkToFit="1"/>
    </xf>
    <xf numFmtId="44" fontId="0" fillId="0" borderId="0" xfId="0" applyNumberFormat="1" applyBorder="1" applyAlignment="1" applyProtection="1">
      <alignment horizontal="right" vertical="center" shrinkToFit="1"/>
    </xf>
    <xf numFmtId="44" fontId="0" fillId="0" borderId="5" xfId="0" applyNumberFormat="1" applyBorder="1" applyAlignment="1" applyProtection="1">
      <alignment horizontal="right" vertical="center" shrinkToFit="1"/>
    </xf>
    <xf numFmtId="44" fontId="0" fillId="0" borderId="0" xfId="0" applyNumberFormat="1" applyBorder="1" applyAlignment="1" applyProtection="1">
      <alignment horizontal="right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164" fontId="0" fillId="0" borderId="1" xfId="0" applyNumberFormat="1" applyFont="1" applyFill="1" applyBorder="1" applyAlignment="1" applyProtection="1">
      <alignment horizontal="left" vertical="center"/>
      <protection locked="0"/>
    </xf>
    <xf numFmtId="164" fontId="0" fillId="0" borderId="1" xfId="0" applyNumberFormat="1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167" fontId="0" fillId="0" borderId="1" xfId="0" applyNumberFormat="1" applyBorder="1" applyAlignment="1" applyProtection="1">
      <alignment horizontal="center" vertical="center"/>
      <protection locked="0"/>
    </xf>
    <xf numFmtId="16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44" fontId="0" fillId="0" borderId="0" xfId="0" applyNumberFormat="1" applyBorder="1" applyAlignment="1" applyProtection="1">
      <alignment horizontal="center" vertical="center" shrinkToFit="1"/>
    </xf>
    <xf numFmtId="167" fontId="0" fillId="0" borderId="6" xfId="0" applyNumberFormat="1" applyBorder="1" applyAlignment="1" applyProtection="1">
      <alignment horizontal="center" vertical="center"/>
      <protection locked="0"/>
    </xf>
    <xf numFmtId="44" fontId="0" fillId="9" borderId="1" xfId="0" applyNumberFormat="1" applyFill="1" applyBorder="1" applyAlignment="1" applyProtection="1">
      <alignment vertical="center" shrinkToFit="1"/>
    </xf>
    <xf numFmtId="44" fontId="0" fillId="0" borderId="1" xfId="0" applyNumberFormat="1" applyBorder="1" applyAlignment="1" applyProtection="1">
      <alignment vertical="center" shrinkToFit="1"/>
    </xf>
    <xf numFmtId="44" fontId="0" fillId="11" borderId="1" xfId="0" applyNumberFormat="1" applyFill="1" applyBorder="1" applyAlignment="1" applyProtection="1">
      <alignment vertical="center" shrinkToFit="1"/>
    </xf>
    <xf numFmtId="0" fontId="0" fillId="0" borderId="0" xfId="0" applyNumberFormat="1" applyFill="1" applyBorder="1" applyAlignment="1" applyProtection="1">
      <alignment horizontal="right" vertical="center" shrinkToFit="1"/>
    </xf>
    <xf numFmtId="165" fontId="0" fillId="8" borderId="0" xfId="0" applyNumberFormat="1" applyFill="1" applyBorder="1" applyAlignment="1" applyProtection="1">
      <alignment horizontal="right" vertical="center" shrinkToFit="1"/>
      <protection locked="0"/>
    </xf>
    <xf numFmtId="165" fontId="2" fillId="8" borderId="0" xfId="0" applyNumberFormat="1" applyFont="1" applyFill="1" applyBorder="1" applyAlignment="1" applyProtection="1">
      <alignment horizontal="right" vertical="center" shrinkToFit="1"/>
      <protection locked="0"/>
    </xf>
    <xf numFmtId="165" fontId="0" fillId="8" borderId="0" xfId="0" applyNumberFormat="1" applyFill="1" applyBorder="1" applyAlignment="1" applyProtection="1">
      <alignment horizontal="right" vertical="center"/>
      <protection locked="0"/>
    </xf>
    <xf numFmtId="14" fontId="0" fillId="0" borderId="1" xfId="0" applyNumberFormat="1" applyBorder="1" applyAlignment="1">
      <alignment horizontal="center" vertical="center"/>
    </xf>
    <xf numFmtId="0" fontId="3" fillId="0" borderId="18" xfId="0" applyFont="1" applyBorder="1"/>
    <xf numFmtId="0" fontId="0" fillId="0" borderId="19" xfId="0" applyBorder="1"/>
    <xf numFmtId="0" fontId="0" fillId="0" borderId="20" xfId="0" applyBorder="1"/>
    <xf numFmtId="0" fontId="0" fillId="0" borderId="17" xfId="0" applyBorder="1"/>
    <xf numFmtId="0" fontId="0" fillId="0" borderId="24" xfId="0" applyBorder="1"/>
    <xf numFmtId="0" fontId="4" fillId="0" borderId="2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0" fillId="0" borderId="0" xfId="0" applyBorder="1"/>
    <xf numFmtId="0" fontId="0" fillId="0" borderId="21" xfId="0" applyBorder="1"/>
    <xf numFmtId="0" fontId="0" fillId="0" borderId="25" xfId="0" applyBorder="1"/>
    <xf numFmtId="0" fontId="0" fillId="0" borderId="22" xfId="0" applyBorder="1"/>
    <xf numFmtId="0" fontId="10" fillId="0" borderId="23" xfId="0" applyFont="1" applyBorder="1"/>
    <xf numFmtId="165" fontId="0" fillId="0" borderId="21" xfId="0" applyNumberFormat="1" applyBorder="1" applyAlignment="1">
      <alignment horizontal="right" vertical="center"/>
    </xf>
    <xf numFmtId="20" fontId="0" fillId="0" borderId="22" xfId="0" applyNumberFormat="1" applyBorder="1" applyAlignment="1">
      <alignment horizontal="right" vertical="center"/>
    </xf>
    <xf numFmtId="165" fontId="0" fillId="0" borderId="22" xfId="0" applyNumberFormat="1" applyBorder="1" applyAlignment="1">
      <alignment horizontal="right" vertical="center"/>
    </xf>
    <xf numFmtId="165" fontId="0" fillId="0" borderId="16" xfId="0" applyNumberFormat="1" applyBorder="1" applyAlignment="1">
      <alignment horizontal="right" vertical="center"/>
    </xf>
    <xf numFmtId="168" fontId="0" fillId="7" borderId="0" xfId="0" applyNumberFormat="1" applyFill="1" applyBorder="1" applyAlignment="1" applyProtection="1">
      <alignment vertical="center" shrinkToFit="1"/>
      <protection locked="0"/>
    </xf>
    <xf numFmtId="168" fontId="0" fillId="0" borderId="1" xfId="0" applyNumberFormat="1" applyFill="1" applyBorder="1" applyAlignment="1" applyProtection="1">
      <alignment vertical="center"/>
    </xf>
    <xf numFmtId="44" fontId="0" fillId="0" borderId="0" xfId="0" applyNumberFormat="1" applyBorder="1" applyAlignment="1" applyProtection="1">
      <alignment vertical="center"/>
    </xf>
    <xf numFmtId="0" fontId="0" fillId="0" borderId="3" xfId="0" applyFill="1" applyBorder="1" applyAlignment="1" applyProtection="1">
      <alignment horizontal="center" vertical="center"/>
    </xf>
    <xf numFmtId="0" fontId="0" fillId="16" borderId="5" xfId="0" applyFill="1" applyBorder="1" applyAlignment="1" applyProtection="1">
      <alignment horizontal="center" vertical="center"/>
    </xf>
    <xf numFmtId="0" fontId="0" fillId="16" borderId="0" xfId="0" applyFill="1" applyBorder="1" applyAlignment="1" applyProtection="1">
      <alignment horizontal="center" vertical="center"/>
    </xf>
    <xf numFmtId="0" fontId="0" fillId="16" borderId="9" xfId="0" applyFill="1" applyBorder="1" applyAlignment="1" applyProtection="1">
      <alignment horizontal="center" vertical="center"/>
    </xf>
    <xf numFmtId="168" fontId="0" fillId="17" borderId="0" xfId="0" applyNumberFormat="1" applyFill="1" applyBorder="1" applyAlignment="1" applyProtection="1">
      <alignment vertical="center" shrinkToFit="1"/>
    </xf>
    <xf numFmtId="1" fontId="0" fillId="18" borderId="0" xfId="0" applyNumberFormat="1" applyFill="1" applyBorder="1" applyAlignment="1" applyProtection="1">
      <alignment vertical="center" shrinkToFit="1"/>
    </xf>
    <xf numFmtId="14" fontId="0" fillId="18" borderId="1" xfId="0" applyNumberForma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8" borderId="1" xfId="0" applyFont="1" applyFill="1" applyBorder="1" applyAlignment="1">
      <alignment horizontal="left" vertical="center"/>
    </xf>
    <xf numFmtId="0" fontId="8" fillId="0" borderId="9" xfId="0" applyFont="1" applyBorder="1" applyAlignment="1" applyProtection="1">
      <alignment horizontal="center" vertical="center"/>
    </xf>
    <xf numFmtId="44" fontId="0" fillId="0" borderId="2" xfId="0" applyNumberFormat="1" applyFill="1" applyBorder="1" applyAlignment="1" applyProtection="1">
      <alignment horizontal="center" vertical="center" shrinkToFit="1"/>
      <protection locked="0"/>
    </xf>
    <xf numFmtId="44" fontId="0" fillId="0" borderId="3" xfId="0" applyNumberFormat="1" applyFill="1" applyBorder="1" applyAlignment="1" applyProtection="1">
      <alignment horizontal="center" vertical="center" shrinkToFit="1"/>
      <protection locked="0"/>
    </xf>
    <xf numFmtId="44" fontId="0" fillId="0" borderId="4" xfId="0" applyNumberFormat="1" applyFill="1" applyBorder="1" applyAlignment="1" applyProtection="1">
      <alignment horizontal="center" vertical="center" shrinkToFit="1"/>
      <protection locked="0"/>
    </xf>
    <xf numFmtId="44" fontId="0" fillId="0" borderId="1" xfId="0" applyNumberFormat="1" applyFill="1" applyBorder="1" applyAlignment="1" applyProtection="1">
      <alignment horizontal="center" vertical="center" shrinkToFit="1"/>
      <protection locked="0"/>
    </xf>
    <xf numFmtId="44" fontId="0" fillId="11" borderId="1" xfId="0" applyNumberFormat="1" applyFill="1" applyBorder="1" applyAlignment="1" applyProtection="1">
      <alignment horizontal="right" vertical="center" shrinkToFit="1"/>
    </xf>
    <xf numFmtId="0" fontId="0" fillId="11" borderId="3" xfId="0" applyFill="1" applyBorder="1" applyAlignment="1" applyProtection="1">
      <alignment horizontal="center" vertical="center"/>
    </xf>
    <xf numFmtId="0" fontId="0" fillId="11" borderId="4" xfId="0" applyFill="1" applyBorder="1" applyAlignment="1" applyProtection="1">
      <alignment horizontal="center" vertical="center"/>
    </xf>
    <xf numFmtId="0" fontId="0" fillId="13" borderId="3" xfId="0" applyFill="1" applyBorder="1" applyAlignment="1" applyProtection="1">
      <alignment horizontal="center" vertical="center"/>
    </xf>
    <xf numFmtId="0" fontId="0" fillId="13" borderId="4" xfId="0" applyFill="1" applyBorder="1" applyAlignment="1" applyProtection="1">
      <alignment horizontal="center" vertical="center"/>
    </xf>
    <xf numFmtId="44" fontId="0" fillId="9" borderId="1" xfId="0" applyNumberFormat="1" applyFill="1" applyBorder="1" applyAlignment="1" applyProtection="1">
      <alignment horizontal="right" vertical="center" shrinkToFit="1"/>
    </xf>
    <xf numFmtId="44" fontId="0" fillId="2" borderId="2" xfId="0" applyNumberFormat="1" applyFill="1" applyBorder="1" applyAlignment="1" applyProtection="1">
      <alignment horizontal="right" vertical="center"/>
    </xf>
    <xf numFmtId="44" fontId="0" fillId="2" borderId="3" xfId="0" applyNumberFormat="1" applyFill="1" applyBorder="1" applyAlignment="1" applyProtection="1">
      <alignment horizontal="right" vertical="center"/>
    </xf>
    <xf numFmtId="44" fontId="0" fillId="2" borderId="4" xfId="0" applyNumberFormat="1" applyFill="1" applyBorder="1" applyAlignment="1" applyProtection="1">
      <alignment horizontal="right" vertical="center"/>
    </xf>
    <xf numFmtId="44" fontId="0" fillId="0" borderId="1" xfId="0" applyNumberFormat="1" applyFill="1" applyBorder="1" applyAlignment="1" applyProtection="1">
      <alignment horizontal="right" vertical="center"/>
    </xf>
    <xf numFmtId="0" fontId="0" fillId="8" borderId="3" xfId="0" applyFill="1" applyBorder="1" applyAlignment="1" applyProtection="1">
      <alignment horizontal="center" vertical="center"/>
    </xf>
    <xf numFmtId="0" fontId="0" fillId="8" borderId="4" xfId="0" applyFill="1" applyBorder="1" applyAlignment="1" applyProtection="1">
      <alignment horizontal="center" vertical="center"/>
    </xf>
    <xf numFmtId="44" fontId="0" fillId="8" borderId="1" xfId="0" applyNumberFormat="1" applyFill="1" applyBorder="1" applyAlignment="1" applyProtection="1">
      <alignment horizontal="right" vertical="center" shrinkToFit="1"/>
    </xf>
    <xf numFmtId="0" fontId="0" fillId="2" borderId="3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44" fontId="0" fillId="2" borderId="1" xfId="0" applyNumberFormat="1" applyFill="1" applyBorder="1" applyAlignment="1" applyProtection="1">
      <alignment horizontal="right" vertical="center"/>
    </xf>
    <xf numFmtId="0" fontId="0" fillId="9" borderId="3" xfId="0" applyFill="1" applyBorder="1" applyAlignment="1" applyProtection="1">
      <alignment horizontal="center" vertical="center"/>
    </xf>
    <xf numFmtId="0" fontId="0" fillId="9" borderId="4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168" fontId="0" fillId="10" borderId="1" xfId="0" applyNumberFormat="1" applyFill="1" applyBorder="1" applyAlignment="1" applyProtection="1">
      <alignment horizontal="right" vertical="center" shrinkToFit="1"/>
    </xf>
    <xf numFmtId="0" fontId="0" fillId="12" borderId="3" xfId="0" applyFill="1" applyBorder="1" applyAlignment="1" applyProtection="1">
      <alignment horizontal="center" vertical="center"/>
    </xf>
    <xf numFmtId="0" fontId="0" fillId="12" borderId="4" xfId="0" applyFill="1" applyBorder="1" applyAlignment="1" applyProtection="1">
      <alignment horizontal="center" vertical="center"/>
    </xf>
    <xf numFmtId="44" fontId="0" fillId="12" borderId="1" xfId="0" applyNumberFormat="1" applyFill="1" applyBorder="1" applyAlignment="1" applyProtection="1">
      <alignment horizontal="right" vertical="center" shrinkToFit="1"/>
    </xf>
    <xf numFmtId="2" fontId="0" fillId="2" borderId="1" xfId="0" applyNumberFormat="1" applyFill="1" applyBorder="1" applyAlignment="1" applyProtection="1">
      <alignment horizontal="right" vertical="center" shrinkToFit="1"/>
    </xf>
    <xf numFmtId="0" fontId="0" fillId="2" borderId="9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top"/>
    </xf>
    <xf numFmtId="0" fontId="6" fillId="0" borderId="7" xfId="0" applyFont="1" applyBorder="1" applyAlignment="1" applyProtection="1">
      <alignment horizontal="center" vertical="top"/>
    </xf>
    <xf numFmtId="0" fontId="6" fillId="0" borderId="1" xfId="0" applyFont="1" applyBorder="1" applyAlignment="1" applyProtection="1">
      <alignment horizontal="center" vertical="top"/>
    </xf>
    <xf numFmtId="0" fontId="6" fillId="0" borderId="1" xfId="0" applyFont="1" applyFill="1" applyBorder="1" applyAlignment="1" applyProtection="1">
      <alignment horizontal="center" vertical="top"/>
    </xf>
    <xf numFmtId="0" fontId="6" fillId="0" borderId="6" xfId="0" applyFont="1" applyFill="1" applyBorder="1" applyAlignment="1" applyProtection="1">
      <alignment horizontal="center" vertical="top" wrapText="1"/>
    </xf>
    <xf numFmtId="0" fontId="6" fillId="0" borderId="7" xfId="0" applyFont="1" applyFill="1" applyBorder="1" applyAlignment="1" applyProtection="1">
      <alignment horizontal="center" vertical="top" wrapText="1"/>
    </xf>
    <xf numFmtId="166" fontId="0" fillId="0" borderId="4" xfId="0" applyNumberFormat="1" applyFill="1" applyBorder="1" applyAlignment="1" applyProtection="1">
      <alignment horizontal="center" vertical="center" shrinkToFit="1"/>
    </xf>
    <xf numFmtId="166" fontId="0" fillId="0" borderId="1" xfId="0" applyNumberFormat="1" applyFill="1" applyBorder="1" applyAlignment="1" applyProtection="1">
      <alignment horizontal="center" vertical="center" shrinkToFit="1"/>
    </xf>
    <xf numFmtId="0" fontId="6" fillId="0" borderId="1" xfId="0" applyFont="1" applyFill="1" applyBorder="1" applyAlignment="1" applyProtection="1">
      <alignment horizontal="center" vertical="top" wrapText="1"/>
    </xf>
    <xf numFmtId="0" fontId="6" fillId="7" borderId="1" xfId="0" applyFont="1" applyFill="1" applyBorder="1" applyAlignment="1" applyProtection="1">
      <alignment horizontal="center" vertical="center" wrapText="1" shrinkToFit="1"/>
    </xf>
    <xf numFmtId="0" fontId="6" fillId="8" borderId="1" xfId="0" applyFont="1" applyFill="1" applyBorder="1" applyAlignment="1" applyProtection="1">
      <alignment horizontal="center" vertical="center" wrapText="1" shrinkToFit="1"/>
    </xf>
    <xf numFmtId="0" fontId="9" fillId="14" borderId="11" xfId="0" applyFont="1" applyFill="1" applyBorder="1" applyAlignment="1" applyProtection="1">
      <alignment horizontal="center" vertical="center" textRotation="255"/>
    </xf>
    <xf numFmtId="0" fontId="9" fillId="14" borderId="12" xfId="0" applyFont="1" applyFill="1" applyBorder="1" applyAlignment="1" applyProtection="1">
      <alignment horizontal="center" vertical="center" textRotation="255"/>
    </xf>
    <xf numFmtId="0" fontId="9" fillId="14" borderId="13" xfId="0" applyFont="1" applyFill="1" applyBorder="1" applyAlignment="1" applyProtection="1">
      <alignment horizontal="center" vertical="center" textRotation="255"/>
    </xf>
    <xf numFmtId="0" fontId="9" fillId="15" borderId="11" xfId="0" applyFont="1" applyFill="1" applyBorder="1" applyAlignment="1" applyProtection="1">
      <alignment horizontal="center" vertical="center" textRotation="255"/>
    </xf>
    <xf numFmtId="0" fontId="9" fillId="15" borderId="12" xfId="0" applyFont="1" applyFill="1" applyBorder="1" applyAlignment="1" applyProtection="1">
      <alignment horizontal="center" vertical="center" textRotation="255"/>
    </xf>
    <xf numFmtId="0" fontId="9" fillId="15" borderId="13" xfId="0" applyFont="1" applyFill="1" applyBorder="1" applyAlignment="1" applyProtection="1">
      <alignment horizontal="center" vertical="center" textRotation="255"/>
    </xf>
    <xf numFmtId="0" fontId="0" fillId="16" borderId="5" xfId="0" applyFill="1" applyBorder="1" applyAlignment="1" applyProtection="1">
      <alignment horizontal="center" vertical="center"/>
    </xf>
    <xf numFmtId="0" fontId="0" fillId="16" borderId="15" xfId="0" applyFill="1" applyBorder="1" applyAlignment="1" applyProtection="1">
      <alignment horizontal="center" vertical="center"/>
    </xf>
    <xf numFmtId="0" fontId="0" fillId="16" borderId="0" xfId="0" applyFill="1" applyBorder="1" applyAlignment="1" applyProtection="1">
      <alignment horizontal="center" vertical="center"/>
    </xf>
    <xf numFmtId="0" fontId="0" fillId="16" borderId="14" xfId="0" applyFill="1" applyBorder="1" applyAlignment="1" applyProtection="1">
      <alignment horizontal="center" vertical="center"/>
    </xf>
    <xf numFmtId="0" fontId="0" fillId="16" borderId="9" xfId="0" applyFill="1" applyBorder="1" applyAlignment="1" applyProtection="1">
      <alignment horizontal="center" vertical="center"/>
    </xf>
    <xf numFmtId="0" fontId="0" fillId="16" borderId="10" xfId="0" applyFill="1" applyBorder="1" applyAlignment="1" applyProtection="1">
      <alignment horizontal="center" vertical="center"/>
    </xf>
    <xf numFmtId="0" fontId="0" fillId="9" borderId="2" xfId="0" applyFill="1" applyBorder="1" applyAlignment="1" applyProtection="1">
      <alignment horizontal="center" vertical="center"/>
    </xf>
    <xf numFmtId="0" fontId="0" fillId="11" borderId="2" xfId="0" applyFill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0" fillId="10" borderId="3" xfId="0" applyFill="1" applyBorder="1" applyAlignment="1" applyProtection="1">
      <alignment horizontal="center" vertical="center"/>
    </xf>
    <xf numFmtId="0" fontId="0" fillId="10" borderId="4" xfId="0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088E2"/>
      <color rgb="FF4A78DE"/>
      <color rgb="FFFFA953"/>
      <color rgb="FFFF9933"/>
      <color rgb="FFF69240"/>
      <color rgb="FFF8A662"/>
      <color rgb="FFFC840C"/>
      <color rgb="FFEE0000"/>
      <color rgb="FF9933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22395</xdr:colOff>
      <xdr:row>1</xdr:row>
      <xdr:rowOff>313761</xdr:rowOff>
    </xdr:from>
    <xdr:to>
      <xdr:col>1</xdr:col>
      <xdr:colOff>392206</xdr:colOff>
      <xdr:row>2</xdr:row>
      <xdr:rowOff>203386</xdr:rowOff>
    </xdr:to>
    <xdr:sp macro="[0]!Retour_accueil" textlink="">
      <xdr:nvSpPr>
        <xdr:cNvPr id="2" name="Rectangle à coins arrondis 1"/>
        <xdr:cNvSpPr/>
      </xdr:nvSpPr>
      <xdr:spPr>
        <a:xfrm>
          <a:off x="22395" y="313761"/>
          <a:ext cx="1246111" cy="232525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Retour accueil</a:t>
          </a:r>
        </a:p>
      </xdr:txBody>
    </xdr:sp>
    <xdr:clientData/>
  </xdr:twoCellAnchor>
  <xdr:twoCellAnchor>
    <xdr:from>
      <xdr:col>1</xdr:col>
      <xdr:colOff>459438</xdr:colOff>
      <xdr:row>1</xdr:row>
      <xdr:rowOff>313764</xdr:rowOff>
    </xdr:from>
    <xdr:to>
      <xdr:col>2</xdr:col>
      <xdr:colOff>374026</xdr:colOff>
      <xdr:row>2</xdr:row>
      <xdr:rowOff>203386</xdr:rowOff>
    </xdr:to>
    <xdr:sp macro="[0]!TRIER_Angers" textlink="">
      <xdr:nvSpPr>
        <xdr:cNvPr id="3" name="Rectangle à coins arrondis 2"/>
        <xdr:cNvSpPr/>
      </xdr:nvSpPr>
      <xdr:spPr>
        <a:xfrm>
          <a:off x="1335738" y="313764"/>
          <a:ext cx="733738" cy="232522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7"/>
  <sheetViews>
    <sheetView showGridLines="0" workbookViewId="0">
      <selection sqref="A1:G1"/>
    </sheetView>
  </sheetViews>
  <sheetFormatPr baseColWidth="10" defaultRowHeight="12.75" x14ac:dyDescent="0.2"/>
  <cols>
    <col min="1" max="1" width="27.28515625" customWidth="1"/>
    <col min="2" max="2" width="35.5703125" customWidth="1"/>
    <col min="3" max="3" width="13.85546875" customWidth="1"/>
    <col min="5" max="5" width="12.85546875" customWidth="1"/>
  </cols>
  <sheetData>
    <row r="1" spans="1:5" ht="15.75" x14ac:dyDescent="0.25">
      <c r="A1" s="1" t="s">
        <v>19</v>
      </c>
    </row>
    <row r="3" spans="1:5" ht="13.5" thickBot="1" x14ac:dyDescent="0.25">
      <c r="E3" s="2"/>
    </row>
    <row r="4" spans="1:5" x14ac:dyDescent="0.2">
      <c r="A4" s="56" t="s">
        <v>13</v>
      </c>
      <c r="B4" s="57"/>
      <c r="E4" s="2"/>
    </row>
    <row r="5" spans="1:5" ht="13.5" customHeight="1" x14ac:dyDescent="0.2">
      <c r="A5" s="58" t="s">
        <v>7</v>
      </c>
      <c r="B5" s="69">
        <v>0.04</v>
      </c>
      <c r="E5" s="2"/>
    </row>
    <row r="6" spans="1:5" ht="13.5" thickBot="1" x14ac:dyDescent="0.25">
      <c r="A6" s="59" t="s">
        <v>43</v>
      </c>
      <c r="B6" s="70">
        <v>0.125</v>
      </c>
      <c r="E6" s="2"/>
    </row>
    <row r="7" spans="1:5" ht="13.5" thickBot="1" x14ac:dyDescent="0.25">
      <c r="E7" s="2"/>
    </row>
    <row r="8" spans="1:5" x14ac:dyDescent="0.2">
      <c r="A8" s="56" t="s">
        <v>10</v>
      </c>
      <c r="B8" s="57"/>
      <c r="E8" s="2"/>
    </row>
    <row r="9" spans="1:5" x14ac:dyDescent="0.2">
      <c r="A9" s="58" t="s">
        <v>12</v>
      </c>
      <c r="B9" s="69">
        <v>1</v>
      </c>
      <c r="E9" s="2"/>
    </row>
    <row r="10" spans="1:5" x14ac:dyDescent="0.2">
      <c r="A10" s="58" t="s">
        <v>8</v>
      </c>
      <c r="B10" s="69">
        <v>6</v>
      </c>
      <c r="E10" s="2"/>
    </row>
    <row r="11" spans="1:5" x14ac:dyDescent="0.2">
      <c r="A11" s="58" t="s">
        <v>9</v>
      </c>
      <c r="B11" s="69">
        <v>15</v>
      </c>
      <c r="E11" s="2"/>
    </row>
    <row r="12" spans="1:5" x14ac:dyDescent="0.2">
      <c r="A12" s="58" t="s">
        <v>14</v>
      </c>
      <c r="B12" s="69">
        <v>15</v>
      </c>
      <c r="E12" s="2"/>
    </row>
    <row r="13" spans="1:5" ht="13.5" thickBot="1" x14ac:dyDescent="0.25">
      <c r="A13" s="59" t="s">
        <v>28</v>
      </c>
      <c r="B13" s="71">
        <v>6</v>
      </c>
      <c r="E13" s="2"/>
    </row>
    <row r="17" spans="1:3" ht="13.5" thickBot="1" x14ac:dyDescent="0.25"/>
    <row r="18" spans="1:3" ht="19.5" customHeight="1" thickBot="1" x14ac:dyDescent="0.3">
      <c r="A18" s="68" t="s">
        <v>11</v>
      </c>
      <c r="B18" s="72">
        <v>6</v>
      </c>
    </row>
    <row r="20" spans="1:3" ht="13.5" thickBot="1" x14ac:dyDescent="0.25"/>
    <row r="21" spans="1:3" x14ac:dyDescent="0.2">
      <c r="A21" s="56" t="s">
        <v>21</v>
      </c>
      <c r="B21" s="60"/>
      <c r="C21" s="57"/>
    </row>
    <row r="22" spans="1:3" x14ac:dyDescent="0.2">
      <c r="A22" s="61" t="s">
        <v>22</v>
      </c>
      <c r="B22" s="62" t="s">
        <v>23</v>
      </c>
      <c r="C22" s="63" t="s">
        <v>35</v>
      </c>
    </row>
    <row r="23" spans="1:3" x14ac:dyDescent="0.2">
      <c r="A23" s="58" t="s">
        <v>4</v>
      </c>
      <c r="B23" s="64" t="s">
        <v>24</v>
      </c>
      <c r="C23" s="65" t="s">
        <v>36</v>
      </c>
    </row>
    <row r="24" spans="1:3" x14ac:dyDescent="0.2">
      <c r="A24" s="58" t="s">
        <v>5</v>
      </c>
      <c r="B24" s="64" t="s">
        <v>25</v>
      </c>
      <c r="C24" s="65" t="s">
        <v>37</v>
      </c>
    </row>
    <row r="25" spans="1:3" x14ac:dyDescent="0.2">
      <c r="A25" s="58" t="s">
        <v>6</v>
      </c>
      <c r="B25" s="64" t="s">
        <v>26</v>
      </c>
      <c r="C25" s="65" t="s">
        <v>37</v>
      </c>
    </row>
    <row r="26" spans="1:3" x14ac:dyDescent="0.2">
      <c r="A26" s="58" t="s">
        <v>15</v>
      </c>
      <c r="B26" s="64" t="s">
        <v>27</v>
      </c>
      <c r="C26" s="65" t="s">
        <v>36</v>
      </c>
    </row>
    <row r="27" spans="1:3" ht="13.5" thickBot="1" x14ac:dyDescent="0.25">
      <c r="A27" s="59" t="s">
        <v>41</v>
      </c>
      <c r="B27" s="66" t="s">
        <v>42</v>
      </c>
      <c r="C27" s="67" t="s">
        <v>36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  <pageSetUpPr fitToPage="1"/>
  </sheetPr>
  <dimension ref="A1:CD71"/>
  <sheetViews>
    <sheetView showGridLines="0" showZeros="0" tabSelected="1" zoomScale="85" zoomScaleNormal="85" workbookViewId="0">
      <pane xSplit="8" ySplit="3" topLeftCell="AM4" activePane="bottomRight" state="frozen"/>
      <selection activeCell="I1" sqref="I1:L1"/>
      <selection pane="topRight" activeCell="I1" sqref="I1:L1"/>
      <selection pane="bottomLeft" activeCell="I1" sqref="I1:L1"/>
      <selection pane="bottomRight" activeCell="AU14" sqref="AU14"/>
    </sheetView>
  </sheetViews>
  <sheetFormatPr baseColWidth="10" defaultRowHeight="12.75" outlineLevelRow="1" x14ac:dyDescent="0.2"/>
  <cols>
    <col min="1" max="1" width="13.140625" style="9" customWidth="1"/>
    <col min="2" max="2" width="12.28515625" style="9" customWidth="1"/>
    <col min="3" max="3" width="14.5703125" style="9" customWidth="1"/>
    <col min="4" max="4" width="11.140625" style="22" customWidth="1"/>
    <col min="5" max="6" width="11.7109375" style="22" customWidth="1"/>
    <col min="7" max="7" width="11" style="22" customWidth="1"/>
    <col min="8" max="8" width="12.85546875" style="22" customWidth="1"/>
    <col min="9" max="9" width="9.7109375" style="23" customWidth="1"/>
    <col min="10" max="11" width="6.7109375" style="23" customWidth="1"/>
    <col min="12" max="12" width="6.42578125" style="23" customWidth="1"/>
    <col min="13" max="13" width="7.140625" style="23" customWidth="1"/>
    <col min="14" max="15" width="9.7109375" style="23" customWidth="1"/>
    <col min="16" max="19" width="6.7109375" style="23" customWidth="1"/>
    <col min="20" max="21" width="9.7109375" style="23" customWidth="1"/>
    <col min="22" max="25" width="6.7109375" style="23" customWidth="1"/>
    <col min="26" max="27" width="9.7109375" style="23" customWidth="1"/>
    <col min="28" max="31" width="6.7109375" style="23" customWidth="1"/>
    <col min="32" max="33" width="9.7109375" style="23" customWidth="1"/>
    <col min="34" max="37" width="6.7109375" style="23" customWidth="1"/>
    <col min="38" max="39" width="9.7109375" style="23" customWidth="1"/>
    <col min="40" max="43" width="6.7109375" style="23" customWidth="1"/>
    <col min="44" max="45" width="9.7109375" style="23" customWidth="1"/>
    <col min="46" max="49" width="6.7109375" style="23" customWidth="1"/>
    <col min="50" max="51" width="9.7109375" style="23" customWidth="1"/>
    <col min="52" max="55" width="6.7109375" style="23" customWidth="1"/>
    <col min="56" max="57" width="9.7109375" style="23" customWidth="1"/>
    <col min="58" max="61" width="6.7109375" style="23" customWidth="1"/>
    <col min="62" max="63" width="9.7109375" style="23" customWidth="1"/>
    <col min="64" max="67" width="6.7109375" style="23" customWidth="1"/>
    <col min="68" max="69" width="9.7109375" style="23" customWidth="1"/>
    <col min="70" max="73" width="6.7109375" style="23" customWidth="1"/>
    <col min="74" max="75" width="9.7109375" style="23" customWidth="1"/>
    <col min="76" max="79" width="6.7109375" style="23" customWidth="1"/>
    <col min="80" max="80" width="9.7109375" style="9" customWidth="1"/>
    <col min="81" max="81" width="13" style="9" customWidth="1"/>
    <col min="82" max="16384" width="11.42578125" style="9"/>
  </cols>
  <sheetData>
    <row r="1" spans="1:82" ht="29.25" customHeight="1" x14ac:dyDescent="0.2">
      <c r="A1" s="85" t="s">
        <v>62</v>
      </c>
      <c r="B1" s="85"/>
      <c r="C1" s="85"/>
      <c r="D1" s="85"/>
      <c r="E1" s="85"/>
      <c r="F1" s="85"/>
      <c r="G1" s="85"/>
      <c r="H1" s="85"/>
      <c r="I1" s="85" t="s">
        <v>46</v>
      </c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  <c r="BO1" s="85"/>
      <c r="BP1" s="85"/>
      <c r="BQ1" s="85"/>
      <c r="BR1" s="85"/>
      <c r="BS1" s="85"/>
      <c r="BT1" s="85"/>
      <c r="BU1" s="85"/>
      <c r="BV1" s="85"/>
      <c r="BW1" s="85"/>
      <c r="BX1" s="85"/>
      <c r="BY1" s="85"/>
      <c r="BZ1" s="85"/>
      <c r="CA1" s="85"/>
      <c r="CB1" s="85"/>
      <c r="CC1" s="85"/>
      <c r="CD1" s="85"/>
    </row>
    <row r="2" spans="1:82" ht="27" customHeight="1" x14ac:dyDescent="0.2">
      <c r="A2" s="117" t="s">
        <v>0</v>
      </c>
      <c r="B2" s="119" t="s">
        <v>1</v>
      </c>
      <c r="C2" s="120" t="s">
        <v>2</v>
      </c>
      <c r="D2" s="120" t="s">
        <v>3</v>
      </c>
      <c r="E2" s="121" t="s">
        <v>39</v>
      </c>
      <c r="F2" s="121" t="s">
        <v>66</v>
      </c>
      <c r="G2" s="121" t="s">
        <v>38</v>
      </c>
      <c r="H2" s="125" t="s">
        <v>18</v>
      </c>
      <c r="I2" s="126" t="s">
        <v>63</v>
      </c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7" t="s">
        <v>16</v>
      </c>
      <c r="AT2" s="127"/>
      <c r="AU2" s="127"/>
      <c r="AV2" s="127"/>
      <c r="AW2" s="127"/>
      <c r="AX2" s="127"/>
      <c r="AY2" s="127"/>
      <c r="AZ2" s="127"/>
      <c r="BA2" s="127"/>
      <c r="BB2" s="127"/>
      <c r="BC2" s="127"/>
      <c r="BD2" s="127"/>
      <c r="BE2" s="127"/>
      <c r="BF2" s="127"/>
      <c r="BG2" s="127"/>
      <c r="BH2" s="127"/>
      <c r="BI2" s="127"/>
      <c r="BJ2" s="127"/>
      <c r="BK2" s="127"/>
      <c r="BL2" s="127"/>
      <c r="BM2" s="127"/>
      <c r="BN2" s="127"/>
      <c r="BO2" s="127"/>
      <c r="BP2" s="127"/>
      <c r="BQ2" s="127"/>
      <c r="BR2" s="127"/>
      <c r="BS2" s="127"/>
      <c r="BT2" s="127"/>
      <c r="BU2" s="127"/>
      <c r="BV2" s="127"/>
      <c r="BW2" s="127"/>
      <c r="BX2" s="127"/>
      <c r="BY2" s="127"/>
      <c r="BZ2" s="127"/>
      <c r="CA2" s="127"/>
      <c r="CB2" s="127"/>
      <c r="CC2" s="142" t="s">
        <v>33</v>
      </c>
      <c r="CD2" s="143"/>
    </row>
    <row r="3" spans="1:82" ht="17.25" customHeight="1" x14ac:dyDescent="0.2">
      <c r="A3" s="118"/>
      <c r="B3" s="119"/>
      <c r="C3" s="120"/>
      <c r="D3" s="120"/>
      <c r="E3" s="122"/>
      <c r="F3" s="122"/>
      <c r="G3" s="122"/>
      <c r="H3" s="125"/>
      <c r="I3" s="123">
        <v>41121</v>
      </c>
      <c r="J3" s="123"/>
      <c r="K3" s="123"/>
      <c r="L3" s="123"/>
      <c r="M3" s="123"/>
      <c r="N3" s="124"/>
      <c r="O3" s="123">
        <v>41152</v>
      </c>
      <c r="P3" s="123"/>
      <c r="Q3" s="123"/>
      <c r="R3" s="123"/>
      <c r="S3" s="123"/>
      <c r="T3" s="124"/>
      <c r="U3" s="123">
        <v>41182</v>
      </c>
      <c r="V3" s="123"/>
      <c r="W3" s="123"/>
      <c r="X3" s="123"/>
      <c r="Y3" s="123"/>
      <c r="Z3" s="124"/>
      <c r="AA3" s="123">
        <v>41213</v>
      </c>
      <c r="AB3" s="123"/>
      <c r="AC3" s="123"/>
      <c r="AD3" s="123"/>
      <c r="AE3" s="123"/>
      <c r="AF3" s="124"/>
      <c r="AG3" s="123">
        <v>41243</v>
      </c>
      <c r="AH3" s="123"/>
      <c r="AI3" s="123"/>
      <c r="AJ3" s="123"/>
      <c r="AK3" s="123"/>
      <c r="AL3" s="124"/>
      <c r="AM3" s="123">
        <v>41274</v>
      </c>
      <c r="AN3" s="123"/>
      <c r="AO3" s="123"/>
      <c r="AP3" s="123"/>
      <c r="AQ3" s="123"/>
      <c r="AR3" s="124"/>
      <c r="AS3" s="123">
        <v>41305</v>
      </c>
      <c r="AT3" s="123"/>
      <c r="AU3" s="123"/>
      <c r="AV3" s="123"/>
      <c r="AW3" s="123"/>
      <c r="AX3" s="124"/>
      <c r="AY3" s="123">
        <v>41333</v>
      </c>
      <c r="AZ3" s="123"/>
      <c r="BA3" s="123"/>
      <c r="BB3" s="123"/>
      <c r="BC3" s="123"/>
      <c r="BD3" s="124"/>
      <c r="BE3" s="123">
        <v>41364</v>
      </c>
      <c r="BF3" s="123"/>
      <c r="BG3" s="123"/>
      <c r="BH3" s="123"/>
      <c r="BI3" s="123"/>
      <c r="BJ3" s="124"/>
      <c r="BK3" s="123">
        <v>41394</v>
      </c>
      <c r="BL3" s="123"/>
      <c r="BM3" s="123"/>
      <c r="BN3" s="123"/>
      <c r="BO3" s="123"/>
      <c r="BP3" s="124"/>
      <c r="BQ3" s="123">
        <v>41425</v>
      </c>
      <c r="BR3" s="123"/>
      <c r="BS3" s="123"/>
      <c r="BT3" s="123"/>
      <c r="BU3" s="123"/>
      <c r="BV3" s="124"/>
      <c r="BW3" s="123">
        <v>41455</v>
      </c>
      <c r="BX3" s="123"/>
      <c r="BY3" s="123"/>
      <c r="BZ3" s="123"/>
      <c r="CA3" s="123"/>
      <c r="CB3" s="124"/>
      <c r="CC3" s="10" t="s">
        <v>34</v>
      </c>
      <c r="CD3" s="11" t="s">
        <v>45</v>
      </c>
    </row>
    <row r="4" spans="1:82" ht="18" customHeight="1" x14ac:dyDescent="0.2">
      <c r="A4" s="37" t="s">
        <v>68</v>
      </c>
      <c r="B4" s="35" t="s">
        <v>55</v>
      </c>
      <c r="C4" s="42"/>
      <c r="D4" s="43" t="s">
        <v>4</v>
      </c>
      <c r="E4" s="55">
        <v>40249</v>
      </c>
      <c r="F4" s="55"/>
      <c r="G4" s="55">
        <v>40249</v>
      </c>
      <c r="H4" s="12">
        <f>IF(A4="","",IF(D4="ASS",REF!B$11+REF!B$9,IF(D4="CC",REF!B$10+REF!B$9,IF(D4="CIR",REF!B$12+REF!B$9,IF(D4="CD",REF!B$10+REF!B$9,IF(D4="DIV",REF!B$13+REF!B$9,"erreur"))))))</f>
        <v>16</v>
      </c>
      <c r="I4" s="73">
        <v>0.98119212962962965</v>
      </c>
      <c r="J4" s="13">
        <f>((DAY(I4)*24)*60)+(HOUR(I4)*60)+MINUTE(I4)+(SECOND(I4)/60)</f>
        <v>1412.9166666666667</v>
      </c>
      <c r="K4" s="14">
        <f t="shared" ref="K4:K44" si="0">IF($E4="","",IF(I$3&gt;$E4,$H4,""))</f>
        <v>16</v>
      </c>
      <c r="L4" s="15">
        <f>IF(G4="","",IF(G4&lt;I$3,REF!$B$18,""))</f>
        <v>6</v>
      </c>
      <c r="M4" s="80" t="str">
        <f>IF((I4&gt;=REF!$B$6),(IF(I4="","",IF(OR(D4="ASS",$D4="CIR",$D4=""),"",IF(OR($D4="CC",$D4="CD",$D4="DIV"),I4-(3/24),"")))),"")</f>
        <v/>
      </c>
      <c r="N4" s="52">
        <v>1.25</v>
      </c>
      <c r="O4" s="73">
        <v>0.3669560185185185</v>
      </c>
      <c r="P4" s="13">
        <f>((DAY(O4)*24)*60)+(HOUR(O4)*60)+MINUTE(O4)+(SECOND(O4)/60)</f>
        <v>528.41666666666663</v>
      </c>
      <c r="Q4" s="14">
        <f t="shared" ref="Q4:Q44" si="1">IF($E4="","",IF(O$3&gt;$E4,$H4,""))</f>
        <v>16</v>
      </c>
      <c r="R4" s="15">
        <f>IF(G4="","",IF(G4&lt;O$3,REF!$B$18,""))</f>
        <v>6</v>
      </c>
      <c r="S4" s="80" t="str">
        <f>IF((O4&gt;=REF!$B$6),(IF(O4="","",IF(OR(K4="ASS",$D4="CIR",$D4=""),"",IF(OR($D4="CC",$D4="CD",$D4="DIV"),O4-(3/24),"")))),"")</f>
        <v/>
      </c>
      <c r="T4" s="52">
        <v>0</v>
      </c>
      <c r="U4" s="73">
        <v>0.84885416666666658</v>
      </c>
      <c r="V4" s="13">
        <f>((DAY(U4)*24)*60)+(HOUR(U4)*60)+MINUTE(U4)+(SECOND(U4)/60)</f>
        <v>1222.3499999999999</v>
      </c>
      <c r="W4" s="14">
        <f t="shared" ref="W4:W44" si="2">IF($E4="","",IF(U$3&gt;$E4,$H4,""))</f>
        <v>16</v>
      </c>
      <c r="X4" s="16">
        <f>IF(G4="","",IF(G4&lt;U$3,REF!$B$18,""))</f>
        <v>6</v>
      </c>
      <c r="Y4" s="80" t="str">
        <f>IF((U4&gt;=REF!$B$6),(IF(U4="","",IF(OR(Q4="ASS",$D4="CIR",$D4=""),"",IF(OR($D4="CC",$D4="CD",$D4="DIV"),U4-(3/24),"")))),"")</f>
        <v/>
      </c>
      <c r="Z4" s="52">
        <v>0</v>
      </c>
      <c r="AA4" s="73">
        <v>0.95589120370370362</v>
      </c>
      <c r="AB4" s="13">
        <f>((DAY(AA4)*24)*60)+(HOUR(AA4)*60)+MINUTE(AA4)+(SECOND(AA4)/60)</f>
        <v>1376.4833333333333</v>
      </c>
      <c r="AC4" s="14">
        <f t="shared" ref="AC4:AC44" si="3">IF($E4="","",IF(AA$3&gt;$E4,$H4,""))</f>
        <v>16</v>
      </c>
      <c r="AD4" s="16">
        <f>IF(G4="","",IF(G4&lt;AA$3,REF!$B$18,""))</f>
        <v>6</v>
      </c>
      <c r="AE4" s="80" t="str">
        <f>IF((AA4&gt;=REF!$B$6),(IF(AA4="","",IF(OR(W4="ASS",$D4="CIR",$D4=""),"",IF(OR($D4="CC",$D4="CD",$D4="DIV"),AA4-(3/24),"")))),"")</f>
        <v/>
      </c>
      <c r="AF4" s="52">
        <v>0</v>
      </c>
      <c r="AG4" s="73">
        <v>1.0448958333333334</v>
      </c>
      <c r="AH4" s="13">
        <f>((DAY(AG4)*24)*60)+(HOUR(AG4)*60)+MINUTE(AG4)+(SECOND(AG4)/60)</f>
        <v>1504.65</v>
      </c>
      <c r="AI4" s="14">
        <f t="shared" ref="AI4:AI44" si="4">IF($E4="","",IF(AG$3&gt;$E4,$H4,""))</f>
        <v>16</v>
      </c>
      <c r="AJ4" s="16">
        <f>IF(G4="","",IF(G4&lt;AG$3,REF!$B$18,""))</f>
        <v>6</v>
      </c>
      <c r="AK4" s="80" t="str">
        <f>IF((AG4&gt;=REF!$B$6),(IF(AG4="","",IF(OR(AC4="ASS",$D4="CIR",$D4=""),"",IF(OR($D4="CC",$D4="CD",$D4="DIV"),AG4-(3/24),"")))),"")</f>
        <v/>
      </c>
      <c r="AL4" s="52">
        <v>0</v>
      </c>
      <c r="AM4" s="73">
        <v>0.94134259259259256</v>
      </c>
      <c r="AN4" s="13">
        <f>((DAY(AM4)*24)*60)+(HOUR(AM4)*60)+MINUTE(AM4)+(SECOND(AM4)/60)</f>
        <v>1355.5333333333333</v>
      </c>
      <c r="AO4" s="14">
        <f t="shared" ref="AO4:AO44" si="5">IF($E4="","",IF(AM$3&gt;$E4,$H4,""))</f>
        <v>16</v>
      </c>
      <c r="AP4" s="16">
        <f>IF(G4="","",IF(G4&lt;AM$3,REF!$B$18,""))</f>
        <v>6</v>
      </c>
      <c r="AQ4" s="80" t="str">
        <f>IF((AM4&gt;=REF!$B$6),(IF(AM4="","",IF(OR(AI4="ASS",$D4="CIR",$D4=""),"",IF(OR($D4="CC",$D4="CD",$D4="DIV"),AM4-(3/24),"")))),"")</f>
        <v/>
      </c>
      <c r="AR4" s="52">
        <v>0.19</v>
      </c>
      <c r="AS4" s="73"/>
      <c r="AT4" s="13">
        <f>((DAY(AS4)*24)*60)+(HOUR(AS4)*60)+MINUTE(AS4)+(SECOND(AS4)/60)</f>
        <v>0</v>
      </c>
      <c r="AU4" s="14">
        <f t="shared" ref="AU4:AU44" si="6">IF($E4="","",IF(AS$3&gt;$E4,$H4,""))</f>
        <v>16</v>
      </c>
      <c r="AV4" s="16">
        <f>IF(G4="","",IF(G4&lt;AS$3,REF!$B$18,""))</f>
        <v>6</v>
      </c>
      <c r="AW4" s="80" t="str">
        <f>IF((AS4&gt;=REF!$B$6),(IF(AS4="","",IF(OR(AO4="ASS",$D4="CIR",$D4=""),"",IF(OR($D4="CC",$D4="CD",$D4="DIV"),AS4-(3/24),"")))),"")</f>
        <v/>
      </c>
      <c r="AX4" s="52"/>
      <c r="AY4" s="73"/>
      <c r="AZ4" s="13">
        <f>((DAY(AY4)*24)*60)+(HOUR(AY4)*60)+MINUTE(AY4)+(SECOND(AY4)/60)</f>
        <v>0</v>
      </c>
      <c r="BA4" s="14">
        <f t="shared" ref="BA4:BA44" si="7">IF($E4="","",IF(AY$3&gt;$E4,$H4,""))</f>
        <v>16</v>
      </c>
      <c r="BB4" s="16">
        <f>IF(G4="","",IF(G4&lt;AY$3,REF!$B$18,""))</f>
        <v>6</v>
      </c>
      <c r="BC4" s="80" t="str">
        <f>IF((AY4&gt;=REF!$B$6),(IF(AY4="","",IF(OR(AU4="ASS",$D4="CIR",$D4=""),"",IF(OR($D4="CC",$D4="CD",$D4="DIV"),AY4-(3/24),"")))),"")</f>
        <v/>
      </c>
      <c r="BD4" s="52"/>
      <c r="BE4" s="73"/>
      <c r="BF4" s="13">
        <f>((DAY(BE4)*24)*60)+(HOUR(BE4)*60)+MINUTE(BE4)+(SECOND(BE4)/60)</f>
        <v>0</v>
      </c>
      <c r="BG4" s="14">
        <f t="shared" ref="BG4:BG44" si="8">IF($E4="","",IF(BE$3&gt;$E4,$H4,""))</f>
        <v>16</v>
      </c>
      <c r="BH4" s="16">
        <f>IF(G4="","",IF(G4&lt;BE$3,REF!$B$18,""))</f>
        <v>6</v>
      </c>
      <c r="BI4" s="80" t="str">
        <f>IF((BE4&gt;=REF!$B$6),(IF(BE4="","",IF(OR(BA4="ASS",$D4="CIR",$D4=""),"",IF(OR($D4="CC",$D4="CD",$D4="DIV"),BE4-(3/24),"")))),"")</f>
        <v/>
      </c>
      <c r="BJ4" s="52"/>
      <c r="BK4" s="73"/>
      <c r="BL4" s="13">
        <f>((DAY(BK4)*24)*60)+(HOUR(BK4)*60)+MINUTE(BK4)+(SECOND(BK4)/60)</f>
        <v>0</v>
      </c>
      <c r="BM4" s="14">
        <f t="shared" ref="BM4:BM44" si="9">IF($E4="","",IF(BK$3&gt;$E4,$H4,""))</f>
        <v>16</v>
      </c>
      <c r="BN4" s="16">
        <f>IF(G4="","",IF(G4&lt;BK$3,REF!$B$18,""))</f>
        <v>6</v>
      </c>
      <c r="BO4" s="80" t="str">
        <f>IF((BK4&gt;=REF!$B$6),(IF(BK4="","",IF(OR(BG4="ASS",$D4="CIR",$D4=""),"",IF(OR($D4="CC",$D4="CD",$D4="DIV"),BK4-(3/24),"")))),"")</f>
        <v/>
      </c>
      <c r="BP4" s="52"/>
      <c r="BQ4" s="73"/>
      <c r="BR4" s="13">
        <f>((DAY(BQ4)*24)*60)+(HOUR(BQ4)*60)+MINUTE(BQ4)+(SECOND(BQ4)/60)</f>
        <v>0</v>
      </c>
      <c r="BS4" s="14">
        <f t="shared" ref="BS4:BS44" si="10">IF($E4="","",IF(BQ$3&gt;$E4,$H4,""))</f>
        <v>16</v>
      </c>
      <c r="BT4" s="16">
        <f>IF(G4="","",IF(G4&lt;BQ$3,REF!$B$18,""))</f>
        <v>6</v>
      </c>
      <c r="BU4" s="80" t="str">
        <f>IF((BQ4&gt;=REF!$B$6),(IF(BQ4="","",IF(OR(BM4="ASS",$D4="CIR",$D4=""),"",IF(OR($D4="CC",$D4="CD",$D4="DIV"),BQ4-(3/24),"")))),"")</f>
        <v/>
      </c>
      <c r="BV4" s="52"/>
      <c r="BW4" s="73"/>
      <c r="BX4" s="13">
        <f>((DAY(BW4)*24)*60)+(HOUR(BW4)*60)+MINUTE(BW4)+(SECOND(BW4)/60)</f>
        <v>0</v>
      </c>
      <c r="BY4" s="14">
        <f t="shared" ref="BY4:BY44" si="11">IF($E4="","",IF(BW$3&gt;$E4,$H4,""))</f>
        <v>16</v>
      </c>
      <c r="BZ4" s="16">
        <f>IF(G4="","",IF(G4&lt;BW$3,REF!$B$18,""))</f>
        <v>6</v>
      </c>
      <c r="CA4" s="80" t="str">
        <f>IF((BW4&gt;=REF!$B$6),(IF(BW4="","",IF(OR(BS4="ASS",$D4="CIR",$D4=""),"",IF(OR($D4="CC",$D4="CD",$D4="DIV"),BW4-(3/24),"")))),"")</f>
        <v/>
      </c>
      <c r="CB4" s="54"/>
      <c r="CC4" s="74">
        <f t="shared" ref="CC4:CC44" si="12">SUM(I4,O4,U4,AA4,AG4,AM4,AS4,AY4,BE4,BK4,BQ4,BW4)</f>
        <v>5.1391319444444434</v>
      </c>
      <c r="CD4" s="17">
        <f>SUM(N4,T4,Z4,AF4,AL4,AR4,AX4,BD4,BJ4,BP4,BV4,CB4)</f>
        <v>1.44</v>
      </c>
    </row>
    <row r="5" spans="1:82" ht="18" customHeight="1" x14ac:dyDescent="0.2">
      <c r="A5" s="37" t="s">
        <v>68</v>
      </c>
      <c r="B5" s="35" t="s">
        <v>56</v>
      </c>
      <c r="C5" s="42"/>
      <c r="D5" s="43" t="s">
        <v>4</v>
      </c>
      <c r="E5" s="55">
        <v>40249</v>
      </c>
      <c r="F5" s="55"/>
      <c r="G5" s="6"/>
      <c r="H5" s="12">
        <f>IF(A5="","",IF(D5="ASS",REF!B$11+REF!B$9,IF(D5="CC",REF!B$10+REF!B$9,IF(D5="CIR",REF!B$12+REF!B$9,IF(D5="CD",REF!B$10+REF!B$9,IF(D5="DIV",REF!B$13+REF!B$9,"erreur"))))))</f>
        <v>16</v>
      </c>
      <c r="I5" s="73">
        <v>0.25696759259259261</v>
      </c>
      <c r="J5" s="13">
        <f t="shared" ref="J5:J44" si="13">((DAY(I5)*24)*60)+(HOUR(I5)*60)+MINUTE(I5)+(SECOND(I5)/60)</f>
        <v>370.03333333333336</v>
      </c>
      <c r="K5" s="14">
        <f t="shared" si="0"/>
        <v>16</v>
      </c>
      <c r="L5" s="15" t="str">
        <f>IF(G5="","",IF(G5&lt;I$3,REF!$B$18,""))</f>
        <v/>
      </c>
      <c r="M5" s="80" t="str">
        <f>IF((I5&gt;=REF!$B$6),(IF(I5="","",IF(OR(D5="ASS",$D5="CIR",$D5=""),"",IF(OR($D5="CC",$D5="CD",$D5="DIV"),I5-(3/24),"")))),"")</f>
        <v/>
      </c>
      <c r="N5" s="52">
        <v>3.07</v>
      </c>
      <c r="O5" s="73">
        <v>2.8680555555555553E-2</v>
      </c>
      <c r="P5" s="13">
        <f t="shared" ref="P5:P44" si="14">((DAY(O5)*24)*60)+(HOUR(O5)*60)+MINUTE(O5)+(SECOND(O5)/60)</f>
        <v>41.3</v>
      </c>
      <c r="Q5" s="14">
        <f t="shared" si="1"/>
        <v>16</v>
      </c>
      <c r="R5" s="15" t="str">
        <f>IF(G5="","",IF(G5&lt;O$3,REF!$B$18,""))</f>
        <v/>
      </c>
      <c r="S5" s="80" t="str">
        <f>IF((O5&gt;=REF!$B$6),(IF(O5="","",IF(OR(K5="ASS",$D5="CIR",$D5=""),"",IF(OR($D5="CC",$D5="CD",$D5="DIV"),O5-(3/24),"")))),"")</f>
        <v/>
      </c>
      <c r="T5" s="52">
        <v>0</v>
      </c>
      <c r="U5" s="73">
        <v>0.11729166666666667</v>
      </c>
      <c r="V5" s="13">
        <f t="shared" ref="V5:V44" si="15">((DAY(U5)*24)*60)+(HOUR(U5)*60)+MINUTE(U5)+(SECOND(U5)/60)</f>
        <v>168.9</v>
      </c>
      <c r="W5" s="14">
        <f t="shared" si="2"/>
        <v>16</v>
      </c>
      <c r="X5" s="16" t="str">
        <f>IF(G5="","",IF(G5&lt;U$3,REF!$B$18,""))</f>
        <v/>
      </c>
      <c r="Y5" s="80" t="str">
        <f>IF((U5&gt;=REF!$B$6),(IF(U5="","",IF(OR(Q5="ASS",$D5="CIR",$D5=""),"",IF(OR($D5="CC",$D5="CD",$D5="DIV"),U5-(3/24),"")))),"")</f>
        <v/>
      </c>
      <c r="Z5" s="52">
        <v>0</v>
      </c>
      <c r="AA5" s="73">
        <v>0.12807870370370369</v>
      </c>
      <c r="AB5" s="13">
        <f t="shared" ref="AB5:AB44" si="16">((DAY(AA5)*24)*60)+(HOUR(AA5)*60)+MINUTE(AA5)+(SECOND(AA5)/60)</f>
        <v>184.43333333333334</v>
      </c>
      <c r="AC5" s="14">
        <f t="shared" si="3"/>
        <v>16</v>
      </c>
      <c r="AD5" s="16" t="str">
        <f>IF(G5="","",IF(G5&lt;AA$3,REF!$B$18,""))</f>
        <v/>
      </c>
      <c r="AE5" s="80" t="str">
        <f>IF((AA5&gt;=REF!$B$6),(IF(AA5="","",IF(OR(W5="ASS",$D5="CIR",$D5=""),"",IF(OR($D5="CC",$D5="CD",$D5="DIV"),AA5-(3/24),"")))),"")</f>
        <v/>
      </c>
      <c r="AF5" s="52">
        <v>68.19</v>
      </c>
      <c r="AG5" s="73">
        <v>6.5937499999999996E-2</v>
      </c>
      <c r="AH5" s="13">
        <f t="shared" ref="AH5:AH44" si="17">((DAY(AG5)*24)*60)+(HOUR(AG5)*60)+MINUTE(AG5)+(SECOND(AG5)/60)</f>
        <v>94.95</v>
      </c>
      <c r="AI5" s="14">
        <f t="shared" si="4"/>
        <v>16</v>
      </c>
      <c r="AJ5" s="16" t="str">
        <f>IF(G5="","",IF(G5&lt;AG$3,REF!$B$18,""))</f>
        <v/>
      </c>
      <c r="AK5" s="80" t="str">
        <f>IF((AG5&gt;=REF!$B$6),(IF(AG5="","",IF(OR(AC5="ASS",$D5="CIR",$D5=""),"",IF(OR($D5="CC",$D5="CD",$D5="DIV"),AG5-(3/24),"")))),"")</f>
        <v/>
      </c>
      <c r="AL5" s="52">
        <v>0</v>
      </c>
      <c r="AM5" s="73">
        <v>0.14645833333333333</v>
      </c>
      <c r="AN5" s="13">
        <f t="shared" ref="AN5:AN44" si="18">((DAY(AM5)*24)*60)+(HOUR(AM5)*60)+MINUTE(AM5)+(SECOND(AM5)/60)</f>
        <v>210.9</v>
      </c>
      <c r="AO5" s="14">
        <f t="shared" si="5"/>
        <v>16</v>
      </c>
      <c r="AP5" s="16" t="str">
        <f>IF(G5="","",IF(G5&lt;AM$3,REF!$B$18,""))</f>
        <v/>
      </c>
      <c r="AQ5" s="80" t="str">
        <f>IF((AM5&gt;=REF!$B$6),(IF(AM5="","",IF(OR(AI5="ASS",$D5="CIR",$D5=""),"",IF(OR($D5="CC",$D5="CD",$D5="DIV"),AM5-(3/24),"")))),"")</f>
        <v/>
      </c>
      <c r="AR5" s="52">
        <v>0.33</v>
      </c>
      <c r="AS5" s="73"/>
      <c r="AT5" s="13">
        <f t="shared" ref="AT5:AT44" si="19">((DAY(AS5)*24)*60)+(HOUR(AS5)*60)+MINUTE(AS5)+(SECOND(AS5)/60)</f>
        <v>0</v>
      </c>
      <c r="AU5" s="14">
        <f t="shared" si="6"/>
        <v>16</v>
      </c>
      <c r="AV5" s="16" t="str">
        <f>IF(G5="","",IF(G5&lt;AS$3,REF!$B$18,""))</f>
        <v/>
      </c>
      <c r="AW5" s="80" t="str">
        <f>IF((AS5&gt;=REF!$B$6),(IF(AS5="","",IF(OR(AO5="ASS",$D5="CIR",$D5=""),"",IF(OR($D5="CC",$D5="CD",$D5="DIV"),AS5-(3/24),"")))),"")</f>
        <v/>
      </c>
      <c r="AX5" s="52"/>
      <c r="AY5" s="73"/>
      <c r="AZ5" s="13">
        <f t="shared" ref="AZ5:AZ44" si="20">((DAY(AY5)*24)*60)+(HOUR(AY5)*60)+MINUTE(AY5)+(SECOND(AY5)/60)</f>
        <v>0</v>
      </c>
      <c r="BA5" s="14">
        <f t="shared" si="7"/>
        <v>16</v>
      </c>
      <c r="BB5" s="16" t="str">
        <f>IF(G5="","",IF(G5&lt;AY$3,REF!$B$18,""))</f>
        <v/>
      </c>
      <c r="BC5" s="80" t="str">
        <f>IF((AY5&gt;=REF!$B$6),(IF(AY5="","",IF(OR(AU5="ASS",$D5="CIR",$D5=""),"",IF(OR($D5="CC",$D5="CD",$D5="DIV"),AY5-(3/24),"")))),"")</f>
        <v/>
      </c>
      <c r="BD5" s="52"/>
      <c r="BE5" s="73"/>
      <c r="BF5" s="13">
        <f t="shared" ref="BF5:BF44" si="21">((DAY(BE5)*24)*60)+(HOUR(BE5)*60)+MINUTE(BE5)+(SECOND(BE5)/60)</f>
        <v>0</v>
      </c>
      <c r="BG5" s="14">
        <f t="shared" si="8"/>
        <v>16</v>
      </c>
      <c r="BH5" s="16" t="str">
        <f>IF(G5="","",IF(G5&lt;BE$3,REF!$B$18,""))</f>
        <v/>
      </c>
      <c r="BI5" s="80" t="str">
        <f>IF((BE5&gt;=REF!$B$6),(IF(BE5="","",IF(OR(BA5="ASS",$D5="CIR",$D5=""),"",IF(OR($D5="CC",$D5="CD",$D5="DIV"),BE5-(3/24),"")))),"")</f>
        <v/>
      </c>
      <c r="BJ5" s="52"/>
      <c r="BK5" s="73"/>
      <c r="BL5" s="13">
        <f t="shared" ref="BL5:BL44" si="22">((DAY(BK5)*24)*60)+(HOUR(BK5)*60)+MINUTE(BK5)+(SECOND(BK5)/60)</f>
        <v>0</v>
      </c>
      <c r="BM5" s="14">
        <f t="shared" si="9"/>
        <v>16</v>
      </c>
      <c r="BN5" s="16" t="str">
        <f>IF(G5="","",IF(G5&lt;BK$3,REF!$B$18,""))</f>
        <v/>
      </c>
      <c r="BO5" s="80" t="str">
        <f>IF((BK5&gt;=REF!$B$6),(IF(BK5="","",IF(OR(BG5="ASS",$D5="CIR",$D5=""),"",IF(OR($D5="CC",$D5="CD",$D5="DIV"),BK5-(3/24),"")))),"")</f>
        <v/>
      </c>
      <c r="BP5" s="52"/>
      <c r="BQ5" s="73"/>
      <c r="BR5" s="13">
        <f t="shared" ref="BR5:BR44" si="23">((DAY(BQ5)*24)*60)+(HOUR(BQ5)*60)+MINUTE(BQ5)+(SECOND(BQ5)/60)</f>
        <v>0</v>
      </c>
      <c r="BS5" s="14">
        <f t="shared" si="10"/>
        <v>16</v>
      </c>
      <c r="BT5" s="16" t="str">
        <f>IF(G5="","",IF(G5&lt;BQ$3,REF!$B$18,""))</f>
        <v/>
      </c>
      <c r="BU5" s="80" t="str">
        <f>IF((BQ5&gt;=REF!$B$6),(IF(BQ5="","",IF(OR(BM5="ASS",$D5="CIR",$D5=""),"",IF(OR($D5="CC",$D5="CD",$D5="DIV"),BQ5-(3/24),"")))),"")</f>
        <v/>
      </c>
      <c r="BV5" s="52"/>
      <c r="BW5" s="73"/>
      <c r="BX5" s="13">
        <f t="shared" ref="BX5:BX44" si="24">((DAY(BW5)*24)*60)+(HOUR(BW5)*60)+MINUTE(BW5)+(SECOND(BW5)/60)</f>
        <v>0</v>
      </c>
      <c r="BY5" s="14">
        <f t="shared" si="11"/>
        <v>16</v>
      </c>
      <c r="BZ5" s="16" t="str">
        <f>IF(G5="","",IF(G5&lt;BW$3,REF!$B$18,""))</f>
        <v/>
      </c>
      <c r="CA5" s="80" t="str">
        <f>IF((BW5&gt;=REF!$B$6),(IF(BW5="","",IF(OR(BS5="ASS",$D5="CIR",$D5=""),"",IF(OR($D5="CC",$D5="CD",$D5="DIV"),BW5-(3/24),"")))),"")</f>
        <v/>
      </c>
      <c r="CB5" s="54"/>
      <c r="CC5" s="74">
        <f t="shared" si="12"/>
        <v>0.7434143518518519</v>
      </c>
      <c r="CD5" s="17">
        <f>SUM(N5,T5,Z5,AF5,AL5,AR5,AX5,BD5,BJ5,BP5,BV5,CB5)</f>
        <v>71.589999999999989</v>
      </c>
    </row>
    <row r="6" spans="1:82" ht="18" customHeight="1" x14ac:dyDescent="0.2">
      <c r="A6" s="37" t="s">
        <v>68</v>
      </c>
      <c r="B6" s="35" t="s">
        <v>65</v>
      </c>
      <c r="C6" s="42"/>
      <c r="D6" s="43" t="s">
        <v>5</v>
      </c>
      <c r="E6" s="55">
        <v>40249</v>
      </c>
      <c r="F6" s="55"/>
      <c r="G6" s="6"/>
      <c r="H6" s="12">
        <f>IF(A6="","",IF(D6="ASS",REF!B$11+REF!B$9,IF(D6="CC",REF!B$10+REF!B$9,IF(D6="CIR",REF!B$12+REF!B$9,IF(D6="CD",REF!B$10+REF!B$9,IF(D6="DIV",REF!B$13+REF!B$9,"erreur"))))))</f>
        <v>7</v>
      </c>
      <c r="I6" s="73">
        <v>0</v>
      </c>
      <c r="J6" s="13">
        <f t="shared" si="13"/>
        <v>0</v>
      </c>
      <c r="K6" s="14">
        <f t="shared" si="0"/>
        <v>7</v>
      </c>
      <c r="L6" s="15" t="str">
        <f>IF(G6="","",IF(G6&lt;I$3,REF!$B$18,""))</f>
        <v/>
      </c>
      <c r="M6" s="80" t="str">
        <f>IF((I6&gt;=REF!$B$6),(IF(I6="","",IF(OR(D6="ASS",$D6="CIR",$D6=""),"",IF(OR($D6="CC",$D6="CD",$D6="DIV"),I6-(3/24),"")))),"")</f>
        <v/>
      </c>
      <c r="N6" s="52">
        <v>0</v>
      </c>
      <c r="O6" s="73">
        <v>0</v>
      </c>
      <c r="P6" s="13">
        <f t="shared" si="14"/>
        <v>0</v>
      </c>
      <c r="Q6" s="14">
        <f t="shared" si="1"/>
        <v>7</v>
      </c>
      <c r="R6" s="15" t="str">
        <f>IF(G6="","",IF(G6&lt;O$3,REF!$B$18,""))</f>
        <v/>
      </c>
      <c r="S6" s="80" t="str">
        <f>IF((O6&gt;=REF!$B$6),(IF(O6="","",IF(OR(K6="ASS",$D6="CIR",$D6=""),"",IF(OR($D6="CC",$D6="CD",$D6="DIV"),O6-(3/24),"")))),"")</f>
        <v/>
      </c>
      <c r="T6" s="52">
        <v>0</v>
      </c>
      <c r="U6" s="73">
        <v>5.7870370370370378E-4</v>
      </c>
      <c r="V6" s="13">
        <f t="shared" si="15"/>
        <v>0.83333333333333337</v>
      </c>
      <c r="W6" s="14">
        <f t="shared" si="2"/>
        <v>7</v>
      </c>
      <c r="X6" s="16" t="str">
        <f>IF(G6="","",IF(G6&lt;U$3,REF!$B$18,""))</f>
        <v/>
      </c>
      <c r="Y6" s="80" t="str">
        <f>IF((U6&gt;=REF!$B$6),(IF(U6="","",IF(OR(Q6="ASS",$D6="CIR",$D6=""),"",IF(OR($D6="CC",$D6="CD",$D6="DIV"),U6-(3/24),"")))),"")</f>
        <v/>
      </c>
      <c r="Z6" s="52">
        <v>0</v>
      </c>
      <c r="AA6" s="73">
        <v>3.7280092592592594E-2</v>
      </c>
      <c r="AB6" s="13">
        <f t="shared" si="16"/>
        <v>53.68333333333333</v>
      </c>
      <c r="AC6" s="14">
        <f t="shared" si="3"/>
        <v>7</v>
      </c>
      <c r="AD6" s="16" t="str">
        <f>IF(G6="","",IF(G6&lt;AA$3,REF!$B$18,""))</f>
        <v/>
      </c>
      <c r="AE6" s="80" t="str">
        <f>IF((AA6&gt;=REF!$B$6),(IF(AA6="","",IF(OR(W6="ASS",$D6="CIR",$D6=""),"",IF(OR($D6="CC",$D6="CD",$D6="DIV"),AA6-(3/24),"")))),"")</f>
        <v/>
      </c>
      <c r="AF6" s="52">
        <v>0.7</v>
      </c>
      <c r="AG6" s="73">
        <v>2.6631944444444444E-2</v>
      </c>
      <c r="AH6" s="13">
        <f t="shared" si="17"/>
        <v>38.35</v>
      </c>
      <c r="AI6" s="14">
        <f t="shared" si="4"/>
        <v>7</v>
      </c>
      <c r="AJ6" s="16" t="str">
        <f>IF(G6="","",IF(G6&lt;AG$3,REF!$B$18,""))</f>
        <v/>
      </c>
      <c r="AK6" s="80" t="str">
        <f>IF((AG6&gt;=REF!$B$6),(IF(AG6="","",IF(OR(AC6="ASS",$D6="CIR",$D6=""),"",IF(OR($D6="CC",$D6="CD",$D6="DIV"),AG6-(3/24),"")))),"")</f>
        <v/>
      </c>
      <c r="AL6" s="52">
        <v>0</v>
      </c>
      <c r="AM6" s="73">
        <v>3.6261574074074078E-2</v>
      </c>
      <c r="AN6" s="13">
        <f t="shared" si="18"/>
        <v>52.216666666666669</v>
      </c>
      <c r="AO6" s="14">
        <f t="shared" si="5"/>
        <v>7</v>
      </c>
      <c r="AP6" s="16" t="str">
        <f>IF(G6="","",IF(G6&lt;AM$3,REF!$B$18,""))</f>
        <v/>
      </c>
      <c r="AQ6" s="80" t="str">
        <f>IF((AM6&gt;=REF!$B$6),(IF(AM6="","",IF(OR(AI6="ASS",$D6="CIR",$D6=""),"",IF(OR($D6="CC",$D6="CD",$D6="DIV"),AM6-(3/24),"")))),"")</f>
        <v/>
      </c>
      <c r="AR6" s="52">
        <v>0.13</v>
      </c>
      <c r="AS6" s="73"/>
      <c r="AT6" s="13">
        <f t="shared" si="19"/>
        <v>0</v>
      </c>
      <c r="AU6" s="14">
        <f t="shared" si="6"/>
        <v>7</v>
      </c>
      <c r="AV6" s="16" t="str">
        <f>IF(G6="","",IF(G6&lt;AS$3,REF!$B$18,""))</f>
        <v/>
      </c>
      <c r="AW6" s="80" t="str">
        <f>IF((AS6&gt;=REF!$B$6),(IF(AS6="","",IF(OR(AO6="ASS",$D6="CIR",$D6=""),"",IF(OR($D6="CC",$D6="CD",$D6="DIV"),AS6-(3/24),"")))),"")</f>
        <v/>
      </c>
      <c r="AX6" s="52"/>
      <c r="AY6" s="73"/>
      <c r="AZ6" s="13">
        <f t="shared" si="20"/>
        <v>0</v>
      </c>
      <c r="BA6" s="14">
        <f t="shared" si="7"/>
        <v>7</v>
      </c>
      <c r="BB6" s="16" t="str">
        <f>IF(G6="","",IF(G6&lt;AY$3,REF!$B$18,""))</f>
        <v/>
      </c>
      <c r="BC6" s="80" t="str">
        <f>IF((AY6&gt;=REF!$B$6),(IF(AY6="","",IF(OR(AU6="ASS",$D6="CIR",$D6=""),"",IF(OR($D6="CC",$D6="CD",$D6="DIV"),AY6-(3/24),"")))),"")</f>
        <v/>
      </c>
      <c r="BD6" s="52"/>
      <c r="BE6" s="73"/>
      <c r="BF6" s="13">
        <f t="shared" si="21"/>
        <v>0</v>
      </c>
      <c r="BG6" s="14">
        <f t="shared" si="8"/>
        <v>7</v>
      </c>
      <c r="BH6" s="16" t="str">
        <f>IF(G6="","",IF(G6&lt;BE$3,REF!$B$18,""))</f>
        <v/>
      </c>
      <c r="BI6" s="80" t="str">
        <f>IF((BE6&gt;=REF!$B$6),(IF(BE6="","",IF(OR(BA6="ASS",$D6="CIR",$D6=""),"",IF(OR($D6="CC",$D6="CD",$D6="DIV"),BE6-(3/24),"")))),"")</f>
        <v/>
      </c>
      <c r="BJ6" s="52"/>
      <c r="BK6" s="73"/>
      <c r="BL6" s="13">
        <f t="shared" si="22"/>
        <v>0</v>
      </c>
      <c r="BM6" s="14">
        <f t="shared" si="9"/>
        <v>7</v>
      </c>
      <c r="BN6" s="16" t="str">
        <f>IF(G6="","",IF(G6&lt;BK$3,REF!$B$18,""))</f>
        <v/>
      </c>
      <c r="BO6" s="80" t="str">
        <f>IF((BK6&gt;=REF!$B$6),(IF(BK6="","",IF(OR(BG6="ASS",$D6="CIR",$D6=""),"",IF(OR($D6="CC",$D6="CD",$D6="DIV"),BK6-(3/24),"")))),"")</f>
        <v/>
      </c>
      <c r="BP6" s="52"/>
      <c r="BQ6" s="73"/>
      <c r="BR6" s="13">
        <f t="shared" si="23"/>
        <v>0</v>
      </c>
      <c r="BS6" s="14">
        <f t="shared" si="10"/>
        <v>7</v>
      </c>
      <c r="BT6" s="16" t="str">
        <f>IF(G6="","",IF(G6&lt;BQ$3,REF!$B$18,""))</f>
        <v/>
      </c>
      <c r="BU6" s="80" t="str">
        <f>IF((BQ6&gt;=REF!$B$6),(IF(BQ6="","",IF(OR(BM6="ASS",$D6="CIR",$D6=""),"",IF(OR($D6="CC",$D6="CD",$D6="DIV"),BQ6-(3/24),"")))),"")</f>
        <v/>
      </c>
      <c r="BV6" s="52"/>
      <c r="BW6" s="73"/>
      <c r="BX6" s="13">
        <f t="shared" si="24"/>
        <v>0</v>
      </c>
      <c r="BY6" s="14">
        <f t="shared" si="11"/>
        <v>7</v>
      </c>
      <c r="BZ6" s="16" t="str">
        <f>IF(G6="","",IF(G6&lt;BW$3,REF!$B$18,""))</f>
        <v/>
      </c>
      <c r="CA6" s="80" t="str">
        <f>IF((BW6&gt;=REF!$B$6),(IF(BW6="","",IF(OR(BS6="ASS",$D6="CIR",$D6=""),"",IF(OR($D6="CC",$D6="CD",$D6="DIV"),BW6-(3/24),"")))),"")</f>
        <v/>
      </c>
      <c r="CB6" s="54"/>
      <c r="CC6" s="74">
        <f t="shared" si="12"/>
        <v>0.10075231481481481</v>
      </c>
      <c r="CD6" s="17">
        <f>SUM(N6,T6,Z6,AF6,AL6,AR6,AX6,BD6,BJ6,BP6,BV6,CB6)</f>
        <v>0.83</v>
      </c>
    </row>
    <row r="7" spans="1:82" ht="18" customHeight="1" x14ac:dyDescent="0.2">
      <c r="A7" s="37" t="s">
        <v>68</v>
      </c>
      <c r="B7" s="35" t="s">
        <v>58</v>
      </c>
      <c r="C7" s="42"/>
      <c r="D7" s="43" t="s">
        <v>5</v>
      </c>
      <c r="E7" s="55">
        <v>40255</v>
      </c>
      <c r="F7" s="55"/>
      <c r="G7" s="6"/>
      <c r="H7" s="12">
        <f>IF(A7="","",IF(D7="ASS",REF!B$11+REF!B$9,IF(D7="CC",REF!B$10+REF!B$9,IF(D7="CIR",REF!B$12+REF!B$9,IF(D7="CD",REF!B$10+REF!B$9,IF(D7="DIV",REF!B$13+REF!B$9,"erreur"))))))</f>
        <v>7</v>
      </c>
      <c r="I7" s="73">
        <v>6.5150462962962966E-2</v>
      </c>
      <c r="J7" s="13">
        <f t="shared" si="13"/>
        <v>93.816666666666663</v>
      </c>
      <c r="K7" s="14">
        <f t="shared" si="0"/>
        <v>7</v>
      </c>
      <c r="L7" s="15" t="str">
        <f>IF(G7="","",IF(G7&lt;I$3,REF!$B$18,""))</f>
        <v/>
      </c>
      <c r="M7" s="80" t="str">
        <f>IF((I7&gt;=REF!$B$6),(IF(I7="","",IF(OR(D7="ASS",$D7="CIR",$D7=""),"",IF(OR($D7="CC",$D7="CD",$D7="DIV"),I7-(3/24),"")))),"")</f>
        <v/>
      </c>
      <c r="N7" s="52">
        <v>5.81</v>
      </c>
      <c r="O7" s="73">
        <v>2.4537037037037036E-3</v>
      </c>
      <c r="P7" s="13">
        <f t="shared" si="14"/>
        <v>3.5333333333333332</v>
      </c>
      <c r="Q7" s="14">
        <f t="shared" si="1"/>
        <v>7</v>
      </c>
      <c r="R7" s="15" t="str">
        <f>IF(G7="","",IF(G7&lt;O$3,REF!$B$18,""))</f>
        <v/>
      </c>
      <c r="S7" s="80" t="str">
        <f>IF((O7&gt;=REF!$B$6),(IF(O7="","",IF(OR(K7="ASS",$D7="CIR",$D7=""),"",IF(OR($D7="CC",$D7="CD",$D7="DIV"),O7-(3/24),"")))),"")</f>
        <v/>
      </c>
      <c r="T7" s="52">
        <v>0</v>
      </c>
      <c r="U7" s="73">
        <v>1.4490740740740742E-2</v>
      </c>
      <c r="V7" s="13">
        <f t="shared" si="15"/>
        <v>20.866666666666667</v>
      </c>
      <c r="W7" s="14">
        <f t="shared" si="2"/>
        <v>7</v>
      </c>
      <c r="X7" s="16" t="str">
        <f>IF(G7="","",IF(G7&lt;U$3,REF!$B$18,""))</f>
        <v/>
      </c>
      <c r="Y7" s="80" t="str">
        <f>IF((U7&gt;=REF!$B$6),(IF(U7="","",IF(OR(Q7="ASS",$D7="CIR",$D7=""),"",IF(OR($D7="CC",$D7="CD",$D7="DIV"),U7-(3/24),"")))),"")</f>
        <v/>
      </c>
      <c r="Z7" s="52">
        <v>0.13</v>
      </c>
      <c r="AA7" s="73">
        <v>4.7418981481481486E-2</v>
      </c>
      <c r="AB7" s="13">
        <f t="shared" si="16"/>
        <v>68.283333333333331</v>
      </c>
      <c r="AC7" s="14">
        <f t="shared" si="3"/>
        <v>7</v>
      </c>
      <c r="AD7" s="16" t="str">
        <f>IF(G7="","",IF(G7&lt;AA$3,REF!$B$18,""))</f>
        <v/>
      </c>
      <c r="AE7" s="80" t="str">
        <f>IF((AA7&gt;=REF!$B$6),(IF(AA7="","",IF(OR(W7="ASS",$D7="CIR",$D7=""),"",IF(OR($D7="CC",$D7="CD",$D7="DIV"),AA7-(3/24),"")))),"")</f>
        <v/>
      </c>
      <c r="AF7" s="52">
        <v>0.38</v>
      </c>
      <c r="AG7" s="73">
        <v>5.4756944444444448E-2</v>
      </c>
      <c r="AH7" s="13">
        <f t="shared" si="17"/>
        <v>78.849999999999994</v>
      </c>
      <c r="AI7" s="14">
        <f t="shared" si="4"/>
        <v>7</v>
      </c>
      <c r="AJ7" s="16" t="str">
        <f>IF(G7="","",IF(G7&lt;AG$3,REF!$B$18,""))</f>
        <v/>
      </c>
      <c r="AK7" s="80" t="str">
        <f>IF((AG7&gt;=REF!$B$6),(IF(AG7="","",IF(OR(AC7="ASS",$D7="CIR",$D7=""),"",IF(OR($D7="CC",$D7="CD",$D7="DIV"),AG7-(3/24),"")))),"")</f>
        <v/>
      </c>
      <c r="AL7" s="52">
        <v>0.5</v>
      </c>
      <c r="AM7" s="73">
        <v>3.7326388888888888E-2</v>
      </c>
      <c r="AN7" s="13">
        <f t="shared" si="18"/>
        <v>53.75</v>
      </c>
      <c r="AO7" s="14">
        <f t="shared" si="5"/>
        <v>7</v>
      </c>
      <c r="AP7" s="16" t="str">
        <f>IF(G7="","",IF(G7&lt;AM$3,REF!$B$18,""))</f>
        <v/>
      </c>
      <c r="AQ7" s="80" t="str">
        <f>IF((AM7&gt;=REF!$B$6),(IF(AM7="","",IF(OR(AI7="ASS",$D7="CIR",$D7=""),"",IF(OR($D7="CC",$D7="CD",$D7="DIV"),AM7-(3/24),"")))),"")</f>
        <v/>
      </c>
      <c r="AR7" s="52">
        <v>0.63</v>
      </c>
      <c r="AS7" s="73"/>
      <c r="AT7" s="13">
        <f t="shared" si="19"/>
        <v>0</v>
      </c>
      <c r="AU7" s="14">
        <f t="shared" si="6"/>
        <v>7</v>
      </c>
      <c r="AV7" s="16" t="str">
        <f>IF(G7="","",IF(G7&lt;AS$3,REF!$B$18,""))</f>
        <v/>
      </c>
      <c r="AW7" s="80" t="str">
        <f>IF((AS7&gt;=REF!$B$6),(IF(AS7="","",IF(OR(AO7="ASS",$D7="CIR",$D7=""),"",IF(OR($D7="CC",$D7="CD",$D7="DIV"),AS7-(3/24),"")))),"")</f>
        <v/>
      </c>
      <c r="AX7" s="52"/>
      <c r="AY7" s="73"/>
      <c r="AZ7" s="13">
        <f t="shared" si="20"/>
        <v>0</v>
      </c>
      <c r="BA7" s="14">
        <f t="shared" si="7"/>
        <v>7</v>
      </c>
      <c r="BB7" s="16" t="str">
        <f>IF(G7="","",IF(G7&lt;AY$3,REF!$B$18,""))</f>
        <v/>
      </c>
      <c r="BC7" s="80" t="str">
        <f>IF((AY7&gt;=REF!$B$6),(IF(AY7="","",IF(OR(AU7="ASS",$D7="CIR",$D7=""),"",IF(OR($D7="CC",$D7="CD",$D7="DIV"),AY7-(3/24),"")))),"")</f>
        <v/>
      </c>
      <c r="BD7" s="52"/>
      <c r="BE7" s="73"/>
      <c r="BF7" s="13">
        <f t="shared" si="21"/>
        <v>0</v>
      </c>
      <c r="BG7" s="14">
        <f t="shared" si="8"/>
        <v>7</v>
      </c>
      <c r="BH7" s="16" t="str">
        <f>IF(G7="","",IF(G7&lt;BE$3,REF!$B$18,""))</f>
        <v/>
      </c>
      <c r="BI7" s="80" t="str">
        <f>IF((BE7&gt;=REF!$B$6),(IF(BE7="","",IF(OR(BA7="ASS",$D7="CIR",$D7=""),"",IF(OR($D7="CC",$D7="CD",$D7="DIV"),BE7-(3/24),"")))),"")</f>
        <v/>
      </c>
      <c r="BJ7" s="52"/>
      <c r="BK7" s="73"/>
      <c r="BL7" s="13">
        <f t="shared" si="22"/>
        <v>0</v>
      </c>
      <c r="BM7" s="14">
        <f t="shared" si="9"/>
        <v>7</v>
      </c>
      <c r="BN7" s="16" t="str">
        <f>IF(G7="","",IF(G7&lt;BK$3,REF!$B$18,""))</f>
        <v/>
      </c>
      <c r="BO7" s="80" t="str">
        <f>IF((BK7&gt;=REF!$B$6),(IF(BK7="","",IF(OR(BG7="ASS",$D7="CIR",$D7=""),"",IF(OR($D7="CC",$D7="CD",$D7="DIV"),BK7-(3/24),"")))),"")</f>
        <v/>
      </c>
      <c r="BP7" s="52"/>
      <c r="BQ7" s="73"/>
      <c r="BR7" s="13">
        <f t="shared" si="23"/>
        <v>0</v>
      </c>
      <c r="BS7" s="14">
        <f t="shared" si="10"/>
        <v>7</v>
      </c>
      <c r="BT7" s="16" t="str">
        <f>IF(G7="","",IF(G7&lt;BQ$3,REF!$B$18,""))</f>
        <v/>
      </c>
      <c r="BU7" s="80" t="str">
        <f>IF((BQ7&gt;=REF!$B$6),(IF(BQ7="","",IF(OR(BM7="ASS",$D7="CIR",$D7=""),"",IF(OR($D7="CC",$D7="CD",$D7="DIV"),BQ7-(3/24),"")))),"")</f>
        <v/>
      </c>
      <c r="BV7" s="52"/>
      <c r="BW7" s="73"/>
      <c r="BX7" s="13">
        <f t="shared" si="24"/>
        <v>0</v>
      </c>
      <c r="BY7" s="14">
        <f t="shared" si="11"/>
        <v>7</v>
      </c>
      <c r="BZ7" s="16" t="str">
        <f>IF(G7="","",IF(G7&lt;BW$3,REF!$B$18,""))</f>
        <v/>
      </c>
      <c r="CA7" s="80" t="str">
        <f>IF((BW7&gt;=REF!$B$6),(IF(BW7="","",IF(OR(BS7="ASS",$D7="CIR",$D7=""),"",IF(OR($D7="CC",$D7="CD",$D7="DIV"),BW7-(3/24),"")))),"")</f>
        <v/>
      </c>
      <c r="CB7" s="54"/>
      <c r="CC7" s="74">
        <f t="shared" si="12"/>
        <v>0.22159722222222225</v>
      </c>
      <c r="CD7" s="17">
        <f>(SUM(N7,T7,Z7,AF7,AL7,AR7,AX7,BD7,BJ7,BP7,BV7,CB7))</f>
        <v>7.4499999999999993</v>
      </c>
    </row>
    <row r="8" spans="1:82" ht="18" customHeight="1" x14ac:dyDescent="0.2">
      <c r="A8" s="37" t="s">
        <v>68</v>
      </c>
      <c r="B8" s="35" t="s">
        <v>59</v>
      </c>
      <c r="C8" s="42"/>
      <c r="D8" s="43" t="s">
        <v>5</v>
      </c>
      <c r="E8" s="55">
        <v>40140</v>
      </c>
      <c r="F8" s="55"/>
      <c r="G8" s="6"/>
      <c r="H8" s="12">
        <f>IF(A8="","",IF(D8="ASS",REF!B$11+REF!B$9,IF(D8="CC",REF!B$10+REF!B$9,IF(D8="CIR",REF!B$12+REF!B$9,IF(D8="CD",REF!B$10+REF!B$9,IF(D8="DIV",REF!B$13+REF!B$9,"erreur"))))))</f>
        <v>7</v>
      </c>
      <c r="I8" s="73">
        <v>5.3402777777777778E-2</v>
      </c>
      <c r="J8" s="13">
        <f t="shared" si="13"/>
        <v>76.900000000000006</v>
      </c>
      <c r="K8" s="14">
        <f t="shared" si="0"/>
        <v>7</v>
      </c>
      <c r="L8" s="15" t="str">
        <f>IF(G8="","",IF(G8&lt;I$3,REF!$B$18,""))</f>
        <v/>
      </c>
      <c r="M8" s="80" t="str">
        <f>IF((I8&gt;=REF!$B$6),(IF(I8="","",IF(OR(D8="ASS",$D8="CIR",$D8=""),"",IF(OR($D8="CC",$D8="CD",$D8="DIV"),I8-(3/24),"")))),"")</f>
        <v/>
      </c>
      <c r="N8" s="52">
        <v>1.38</v>
      </c>
      <c r="O8" s="73">
        <v>6.5046296296296302E-3</v>
      </c>
      <c r="P8" s="13">
        <f t="shared" si="14"/>
        <v>9.3666666666666671</v>
      </c>
      <c r="Q8" s="14">
        <f t="shared" si="1"/>
        <v>7</v>
      </c>
      <c r="R8" s="15" t="str">
        <f>IF(G8="","",IF(G8&lt;O$3,REF!$B$18,""))</f>
        <v/>
      </c>
      <c r="S8" s="80" t="str">
        <f>IF((O8&gt;=REF!$B$6),(IF(O8="","",IF(OR(K8="ASS",$D8="CIR",$D8=""),"",IF(OR($D8="CC",$D8="CD",$D8="DIV"),O8-(3/24),"")))),"")</f>
        <v/>
      </c>
      <c r="T8" s="52">
        <v>0</v>
      </c>
      <c r="U8" s="73">
        <v>2.6273148148148153E-2</v>
      </c>
      <c r="V8" s="13">
        <f t="shared" si="15"/>
        <v>37.833333333333336</v>
      </c>
      <c r="W8" s="14">
        <f t="shared" si="2"/>
        <v>7</v>
      </c>
      <c r="X8" s="16" t="str">
        <f>IF(G8="","",IF(G8&lt;U$3,REF!$B$18,""))</f>
        <v/>
      </c>
      <c r="Y8" s="80" t="str">
        <f>IF((U8&gt;=REF!$B$6),(IF(U8="","",IF(OR(Q8="ASS",$D8="CIR",$D8=""),"",IF(OR($D8="CC",$D8="CD",$D8="DIV"),U8-(3/24),"")))),"")</f>
        <v/>
      </c>
      <c r="Z8" s="52">
        <v>0.25</v>
      </c>
      <c r="AA8" s="73">
        <v>2.9513888888888892E-2</v>
      </c>
      <c r="AB8" s="13">
        <f t="shared" si="16"/>
        <v>42.5</v>
      </c>
      <c r="AC8" s="14">
        <f t="shared" si="3"/>
        <v>7</v>
      </c>
      <c r="AD8" s="16" t="str">
        <f>IF(G8="","",IF(G8&lt;AA$3,REF!$B$18,""))</f>
        <v/>
      </c>
      <c r="AE8" s="80" t="str">
        <f>IF((AA8&gt;=REF!$B$6),(IF(AA8="","",IF(OR(W8="ASS",$D8="CIR",$D8=""),"",IF(OR($D8="CC",$D8="CD",$D8="DIV"),AA8-(3/24),"")))),"")</f>
        <v/>
      </c>
      <c r="AF8" s="52">
        <v>0.25</v>
      </c>
      <c r="AG8" s="73">
        <v>0</v>
      </c>
      <c r="AH8" s="13">
        <f t="shared" si="17"/>
        <v>0</v>
      </c>
      <c r="AI8" s="14">
        <f t="shared" si="4"/>
        <v>7</v>
      </c>
      <c r="AJ8" s="16" t="str">
        <f>IF(G8="","",IF(G8&lt;AG$3,REF!$B$18,""))</f>
        <v/>
      </c>
      <c r="AK8" s="80" t="str">
        <f>IF((AG8&gt;=REF!$B$6),(IF(AG8="","",IF(OR(AC8="ASS",$D8="CIR",$D8=""),"",IF(OR($D8="CC",$D8="CD",$D8="DIV"),AG8-(3/24),"")))),"")</f>
        <v/>
      </c>
      <c r="AL8" s="52">
        <v>0</v>
      </c>
      <c r="AM8" s="73">
        <v>0</v>
      </c>
      <c r="AN8" s="13">
        <f t="shared" si="18"/>
        <v>0</v>
      </c>
      <c r="AO8" s="14">
        <f t="shared" si="5"/>
        <v>7</v>
      </c>
      <c r="AP8" s="16" t="str">
        <f>IF(G8="","",IF(G8&lt;AM$3,REF!$B$18,""))</f>
        <v/>
      </c>
      <c r="AQ8" s="80" t="str">
        <f>IF((AM8&gt;=REF!$B$6),(IF(AM8="","",IF(OR(AI8="ASS",$D8="CIR",$D8=""),"",IF(OR($D8="CC",$D8="CD",$D8="DIV"),AM8-(3/24),"")))),"")</f>
        <v/>
      </c>
      <c r="AR8" s="52">
        <v>0</v>
      </c>
      <c r="AS8" s="73"/>
      <c r="AT8" s="13">
        <f t="shared" si="19"/>
        <v>0</v>
      </c>
      <c r="AU8" s="14">
        <f t="shared" si="6"/>
        <v>7</v>
      </c>
      <c r="AV8" s="16" t="str">
        <f>IF(G8="","",IF(G8&lt;AS$3,REF!$B$18,""))</f>
        <v/>
      </c>
      <c r="AW8" s="80" t="str">
        <f>IF((AS8&gt;=REF!$B$6),(IF(AS8="","",IF(OR(AO8="ASS",$D8="CIR",$D8=""),"",IF(OR($D8="CC",$D8="CD",$D8="DIV"),AS8-(3/24),"")))),"")</f>
        <v/>
      </c>
      <c r="AX8" s="52"/>
      <c r="AY8" s="73"/>
      <c r="AZ8" s="13">
        <f t="shared" si="20"/>
        <v>0</v>
      </c>
      <c r="BA8" s="14">
        <f t="shared" si="7"/>
        <v>7</v>
      </c>
      <c r="BB8" s="16" t="str">
        <f>IF(G8="","",IF(G8&lt;AY$3,REF!$B$18,""))</f>
        <v/>
      </c>
      <c r="BC8" s="80" t="str">
        <f>IF((AY8&gt;=REF!$B$6),(IF(AY8="","",IF(OR(AU8="ASS",$D8="CIR",$D8=""),"",IF(OR($D8="CC",$D8="CD",$D8="DIV"),AY8-(3/24),"")))),"")</f>
        <v/>
      </c>
      <c r="BD8" s="52"/>
      <c r="BE8" s="73"/>
      <c r="BF8" s="13">
        <f t="shared" si="21"/>
        <v>0</v>
      </c>
      <c r="BG8" s="14">
        <f t="shared" si="8"/>
        <v>7</v>
      </c>
      <c r="BH8" s="16" t="str">
        <f>IF(G8="","",IF(G8&lt;BE$3,REF!$B$18,""))</f>
        <v/>
      </c>
      <c r="BI8" s="80" t="str">
        <f>IF((BE8&gt;=REF!$B$6),(IF(BE8="","",IF(OR(BA8="ASS",$D8="CIR",$D8=""),"",IF(OR($D8="CC",$D8="CD",$D8="DIV"),BE8-(3/24),"")))),"")</f>
        <v/>
      </c>
      <c r="BJ8" s="52"/>
      <c r="BK8" s="73"/>
      <c r="BL8" s="13">
        <f t="shared" si="22"/>
        <v>0</v>
      </c>
      <c r="BM8" s="14">
        <f t="shared" si="9"/>
        <v>7</v>
      </c>
      <c r="BN8" s="16" t="str">
        <f>IF(G8="","",IF(G8&lt;BK$3,REF!$B$18,""))</f>
        <v/>
      </c>
      <c r="BO8" s="80" t="str">
        <f>IF((BK8&gt;=REF!$B$6),(IF(BK8="","",IF(OR(BG8="ASS",$D8="CIR",$D8=""),"",IF(OR($D8="CC",$D8="CD",$D8="DIV"),BK8-(3/24),"")))),"")</f>
        <v/>
      </c>
      <c r="BP8" s="52"/>
      <c r="BQ8" s="73"/>
      <c r="BR8" s="13">
        <f t="shared" si="23"/>
        <v>0</v>
      </c>
      <c r="BS8" s="14">
        <f t="shared" si="10"/>
        <v>7</v>
      </c>
      <c r="BT8" s="16" t="str">
        <f>IF(G8="","",IF(G8&lt;BQ$3,REF!$B$18,""))</f>
        <v/>
      </c>
      <c r="BU8" s="80" t="str">
        <f>IF((BQ8&gt;=REF!$B$6),(IF(BQ8="","",IF(OR(BM8="ASS",$D8="CIR",$D8=""),"",IF(OR($D8="CC",$D8="CD",$D8="DIV"),BQ8-(3/24),"")))),"")</f>
        <v/>
      </c>
      <c r="BV8" s="52"/>
      <c r="BW8" s="73"/>
      <c r="BX8" s="13">
        <f t="shared" si="24"/>
        <v>0</v>
      </c>
      <c r="BY8" s="14">
        <f t="shared" si="11"/>
        <v>7</v>
      </c>
      <c r="BZ8" s="16" t="str">
        <f>IF(G8="","",IF(G8&lt;BW$3,REF!$B$18,""))</f>
        <v/>
      </c>
      <c r="CA8" s="80" t="str">
        <f>IF((BW8&gt;=REF!$B$6),(IF(BW8="","",IF(OR(BS8="ASS",$D8="CIR",$D8=""),"",IF(OR($D8="CC",$D8="CD",$D8="DIV"),BW8-(3/24),"")))),"")</f>
        <v/>
      </c>
      <c r="CB8" s="54"/>
      <c r="CC8" s="74">
        <f t="shared" si="12"/>
        <v>0.11569444444444446</v>
      </c>
      <c r="CD8" s="17">
        <f t="shared" ref="CD8:CD44" si="25">SUM(N8,T8,Z8,AF8,AL8,AR8,AX8,BD8,BJ8,BP8,BV8,CB8)</f>
        <v>1.88</v>
      </c>
    </row>
    <row r="9" spans="1:82" ht="18" customHeight="1" x14ac:dyDescent="0.2">
      <c r="A9" s="37" t="s">
        <v>68</v>
      </c>
      <c r="B9" s="35" t="s">
        <v>48</v>
      </c>
      <c r="C9" s="42"/>
      <c r="D9" s="43" t="s">
        <v>5</v>
      </c>
      <c r="E9" s="55">
        <v>40248</v>
      </c>
      <c r="F9" s="55"/>
      <c r="G9" s="6"/>
      <c r="H9" s="12">
        <f>IF(A9="","",IF(D9="ASS",REF!B$11+REF!B$9,IF(D9="CC",REF!B$10+REF!B$9,IF(D9="CIR",REF!B$12+REF!B$9,IF(D9="CD",REF!B$10+REF!B$9,IF(D9="DIV",REF!B$13+REF!B$9,"erreur"))))))</f>
        <v>7</v>
      </c>
      <c r="I9" s="73">
        <v>0.10555555555555556</v>
      </c>
      <c r="J9" s="13">
        <f t="shared" si="13"/>
        <v>152</v>
      </c>
      <c r="K9" s="14">
        <f t="shared" si="0"/>
        <v>7</v>
      </c>
      <c r="L9" s="15" t="str">
        <f>IF(G9="","",IF(G9&lt;I$3,REF!$B$18,""))</f>
        <v/>
      </c>
      <c r="M9" s="80" t="str">
        <f>IF((I9&gt;=REF!$B$6),(IF(I9="","",IF(OR(D9="ASS",$D9="CIR",$D9=""),"",IF(OR($D9="CC",$D9="CD",$D9="DIV"),I9-(3/24),"")))),"")</f>
        <v/>
      </c>
      <c r="N9" s="52">
        <v>11.06</v>
      </c>
      <c r="O9" s="73">
        <v>3.6979166666666667E-2</v>
      </c>
      <c r="P9" s="13">
        <f t="shared" si="14"/>
        <v>53.25</v>
      </c>
      <c r="Q9" s="14">
        <f t="shared" si="1"/>
        <v>7</v>
      </c>
      <c r="R9" s="15" t="str">
        <f>IF(G9="","",IF(G9&lt;O$3,REF!$B$18,""))</f>
        <v/>
      </c>
      <c r="S9" s="80" t="str">
        <f>IF((O9&gt;=REF!$B$6),(IF(O9="","",IF(OR(K9="ASS",$D9="CIR",$D9=""),"",IF(OR($D9="CC",$D9="CD",$D9="DIV"),O9-(3/24),"")))),"")</f>
        <v/>
      </c>
      <c r="T9" s="52">
        <v>3.25</v>
      </c>
      <c r="U9" s="73">
        <v>0.21613425925925925</v>
      </c>
      <c r="V9" s="13">
        <f t="shared" si="15"/>
        <v>311.23333333333335</v>
      </c>
      <c r="W9" s="14">
        <f t="shared" si="2"/>
        <v>7</v>
      </c>
      <c r="X9" s="16" t="str">
        <f>IF(G9="","",IF(G9&lt;U$3,REF!$B$18,""))</f>
        <v/>
      </c>
      <c r="Y9" s="80">
        <f>IF((U9&gt;=REF!$B$6),(IF(U9="","",IF(OR(Q9="ASS",$D9="CIR",$D9=""),"",IF(OR($D9="CC",$D9="CD",$D9="DIV"),U9-(3/24),"")))),"")</f>
        <v>9.1134259259259248E-2</v>
      </c>
      <c r="Z9" s="52">
        <v>5.94</v>
      </c>
      <c r="AA9" s="73">
        <v>8.1643518518518518E-2</v>
      </c>
      <c r="AB9" s="13">
        <f t="shared" si="16"/>
        <v>117.56666666666666</v>
      </c>
      <c r="AC9" s="14">
        <f t="shared" si="3"/>
        <v>7</v>
      </c>
      <c r="AD9" s="16" t="str">
        <f>IF(G9="","",IF(G9&lt;AA$3,REF!$B$18,""))</f>
        <v/>
      </c>
      <c r="AE9" s="80" t="str">
        <f>IF((AA9&gt;=REF!$B$6),(IF(AA9="","",IF(OR(W9="ASS",$D9="CIR",$D9=""),"",IF(OR($D9="CC",$D9="CD",$D9="DIV"),AA9-(3/24),"")))),"")</f>
        <v/>
      </c>
      <c r="AF9" s="52">
        <v>6.31</v>
      </c>
      <c r="AG9" s="73">
        <v>0.21956018518518519</v>
      </c>
      <c r="AH9" s="13">
        <f t="shared" si="17"/>
        <v>316.16666666666669</v>
      </c>
      <c r="AI9" s="14">
        <f t="shared" si="4"/>
        <v>7</v>
      </c>
      <c r="AJ9" s="16" t="str">
        <f>IF(G9="","",IF(G9&lt;AG$3,REF!$B$18,""))</f>
        <v/>
      </c>
      <c r="AK9" s="80">
        <f>IF((AG9&gt;=REF!$B$6),(IF(AG9="","",IF(OR(AC9="ASS",$D9="CIR",$D9=""),"",IF(OR($D9="CC",$D9="CD",$D9="DIV"),AG9-(3/24),"")))),"")</f>
        <v>9.4560185185185192E-2</v>
      </c>
      <c r="AL9" s="52">
        <v>6.06</v>
      </c>
      <c r="AM9" s="73">
        <v>2.2789351851851852E-2</v>
      </c>
      <c r="AN9" s="13">
        <f t="shared" si="18"/>
        <v>32.81666666666667</v>
      </c>
      <c r="AO9" s="14">
        <f t="shared" si="5"/>
        <v>7</v>
      </c>
      <c r="AP9" s="16" t="str">
        <f>IF(G9="","",IF(G9&lt;AM$3,REF!$B$18,""))</f>
        <v/>
      </c>
      <c r="AQ9" s="80" t="str">
        <f>IF((AM9&gt;=REF!$B$6),(IF(AM9="","",IF(OR(AI9="ASS",$D9="CIR",$D9=""),"",IF(OR($D9="CC",$D9="CD",$D9="DIV"),AM9-(3/24),"")))),"")</f>
        <v/>
      </c>
      <c r="AR9" s="52">
        <v>3.56</v>
      </c>
      <c r="AS9" s="73"/>
      <c r="AT9" s="13">
        <f t="shared" si="19"/>
        <v>0</v>
      </c>
      <c r="AU9" s="14">
        <f t="shared" si="6"/>
        <v>7</v>
      </c>
      <c r="AV9" s="16" t="str">
        <f>IF(G9="","",IF(G9&lt;AS$3,REF!$B$18,""))</f>
        <v/>
      </c>
      <c r="AW9" s="80" t="str">
        <f>IF((AS9&gt;=REF!$B$6),(IF(AS9="","",IF(OR(AO9="ASS",$D9="CIR",$D9=""),"",IF(OR($D9="CC",$D9="CD",$D9="DIV"),AS9-(3/24),"")))),"")</f>
        <v/>
      </c>
      <c r="AX9" s="52"/>
      <c r="AY9" s="73"/>
      <c r="AZ9" s="13">
        <f t="shared" si="20"/>
        <v>0</v>
      </c>
      <c r="BA9" s="14">
        <f t="shared" si="7"/>
        <v>7</v>
      </c>
      <c r="BB9" s="16" t="str">
        <f>IF(G9="","",IF(G9&lt;AY$3,REF!$B$18,""))</f>
        <v/>
      </c>
      <c r="BC9" s="80" t="str">
        <f>IF((AY9&gt;=REF!$B$6),(IF(AY9="","",IF(OR(AU9="ASS",$D9="CIR",$D9=""),"",IF(OR($D9="CC",$D9="CD",$D9="DIV"),AY9-(3/24),"")))),"")</f>
        <v/>
      </c>
      <c r="BD9" s="52"/>
      <c r="BE9" s="73"/>
      <c r="BF9" s="13">
        <f t="shared" si="21"/>
        <v>0</v>
      </c>
      <c r="BG9" s="14">
        <f t="shared" si="8"/>
        <v>7</v>
      </c>
      <c r="BH9" s="16" t="str">
        <f>IF(G9="","",IF(G9&lt;BE$3,REF!$B$18,""))</f>
        <v/>
      </c>
      <c r="BI9" s="80" t="str">
        <f>IF((BE9&gt;=REF!$B$6),(IF(BE9="","",IF(OR(BA9="ASS",$D9="CIR",$D9=""),"",IF(OR($D9="CC",$D9="CD",$D9="DIV"),BE9-(3/24),"")))),"")</f>
        <v/>
      </c>
      <c r="BJ9" s="52"/>
      <c r="BK9" s="73"/>
      <c r="BL9" s="13">
        <f t="shared" si="22"/>
        <v>0</v>
      </c>
      <c r="BM9" s="14">
        <f t="shared" si="9"/>
        <v>7</v>
      </c>
      <c r="BN9" s="16" t="str">
        <f>IF(G9="","",IF(G9&lt;BK$3,REF!$B$18,""))</f>
        <v/>
      </c>
      <c r="BO9" s="80" t="str">
        <f>IF((BK9&gt;=REF!$B$6),(IF(BK9="","",IF(OR(BG9="ASS",$D9="CIR",$D9=""),"",IF(OR($D9="CC",$D9="CD",$D9="DIV"),BK9-(3/24),"")))),"")</f>
        <v/>
      </c>
      <c r="BP9" s="52"/>
      <c r="BQ9" s="73"/>
      <c r="BR9" s="13">
        <f t="shared" si="23"/>
        <v>0</v>
      </c>
      <c r="BS9" s="14">
        <f t="shared" si="10"/>
        <v>7</v>
      </c>
      <c r="BT9" s="16" t="str">
        <f>IF(G9="","",IF(G9&lt;BQ$3,REF!$B$18,""))</f>
        <v/>
      </c>
      <c r="BU9" s="80" t="str">
        <f>IF((BQ9&gt;=REF!$B$6),(IF(BQ9="","",IF(OR(BM9="ASS",$D9="CIR",$D9=""),"",IF(OR($D9="CC",$D9="CD",$D9="DIV"),BQ9-(3/24),"")))),"")</f>
        <v/>
      </c>
      <c r="BV9" s="52"/>
      <c r="BW9" s="73"/>
      <c r="BX9" s="13">
        <f t="shared" si="24"/>
        <v>0</v>
      </c>
      <c r="BY9" s="14">
        <f t="shared" si="11"/>
        <v>7</v>
      </c>
      <c r="BZ9" s="16" t="str">
        <f>IF(G9="","",IF(G9&lt;BW$3,REF!$B$18,""))</f>
        <v/>
      </c>
      <c r="CA9" s="80" t="str">
        <f>IF((BW9&gt;=REF!$B$6),(IF(BW9="","",IF(OR(BS9="ASS",$D9="CIR",$D9=""),"",IF(OR($D9="CC",$D9="CD",$D9="DIV"),BW9-(3/24),"")))),"")</f>
        <v/>
      </c>
      <c r="CB9" s="54"/>
      <c r="CC9" s="74">
        <f t="shared" si="12"/>
        <v>0.68266203703703698</v>
      </c>
      <c r="CD9" s="17">
        <f t="shared" si="25"/>
        <v>36.18</v>
      </c>
    </row>
    <row r="10" spans="1:82" ht="18" customHeight="1" x14ac:dyDescent="0.2">
      <c r="A10" s="37" t="s">
        <v>68</v>
      </c>
      <c r="B10" s="35" t="s">
        <v>60</v>
      </c>
      <c r="C10" s="42"/>
      <c r="D10" s="43" t="s">
        <v>5</v>
      </c>
      <c r="E10" s="55">
        <v>39961</v>
      </c>
      <c r="F10" s="55"/>
      <c r="G10" s="6"/>
      <c r="H10" s="12">
        <f>IF(A10="","",IF(D10="ASS",REF!B$11+REF!B$9,IF(D10="CC",REF!B$10+REF!B$9,IF(D10="CIR",REF!B$12+REF!B$9,IF(D10="CD",REF!B$10+REF!B$9,IF(D10="DIV",REF!B$13+REF!B$9,"erreur"))))))</f>
        <v>7</v>
      </c>
      <c r="I10" s="73">
        <v>0.13840277777777779</v>
      </c>
      <c r="J10" s="13">
        <f t="shared" si="13"/>
        <v>199.3</v>
      </c>
      <c r="K10" s="14">
        <f t="shared" si="0"/>
        <v>7</v>
      </c>
      <c r="L10" s="15" t="str">
        <f>IF(G10="","",IF(G10&lt;I$3,REF!$B$18,""))</f>
        <v/>
      </c>
      <c r="M10" s="80">
        <f>IF((I10&gt;=REF!$B$6),(IF(I10="","",IF(OR(D10="ASS",$D10="CIR",$D10=""),"",IF(OR($D10="CC",$D10="CD",$D10="DIV"),I10-(3/24),"")))),"")</f>
        <v>1.3402777777777791E-2</v>
      </c>
      <c r="N10" s="52">
        <v>6.45</v>
      </c>
      <c r="O10" s="73">
        <v>9.778935185185185E-2</v>
      </c>
      <c r="P10" s="13">
        <f t="shared" si="14"/>
        <v>140.81666666666666</v>
      </c>
      <c r="Q10" s="14">
        <f t="shared" si="1"/>
        <v>7</v>
      </c>
      <c r="R10" s="15" t="str">
        <f>IF(G10="","",IF(G10&lt;O$3,REF!$B$18,""))</f>
        <v/>
      </c>
      <c r="S10" s="80" t="str">
        <f>IF((O10&gt;=REF!$B$6),(IF(O10="","",IF(OR(K10="ASS",$D10="CIR",$D10=""),"",IF(OR($D10="CC",$D10="CD",$D10="DIV"),O10-(3/24),"")))),"")</f>
        <v/>
      </c>
      <c r="T10" s="52">
        <v>0</v>
      </c>
      <c r="U10" s="73">
        <v>5.4004629629629632E-2</v>
      </c>
      <c r="V10" s="13">
        <f t="shared" si="15"/>
        <v>77.766666666666666</v>
      </c>
      <c r="W10" s="14">
        <f t="shared" si="2"/>
        <v>7</v>
      </c>
      <c r="X10" s="16" t="str">
        <f>IF(G10="","",IF(G10&lt;U$3,REF!$B$18,""))</f>
        <v/>
      </c>
      <c r="Y10" s="80" t="str">
        <f>IF((U10&gt;=REF!$B$6),(IF(U10="","",IF(OR(Q10="ASS",$D10="CIR",$D10=""),"",IF(OR($D10="CC",$D10="CD",$D10="DIV"),U10-(3/24),"")))),"")</f>
        <v/>
      </c>
      <c r="Z10" s="52">
        <v>0</v>
      </c>
      <c r="AA10" s="73">
        <v>0.17732638888888888</v>
      </c>
      <c r="AB10" s="13">
        <f t="shared" si="16"/>
        <v>255.35</v>
      </c>
      <c r="AC10" s="14">
        <f t="shared" si="3"/>
        <v>7</v>
      </c>
      <c r="AD10" s="16" t="str">
        <f>IF(G10="","",IF(G10&lt;AA$3,REF!$B$18,""))</f>
        <v/>
      </c>
      <c r="AE10" s="80">
        <f>IF((AA10&gt;=REF!$B$6),(IF(AA10="","",IF(OR(W10="ASS",$D10="CIR",$D10=""),"",IF(OR($D10="CC",$D10="CD",$D10="DIV"),AA10-(3/24),"")))),"")</f>
        <v>5.2326388888888881E-2</v>
      </c>
      <c r="AF10" s="52">
        <v>0.42</v>
      </c>
      <c r="AG10" s="73">
        <v>7.9560185185185192E-2</v>
      </c>
      <c r="AH10" s="13">
        <f t="shared" si="17"/>
        <v>114.56666666666666</v>
      </c>
      <c r="AI10" s="14">
        <f t="shared" si="4"/>
        <v>7</v>
      </c>
      <c r="AJ10" s="16" t="str">
        <f>IF(G10="","",IF(G10&lt;AG$3,REF!$B$18,""))</f>
        <v/>
      </c>
      <c r="AK10" s="80" t="str">
        <f>IF((AG10&gt;=REF!$B$6),(IF(AG10="","",IF(OR(AC10="ASS",$D10="CIR",$D10=""),"",IF(OR($D10="CC",$D10="CD",$D10="DIV"),AG10-(3/24),"")))),"")</f>
        <v/>
      </c>
      <c r="AL10" s="52">
        <v>1.81</v>
      </c>
      <c r="AM10" s="73">
        <v>0.12143518518518519</v>
      </c>
      <c r="AN10" s="13">
        <f t="shared" si="18"/>
        <v>174.86666666666667</v>
      </c>
      <c r="AO10" s="14">
        <f t="shared" si="5"/>
        <v>7</v>
      </c>
      <c r="AP10" s="16" t="str">
        <f>IF(G10="","",IF(G10&lt;AM$3,REF!$B$18,""))</f>
        <v/>
      </c>
      <c r="AQ10" s="80" t="str">
        <f>IF((AM10&gt;=REF!$B$6),(IF(AM10="","",IF(OR(AI10="ASS",$D10="CIR",$D10=""),"",IF(OR($D10="CC",$D10="CD",$D10="DIV"),AM10-(3/24),"")))),"")</f>
        <v/>
      </c>
      <c r="AR10" s="52">
        <v>0</v>
      </c>
      <c r="AS10" s="73"/>
      <c r="AT10" s="13">
        <f t="shared" si="19"/>
        <v>0</v>
      </c>
      <c r="AU10" s="14">
        <f t="shared" si="6"/>
        <v>7</v>
      </c>
      <c r="AV10" s="16" t="str">
        <f>IF(G10="","",IF(G10&lt;AS$3,REF!$B$18,""))</f>
        <v/>
      </c>
      <c r="AW10" s="80" t="str">
        <f>IF((AS10&gt;=REF!$B$6),(IF(AS10="","",IF(OR(AO10="ASS",$D10="CIR",$D10=""),"",IF(OR($D10="CC",$D10="CD",$D10="DIV"),AS10-(3/24),"")))),"")</f>
        <v/>
      </c>
      <c r="AX10" s="52"/>
      <c r="AY10" s="73"/>
      <c r="AZ10" s="13">
        <f t="shared" si="20"/>
        <v>0</v>
      </c>
      <c r="BA10" s="14">
        <f t="shared" si="7"/>
        <v>7</v>
      </c>
      <c r="BB10" s="16" t="str">
        <f>IF(G10="","",IF(G10&lt;AY$3,REF!$B$18,""))</f>
        <v/>
      </c>
      <c r="BC10" s="80" t="str">
        <f>IF((AY10&gt;=REF!$B$6),(IF(AY10="","",IF(OR(AU10="ASS",$D10="CIR",$D10=""),"",IF(OR($D10="CC",$D10="CD",$D10="DIV"),AY10-(3/24),"")))),"")</f>
        <v/>
      </c>
      <c r="BD10" s="52"/>
      <c r="BE10" s="73"/>
      <c r="BF10" s="13">
        <f t="shared" si="21"/>
        <v>0</v>
      </c>
      <c r="BG10" s="14">
        <f t="shared" si="8"/>
        <v>7</v>
      </c>
      <c r="BH10" s="16" t="str">
        <f>IF(G10="","",IF(G10&lt;BE$3,REF!$B$18,""))</f>
        <v/>
      </c>
      <c r="BI10" s="80" t="str">
        <f>IF((BE10&gt;=REF!$B$6),(IF(BE10="","",IF(OR(BA10="ASS",$D10="CIR",$D10=""),"",IF(OR($D10="CC",$D10="CD",$D10="DIV"),BE10-(3/24),"")))),"")</f>
        <v/>
      </c>
      <c r="BJ10" s="52"/>
      <c r="BK10" s="73"/>
      <c r="BL10" s="13">
        <f t="shared" si="22"/>
        <v>0</v>
      </c>
      <c r="BM10" s="14">
        <f t="shared" si="9"/>
        <v>7</v>
      </c>
      <c r="BN10" s="16" t="str">
        <f>IF(G10="","",IF(G10&lt;BK$3,REF!$B$18,""))</f>
        <v/>
      </c>
      <c r="BO10" s="80" t="str">
        <f>IF((BK10&gt;=REF!$B$6),(IF(BK10="","",IF(OR(BG10="ASS",$D10="CIR",$D10=""),"",IF(OR($D10="CC",$D10="CD",$D10="DIV"),BK10-(3/24),"")))),"")</f>
        <v/>
      </c>
      <c r="BP10" s="52"/>
      <c r="BQ10" s="73"/>
      <c r="BR10" s="13">
        <f t="shared" si="23"/>
        <v>0</v>
      </c>
      <c r="BS10" s="14">
        <f t="shared" si="10"/>
        <v>7</v>
      </c>
      <c r="BT10" s="16" t="str">
        <f>IF(G10="","",IF(G10&lt;BQ$3,REF!$B$18,""))</f>
        <v/>
      </c>
      <c r="BU10" s="80" t="str">
        <f>IF((BQ10&gt;=REF!$B$6),(IF(BQ10="","",IF(OR(BM10="ASS",$D10="CIR",$D10=""),"",IF(OR($D10="CC",$D10="CD",$D10="DIV"),BQ10-(3/24),"")))),"")</f>
        <v/>
      </c>
      <c r="BV10" s="52"/>
      <c r="BW10" s="73"/>
      <c r="BX10" s="13">
        <f t="shared" si="24"/>
        <v>0</v>
      </c>
      <c r="BY10" s="14">
        <f t="shared" si="11"/>
        <v>7</v>
      </c>
      <c r="BZ10" s="16" t="str">
        <f>IF(G10="","",IF(G10&lt;BW$3,REF!$B$18,""))</f>
        <v/>
      </c>
      <c r="CA10" s="80" t="str">
        <f>IF((BW10&gt;=REF!$B$6),(IF(BW10="","",IF(OR(BS10="ASS",$D10="CIR",$D10=""),"",IF(OR($D10="CC",$D10="CD",$D10="DIV"),BW10-(3/24),"")))),"")</f>
        <v/>
      </c>
      <c r="CB10" s="54"/>
      <c r="CC10" s="74">
        <f t="shared" si="12"/>
        <v>0.66851851851851851</v>
      </c>
      <c r="CD10" s="17">
        <f t="shared" si="25"/>
        <v>8.68</v>
      </c>
    </row>
    <row r="11" spans="1:82" ht="18" customHeight="1" x14ac:dyDescent="0.2">
      <c r="A11" s="37" t="s">
        <v>68</v>
      </c>
      <c r="B11" s="35" t="s">
        <v>61</v>
      </c>
      <c r="C11" s="42"/>
      <c r="D11" s="43" t="s">
        <v>5</v>
      </c>
      <c r="E11" s="55">
        <v>39961</v>
      </c>
      <c r="F11" s="55"/>
      <c r="G11" s="6"/>
      <c r="H11" s="12">
        <f>IF(A11="","",IF(D11="ASS",REF!B$11+REF!B$9,IF(D11="CC",REF!B$10+REF!B$9,IF(D11="CIR",REF!B$12+REF!B$9,IF(D11="CD",REF!B$10+REF!B$9,IF(D11="DIV",REF!B$13+REF!B$9,"erreur"))))))</f>
        <v>7</v>
      </c>
      <c r="I11" s="73">
        <v>5.2326388888888888E-2</v>
      </c>
      <c r="J11" s="13">
        <f t="shared" si="13"/>
        <v>75.349999999999994</v>
      </c>
      <c r="K11" s="14">
        <f t="shared" si="0"/>
        <v>7</v>
      </c>
      <c r="L11" s="15" t="str">
        <f>IF(G11="","",IF(G11&lt;I$3,REF!$B$18,""))</f>
        <v/>
      </c>
      <c r="M11" s="80" t="str">
        <f>IF((I11&gt;=REF!$B$6),(IF(I11="","",IF(OR(D11="ASS",$D11="CIR",$D11=""),"",IF(OR($D11="CC",$D11="CD",$D11="DIV"),I11-(3/24),"")))),"")</f>
        <v/>
      </c>
      <c r="N11" s="52">
        <v>0</v>
      </c>
      <c r="O11" s="73">
        <v>9.9189814814814817E-3</v>
      </c>
      <c r="P11" s="13">
        <f t="shared" si="14"/>
        <v>14.283333333333333</v>
      </c>
      <c r="Q11" s="14">
        <f t="shared" si="1"/>
        <v>7</v>
      </c>
      <c r="R11" s="15" t="str">
        <f>IF(G11="","",IF(G11&lt;O$3,REF!$B$18,""))</f>
        <v/>
      </c>
      <c r="S11" s="80" t="str">
        <f>IF((O11&gt;=REF!$B$6),(IF(O11="","",IF(OR(K11="ASS",$D11="CIR",$D11=""),"",IF(OR($D11="CC",$D11="CD",$D11="DIV"),O11-(3/24),"")))),"")</f>
        <v/>
      </c>
      <c r="T11" s="52">
        <v>0.13</v>
      </c>
      <c r="U11" s="73">
        <v>0.11100694444444444</v>
      </c>
      <c r="V11" s="13">
        <f t="shared" si="15"/>
        <v>159.85</v>
      </c>
      <c r="W11" s="14">
        <f t="shared" si="2"/>
        <v>7</v>
      </c>
      <c r="X11" s="16" t="str">
        <f>IF(G11="","",IF(G11&lt;U$3,REF!$B$18,""))</f>
        <v/>
      </c>
      <c r="Y11" s="80" t="str">
        <f>IF((U11&gt;=REF!$B$6),(IF(U11="","",IF(OR(Q11="ASS",$D11="CIR",$D11=""),"",IF(OR($D11="CC",$D11="CD",$D11="DIV"),U11-(3/24),"")))),"")</f>
        <v/>
      </c>
      <c r="Z11" s="52">
        <v>0.38</v>
      </c>
      <c r="AA11" s="73">
        <v>0.12891203703703705</v>
      </c>
      <c r="AB11" s="13">
        <f t="shared" si="16"/>
        <v>185.63333333333333</v>
      </c>
      <c r="AC11" s="14">
        <f t="shared" si="3"/>
        <v>7</v>
      </c>
      <c r="AD11" s="16" t="str">
        <f>IF(G11="","",IF(G11&lt;AA$3,REF!$B$18,""))</f>
        <v/>
      </c>
      <c r="AE11" s="80">
        <f>IF((AA11&gt;=REF!$B$6),(IF(AA11="","",IF(OR(W11="ASS",$D11="CIR",$D11=""),"",IF(OR($D11="CC",$D11="CD",$D11="DIV"),AA11-(3/24),"")))),"")</f>
        <v>3.9120370370370472E-3</v>
      </c>
      <c r="AF11" s="52">
        <v>1.67</v>
      </c>
      <c r="AG11" s="73">
        <v>0.10667824074074074</v>
      </c>
      <c r="AH11" s="13">
        <f t="shared" si="17"/>
        <v>153.61666666666667</v>
      </c>
      <c r="AI11" s="14">
        <f t="shared" si="4"/>
        <v>7</v>
      </c>
      <c r="AJ11" s="16" t="str">
        <f>IF(G11="","",IF(G11&lt;AG$3,REF!$B$18,""))</f>
        <v/>
      </c>
      <c r="AK11" s="80" t="str">
        <f>IF((AG11&gt;=REF!$B$6),(IF(AG11="","",IF(OR(AC11="ASS",$D11="CIR",$D11=""),"",IF(OR($D11="CC",$D11="CD",$D11="DIV"),AG11-(3/24),"")))),"")</f>
        <v/>
      </c>
      <c r="AL11" s="52">
        <v>1.35</v>
      </c>
      <c r="AM11" s="73">
        <v>7.0925925925925934E-2</v>
      </c>
      <c r="AN11" s="13">
        <f t="shared" si="18"/>
        <v>102.13333333333334</v>
      </c>
      <c r="AO11" s="14">
        <f t="shared" si="5"/>
        <v>7</v>
      </c>
      <c r="AP11" s="16" t="str">
        <f>IF(G11="","",IF(G11&lt;AM$3,REF!$B$18,""))</f>
        <v/>
      </c>
      <c r="AQ11" s="80" t="str">
        <f>IF((AM11&gt;=REF!$B$6),(IF(AM11="","",IF(OR(AI11="ASS",$D11="CIR",$D11=""),"",IF(OR($D11="CC",$D11="CD",$D11="DIV"),AM11-(3/24),"")))),"")</f>
        <v/>
      </c>
      <c r="AR11" s="52">
        <v>0</v>
      </c>
      <c r="AS11" s="73"/>
      <c r="AT11" s="13">
        <f t="shared" si="19"/>
        <v>0</v>
      </c>
      <c r="AU11" s="14">
        <f t="shared" si="6"/>
        <v>7</v>
      </c>
      <c r="AV11" s="16" t="str">
        <f>IF(G11="","",IF(G11&lt;AS$3,REF!$B$18,""))</f>
        <v/>
      </c>
      <c r="AW11" s="80" t="str">
        <f>IF((AS11&gt;=REF!$B$6),(IF(AS11="","",IF(OR(AO11="ASS",$D11="CIR",$D11=""),"",IF(OR($D11="CC",$D11="CD",$D11="DIV"),AS11-(3/24),"")))),"")</f>
        <v/>
      </c>
      <c r="AX11" s="52"/>
      <c r="AY11" s="73"/>
      <c r="AZ11" s="13">
        <f t="shared" si="20"/>
        <v>0</v>
      </c>
      <c r="BA11" s="14">
        <f t="shared" si="7"/>
        <v>7</v>
      </c>
      <c r="BB11" s="16" t="str">
        <f>IF(G11="","",IF(G11&lt;AY$3,REF!$B$18,""))</f>
        <v/>
      </c>
      <c r="BC11" s="80" t="str">
        <f>IF((AY11&gt;=REF!$B$6),(IF(AY11="","",IF(OR(AU11="ASS",$D11="CIR",$D11=""),"",IF(OR($D11="CC",$D11="CD",$D11="DIV"),AY11-(3/24),"")))),"")</f>
        <v/>
      </c>
      <c r="BD11" s="52"/>
      <c r="BE11" s="73"/>
      <c r="BF11" s="13">
        <f t="shared" si="21"/>
        <v>0</v>
      </c>
      <c r="BG11" s="14">
        <f t="shared" si="8"/>
        <v>7</v>
      </c>
      <c r="BH11" s="16" t="str">
        <f>IF(G11="","",IF(G11&lt;BE$3,REF!$B$18,""))</f>
        <v/>
      </c>
      <c r="BI11" s="80" t="str">
        <f>IF((BE11&gt;=REF!$B$6),(IF(BE11="","",IF(OR(BA11="ASS",$D11="CIR",$D11=""),"",IF(OR($D11="CC",$D11="CD",$D11="DIV"),BE11-(3/24),"")))),"")</f>
        <v/>
      </c>
      <c r="BJ11" s="52"/>
      <c r="BK11" s="73"/>
      <c r="BL11" s="13">
        <f t="shared" si="22"/>
        <v>0</v>
      </c>
      <c r="BM11" s="14">
        <f t="shared" si="9"/>
        <v>7</v>
      </c>
      <c r="BN11" s="16" t="str">
        <f>IF(G11="","",IF(G11&lt;BK$3,REF!$B$18,""))</f>
        <v/>
      </c>
      <c r="BO11" s="80" t="str">
        <f>IF((BK11&gt;=REF!$B$6),(IF(BK11="","",IF(OR(BG11="ASS",$D11="CIR",$D11=""),"",IF(OR($D11="CC",$D11="CD",$D11="DIV"),BK11-(3/24),"")))),"")</f>
        <v/>
      </c>
      <c r="BP11" s="52"/>
      <c r="BQ11" s="73"/>
      <c r="BR11" s="13">
        <f t="shared" si="23"/>
        <v>0</v>
      </c>
      <c r="BS11" s="14">
        <f t="shared" si="10"/>
        <v>7</v>
      </c>
      <c r="BT11" s="16" t="str">
        <f>IF(G11="","",IF(G11&lt;BQ$3,REF!$B$18,""))</f>
        <v/>
      </c>
      <c r="BU11" s="80" t="str">
        <f>IF((BQ11&gt;=REF!$B$6),(IF(BQ11="","",IF(OR(BM11="ASS",$D11="CIR",$D11=""),"",IF(OR($D11="CC",$D11="CD",$D11="DIV"),BQ11-(3/24),"")))),"")</f>
        <v/>
      </c>
      <c r="BV11" s="52"/>
      <c r="BW11" s="73"/>
      <c r="BX11" s="13">
        <f t="shared" si="24"/>
        <v>0</v>
      </c>
      <c r="BY11" s="14">
        <f t="shared" si="11"/>
        <v>7</v>
      </c>
      <c r="BZ11" s="16" t="str">
        <f>IF(G11="","",IF(G11&lt;BW$3,REF!$B$18,""))</f>
        <v/>
      </c>
      <c r="CA11" s="80" t="str">
        <f>IF((BW11&gt;=REF!$B$6),(IF(BW11="","",IF(OR(BS11="ASS",$D11="CIR",$D11=""),"",IF(OR($D11="CC",$D11="CD",$D11="DIV"),BW11-(3/24),"")))),"")</f>
        <v/>
      </c>
      <c r="CB11" s="54"/>
      <c r="CC11" s="74">
        <f t="shared" si="12"/>
        <v>0.47976851851851854</v>
      </c>
      <c r="CD11" s="17">
        <f t="shared" si="25"/>
        <v>3.53</v>
      </c>
    </row>
    <row r="12" spans="1:82" ht="18" customHeight="1" x14ac:dyDescent="0.2">
      <c r="A12" s="37" t="s">
        <v>68</v>
      </c>
      <c r="B12" s="35" t="s">
        <v>47</v>
      </c>
      <c r="C12" s="42"/>
      <c r="D12" s="43" t="s">
        <v>6</v>
      </c>
      <c r="E12" s="55">
        <v>40249</v>
      </c>
      <c r="F12" s="55"/>
      <c r="G12" s="6"/>
      <c r="H12" s="12">
        <f>IF(A12="","",IF(D12="ASS",REF!B$11+REF!B$9,IF(D12="CC",REF!B$10+REF!B$9,IF(D12="CIR",REF!B$12+REF!B$9,IF(D12="CD",REF!B$10+REF!B$9,IF(D12="DIV",REF!B$13+REF!B$9,"erreur"))))))</f>
        <v>7</v>
      </c>
      <c r="I12" s="73">
        <v>4.2928240740740746E-2</v>
      </c>
      <c r="J12" s="13">
        <f t="shared" si="13"/>
        <v>61.81666666666667</v>
      </c>
      <c r="K12" s="14">
        <f t="shared" si="0"/>
        <v>7</v>
      </c>
      <c r="L12" s="15" t="str">
        <f>IF(G12="","",IF(G12&lt;I$3,REF!$B$18,""))</f>
        <v/>
      </c>
      <c r="M12" s="80" t="str">
        <f>IF((I12&gt;=REF!$B$6),(IF(I12="","",IF(OR(D12="ASS",$D12="CIR",$D12=""),"",IF(OR($D12="CC",$D12="CD",$D12="DIV"),I12-(3/24),"")))),"")</f>
        <v/>
      </c>
      <c r="N12" s="52">
        <v>0</v>
      </c>
      <c r="O12" s="73">
        <v>3.4513888888888893E-2</v>
      </c>
      <c r="P12" s="13">
        <f t="shared" si="14"/>
        <v>49.7</v>
      </c>
      <c r="Q12" s="14">
        <f t="shared" si="1"/>
        <v>7</v>
      </c>
      <c r="R12" s="15" t="str">
        <f>IF(G12="","",IF(G12&lt;O$3,REF!$B$18,""))</f>
        <v/>
      </c>
      <c r="S12" s="80" t="str">
        <f>IF((O12&gt;=REF!$B$6),(IF(O12="","",IF(OR(K12="ASS",$D12="CIR",$D12=""),"",IF(OR($D12="CC",$D12="CD",$D12="DIV"),O12-(3/24),"")))),"")</f>
        <v/>
      </c>
      <c r="T12" s="52">
        <v>0</v>
      </c>
      <c r="U12" s="73">
        <v>4.5833333333333334E-3</v>
      </c>
      <c r="V12" s="13">
        <f t="shared" si="15"/>
        <v>6.6</v>
      </c>
      <c r="W12" s="14">
        <f t="shared" si="2"/>
        <v>7</v>
      </c>
      <c r="X12" s="16" t="str">
        <f>IF(G12="","",IF(G12&lt;U$3,REF!$B$18,""))</f>
        <v/>
      </c>
      <c r="Y12" s="80" t="str">
        <f>IF((U12&gt;=REF!$B$6),(IF(U12="","",IF(OR(Q12="ASS",$D12="CIR",$D12=""),"",IF(OR($D12="CC",$D12="CD",$D12="DIV"),U12-(3/24),"")))),"")</f>
        <v/>
      </c>
      <c r="Z12" s="52">
        <v>0</v>
      </c>
      <c r="AA12" s="73">
        <v>4.9953703703703702E-2</v>
      </c>
      <c r="AB12" s="13">
        <f t="shared" si="16"/>
        <v>71.933333333333337</v>
      </c>
      <c r="AC12" s="14">
        <f t="shared" si="3"/>
        <v>7</v>
      </c>
      <c r="AD12" s="16" t="str">
        <f>IF(G12="","",IF(G12&lt;AA$3,REF!$B$18,""))</f>
        <v/>
      </c>
      <c r="AE12" s="80" t="str">
        <f>IF((AA12&gt;=REF!$B$6),(IF(AA12="","",IF(OR(W12="ASS",$D12="CIR",$D12=""),"",IF(OR($D12="CC",$D12="CD",$D12="DIV"),AA12-(3/24),"")))),"")</f>
        <v/>
      </c>
      <c r="AF12" s="52">
        <v>0.13</v>
      </c>
      <c r="AG12" s="73">
        <v>0.14228009259259258</v>
      </c>
      <c r="AH12" s="13">
        <f t="shared" si="17"/>
        <v>204.88333333333333</v>
      </c>
      <c r="AI12" s="14">
        <f t="shared" si="4"/>
        <v>7</v>
      </c>
      <c r="AJ12" s="16" t="str">
        <f>IF(G12="","",IF(G12&lt;AG$3,REF!$B$18,""))</f>
        <v/>
      </c>
      <c r="AK12" s="80">
        <f>IF((AG12&gt;=REF!$B$6),(IF(AG12="","",IF(OR(AC12="ASS",$D12="CIR",$D12=""),"",IF(OR($D12="CC",$D12="CD",$D12="DIV"),AG12-(3/24),"")))),"")</f>
        <v>1.7280092592592583E-2</v>
      </c>
      <c r="AL12" s="52">
        <v>0.25</v>
      </c>
      <c r="AM12" s="73">
        <v>4.1724537037037039E-2</v>
      </c>
      <c r="AN12" s="13">
        <f t="shared" si="18"/>
        <v>60.083333333333336</v>
      </c>
      <c r="AO12" s="14">
        <f t="shared" si="5"/>
        <v>7</v>
      </c>
      <c r="AP12" s="16" t="str">
        <f>IF(G12="","",IF(G12&lt;AM$3,REF!$B$18,""))</f>
        <v/>
      </c>
      <c r="AQ12" s="80" t="str">
        <f>IF((AM12&gt;=REF!$B$6),(IF(AM12="","",IF(OR(AI12="ASS",$D12="CIR",$D12=""),"",IF(OR($D12="CC",$D12="CD",$D12="DIV"),AM12-(3/24),"")))),"")</f>
        <v/>
      </c>
      <c r="AR12" s="52">
        <v>0</v>
      </c>
      <c r="AS12" s="73"/>
      <c r="AT12" s="13">
        <f t="shared" si="19"/>
        <v>0</v>
      </c>
      <c r="AU12" s="14">
        <f t="shared" si="6"/>
        <v>7</v>
      </c>
      <c r="AV12" s="16" t="str">
        <f>IF(G12="","",IF(G12&lt;AS$3,REF!$B$18,""))</f>
        <v/>
      </c>
      <c r="AW12" s="80" t="str">
        <f>IF((AS12&gt;=REF!$B$6),(IF(AS12="","",IF(OR(AO12="ASS",$D12="CIR",$D12=""),"",IF(OR($D12="CC",$D12="CD",$D12="DIV"),AS12-(3/24),"")))),"")</f>
        <v/>
      </c>
      <c r="AX12" s="52"/>
      <c r="AY12" s="73"/>
      <c r="AZ12" s="13">
        <f t="shared" si="20"/>
        <v>0</v>
      </c>
      <c r="BA12" s="14">
        <f t="shared" si="7"/>
        <v>7</v>
      </c>
      <c r="BB12" s="16" t="str">
        <f>IF(G12="","",IF(G12&lt;AY$3,REF!$B$18,""))</f>
        <v/>
      </c>
      <c r="BC12" s="80" t="str">
        <f>IF((AY12&gt;=REF!$B$6),(IF(AY12="","",IF(OR(AU12="ASS",$D12="CIR",$D12=""),"",IF(OR($D12="CC",$D12="CD",$D12="DIV"),AY12-(3/24),"")))),"")</f>
        <v/>
      </c>
      <c r="BD12" s="52"/>
      <c r="BE12" s="73"/>
      <c r="BF12" s="13">
        <f t="shared" si="21"/>
        <v>0</v>
      </c>
      <c r="BG12" s="14">
        <f t="shared" si="8"/>
        <v>7</v>
      </c>
      <c r="BH12" s="16" t="str">
        <f>IF(G12="","",IF(G12&lt;BE$3,REF!$B$18,""))</f>
        <v/>
      </c>
      <c r="BI12" s="80" t="str">
        <f>IF((BE12&gt;=REF!$B$6),(IF(BE12="","",IF(OR(BA12="ASS",$D12="CIR",$D12=""),"",IF(OR($D12="CC",$D12="CD",$D12="DIV"),BE12-(3/24),"")))),"")</f>
        <v/>
      </c>
      <c r="BJ12" s="52"/>
      <c r="BK12" s="73"/>
      <c r="BL12" s="13">
        <f t="shared" si="22"/>
        <v>0</v>
      </c>
      <c r="BM12" s="14">
        <f t="shared" si="9"/>
        <v>7</v>
      </c>
      <c r="BN12" s="16" t="str">
        <f>IF(G12="","",IF(G12&lt;BK$3,REF!$B$18,""))</f>
        <v/>
      </c>
      <c r="BO12" s="80" t="str">
        <f>IF((BK12&gt;=REF!$B$6),(IF(BK12="","",IF(OR(BG12="ASS",$D12="CIR",$D12=""),"",IF(OR($D12="CC",$D12="CD",$D12="DIV"),BK12-(3/24),"")))),"")</f>
        <v/>
      </c>
      <c r="BP12" s="52"/>
      <c r="BQ12" s="73"/>
      <c r="BR12" s="13">
        <f t="shared" si="23"/>
        <v>0</v>
      </c>
      <c r="BS12" s="14">
        <f t="shared" si="10"/>
        <v>7</v>
      </c>
      <c r="BT12" s="16" t="str">
        <f>IF(G12="","",IF(G12&lt;BQ$3,REF!$B$18,""))</f>
        <v/>
      </c>
      <c r="BU12" s="80" t="str">
        <f>IF((BQ12&gt;=REF!$B$6),(IF(BQ12="","",IF(OR(BM12="ASS",$D12="CIR",$D12=""),"",IF(OR($D12="CC",$D12="CD",$D12="DIV"),BQ12-(3/24),"")))),"")</f>
        <v/>
      </c>
      <c r="BV12" s="52"/>
      <c r="BW12" s="73"/>
      <c r="BX12" s="13">
        <f t="shared" si="24"/>
        <v>0</v>
      </c>
      <c r="BY12" s="14">
        <f t="shared" si="11"/>
        <v>7</v>
      </c>
      <c r="BZ12" s="16" t="str">
        <f>IF(G12="","",IF(G12&lt;BW$3,REF!$B$18,""))</f>
        <v/>
      </c>
      <c r="CA12" s="80" t="str">
        <f>IF((BW12&gt;=REF!$B$6),(IF(BW12="","",IF(OR(BS12="ASS",$D12="CIR",$D12=""),"",IF(OR($D12="CC",$D12="CD",$D12="DIV"),BW12-(3/24),"")))),"")</f>
        <v/>
      </c>
      <c r="CB12" s="54"/>
      <c r="CC12" s="74">
        <f t="shared" si="12"/>
        <v>0.3159837962962963</v>
      </c>
      <c r="CD12" s="17">
        <f t="shared" si="25"/>
        <v>0.38</v>
      </c>
    </row>
    <row r="13" spans="1:82" ht="18" customHeight="1" x14ac:dyDescent="0.2">
      <c r="A13" s="37" t="s">
        <v>68</v>
      </c>
      <c r="B13" s="35" t="s">
        <v>57</v>
      </c>
      <c r="C13" s="42"/>
      <c r="D13" s="43" t="s">
        <v>6</v>
      </c>
      <c r="E13" s="55">
        <v>40249</v>
      </c>
      <c r="F13" s="55"/>
      <c r="G13" s="6"/>
      <c r="H13" s="12">
        <f>IF(A13="","",IF(D13="ASS",REF!B$11+REF!B$9,IF(D13="CC",REF!B$10+REF!B$9,IF(D13="CIR",REF!B$12+REF!B$9,IF(D13="CD",REF!B$10+REF!B$9,IF(D13="DIV",REF!B$13+REF!B$9,"erreur"))))))</f>
        <v>7</v>
      </c>
      <c r="I13" s="73">
        <v>7.239583333333334E-2</v>
      </c>
      <c r="J13" s="13">
        <f t="shared" si="13"/>
        <v>104.25</v>
      </c>
      <c r="K13" s="14">
        <f t="shared" si="0"/>
        <v>7</v>
      </c>
      <c r="L13" s="15" t="str">
        <f>IF(G13="","",IF(G13&lt;I$3,REF!$B$18,""))</f>
        <v/>
      </c>
      <c r="M13" s="80" t="str">
        <f>IF((I13&gt;=REF!$B$6),(IF(I13="","",IF(OR(D13="ASS",$D13="CIR",$D13=""),"",IF(OR($D13="CC",$D13="CD",$D13="DIV"),I13-(3/24),"")))),"")</f>
        <v/>
      </c>
      <c r="N13" s="52">
        <v>0.5</v>
      </c>
      <c r="O13" s="73">
        <v>4.4548611111111108E-2</v>
      </c>
      <c r="P13" s="13">
        <f t="shared" si="14"/>
        <v>64.150000000000006</v>
      </c>
      <c r="Q13" s="14">
        <f t="shared" si="1"/>
        <v>7</v>
      </c>
      <c r="R13" s="15" t="str">
        <f>IF(G13="","",IF(G13&lt;O$3,REF!$B$18,""))</f>
        <v/>
      </c>
      <c r="S13" s="80" t="str">
        <f>IF((O13&gt;=REF!$B$6),(IF(O13="","",IF(OR(K13="ASS",$D13="CIR",$D13=""),"",IF(OR($D13="CC",$D13="CD",$D13="DIV"),O13-(3/24),"")))),"")</f>
        <v/>
      </c>
      <c r="T13" s="52">
        <v>0.75</v>
      </c>
      <c r="U13" s="73">
        <v>8.1226851851851856E-2</v>
      </c>
      <c r="V13" s="13">
        <f t="shared" si="15"/>
        <v>116.96666666666667</v>
      </c>
      <c r="W13" s="14">
        <f t="shared" si="2"/>
        <v>7</v>
      </c>
      <c r="X13" s="16" t="str">
        <f>IF(G13="","",IF(G13&lt;U$3,REF!$B$18,""))</f>
        <v/>
      </c>
      <c r="Y13" s="80" t="str">
        <f>IF((U13&gt;=REF!$B$6),(IF(U13="","",IF(OR(Q13="ASS",$D13="CIR",$D13=""),"",IF(OR($D13="CC",$D13="CD",$D13="DIV"),U13-(3/24),"")))),"")</f>
        <v/>
      </c>
      <c r="Z13" s="52">
        <v>1.1299999999999999</v>
      </c>
      <c r="AA13" s="73">
        <v>7.0821759259259265E-2</v>
      </c>
      <c r="AB13" s="13">
        <f t="shared" si="16"/>
        <v>101.98333333333333</v>
      </c>
      <c r="AC13" s="14">
        <f t="shared" si="3"/>
        <v>7</v>
      </c>
      <c r="AD13" s="16" t="str">
        <f>IF(G13="","",IF(G13&lt;AA$3,REF!$B$18,""))</f>
        <v/>
      </c>
      <c r="AE13" s="80" t="str">
        <f>IF((AA13&gt;=REF!$B$6),(IF(AA13="","",IF(OR(W13="ASS",$D13="CIR",$D13=""),"",IF(OR($D13="CC",$D13="CD",$D13="DIV"),AA13-(3/24),"")))),"")</f>
        <v/>
      </c>
      <c r="AF13" s="52">
        <v>0.88</v>
      </c>
      <c r="AG13" s="73">
        <v>6.400462962962962E-2</v>
      </c>
      <c r="AH13" s="13">
        <f t="shared" si="17"/>
        <v>92.166666666666671</v>
      </c>
      <c r="AI13" s="14">
        <f t="shared" si="4"/>
        <v>7</v>
      </c>
      <c r="AJ13" s="16" t="str">
        <f>IF(G13="","",IF(G13&lt;AG$3,REF!$B$18,""))</f>
        <v/>
      </c>
      <c r="AK13" s="80" t="str">
        <f>IF((AG13&gt;=REF!$B$6),(IF(AG13="","",IF(OR(AC13="ASS",$D13="CIR",$D13=""),"",IF(OR($D13="CC",$D13="CD",$D13="DIV"),AG13-(3/24),"")))),"")</f>
        <v/>
      </c>
      <c r="AL13" s="52">
        <v>0.13</v>
      </c>
      <c r="AM13" s="73">
        <v>0.1065625</v>
      </c>
      <c r="AN13" s="13">
        <f t="shared" si="18"/>
        <v>153.44999999999999</v>
      </c>
      <c r="AO13" s="14">
        <f t="shared" si="5"/>
        <v>7</v>
      </c>
      <c r="AP13" s="16" t="str">
        <f>IF(G13="","",IF(G13&lt;AM$3,REF!$B$18,""))</f>
        <v/>
      </c>
      <c r="AQ13" s="80" t="str">
        <f>IF((AM13&gt;=REF!$B$6),(IF(AM13="","",IF(OR(AI13="ASS",$D13="CIR",$D13=""),"",IF(OR($D13="CC",$D13="CD",$D13="DIV"),AM13-(3/24),"")))),"")</f>
        <v/>
      </c>
      <c r="AR13" s="52">
        <v>0</v>
      </c>
      <c r="AS13" s="73"/>
      <c r="AT13" s="13">
        <f t="shared" si="19"/>
        <v>0</v>
      </c>
      <c r="AU13" s="14">
        <f t="shared" si="6"/>
        <v>7</v>
      </c>
      <c r="AV13" s="16" t="str">
        <f>IF(G13="","",IF(G13&lt;AS$3,REF!$B$18,""))</f>
        <v/>
      </c>
      <c r="AW13" s="80" t="str">
        <f>IF((AS13&gt;=REF!$B$6),(IF(AS13="","",IF(OR(AO13="ASS",$D13="CIR",$D13=""),"",IF(OR($D13="CC",$D13="CD",$D13="DIV"),AS13-(3/24),"")))),"")</f>
        <v/>
      </c>
      <c r="AX13" s="52"/>
      <c r="AY13" s="73"/>
      <c r="AZ13" s="13">
        <f t="shared" si="20"/>
        <v>0</v>
      </c>
      <c r="BA13" s="14">
        <f t="shared" si="7"/>
        <v>7</v>
      </c>
      <c r="BB13" s="16" t="str">
        <f>IF(G13="","",IF(G13&lt;AY$3,REF!$B$18,""))</f>
        <v/>
      </c>
      <c r="BC13" s="80" t="str">
        <f>IF((AY13&gt;=REF!$B$6),(IF(AY13="","",IF(OR(AU13="ASS",$D13="CIR",$D13=""),"",IF(OR($D13="CC",$D13="CD",$D13="DIV"),AY13-(3/24),"")))),"")</f>
        <v/>
      </c>
      <c r="BD13" s="52"/>
      <c r="BE13" s="73"/>
      <c r="BF13" s="13">
        <f t="shared" si="21"/>
        <v>0</v>
      </c>
      <c r="BG13" s="14">
        <f t="shared" si="8"/>
        <v>7</v>
      </c>
      <c r="BH13" s="16" t="str">
        <f>IF(G13="","",IF(G13&lt;BE$3,REF!$B$18,""))</f>
        <v/>
      </c>
      <c r="BI13" s="80" t="str">
        <f>IF((BE13&gt;=REF!$B$6),(IF(BE13="","",IF(OR(BA13="ASS",$D13="CIR",$D13=""),"",IF(OR($D13="CC",$D13="CD",$D13="DIV"),BE13-(3/24),"")))),"")</f>
        <v/>
      </c>
      <c r="BJ13" s="52"/>
      <c r="BK13" s="73"/>
      <c r="BL13" s="13">
        <f t="shared" si="22"/>
        <v>0</v>
      </c>
      <c r="BM13" s="14">
        <f t="shared" si="9"/>
        <v>7</v>
      </c>
      <c r="BN13" s="16" t="str">
        <f>IF(G13="","",IF(G13&lt;BK$3,REF!$B$18,""))</f>
        <v/>
      </c>
      <c r="BO13" s="80" t="str">
        <f>IF((BK13&gt;=REF!$B$6),(IF(BK13="","",IF(OR(BG13="ASS",$D13="CIR",$D13=""),"",IF(OR($D13="CC",$D13="CD",$D13="DIV"),BK13-(3/24),"")))),"")</f>
        <v/>
      </c>
      <c r="BP13" s="52"/>
      <c r="BQ13" s="73"/>
      <c r="BR13" s="13">
        <f t="shared" si="23"/>
        <v>0</v>
      </c>
      <c r="BS13" s="14">
        <f t="shared" si="10"/>
        <v>7</v>
      </c>
      <c r="BT13" s="16" t="str">
        <f>IF(G13="","",IF(G13&lt;BQ$3,REF!$B$18,""))</f>
        <v/>
      </c>
      <c r="BU13" s="80" t="str">
        <f>IF((BQ13&gt;=REF!$B$6),(IF(BQ13="","",IF(OR(BM13="ASS",$D13="CIR",$D13=""),"",IF(OR($D13="CC",$D13="CD",$D13="DIV"),BQ13-(3/24),"")))),"")</f>
        <v/>
      </c>
      <c r="BV13" s="52"/>
      <c r="BW13" s="73"/>
      <c r="BX13" s="13">
        <f t="shared" si="24"/>
        <v>0</v>
      </c>
      <c r="BY13" s="14">
        <f t="shared" si="11"/>
        <v>7</v>
      </c>
      <c r="BZ13" s="16" t="str">
        <f>IF(G13="","",IF(G13&lt;BW$3,REF!$B$18,""))</f>
        <v/>
      </c>
      <c r="CA13" s="80" t="str">
        <f>IF((BW13&gt;=REF!$B$6),(IF(BW13="","",IF(OR(BS13="ASS",$D13="CIR",$D13=""),"",IF(OR($D13="CC",$D13="CD",$D13="DIV"),BW13-(3/24),"")))),"")</f>
        <v/>
      </c>
      <c r="CB13" s="54"/>
      <c r="CC13" s="74">
        <f t="shared" si="12"/>
        <v>0.43956018518518519</v>
      </c>
      <c r="CD13" s="17">
        <f t="shared" si="25"/>
        <v>3.3899999999999997</v>
      </c>
    </row>
    <row r="14" spans="1:82" ht="18" customHeight="1" x14ac:dyDescent="0.2">
      <c r="A14" s="84" t="s">
        <v>67</v>
      </c>
      <c r="B14" s="35"/>
      <c r="C14" s="42"/>
      <c r="D14" s="83" t="s">
        <v>4</v>
      </c>
      <c r="E14" s="82">
        <v>40249</v>
      </c>
      <c r="F14" s="82">
        <v>41304</v>
      </c>
      <c r="G14" s="6"/>
      <c r="H14" s="12">
        <f>IF(A14="","",IF(D14="ASS",REF!B$11+REF!B$9,IF(D14="CC",REF!B$10+REF!B$9,IF(D14="CIR",REF!B$12+REF!B$9,IF(D14="CD",REF!B$10+REF!B$9,IF(D14="DIV",REF!B$13+REF!B$9,"erreur"))))))</f>
        <v>16</v>
      </c>
      <c r="I14" s="73">
        <v>0.25011574074074078</v>
      </c>
      <c r="J14" s="13">
        <f t="shared" si="13"/>
        <v>360.16666666666669</v>
      </c>
      <c r="K14" s="81">
        <f>IF($E14="","",IF(AND(I$3&gt;$E14,$F14=""),$H14,IF(I$3&gt;$E14,IF(YEAR($F14)&lt;YEAR(I$3),"",IF(I$3&gt;$E14,IF(YEAR($F14)&gt;YEAR(I$3),$H14,IF(YEAR($F14)=YEAR(I$3),IF(MONTH($F14)&gt;=MONTH(I$3),$H14,""))))))))</f>
        <v>16</v>
      </c>
      <c r="L14" s="15" t="str">
        <f>IF(G14="","",IF(G14&lt;I$3,REF!$B$18,""))</f>
        <v/>
      </c>
      <c r="M14" s="80" t="str">
        <f>IF((I14&gt;=REF!$B$6),(IF(I14="","",IF(OR(D14="ASS",$D14="CIR",$D14=""),"",IF(OR($D14="CC",$D14="CD",$D14="DIV"),I14-(3/24),"")))),"")</f>
        <v/>
      </c>
      <c r="N14" s="52"/>
      <c r="O14" s="73"/>
      <c r="P14" s="13">
        <f t="shared" si="14"/>
        <v>0</v>
      </c>
      <c r="Q14" s="81">
        <f>IF($E14="","",IF(AND(O$3&gt;$E14,$F14=""),$H14,IF(O$3&gt;$E14,IF(YEAR($F14)&lt;YEAR(O$3),"",IF(O$3&gt;$E14,IF(YEAR($F14)&gt;YEAR(O$3),$H14,IF(YEAR($F14)=YEAR(O$3),IF(MONTH($F14)&gt;=MONTH(O$3),$H14,""))))))))</f>
        <v>16</v>
      </c>
      <c r="R14" s="15" t="str">
        <f>IF(G14="","",IF(G14&lt;O$3,REF!$B$18,""))</f>
        <v/>
      </c>
      <c r="S14" s="80" t="str">
        <f>IF((O14&gt;=REF!$B$6),(IF(O14="","",IF(OR(K14="ASS",$D14="CIR",$D14=""),"",IF(OR($D14="CC",$D14="CD",$D14="DIV"),O14-(3/24),"")))),"")</f>
        <v/>
      </c>
      <c r="T14" s="52"/>
      <c r="U14" s="73"/>
      <c r="V14" s="13">
        <f t="shared" si="15"/>
        <v>0</v>
      </c>
      <c r="W14" s="81">
        <f>IF($E14="","",IF(AND(U$3&gt;$E14,$F14=""),$H14,IF(U$3&gt;$E14,IF(YEAR($F14)&lt;YEAR(U$3),"",IF(U$3&gt;$E14,IF(YEAR($F14)&gt;YEAR(U$3),$H14,IF(YEAR($F14)=YEAR(U$3),IF(MONTH($F14)&gt;=MONTH(U$3),$H14,""))))))))</f>
        <v>16</v>
      </c>
      <c r="X14" s="16" t="str">
        <f>IF(G14="","",IF(G14&lt;U$3,REF!$B$18,""))</f>
        <v/>
      </c>
      <c r="Y14" s="80" t="str">
        <f>IF((U14&gt;=REF!$B$6),(IF(U14="","",IF(OR(Q14="ASS",$D14="CIR",$D14=""),"",IF(OR($D14="CC",$D14="CD",$D14="DIV"),U14-(3/24),"")))),"")</f>
        <v/>
      </c>
      <c r="Z14" s="52"/>
      <c r="AA14" s="73"/>
      <c r="AB14" s="13">
        <f t="shared" si="16"/>
        <v>0</v>
      </c>
      <c r="AC14" s="81">
        <f>IF($E14="","",IF(AND(AA$3&gt;$E14,$F14=""),$H14,IF(AA$3&gt;$E14,IF(YEAR($F14)&lt;YEAR(AA$3),"",IF(AA$3&gt;$E14,IF(YEAR($F14)&gt;YEAR(AA$3),$H14,IF(YEAR($F14)=YEAR(AA$3),IF(MONTH($F14)&gt;=MONTH(AA$3),$H14,""))))))))</f>
        <v>16</v>
      </c>
      <c r="AD14" s="16" t="str">
        <f>IF(G14="","",IF(G14&lt;AA$3,REF!$B$18,""))</f>
        <v/>
      </c>
      <c r="AE14" s="80" t="str">
        <f>IF((AA14&gt;=REF!$B$6),(IF(AA14="","",IF(OR(W14="ASS",$D14="CIR",$D14=""),"",IF(OR($D14="CC",$D14="CD",$D14="DIV"),AA14-(3/24),"")))),"")</f>
        <v/>
      </c>
      <c r="AF14" s="52"/>
      <c r="AG14" s="73"/>
      <c r="AH14" s="13">
        <f t="shared" si="17"/>
        <v>0</v>
      </c>
      <c r="AI14" s="81">
        <f>IF($E14="","",IF(AND(AG$3&gt;$E14,$F14=""),$H14,IF(AG$3&gt;$E14,IF(YEAR($F14)&lt;YEAR(AG$3),"",IF(AG$3&gt;$E14,IF(YEAR($F14)&gt;YEAR(AG$3),$H14,IF(YEAR($F14)=YEAR(AG$3),IF(MONTH($F14)&gt;=MONTH(AG$3),$H14,""))))))))</f>
        <v>16</v>
      </c>
      <c r="AJ14" s="16" t="str">
        <f>IF(G14="","",IF(G14&lt;AG$3,REF!$B$18,""))</f>
        <v/>
      </c>
      <c r="AK14" s="80" t="str">
        <f>IF((AG14&gt;=REF!$B$6),(IF(AG14="","",IF(OR(AC14="ASS",$D14="CIR",$D14=""),"",IF(OR($D14="CC",$D14="CD",$D14="DIV"),AG14-(3/24),"")))),"")</f>
        <v/>
      </c>
      <c r="AL14" s="52"/>
      <c r="AM14" s="73"/>
      <c r="AN14" s="13">
        <f t="shared" si="18"/>
        <v>0</v>
      </c>
      <c r="AO14" s="81">
        <f>IF($E14="","",IF(AND(AM$3&gt;$E14,$F14=""),$H14,IF(AM$3&gt;$E14,IF(YEAR($F14)&lt;YEAR(AM$3),"",IF(AM$3&gt;$E14,IF(YEAR($F14)&gt;YEAR(AM$3),$H14,IF(YEAR($F14)=YEAR(AM$3),IF(MONTH($F14)&gt;=MONTH(AM$3),$H14,""))))))))</f>
        <v>16</v>
      </c>
      <c r="AP14" s="16" t="str">
        <f>IF(G14="","",IF(G14&lt;AM$3,REF!$B$18,""))</f>
        <v/>
      </c>
      <c r="AQ14" s="80" t="str">
        <f>IF((AM14&gt;=REF!$B$6),(IF(AM14="","",IF(OR(AI14="ASS",$D14="CIR",$D14=""),"",IF(OR($D14="CC",$D14="CD",$D14="DIV"),AM14-(3/24),"")))),"")</f>
        <v/>
      </c>
      <c r="AR14" s="52"/>
      <c r="AS14" s="73"/>
      <c r="AT14" s="13">
        <f t="shared" si="19"/>
        <v>0</v>
      </c>
      <c r="AU14" s="81">
        <f>IF($E14="","",IF(AND(AS$3&gt;$E14,$F14=""),$H14,IF(AS$3&gt;$E14,IF(YEAR($F14)&lt;YEAR(AS$3),"",IF(AS$3&gt;$E14,IF(YEAR($F14)&gt;YEAR(AS$3),$H14,IF(YEAR($F14)=YEAR(AS$3),IF(MONTH($F14)&gt;=MONTH(AS$3),$H14,""))))))))</f>
        <v>16</v>
      </c>
      <c r="AV14" s="16" t="str">
        <f>IF(G14="","",IF(G14&lt;AS$3,REF!$B$18,""))</f>
        <v/>
      </c>
      <c r="AW14" s="80" t="str">
        <f>IF((AS14&gt;=REF!$B$6),(IF(AS14="","",IF(OR(AO14="ASS",$D14="CIR",$D14=""),"",IF(OR($D14="CC",$D14="CD",$D14="DIV"),AS14-(3/24),"")))),"")</f>
        <v/>
      </c>
      <c r="AX14" s="52"/>
      <c r="AY14" s="73"/>
      <c r="AZ14" s="13">
        <f t="shared" si="20"/>
        <v>0</v>
      </c>
      <c r="BA14" s="14">
        <f t="shared" si="7"/>
        <v>16</v>
      </c>
      <c r="BB14" s="16" t="str">
        <f>IF(G14="","",IF(G14&lt;AY$3,REF!$B$18,""))</f>
        <v/>
      </c>
      <c r="BC14" s="80" t="str">
        <f>IF((AY14&gt;=REF!$B$6),(IF(AY14="","",IF(OR(AU14="ASS",$D14="CIR",$D14=""),"",IF(OR($D14="CC",$D14="CD",$D14="DIV"),AY14-(3/24),"")))),"")</f>
        <v/>
      </c>
      <c r="BD14" s="52"/>
      <c r="BE14" s="73"/>
      <c r="BF14" s="13">
        <f t="shared" si="21"/>
        <v>0</v>
      </c>
      <c r="BG14" s="14">
        <f t="shared" si="8"/>
        <v>16</v>
      </c>
      <c r="BH14" s="16" t="str">
        <f>IF(G14="","",IF(G14&lt;BE$3,REF!$B$18,""))</f>
        <v/>
      </c>
      <c r="BI14" s="80" t="str">
        <f>IF((BE14&gt;=REF!$B$6),(IF(BE14="","",IF(OR(BA14="ASS",$D14="CIR",$D14=""),"",IF(OR($D14="CC",$D14="CD",$D14="DIV"),BE14-(3/24),"")))),"")</f>
        <v/>
      </c>
      <c r="BJ14" s="52"/>
      <c r="BK14" s="73"/>
      <c r="BL14" s="13">
        <f t="shared" si="22"/>
        <v>0</v>
      </c>
      <c r="BM14" s="14">
        <f t="shared" si="9"/>
        <v>16</v>
      </c>
      <c r="BN14" s="16" t="str">
        <f>IF(G14="","",IF(G14&lt;BK$3,REF!$B$18,""))</f>
        <v/>
      </c>
      <c r="BO14" s="80" t="str">
        <f>IF((BK14&gt;=REF!$B$6),(IF(BK14="","",IF(OR(BG14="ASS",$D14="CIR",$D14=""),"",IF(OR($D14="CC",$D14="CD",$D14="DIV"),BK14-(3/24),"")))),"")</f>
        <v/>
      </c>
      <c r="BP14" s="52"/>
      <c r="BQ14" s="73"/>
      <c r="BR14" s="13">
        <f t="shared" si="23"/>
        <v>0</v>
      </c>
      <c r="BS14" s="14">
        <f t="shared" si="10"/>
        <v>16</v>
      </c>
      <c r="BT14" s="16" t="str">
        <f>IF(G14="","",IF(G14&lt;BQ$3,REF!$B$18,""))</f>
        <v/>
      </c>
      <c r="BU14" s="80" t="str">
        <f>IF((BQ14&gt;=REF!$B$6),(IF(BQ14="","",IF(OR(BM14="ASS",$D14="CIR",$D14=""),"",IF(OR($D14="CC",$D14="CD",$D14="DIV"),BQ14-(3/24),"")))),"")</f>
        <v/>
      </c>
      <c r="BV14" s="52"/>
      <c r="BW14" s="73"/>
      <c r="BX14" s="13">
        <f t="shared" si="24"/>
        <v>0</v>
      </c>
      <c r="BY14" s="14">
        <f t="shared" si="11"/>
        <v>16</v>
      </c>
      <c r="BZ14" s="16" t="str">
        <f>IF(G14="","",IF(G14&lt;BW$3,REF!$B$18,""))</f>
        <v/>
      </c>
      <c r="CA14" s="80" t="str">
        <f>IF((BW14&gt;=REF!$B$6),(IF(BW14="","",IF(OR(BS14="ASS",$D14="CIR",$D14=""),"",IF(OR($D14="CC",$D14="CD",$D14="DIV"),BW14-(3/24),"")))),"")</f>
        <v/>
      </c>
      <c r="CB14" s="54"/>
      <c r="CC14" s="74">
        <f t="shared" si="12"/>
        <v>0.25011574074074078</v>
      </c>
      <c r="CD14" s="17">
        <f t="shared" si="25"/>
        <v>0</v>
      </c>
    </row>
    <row r="15" spans="1:82" ht="18" customHeight="1" x14ac:dyDescent="0.2">
      <c r="A15" s="36"/>
      <c r="B15" s="36"/>
      <c r="C15" s="42"/>
      <c r="D15" s="44"/>
      <c r="E15" s="6"/>
      <c r="F15" s="6"/>
      <c r="G15" s="6"/>
      <c r="H15" s="12" t="str">
        <f>IF(A15="","",IF(D15="ASS",REF!B$11+REF!B$9,IF(D15="CC",REF!B$10+REF!B$9,IF(D15="CIR",REF!B$12+REF!B$9,IF(D15="CD",REF!B$10+REF!B$9,IF(D15="DIV",REF!B$13+REF!B$9,"erreur"))))))</f>
        <v/>
      </c>
      <c r="I15" s="73"/>
      <c r="J15" s="13">
        <f t="shared" si="13"/>
        <v>0</v>
      </c>
      <c r="K15" s="81" t="str">
        <f>IF($E15="","",IF(AND(I$3&gt;$E15,$F15=""),$H15,IF(AND(I$3&gt;$E15,YEAR(I$3)&lt;=YEAR($F15),MONTH(I$3)&lt;=MONTH($F15)),$H15,"")))</f>
        <v/>
      </c>
      <c r="L15" s="15" t="str">
        <f>IF(G15="","",IF(G15&lt;I$3,REF!$B$18,""))</f>
        <v/>
      </c>
      <c r="M15" s="80" t="str">
        <f>IF((I15&gt;=REF!$B$6),(IF(I15="","",IF(OR(D15="ASS",$D15="CIR",$D15=""),"",IF(OR($D15="CC",$D15="CD",$D15="DIV"),I15-(3/24),"")))),"")</f>
        <v/>
      </c>
      <c r="N15" s="52"/>
      <c r="O15" s="73"/>
      <c r="P15" s="13">
        <f t="shared" si="14"/>
        <v>0</v>
      </c>
      <c r="Q15" s="81" t="str">
        <f>IF($E15="","",IF(AND(O$3&gt;$E15,$F15=""),$H15,IF(AND(O$3&gt;$E15,YEAR(O$3)&lt;=YEAR($F15),MONTH(O$3)&lt;=MONTH($F15)),$H15,"")))</f>
        <v/>
      </c>
      <c r="R15" s="15" t="str">
        <f>IF(G15="","",IF(G15&lt;O$3,REF!$B$18,""))</f>
        <v/>
      </c>
      <c r="S15" s="80" t="str">
        <f>IF((O15&gt;=REF!$B$6),(IF(O15="","",IF(OR(K15="ASS",$D15="CIR",$D15=""),"",IF(OR($D15="CC",$D15="CD",$D15="DIV"),O15-(3/24),"")))),"")</f>
        <v/>
      </c>
      <c r="T15" s="52"/>
      <c r="U15" s="73"/>
      <c r="V15" s="13">
        <f t="shared" si="15"/>
        <v>0</v>
      </c>
      <c r="W15" s="14" t="str">
        <f t="shared" si="2"/>
        <v/>
      </c>
      <c r="X15" s="16" t="str">
        <f>IF(G15="","",IF(G15&lt;U$3,REF!$B$18,""))</f>
        <v/>
      </c>
      <c r="Y15" s="80" t="str">
        <f>IF((U15&gt;=REF!$B$6),(IF(U15="","",IF(OR(Q15="ASS",$D15="CIR",$D15=""),"",IF(OR($D15="CC",$D15="CD",$D15="DIV"),U15-(3/24),"")))),"")</f>
        <v/>
      </c>
      <c r="Z15" s="52"/>
      <c r="AA15" s="73"/>
      <c r="AB15" s="13">
        <f t="shared" si="16"/>
        <v>0</v>
      </c>
      <c r="AC15" s="14" t="str">
        <f t="shared" si="3"/>
        <v/>
      </c>
      <c r="AD15" s="16" t="str">
        <f>IF(G15="","",IF(G15&lt;AA$3,REF!$B$18,""))</f>
        <v/>
      </c>
      <c r="AE15" s="80" t="str">
        <f>IF((AA15&gt;=REF!$B$6),(IF(AA15="","",IF(OR(W15="ASS",$D15="CIR",$D15=""),"",IF(OR($D15="CC",$D15="CD",$D15="DIV"),AA15-(3/24),"")))),"")</f>
        <v/>
      </c>
      <c r="AF15" s="52"/>
      <c r="AG15" s="73"/>
      <c r="AH15" s="13">
        <f t="shared" si="17"/>
        <v>0</v>
      </c>
      <c r="AI15" s="14" t="str">
        <f t="shared" si="4"/>
        <v/>
      </c>
      <c r="AJ15" s="16" t="str">
        <f>IF(G15="","",IF(G15&lt;AG$3,REF!$B$18,""))</f>
        <v/>
      </c>
      <c r="AK15" s="80" t="str">
        <f>IF((AG15&gt;=REF!$B$6),(IF(AG15="","",IF(OR(AC15="ASS",$D15="CIR",$D15=""),"",IF(OR($D15="CC",$D15="CD",$D15="DIV"),AG15-(3/24),"")))),"")</f>
        <v/>
      </c>
      <c r="AL15" s="52"/>
      <c r="AM15" s="73"/>
      <c r="AN15" s="13">
        <f t="shared" si="18"/>
        <v>0</v>
      </c>
      <c r="AO15" s="14" t="str">
        <f t="shared" si="5"/>
        <v/>
      </c>
      <c r="AP15" s="16" t="str">
        <f>IF(G15="","",IF(G15&lt;AM$3,REF!$B$18,""))</f>
        <v/>
      </c>
      <c r="AQ15" s="80" t="str">
        <f>IF((AM15&gt;=REF!$B$6),(IF(AM15="","",IF(OR(AI15="ASS",$D15="CIR",$D15=""),"",IF(OR($D15="CC",$D15="CD",$D15="DIV"),AM15-(3/24),"")))),"")</f>
        <v/>
      </c>
      <c r="AR15" s="52"/>
      <c r="AS15" s="73"/>
      <c r="AT15" s="13">
        <f t="shared" si="19"/>
        <v>0</v>
      </c>
      <c r="AU15" s="14" t="str">
        <f t="shared" si="6"/>
        <v/>
      </c>
      <c r="AV15" s="16" t="str">
        <f>IF(G15="","",IF(G15&lt;AS$3,REF!$B$18,""))</f>
        <v/>
      </c>
      <c r="AW15" s="80" t="str">
        <f>IF((AS15&gt;=REF!$B$6),(IF(AS15="","",IF(OR(AO15="ASS",$D15="CIR",$D15=""),"",IF(OR($D15="CC",$D15="CD",$D15="DIV"),AS15-(3/24),"")))),"")</f>
        <v/>
      </c>
      <c r="AX15" s="52"/>
      <c r="AY15" s="73"/>
      <c r="AZ15" s="13">
        <f t="shared" si="20"/>
        <v>0</v>
      </c>
      <c r="BA15" s="14" t="str">
        <f t="shared" si="7"/>
        <v/>
      </c>
      <c r="BB15" s="16" t="str">
        <f>IF(G15="","",IF(G15&lt;AY$3,REF!$B$18,""))</f>
        <v/>
      </c>
      <c r="BC15" s="80" t="str">
        <f>IF((AY15&gt;=REF!$B$6),(IF(AY15="","",IF(OR(AU15="ASS",$D15="CIR",$D15=""),"",IF(OR($D15="CC",$D15="CD",$D15="DIV"),AY15-(3/24),"")))),"")</f>
        <v/>
      </c>
      <c r="BD15" s="52"/>
      <c r="BE15" s="73"/>
      <c r="BF15" s="13">
        <f t="shared" si="21"/>
        <v>0</v>
      </c>
      <c r="BG15" s="14" t="str">
        <f t="shared" si="8"/>
        <v/>
      </c>
      <c r="BH15" s="16" t="str">
        <f>IF(G15="","",IF(G15&lt;BE$3,REF!$B$18,""))</f>
        <v/>
      </c>
      <c r="BI15" s="80" t="str">
        <f>IF((BE15&gt;=REF!$B$6),(IF(BE15="","",IF(OR(BA15="ASS",$D15="CIR",$D15=""),"",IF(OR($D15="CC",$D15="CD",$D15="DIV"),BE15-(3/24),"")))),"")</f>
        <v/>
      </c>
      <c r="BJ15" s="52"/>
      <c r="BK15" s="73"/>
      <c r="BL15" s="13">
        <f t="shared" si="22"/>
        <v>0</v>
      </c>
      <c r="BM15" s="14" t="str">
        <f t="shared" si="9"/>
        <v/>
      </c>
      <c r="BN15" s="16" t="str">
        <f>IF(G15="","",IF(G15&lt;BK$3,REF!$B$18,""))</f>
        <v/>
      </c>
      <c r="BO15" s="80" t="str">
        <f>IF((BK15&gt;=REF!$B$6),(IF(BK15="","",IF(OR(BG15="ASS",$D15="CIR",$D15=""),"",IF(OR($D15="CC",$D15="CD",$D15="DIV"),BK15-(3/24),"")))),"")</f>
        <v/>
      </c>
      <c r="BP15" s="52"/>
      <c r="BQ15" s="73"/>
      <c r="BR15" s="13">
        <f t="shared" si="23"/>
        <v>0</v>
      </c>
      <c r="BS15" s="14" t="str">
        <f t="shared" si="10"/>
        <v/>
      </c>
      <c r="BT15" s="16" t="str">
        <f>IF(G15="","",IF(G15&lt;BQ$3,REF!$B$18,""))</f>
        <v/>
      </c>
      <c r="BU15" s="80" t="str">
        <f>IF((BQ15&gt;=REF!$B$6),(IF(BQ15="","",IF(OR(BM15="ASS",$D15="CIR",$D15=""),"",IF(OR($D15="CC",$D15="CD",$D15="DIV"),BQ15-(3/24),"")))),"")</f>
        <v/>
      </c>
      <c r="BV15" s="52"/>
      <c r="BW15" s="73"/>
      <c r="BX15" s="13">
        <f t="shared" si="24"/>
        <v>0</v>
      </c>
      <c r="BY15" s="14" t="str">
        <f t="shared" si="11"/>
        <v/>
      </c>
      <c r="BZ15" s="16" t="str">
        <f>IF(G15="","",IF(G15&lt;BW$3,REF!$B$18,""))</f>
        <v/>
      </c>
      <c r="CA15" s="80" t="str">
        <f>IF((BW15&gt;=REF!$B$6),(IF(BW15="","",IF(OR(BS15="ASS",$D15="CIR",$D15=""),"",IF(OR($D15="CC",$D15="CD",$D15="DIV"),BW15-(3/24),"")))),"")</f>
        <v/>
      </c>
      <c r="CB15" s="54"/>
      <c r="CC15" s="74">
        <f t="shared" si="12"/>
        <v>0</v>
      </c>
      <c r="CD15" s="17">
        <f t="shared" si="25"/>
        <v>0</v>
      </c>
    </row>
    <row r="16" spans="1:82" ht="18" customHeight="1" x14ac:dyDescent="0.2">
      <c r="A16" s="38"/>
      <c r="B16" s="3"/>
      <c r="C16" s="41"/>
      <c r="D16" s="5"/>
      <c r="E16" s="6"/>
      <c r="F16" s="6"/>
      <c r="G16" s="6"/>
      <c r="H16" s="12" t="str">
        <f>IF(A16="","",IF(D16="ASS",REF!B$11+REF!B$9,IF(D16="CC",REF!B$10+REF!B$9,IF(D16="CIR",REF!B$12+REF!B$9,IF(D16="CD",REF!B$10+REF!B$9,IF(D16="DIV",REF!B$13+REF!B$9,"erreur"))))))</f>
        <v/>
      </c>
      <c r="I16" s="73"/>
      <c r="J16" s="13">
        <f t="shared" si="13"/>
        <v>0</v>
      </c>
      <c r="K16" s="14" t="str">
        <f t="shared" si="0"/>
        <v/>
      </c>
      <c r="L16" s="15" t="str">
        <f>IF(G16="","",IF(G16&lt;I$3,REF!$B$18,""))</f>
        <v/>
      </c>
      <c r="M16" s="80" t="str">
        <f>IF((I16&gt;=REF!$B$6),(IF(I16="","",IF(OR(D16="ASS",$D16="CIR",$D16=""),"",IF(OR($D16="CC",$D16="CD",$D16="DIV"),I16-(3/24),"")))),"")</f>
        <v/>
      </c>
      <c r="N16" s="52"/>
      <c r="O16" s="73"/>
      <c r="P16" s="13">
        <f t="shared" si="14"/>
        <v>0</v>
      </c>
      <c r="Q16" s="14" t="str">
        <f t="shared" si="1"/>
        <v/>
      </c>
      <c r="R16" s="15" t="str">
        <f>IF(G16="","",IF(G16&lt;O$3,REF!$B$18,""))</f>
        <v/>
      </c>
      <c r="S16" s="80" t="str">
        <f>IF((O16&gt;=REF!$B$6),(IF(O16="","",IF(OR(K16="ASS",$D16="CIR",$D16=""),"",IF(OR($D16="CC",$D16="CD",$D16="DIV"),O16-(3/24),"")))),"")</f>
        <v/>
      </c>
      <c r="T16" s="52"/>
      <c r="U16" s="73"/>
      <c r="V16" s="13">
        <f t="shared" si="15"/>
        <v>0</v>
      </c>
      <c r="W16" s="14" t="str">
        <f t="shared" si="2"/>
        <v/>
      </c>
      <c r="X16" s="16" t="str">
        <f>IF(G16="","",IF(G16&lt;U$3,REF!$B$18,""))</f>
        <v/>
      </c>
      <c r="Y16" s="80" t="str">
        <f>IF((U16&gt;=REF!$B$6),(IF(U16="","",IF(OR(Q16="ASS",$D16="CIR",$D16=""),"",IF(OR($D16="CC",$D16="CD",$D16="DIV"),U16-(3/24),"")))),"")</f>
        <v/>
      </c>
      <c r="Z16" s="52"/>
      <c r="AA16" s="73"/>
      <c r="AB16" s="13">
        <f t="shared" si="16"/>
        <v>0</v>
      </c>
      <c r="AC16" s="14" t="str">
        <f t="shared" si="3"/>
        <v/>
      </c>
      <c r="AD16" s="16" t="str">
        <f>IF(G16="","",IF(G16&lt;AA$3,REF!$B$18,""))</f>
        <v/>
      </c>
      <c r="AE16" s="80" t="str">
        <f>IF((AA16&gt;=REF!$B$6),(IF(AA16="","",IF(OR(W16="ASS",$D16="CIR",$D16=""),"",IF(OR($D16="CC",$D16="CD",$D16="DIV"),AA16-(3/24),"")))),"")</f>
        <v/>
      </c>
      <c r="AF16" s="52"/>
      <c r="AG16" s="73"/>
      <c r="AH16" s="13">
        <f t="shared" si="17"/>
        <v>0</v>
      </c>
      <c r="AI16" s="14" t="str">
        <f t="shared" si="4"/>
        <v/>
      </c>
      <c r="AJ16" s="16" t="str">
        <f>IF(G16="","",IF(G16&lt;AG$3,REF!$B$18,""))</f>
        <v/>
      </c>
      <c r="AK16" s="80" t="str">
        <f>IF((AG16&gt;=REF!$B$6),(IF(AG16="","",IF(OR(AC16="ASS",$D16="CIR",$D16=""),"",IF(OR($D16="CC",$D16="CD",$D16="DIV"),AG16-(3/24),"")))),"")</f>
        <v/>
      </c>
      <c r="AL16" s="52"/>
      <c r="AM16" s="73"/>
      <c r="AN16" s="13">
        <f t="shared" si="18"/>
        <v>0</v>
      </c>
      <c r="AO16" s="14" t="str">
        <f t="shared" si="5"/>
        <v/>
      </c>
      <c r="AP16" s="16" t="str">
        <f>IF(G16="","",IF(G16&lt;AM$3,REF!$B$18,""))</f>
        <v/>
      </c>
      <c r="AQ16" s="80" t="str">
        <f>IF((AM16&gt;=REF!$B$6),(IF(AM16="","",IF(OR(AI16="ASS",$D16="CIR",$D16=""),"",IF(OR($D16="CC",$D16="CD",$D16="DIV"),AM16-(3/24),"")))),"")</f>
        <v/>
      </c>
      <c r="AR16" s="52"/>
      <c r="AS16" s="73"/>
      <c r="AT16" s="13">
        <f t="shared" si="19"/>
        <v>0</v>
      </c>
      <c r="AU16" s="14" t="str">
        <f t="shared" si="6"/>
        <v/>
      </c>
      <c r="AV16" s="16" t="str">
        <f>IF(G16="","",IF(G16&lt;AS$3,REF!$B$18,""))</f>
        <v/>
      </c>
      <c r="AW16" s="80" t="str">
        <f>IF((AS16&gt;=REF!$B$6),(IF(AS16="","",IF(OR(AO16="ASS",$D16="CIR",$D16=""),"",IF(OR($D16="CC",$D16="CD",$D16="DIV"),AS16-(3/24),"")))),"")</f>
        <v/>
      </c>
      <c r="AX16" s="52"/>
      <c r="AY16" s="73"/>
      <c r="AZ16" s="13">
        <f t="shared" si="20"/>
        <v>0</v>
      </c>
      <c r="BA16" s="14" t="str">
        <f t="shared" si="7"/>
        <v/>
      </c>
      <c r="BB16" s="16" t="str">
        <f>IF(G16="","",IF(G16&lt;AY$3,REF!$B$18,""))</f>
        <v/>
      </c>
      <c r="BC16" s="80" t="str">
        <f>IF((AY16&gt;=REF!$B$6),(IF(AY16="","",IF(OR(AU16="ASS",$D16="CIR",$D16=""),"",IF(OR($D16="CC",$D16="CD",$D16="DIV"),AY16-(3/24),"")))),"")</f>
        <v/>
      </c>
      <c r="BD16" s="52"/>
      <c r="BE16" s="73"/>
      <c r="BF16" s="13">
        <f t="shared" si="21"/>
        <v>0</v>
      </c>
      <c r="BG16" s="14" t="str">
        <f t="shared" si="8"/>
        <v/>
      </c>
      <c r="BH16" s="16" t="str">
        <f>IF(G16="","",IF(G16&lt;BE$3,REF!$B$18,""))</f>
        <v/>
      </c>
      <c r="BI16" s="80" t="str">
        <f>IF((BE16&gt;=REF!$B$6),(IF(BE16="","",IF(OR(BA16="ASS",$D16="CIR",$D16=""),"",IF(OR($D16="CC",$D16="CD",$D16="DIV"),BE16-(3/24),"")))),"")</f>
        <v/>
      </c>
      <c r="BJ16" s="52"/>
      <c r="BK16" s="73"/>
      <c r="BL16" s="13">
        <f t="shared" si="22"/>
        <v>0</v>
      </c>
      <c r="BM16" s="14" t="str">
        <f t="shared" si="9"/>
        <v/>
      </c>
      <c r="BN16" s="16" t="str">
        <f>IF(G16="","",IF(G16&lt;BK$3,REF!$B$18,""))</f>
        <v/>
      </c>
      <c r="BO16" s="80" t="str">
        <f>IF((BK16&gt;=REF!$B$6),(IF(BK16="","",IF(OR(BG16="ASS",$D16="CIR",$D16=""),"",IF(OR($D16="CC",$D16="CD",$D16="DIV"),BK16-(3/24),"")))),"")</f>
        <v/>
      </c>
      <c r="BP16" s="52"/>
      <c r="BQ16" s="73"/>
      <c r="BR16" s="13">
        <f t="shared" si="23"/>
        <v>0</v>
      </c>
      <c r="BS16" s="14" t="str">
        <f t="shared" si="10"/>
        <v/>
      </c>
      <c r="BT16" s="16" t="str">
        <f>IF(G16="","",IF(G16&lt;BQ$3,REF!$B$18,""))</f>
        <v/>
      </c>
      <c r="BU16" s="80" t="str">
        <f>IF((BQ16&gt;=REF!$B$6),(IF(BQ16="","",IF(OR(BM16="ASS",$D16="CIR",$D16=""),"",IF(OR($D16="CC",$D16="CD",$D16="DIV"),BQ16-(3/24),"")))),"")</f>
        <v/>
      </c>
      <c r="BV16" s="52"/>
      <c r="BW16" s="73"/>
      <c r="BX16" s="13">
        <f t="shared" si="24"/>
        <v>0</v>
      </c>
      <c r="BY16" s="14" t="str">
        <f t="shared" si="11"/>
        <v/>
      </c>
      <c r="BZ16" s="16" t="str">
        <f>IF(G16="","",IF(G16&lt;BW$3,REF!$B$18,""))</f>
        <v/>
      </c>
      <c r="CA16" s="80" t="str">
        <f>IF((BW16&gt;=REF!$B$6),(IF(BW16="","",IF(OR(BS16="ASS",$D16="CIR",$D16=""),"",IF(OR($D16="CC",$D16="CD",$D16="DIV"),BW16-(3/24),"")))),"")</f>
        <v/>
      </c>
      <c r="CB16" s="54"/>
      <c r="CC16" s="74">
        <f t="shared" si="12"/>
        <v>0</v>
      </c>
      <c r="CD16" s="17">
        <f t="shared" si="25"/>
        <v>0</v>
      </c>
    </row>
    <row r="17" spans="1:82" ht="18" customHeight="1" x14ac:dyDescent="0.2">
      <c r="A17" s="39"/>
      <c r="B17" s="3"/>
      <c r="C17" s="4"/>
      <c r="D17" s="5"/>
      <c r="E17" s="6"/>
      <c r="F17" s="6"/>
      <c r="G17" s="6"/>
      <c r="H17" s="12" t="str">
        <f>IF(A17="","",IF(D17="ASS",REF!B$11+REF!B$9,IF(D17="CC",REF!B$10+REF!B$9,IF(D17="CIR",REF!B$12+REF!B$9,IF(D17="CD",REF!B$10+REF!B$9,IF(D17="DIV",REF!B$13+REF!B$9,"erreur"))))))</f>
        <v/>
      </c>
      <c r="I17" s="73"/>
      <c r="J17" s="13">
        <f t="shared" si="13"/>
        <v>0</v>
      </c>
      <c r="K17" s="14" t="str">
        <f t="shared" si="0"/>
        <v/>
      </c>
      <c r="L17" s="15" t="str">
        <f>IF(G17="","",IF(G17&lt;I$3,REF!$B$18,""))</f>
        <v/>
      </c>
      <c r="M17" s="80" t="str">
        <f>IF((I17&gt;=REF!$B$6),(IF(I17="","",IF(OR(D17="ASS",$D17="CIR",$D17=""),"",IF(OR($D17="CC",$D17="CD",$D17="DIV"),I17-(3/24),"")))),"")</f>
        <v/>
      </c>
      <c r="N17" s="52"/>
      <c r="O17" s="73"/>
      <c r="P17" s="13">
        <f t="shared" si="14"/>
        <v>0</v>
      </c>
      <c r="Q17" s="14" t="str">
        <f t="shared" si="1"/>
        <v/>
      </c>
      <c r="R17" s="15" t="str">
        <f>IF(G17="","",IF(G17&lt;O$3,REF!$B$18,""))</f>
        <v/>
      </c>
      <c r="S17" s="80" t="str">
        <f>IF((O17&gt;=REF!$B$6),(IF(O17="","",IF(OR(K17="ASS",$D17="CIR",$D17=""),"",IF(OR($D17="CC",$D17="CD",$D17="DIV"),O17-(3/24),"")))),"")</f>
        <v/>
      </c>
      <c r="T17" s="52"/>
      <c r="U17" s="73"/>
      <c r="V17" s="13">
        <f t="shared" si="15"/>
        <v>0</v>
      </c>
      <c r="W17" s="14" t="str">
        <f t="shared" si="2"/>
        <v/>
      </c>
      <c r="X17" s="16" t="str">
        <f>IF(G17="","",IF(G17&lt;U$3,REF!$B$18,""))</f>
        <v/>
      </c>
      <c r="Y17" s="80" t="str">
        <f>IF((U17&gt;=REF!$B$6),(IF(U17="","",IF(OR(Q17="ASS",$D17="CIR",$D17=""),"",IF(OR($D17="CC",$D17="CD",$D17="DIV"),U17-(3/24),"")))),"")</f>
        <v/>
      </c>
      <c r="Z17" s="52"/>
      <c r="AA17" s="73"/>
      <c r="AB17" s="13">
        <f t="shared" si="16"/>
        <v>0</v>
      </c>
      <c r="AC17" s="14" t="str">
        <f t="shared" si="3"/>
        <v/>
      </c>
      <c r="AD17" s="16" t="str">
        <f>IF(G17="","",IF(G17&lt;AA$3,REF!$B$18,""))</f>
        <v/>
      </c>
      <c r="AE17" s="80" t="str">
        <f>IF((AA17&gt;=REF!$B$6),(IF(AA17="","",IF(OR(W17="ASS",$D17="CIR",$D17=""),"",IF(OR($D17="CC",$D17="CD",$D17="DIV"),AA17-(3/24),"")))),"")</f>
        <v/>
      </c>
      <c r="AF17" s="52"/>
      <c r="AG17" s="73"/>
      <c r="AH17" s="13">
        <f t="shared" si="17"/>
        <v>0</v>
      </c>
      <c r="AI17" s="14" t="str">
        <f t="shared" si="4"/>
        <v/>
      </c>
      <c r="AJ17" s="16" t="str">
        <f>IF(G17="","",IF(G17&lt;AG$3,REF!$B$18,""))</f>
        <v/>
      </c>
      <c r="AK17" s="80" t="str">
        <f>IF((AG17&gt;=REF!$B$6),(IF(AG17="","",IF(OR(AC17="ASS",$D17="CIR",$D17=""),"",IF(OR($D17="CC",$D17="CD",$D17="DIV"),AG17-(3/24),"")))),"")</f>
        <v/>
      </c>
      <c r="AL17" s="52"/>
      <c r="AM17" s="73"/>
      <c r="AN17" s="13">
        <f t="shared" si="18"/>
        <v>0</v>
      </c>
      <c r="AO17" s="14" t="str">
        <f t="shared" si="5"/>
        <v/>
      </c>
      <c r="AP17" s="16" t="str">
        <f>IF(G17="","",IF(G17&lt;AM$3,REF!$B$18,""))</f>
        <v/>
      </c>
      <c r="AQ17" s="80" t="str">
        <f>IF((AM17&gt;=REF!$B$6),(IF(AM17="","",IF(OR(AI17="ASS",$D17="CIR",$D17=""),"",IF(OR($D17="CC",$D17="CD",$D17="DIV"),AM17-(3/24),"")))),"")</f>
        <v/>
      </c>
      <c r="AR17" s="52"/>
      <c r="AS17" s="73"/>
      <c r="AT17" s="13">
        <f t="shared" si="19"/>
        <v>0</v>
      </c>
      <c r="AU17" s="14" t="str">
        <f t="shared" si="6"/>
        <v/>
      </c>
      <c r="AV17" s="16" t="str">
        <f>IF(G17="","",IF(G17&lt;AS$3,REF!$B$18,""))</f>
        <v/>
      </c>
      <c r="AW17" s="80" t="str">
        <f>IF((AS17&gt;=REF!$B$6),(IF(AS17="","",IF(OR(AO17="ASS",$D17="CIR",$D17=""),"",IF(OR($D17="CC",$D17="CD",$D17="DIV"),AS17-(3/24),"")))),"")</f>
        <v/>
      </c>
      <c r="AX17" s="52"/>
      <c r="AY17" s="73"/>
      <c r="AZ17" s="13">
        <f t="shared" si="20"/>
        <v>0</v>
      </c>
      <c r="BA17" s="14" t="str">
        <f t="shared" si="7"/>
        <v/>
      </c>
      <c r="BB17" s="16" t="str">
        <f>IF(G17="","",IF(G17&lt;AY$3,REF!$B$18,""))</f>
        <v/>
      </c>
      <c r="BC17" s="80" t="str">
        <f>IF((AY17&gt;=REF!$B$6),(IF(AY17="","",IF(OR(AU17="ASS",$D17="CIR",$D17=""),"",IF(OR($D17="CC",$D17="CD",$D17="DIV"),AY17-(3/24),"")))),"")</f>
        <v/>
      </c>
      <c r="BD17" s="52"/>
      <c r="BE17" s="73"/>
      <c r="BF17" s="13">
        <f t="shared" si="21"/>
        <v>0</v>
      </c>
      <c r="BG17" s="14" t="str">
        <f t="shared" si="8"/>
        <v/>
      </c>
      <c r="BH17" s="16" t="str">
        <f>IF(G17="","",IF(G17&lt;BE$3,REF!$B$18,""))</f>
        <v/>
      </c>
      <c r="BI17" s="80" t="str">
        <f>IF((BE17&gt;=REF!$B$6),(IF(BE17="","",IF(OR(BA17="ASS",$D17="CIR",$D17=""),"",IF(OR($D17="CC",$D17="CD",$D17="DIV"),BE17-(3/24),"")))),"")</f>
        <v/>
      </c>
      <c r="BJ17" s="52"/>
      <c r="BK17" s="73"/>
      <c r="BL17" s="13">
        <f t="shared" si="22"/>
        <v>0</v>
      </c>
      <c r="BM17" s="14" t="str">
        <f t="shared" si="9"/>
        <v/>
      </c>
      <c r="BN17" s="16" t="str">
        <f>IF(G17="","",IF(G17&lt;BK$3,REF!$B$18,""))</f>
        <v/>
      </c>
      <c r="BO17" s="80" t="str">
        <f>IF((BK17&gt;=REF!$B$6),(IF(BK17="","",IF(OR(BG17="ASS",$D17="CIR",$D17=""),"",IF(OR($D17="CC",$D17="CD",$D17="DIV"),BK17-(3/24),"")))),"")</f>
        <v/>
      </c>
      <c r="BP17" s="52"/>
      <c r="BQ17" s="73"/>
      <c r="BR17" s="13">
        <f t="shared" si="23"/>
        <v>0</v>
      </c>
      <c r="BS17" s="14" t="str">
        <f t="shared" si="10"/>
        <v/>
      </c>
      <c r="BT17" s="16" t="str">
        <f>IF(G17="","",IF(G17&lt;BQ$3,REF!$B$18,""))</f>
        <v/>
      </c>
      <c r="BU17" s="80" t="str">
        <f>IF((BQ17&gt;=REF!$B$6),(IF(BQ17="","",IF(OR(BM17="ASS",$D17="CIR",$D17=""),"",IF(OR($D17="CC",$D17="CD",$D17="DIV"),BQ17-(3/24),"")))),"")</f>
        <v/>
      </c>
      <c r="BV17" s="52"/>
      <c r="BW17" s="73"/>
      <c r="BX17" s="13">
        <f t="shared" si="24"/>
        <v>0</v>
      </c>
      <c r="BY17" s="14" t="str">
        <f t="shared" si="11"/>
        <v/>
      </c>
      <c r="BZ17" s="16" t="str">
        <f>IF(G17="","",IF(G17&lt;BW$3,REF!$B$18,""))</f>
        <v/>
      </c>
      <c r="CA17" s="80" t="str">
        <f>IF((BW17&gt;=REF!$B$6),(IF(BW17="","",IF(OR(BS17="ASS",$D17="CIR",$D17=""),"",IF(OR($D17="CC",$D17="CD",$D17="DIV"),BW17-(3/24),"")))),"")</f>
        <v/>
      </c>
      <c r="CB17" s="54"/>
      <c r="CC17" s="74">
        <f t="shared" si="12"/>
        <v>0</v>
      </c>
      <c r="CD17" s="17">
        <f t="shared" si="25"/>
        <v>0</v>
      </c>
    </row>
    <row r="18" spans="1:82" ht="18" hidden="1" customHeight="1" outlineLevel="1" x14ac:dyDescent="0.2">
      <c r="A18" s="39"/>
      <c r="B18" s="3"/>
      <c r="C18" s="4"/>
      <c r="D18" s="5"/>
      <c r="E18" s="6"/>
      <c r="F18" s="6"/>
      <c r="G18" s="6"/>
      <c r="H18" s="12" t="str">
        <f>IF(A18="","",IF(D18="ASS",REF!B$11+REF!B$9,IF(D18="CC",REF!B$10+REF!B$9,IF(D18="CIR",REF!B$12+REF!B$9,IF(D18="CD",REF!B$10+REF!B$9,IF(D18="DIV",REF!B$13+REF!B$9,"erreur"))))))</f>
        <v/>
      </c>
      <c r="I18" s="73"/>
      <c r="J18" s="13">
        <f t="shared" si="13"/>
        <v>0</v>
      </c>
      <c r="K18" s="14" t="str">
        <f t="shared" si="0"/>
        <v/>
      </c>
      <c r="L18" s="15" t="str">
        <f>IF(G18="","",IF(G18&lt;I$3,REF!$B$18,""))</f>
        <v/>
      </c>
      <c r="M18" s="80" t="str">
        <f>IF((I18&gt;=REF!$B$6),(IF(I18="","",IF(OR(D18="ASS",$D18="CIR",$D18=""),"",IF(OR($D18="CC",$D18="CD",$D18="DIV"),I18-(3/24),"")))),"")</f>
        <v/>
      </c>
      <c r="N18" s="52"/>
      <c r="O18" s="73"/>
      <c r="P18" s="13">
        <f t="shared" si="14"/>
        <v>0</v>
      </c>
      <c r="Q18" s="14" t="str">
        <f t="shared" si="1"/>
        <v/>
      </c>
      <c r="R18" s="15" t="str">
        <f>IF(G18="","",IF(G18&lt;O$3,REF!$B$18,""))</f>
        <v/>
      </c>
      <c r="S18" s="80" t="str">
        <f>IF((O18&gt;=REF!$B$6),(IF(O18="","",IF(OR(K18="ASS",$D18="CIR",$D18=""),"",IF(OR($D18="CC",$D18="CD",$D18="DIV"),O18-(3/24),"")))),"")</f>
        <v/>
      </c>
      <c r="T18" s="52"/>
      <c r="U18" s="73"/>
      <c r="V18" s="13">
        <f t="shared" si="15"/>
        <v>0</v>
      </c>
      <c r="W18" s="14" t="str">
        <f t="shared" si="2"/>
        <v/>
      </c>
      <c r="X18" s="16" t="str">
        <f>IF(G18="","",IF(G18&lt;U$3,REF!$B$18,""))</f>
        <v/>
      </c>
      <c r="Y18" s="80" t="str">
        <f>IF((U18&gt;=REF!$B$6),(IF(U18="","",IF(OR(Q18="ASS",$D18="CIR",$D18=""),"",IF(OR($D18="CC",$D18="CD",$D18="DIV"),U18-(3/24),"")))),"")</f>
        <v/>
      </c>
      <c r="Z18" s="52"/>
      <c r="AA18" s="73"/>
      <c r="AB18" s="13">
        <f t="shared" si="16"/>
        <v>0</v>
      </c>
      <c r="AC18" s="14" t="str">
        <f t="shared" si="3"/>
        <v/>
      </c>
      <c r="AD18" s="16" t="str">
        <f>IF(G18="","",IF(G18&lt;AA$3,REF!$B$18,""))</f>
        <v/>
      </c>
      <c r="AE18" s="80" t="str">
        <f>IF((AA18&gt;=REF!$B$6),(IF(AA18="","",IF(OR(W18="ASS",$D18="CIR",$D18=""),"",IF(OR($D18="CC",$D18="CD",$D18="DIV"),AA18-(3/24),"")))),"")</f>
        <v/>
      </c>
      <c r="AF18" s="52"/>
      <c r="AG18" s="73"/>
      <c r="AH18" s="13">
        <f t="shared" si="17"/>
        <v>0</v>
      </c>
      <c r="AI18" s="14" t="str">
        <f t="shared" si="4"/>
        <v/>
      </c>
      <c r="AJ18" s="16" t="str">
        <f>IF(G18="","",IF(G18&lt;AG$3,REF!$B$18,""))</f>
        <v/>
      </c>
      <c r="AK18" s="80" t="str">
        <f>IF((AG18&gt;=REF!$B$6),(IF(AG18="","",IF(OR(AC18="ASS",$D18="CIR",$D18=""),"",IF(OR($D18="CC",$D18="CD",$D18="DIV"),AG18-(3/24),"")))),"")</f>
        <v/>
      </c>
      <c r="AL18" s="52"/>
      <c r="AM18" s="73"/>
      <c r="AN18" s="13">
        <f t="shared" si="18"/>
        <v>0</v>
      </c>
      <c r="AO18" s="14" t="str">
        <f t="shared" si="5"/>
        <v/>
      </c>
      <c r="AP18" s="16" t="str">
        <f>IF(G18="","",IF(G18&lt;AM$3,REF!$B$18,""))</f>
        <v/>
      </c>
      <c r="AQ18" s="80" t="str">
        <f>IF((AM18&gt;=REF!$B$6),(IF(AM18="","",IF(OR(AI18="ASS",$D18="CIR",$D18=""),"",IF(OR($D18="CC",$D18="CD",$D18="DIV"),AM18-(3/24),"")))),"")</f>
        <v/>
      </c>
      <c r="AR18" s="52"/>
      <c r="AS18" s="73"/>
      <c r="AT18" s="13">
        <f t="shared" si="19"/>
        <v>0</v>
      </c>
      <c r="AU18" s="14" t="str">
        <f t="shared" si="6"/>
        <v/>
      </c>
      <c r="AV18" s="16" t="str">
        <f>IF(G18="","",IF(G18&lt;AS$3,REF!$B$18,""))</f>
        <v/>
      </c>
      <c r="AW18" s="80" t="str">
        <f>IF((AS18&gt;=REF!$B$6),(IF(AS18="","",IF(OR(AO18="ASS",$D18="CIR",$D18=""),"",IF(OR($D18="CC",$D18="CD",$D18="DIV"),AS18-(3/24),"")))),"")</f>
        <v/>
      </c>
      <c r="AX18" s="52"/>
      <c r="AY18" s="73"/>
      <c r="AZ18" s="13">
        <f t="shared" si="20"/>
        <v>0</v>
      </c>
      <c r="BA18" s="14" t="str">
        <f t="shared" si="7"/>
        <v/>
      </c>
      <c r="BB18" s="16" t="str">
        <f>IF(G18="","",IF(G18&lt;AY$3,REF!$B$18,""))</f>
        <v/>
      </c>
      <c r="BC18" s="80" t="str">
        <f>IF((AY18&gt;=REF!$B$6),(IF(AY18="","",IF(OR(AU18="ASS",$D18="CIR",$D18=""),"",IF(OR($D18="CC",$D18="CD",$D18="DIV"),AY18-(3/24),"")))),"")</f>
        <v/>
      </c>
      <c r="BD18" s="52"/>
      <c r="BE18" s="73"/>
      <c r="BF18" s="13">
        <f t="shared" si="21"/>
        <v>0</v>
      </c>
      <c r="BG18" s="14" t="str">
        <f t="shared" si="8"/>
        <v/>
      </c>
      <c r="BH18" s="16" t="str">
        <f>IF(G18="","",IF(G18&lt;BE$3,REF!$B$18,""))</f>
        <v/>
      </c>
      <c r="BI18" s="80" t="str">
        <f>IF((BE18&gt;=REF!$B$6),(IF(BE18="","",IF(OR(BA18="ASS",$D18="CIR",$D18=""),"",IF(OR($D18="CC",$D18="CD",$D18="DIV"),BE18-(3/24),"")))),"")</f>
        <v/>
      </c>
      <c r="BJ18" s="52"/>
      <c r="BK18" s="73"/>
      <c r="BL18" s="13">
        <f t="shared" si="22"/>
        <v>0</v>
      </c>
      <c r="BM18" s="14" t="str">
        <f t="shared" si="9"/>
        <v/>
      </c>
      <c r="BN18" s="16" t="str">
        <f>IF(G18="","",IF(G18&lt;BK$3,REF!$B$18,""))</f>
        <v/>
      </c>
      <c r="BO18" s="80" t="str">
        <f>IF((BK18&gt;=REF!$B$6),(IF(BK18="","",IF(OR(BG18="ASS",$D18="CIR",$D18=""),"",IF(OR($D18="CC",$D18="CD",$D18="DIV"),BK18-(3/24),"")))),"")</f>
        <v/>
      </c>
      <c r="BP18" s="52"/>
      <c r="BQ18" s="73"/>
      <c r="BR18" s="13">
        <f t="shared" si="23"/>
        <v>0</v>
      </c>
      <c r="BS18" s="14" t="str">
        <f t="shared" si="10"/>
        <v/>
      </c>
      <c r="BT18" s="16" t="str">
        <f>IF(G18="","",IF(G18&lt;BQ$3,REF!$B$18,""))</f>
        <v/>
      </c>
      <c r="BU18" s="80" t="str">
        <f>IF((BQ18&gt;=REF!$B$6),(IF(BQ18="","",IF(OR(BM18="ASS",$D18="CIR",$D18=""),"",IF(OR($D18="CC",$D18="CD",$D18="DIV"),BQ18-(3/24),"")))),"")</f>
        <v/>
      </c>
      <c r="BV18" s="52"/>
      <c r="BW18" s="73"/>
      <c r="BX18" s="13">
        <f t="shared" si="24"/>
        <v>0</v>
      </c>
      <c r="BY18" s="14" t="str">
        <f t="shared" si="11"/>
        <v/>
      </c>
      <c r="BZ18" s="16" t="str">
        <f>IF(G18="","",IF(G18&lt;BW$3,REF!$B$18,""))</f>
        <v/>
      </c>
      <c r="CA18" s="80" t="str">
        <f>IF((BW18&gt;=REF!$B$6),(IF(BW18="","",IF(OR(BS18="ASS",$D18="CIR",$D18=""),"",IF(OR($D18="CC",$D18="CD",$D18="DIV"),BW18-(3/24),"")))),"")</f>
        <v/>
      </c>
      <c r="CB18" s="54"/>
      <c r="CC18" s="74">
        <f t="shared" si="12"/>
        <v>0</v>
      </c>
      <c r="CD18" s="17">
        <f t="shared" si="25"/>
        <v>0</v>
      </c>
    </row>
    <row r="19" spans="1:82" ht="18" hidden="1" customHeight="1" outlineLevel="1" x14ac:dyDescent="0.2">
      <c r="A19" s="40"/>
      <c r="B19" s="7"/>
      <c r="C19" s="41"/>
      <c r="D19" s="5"/>
      <c r="E19" s="6"/>
      <c r="F19" s="6"/>
      <c r="G19" s="6"/>
      <c r="H19" s="12" t="str">
        <f>IF(A19="","",IF(D19="ASS",REF!B$11+REF!B$9,IF(D19="CC",REF!B$10+REF!B$9,IF(D19="CIR",REF!B$12+REF!B$9,IF(D19="CD",REF!B$10+REF!B$9,IF(D19="DIV",REF!B$13+REF!B$9,"erreur"))))))</f>
        <v/>
      </c>
      <c r="I19" s="73"/>
      <c r="J19" s="13">
        <f t="shared" si="13"/>
        <v>0</v>
      </c>
      <c r="K19" s="14" t="str">
        <f t="shared" si="0"/>
        <v/>
      </c>
      <c r="L19" s="15" t="str">
        <f>IF(G19="","",IF(G19&lt;I$3,REF!$B$18,""))</f>
        <v/>
      </c>
      <c r="M19" s="80" t="str">
        <f>IF((I19&gt;=REF!$B$6),(IF(I19="","",IF(OR(D19="ASS",$D19="CIR",$D19=""),"",IF(OR($D19="CC",$D19="CD",$D19="DIV"),I19-(3/24),"")))),"")</f>
        <v/>
      </c>
      <c r="N19" s="52"/>
      <c r="O19" s="73"/>
      <c r="P19" s="13">
        <f t="shared" si="14"/>
        <v>0</v>
      </c>
      <c r="Q19" s="14" t="str">
        <f t="shared" si="1"/>
        <v/>
      </c>
      <c r="R19" s="15" t="str">
        <f>IF(G19="","",IF(G19&lt;O$3,REF!$B$18,""))</f>
        <v/>
      </c>
      <c r="S19" s="80" t="str">
        <f>IF((O19&gt;=REF!$B$6),(IF(O19="","",IF(OR(K19="ASS",$D19="CIR",$D19=""),"",IF(OR($D19="CC",$D19="CD",$D19="DIV"),O19-(3/24),"")))),"")</f>
        <v/>
      </c>
      <c r="T19" s="52"/>
      <c r="U19" s="73"/>
      <c r="V19" s="13">
        <f t="shared" si="15"/>
        <v>0</v>
      </c>
      <c r="W19" s="14" t="str">
        <f t="shared" si="2"/>
        <v/>
      </c>
      <c r="X19" s="16" t="str">
        <f>IF(G19="","",IF(G19&lt;U$3,REF!$B$18,""))</f>
        <v/>
      </c>
      <c r="Y19" s="80" t="str">
        <f>IF((U19&gt;=REF!$B$6),(IF(U19="","",IF(OR(Q19="ASS",$D19="CIR",$D19=""),"",IF(OR($D19="CC",$D19="CD",$D19="DIV"),U19-(3/24),"")))),"")</f>
        <v/>
      </c>
      <c r="Z19" s="52"/>
      <c r="AA19" s="73"/>
      <c r="AB19" s="13">
        <f t="shared" si="16"/>
        <v>0</v>
      </c>
      <c r="AC19" s="14" t="str">
        <f t="shared" si="3"/>
        <v/>
      </c>
      <c r="AD19" s="16" t="str">
        <f>IF(G19="","",IF(G19&lt;AA$3,REF!$B$18,""))</f>
        <v/>
      </c>
      <c r="AE19" s="80" t="str">
        <f>IF((AA19&gt;=REF!$B$6),(IF(AA19="","",IF(OR(W19="ASS",$D19="CIR",$D19=""),"",IF(OR($D19="CC",$D19="CD",$D19="DIV"),AA19-(3/24),"")))),"")</f>
        <v/>
      </c>
      <c r="AF19" s="52"/>
      <c r="AG19" s="73"/>
      <c r="AH19" s="13">
        <f t="shared" si="17"/>
        <v>0</v>
      </c>
      <c r="AI19" s="14" t="str">
        <f t="shared" si="4"/>
        <v/>
      </c>
      <c r="AJ19" s="16" t="str">
        <f>IF(G19="","",IF(G19&lt;AG$3,REF!$B$18,""))</f>
        <v/>
      </c>
      <c r="AK19" s="80" t="str">
        <f>IF((AG19&gt;=REF!$B$6),(IF(AG19="","",IF(OR(AC19="ASS",$D19="CIR",$D19=""),"",IF(OR($D19="CC",$D19="CD",$D19="DIV"),AG19-(3/24),"")))),"")</f>
        <v/>
      </c>
      <c r="AL19" s="52"/>
      <c r="AM19" s="73"/>
      <c r="AN19" s="13">
        <f t="shared" si="18"/>
        <v>0</v>
      </c>
      <c r="AO19" s="14" t="str">
        <f t="shared" si="5"/>
        <v/>
      </c>
      <c r="AP19" s="16" t="str">
        <f>IF(G19="","",IF(G19&lt;AM$3,REF!$B$18,""))</f>
        <v/>
      </c>
      <c r="AQ19" s="80" t="str">
        <f>IF((AM19&gt;=REF!$B$6),(IF(AM19="","",IF(OR(AI19="ASS",$D19="CIR",$D19=""),"",IF(OR($D19="CC",$D19="CD",$D19="DIV"),AM19-(3/24),"")))),"")</f>
        <v/>
      </c>
      <c r="AR19" s="52"/>
      <c r="AS19" s="73"/>
      <c r="AT19" s="13">
        <f t="shared" si="19"/>
        <v>0</v>
      </c>
      <c r="AU19" s="14" t="str">
        <f t="shared" si="6"/>
        <v/>
      </c>
      <c r="AV19" s="16" t="str">
        <f>IF(G19="","",IF(G19&lt;AS$3,REF!$B$18,""))</f>
        <v/>
      </c>
      <c r="AW19" s="80" t="str">
        <f>IF((AS19&gt;=REF!$B$6),(IF(AS19="","",IF(OR(AO19="ASS",$D19="CIR",$D19=""),"",IF(OR($D19="CC",$D19="CD",$D19="DIV"),AS19-(3/24),"")))),"")</f>
        <v/>
      </c>
      <c r="AX19" s="52"/>
      <c r="AY19" s="73"/>
      <c r="AZ19" s="13">
        <f t="shared" si="20"/>
        <v>0</v>
      </c>
      <c r="BA19" s="14" t="str">
        <f t="shared" si="7"/>
        <v/>
      </c>
      <c r="BB19" s="16" t="str">
        <f>IF(G19="","",IF(G19&lt;AY$3,REF!$B$18,""))</f>
        <v/>
      </c>
      <c r="BC19" s="80" t="str">
        <f>IF((AY19&gt;=REF!$B$6),(IF(AY19="","",IF(OR(AU19="ASS",$D19="CIR",$D19=""),"",IF(OR($D19="CC",$D19="CD",$D19="DIV"),AY19-(3/24),"")))),"")</f>
        <v/>
      </c>
      <c r="BD19" s="52"/>
      <c r="BE19" s="73"/>
      <c r="BF19" s="13">
        <f t="shared" si="21"/>
        <v>0</v>
      </c>
      <c r="BG19" s="14" t="str">
        <f t="shared" si="8"/>
        <v/>
      </c>
      <c r="BH19" s="16" t="str">
        <f>IF(G19="","",IF(G19&lt;BE$3,REF!$B$18,""))</f>
        <v/>
      </c>
      <c r="BI19" s="80" t="str">
        <f>IF((BE19&gt;=REF!$B$6),(IF(BE19="","",IF(OR(BA19="ASS",$D19="CIR",$D19=""),"",IF(OR($D19="CC",$D19="CD",$D19="DIV"),BE19-(3/24),"")))),"")</f>
        <v/>
      </c>
      <c r="BJ19" s="52"/>
      <c r="BK19" s="73"/>
      <c r="BL19" s="13">
        <f t="shared" si="22"/>
        <v>0</v>
      </c>
      <c r="BM19" s="14" t="str">
        <f t="shared" si="9"/>
        <v/>
      </c>
      <c r="BN19" s="16" t="str">
        <f>IF(G19="","",IF(G19&lt;BK$3,REF!$B$18,""))</f>
        <v/>
      </c>
      <c r="BO19" s="80" t="str">
        <f>IF((BK19&gt;=REF!$B$6),(IF(BK19="","",IF(OR(BG19="ASS",$D19="CIR",$D19=""),"",IF(OR($D19="CC",$D19="CD",$D19="DIV"),BK19-(3/24),"")))),"")</f>
        <v/>
      </c>
      <c r="BP19" s="52"/>
      <c r="BQ19" s="73"/>
      <c r="BR19" s="13">
        <f t="shared" si="23"/>
        <v>0</v>
      </c>
      <c r="BS19" s="14" t="str">
        <f t="shared" si="10"/>
        <v/>
      </c>
      <c r="BT19" s="16" t="str">
        <f>IF(G19="","",IF(G19&lt;BQ$3,REF!$B$18,""))</f>
        <v/>
      </c>
      <c r="BU19" s="80" t="str">
        <f>IF((BQ19&gt;=REF!$B$6),(IF(BQ19="","",IF(OR(BM19="ASS",$D19="CIR",$D19=""),"",IF(OR($D19="CC",$D19="CD",$D19="DIV"),BQ19-(3/24),"")))),"")</f>
        <v/>
      </c>
      <c r="BV19" s="52"/>
      <c r="BW19" s="73"/>
      <c r="BX19" s="13">
        <f t="shared" si="24"/>
        <v>0</v>
      </c>
      <c r="BY19" s="14" t="str">
        <f t="shared" si="11"/>
        <v/>
      </c>
      <c r="BZ19" s="16" t="str">
        <f>IF(G19="","",IF(G19&lt;BW$3,REF!$B$18,""))</f>
        <v/>
      </c>
      <c r="CA19" s="80" t="str">
        <f>IF((BW19&gt;=REF!$B$6),(IF(BW19="","",IF(OR(BS19="ASS",$D19="CIR",$D19=""),"",IF(OR($D19="CC",$D19="CD",$D19="DIV"),BW19-(3/24),"")))),"")</f>
        <v/>
      </c>
      <c r="CB19" s="54"/>
      <c r="CC19" s="74">
        <f t="shared" si="12"/>
        <v>0</v>
      </c>
      <c r="CD19" s="17">
        <f t="shared" si="25"/>
        <v>0</v>
      </c>
    </row>
    <row r="20" spans="1:82" ht="18" hidden="1" customHeight="1" outlineLevel="1" x14ac:dyDescent="0.2">
      <c r="A20" s="40"/>
      <c r="B20" s="8"/>
      <c r="C20" s="4"/>
      <c r="D20" s="5"/>
      <c r="E20" s="6"/>
      <c r="F20" s="6"/>
      <c r="G20" s="6"/>
      <c r="H20" s="12" t="str">
        <f>IF(A20="","",IF(D20="ASS",REF!B$11+REF!B$9,IF(D20="CC",REF!B$10+REF!B$9,IF(D20="CIR",REF!B$12+REF!B$9,IF(D20="CD",REF!B$10+REF!B$9,IF(D20="DIV",REF!B$13+REF!B$9,"erreur"))))))</f>
        <v/>
      </c>
      <c r="I20" s="73"/>
      <c r="J20" s="13">
        <f t="shared" si="13"/>
        <v>0</v>
      </c>
      <c r="K20" s="14" t="str">
        <f t="shared" si="0"/>
        <v/>
      </c>
      <c r="L20" s="15" t="str">
        <f>IF(G20="","",IF(G20&lt;I$3,REF!$B$18,""))</f>
        <v/>
      </c>
      <c r="M20" s="80" t="str">
        <f>IF((I20&gt;=REF!$B$6),(IF(I20="","",IF(OR(D20="ASS",$D20="CIR",$D20=""),"",IF(OR($D20="CC",$D20="CD",$D20="DIV"),I20-(3/24),"")))),"")</f>
        <v/>
      </c>
      <c r="N20" s="52"/>
      <c r="O20" s="73"/>
      <c r="P20" s="13">
        <f t="shared" si="14"/>
        <v>0</v>
      </c>
      <c r="Q20" s="14" t="str">
        <f t="shared" si="1"/>
        <v/>
      </c>
      <c r="R20" s="15" t="str">
        <f>IF(G20="","",IF(G20&lt;O$3,REF!$B$18,""))</f>
        <v/>
      </c>
      <c r="S20" s="80" t="str">
        <f>IF((O20&gt;=REF!$B$6),(IF(O20="","",IF(OR(K20="ASS",$D20="CIR",$D20=""),"",IF(OR($D20="CC",$D20="CD",$D20="DIV"),O20-(3/24),"")))),"")</f>
        <v/>
      </c>
      <c r="T20" s="52"/>
      <c r="U20" s="73"/>
      <c r="V20" s="13">
        <f t="shared" si="15"/>
        <v>0</v>
      </c>
      <c r="W20" s="14" t="str">
        <f t="shared" si="2"/>
        <v/>
      </c>
      <c r="X20" s="16" t="str">
        <f>IF(G20="","",IF(G20&lt;U$3,REF!$B$18,""))</f>
        <v/>
      </c>
      <c r="Y20" s="80" t="str">
        <f>IF((U20&gt;=REF!$B$6),(IF(U20="","",IF(OR(Q20="ASS",$D20="CIR",$D20=""),"",IF(OR($D20="CC",$D20="CD",$D20="DIV"),U20-(3/24),"")))),"")</f>
        <v/>
      </c>
      <c r="Z20" s="52"/>
      <c r="AA20" s="73"/>
      <c r="AB20" s="13">
        <f t="shared" si="16"/>
        <v>0</v>
      </c>
      <c r="AC20" s="14" t="str">
        <f t="shared" si="3"/>
        <v/>
      </c>
      <c r="AD20" s="16" t="str">
        <f>IF(G20="","",IF(G20&lt;AA$3,REF!$B$18,""))</f>
        <v/>
      </c>
      <c r="AE20" s="80" t="str">
        <f>IF((AA20&gt;=REF!$B$6),(IF(AA20="","",IF(OR(W20="ASS",$D20="CIR",$D20=""),"",IF(OR($D20="CC",$D20="CD",$D20="DIV"),AA20-(3/24),"")))),"")</f>
        <v/>
      </c>
      <c r="AF20" s="52"/>
      <c r="AG20" s="73"/>
      <c r="AH20" s="13">
        <f t="shared" si="17"/>
        <v>0</v>
      </c>
      <c r="AI20" s="14" t="str">
        <f t="shared" si="4"/>
        <v/>
      </c>
      <c r="AJ20" s="16" t="str">
        <f>IF(G20="","",IF(G20&lt;AG$3,REF!$B$18,""))</f>
        <v/>
      </c>
      <c r="AK20" s="80" t="str">
        <f>IF((AG20&gt;=REF!$B$6),(IF(AG20="","",IF(OR(AC20="ASS",$D20="CIR",$D20=""),"",IF(OR($D20="CC",$D20="CD",$D20="DIV"),AG20-(3/24),"")))),"")</f>
        <v/>
      </c>
      <c r="AL20" s="52"/>
      <c r="AM20" s="73"/>
      <c r="AN20" s="13">
        <f t="shared" si="18"/>
        <v>0</v>
      </c>
      <c r="AO20" s="14" t="str">
        <f t="shared" si="5"/>
        <v/>
      </c>
      <c r="AP20" s="16" t="str">
        <f>IF(G20="","",IF(G20&lt;AM$3,REF!$B$18,""))</f>
        <v/>
      </c>
      <c r="AQ20" s="80" t="str">
        <f>IF((AM20&gt;=REF!$B$6),(IF(AM20="","",IF(OR(AI20="ASS",$D20="CIR",$D20=""),"",IF(OR($D20="CC",$D20="CD",$D20="DIV"),AM20-(3/24),"")))),"")</f>
        <v/>
      </c>
      <c r="AR20" s="52"/>
      <c r="AS20" s="73"/>
      <c r="AT20" s="13">
        <f t="shared" si="19"/>
        <v>0</v>
      </c>
      <c r="AU20" s="14" t="str">
        <f t="shared" si="6"/>
        <v/>
      </c>
      <c r="AV20" s="16" t="str">
        <f>IF(G20="","",IF(G20&lt;AS$3,REF!$B$18,""))</f>
        <v/>
      </c>
      <c r="AW20" s="80" t="str">
        <f>IF((AS20&gt;=REF!$B$6),(IF(AS20="","",IF(OR(AO20="ASS",$D20="CIR",$D20=""),"",IF(OR($D20="CC",$D20="CD",$D20="DIV"),AS20-(3/24),"")))),"")</f>
        <v/>
      </c>
      <c r="AX20" s="52"/>
      <c r="AY20" s="73"/>
      <c r="AZ20" s="13">
        <f t="shared" si="20"/>
        <v>0</v>
      </c>
      <c r="BA20" s="14" t="str">
        <f t="shared" si="7"/>
        <v/>
      </c>
      <c r="BB20" s="16" t="str">
        <f>IF(G20="","",IF(G20&lt;AY$3,REF!$B$18,""))</f>
        <v/>
      </c>
      <c r="BC20" s="80" t="str">
        <f>IF((AY20&gt;=REF!$B$6),(IF(AY20="","",IF(OR(AU20="ASS",$D20="CIR",$D20=""),"",IF(OR($D20="CC",$D20="CD",$D20="DIV"),AY20-(3/24),"")))),"")</f>
        <v/>
      </c>
      <c r="BD20" s="52"/>
      <c r="BE20" s="73"/>
      <c r="BF20" s="13">
        <f t="shared" si="21"/>
        <v>0</v>
      </c>
      <c r="BG20" s="14" t="str">
        <f t="shared" si="8"/>
        <v/>
      </c>
      <c r="BH20" s="16" t="str">
        <f>IF(G20="","",IF(G20&lt;BE$3,REF!$B$18,""))</f>
        <v/>
      </c>
      <c r="BI20" s="80" t="str">
        <f>IF((BE20&gt;=REF!$B$6),(IF(BE20="","",IF(OR(BA20="ASS",$D20="CIR",$D20=""),"",IF(OR($D20="CC",$D20="CD",$D20="DIV"),BE20-(3/24),"")))),"")</f>
        <v/>
      </c>
      <c r="BJ20" s="52"/>
      <c r="BK20" s="73"/>
      <c r="BL20" s="13">
        <f t="shared" si="22"/>
        <v>0</v>
      </c>
      <c r="BM20" s="14" t="str">
        <f t="shared" si="9"/>
        <v/>
      </c>
      <c r="BN20" s="16" t="str">
        <f>IF(G20="","",IF(G20&lt;BK$3,REF!$B$18,""))</f>
        <v/>
      </c>
      <c r="BO20" s="80" t="str">
        <f>IF((BK20&gt;=REF!$B$6),(IF(BK20="","",IF(OR(BG20="ASS",$D20="CIR",$D20=""),"",IF(OR($D20="CC",$D20="CD",$D20="DIV"),BK20-(3/24),"")))),"")</f>
        <v/>
      </c>
      <c r="BP20" s="52"/>
      <c r="BQ20" s="73"/>
      <c r="BR20" s="13">
        <f t="shared" si="23"/>
        <v>0</v>
      </c>
      <c r="BS20" s="14" t="str">
        <f t="shared" si="10"/>
        <v/>
      </c>
      <c r="BT20" s="16" t="str">
        <f>IF(G20="","",IF(G20&lt;BQ$3,REF!$B$18,""))</f>
        <v/>
      </c>
      <c r="BU20" s="80" t="str">
        <f>IF((BQ20&gt;=REF!$B$6),(IF(BQ20="","",IF(OR(BM20="ASS",$D20="CIR",$D20=""),"",IF(OR($D20="CC",$D20="CD",$D20="DIV"),BQ20-(3/24),"")))),"")</f>
        <v/>
      </c>
      <c r="BV20" s="52"/>
      <c r="BW20" s="73"/>
      <c r="BX20" s="13">
        <f t="shared" si="24"/>
        <v>0</v>
      </c>
      <c r="BY20" s="14" t="str">
        <f t="shared" si="11"/>
        <v/>
      </c>
      <c r="BZ20" s="16" t="str">
        <f>IF(G20="","",IF(G20&lt;BW$3,REF!$B$18,""))</f>
        <v/>
      </c>
      <c r="CA20" s="80" t="str">
        <f>IF((BW20&gt;=REF!$B$6),(IF(BW20="","",IF(OR(BS20="ASS",$D20="CIR",$D20=""),"",IF(OR($D20="CC",$D20="CD",$D20="DIV"),BW20-(3/24),"")))),"")</f>
        <v/>
      </c>
      <c r="CB20" s="54"/>
      <c r="CC20" s="74">
        <f t="shared" si="12"/>
        <v>0</v>
      </c>
      <c r="CD20" s="17">
        <f t="shared" si="25"/>
        <v>0</v>
      </c>
    </row>
    <row r="21" spans="1:82" ht="18" hidden="1" customHeight="1" outlineLevel="1" x14ac:dyDescent="0.2">
      <c r="A21" s="39"/>
      <c r="B21" s="3"/>
      <c r="C21" s="4"/>
      <c r="D21" s="5"/>
      <c r="E21" s="6"/>
      <c r="F21" s="6"/>
      <c r="G21" s="6"/>
      <c r="H21" s="12" t="str">
        <f>IF(A21="","",IF(D21="ASS",REF!B$11+REF!B$9,IF(D21="CC",REF!B$10+REF!B$9,IF(D21="CIR",REF!B$12+REF!B$9,IF(D21="CD",REF!B$10+REF!B$9,IF(D21="DIV",REF!B$13+REF!B$9,"erreur"))))))</f>
        <v/>
      </c>
      <c r="I21" s="73"/>
      <c r="J21" s="13">
        <f t="shared" si="13"/>
        <v>0</v>
      </c>
      <c r="K21" s="14" t="str">
        <f t="shared" si="0"/>
        <v/>
      </c>
      <c r="L21" s="15" t="str">
        <f>IF(G21="","",IF(G21&lt;I$3,REF!$B$18,""))</f>
        <v/>
      </c>
      <c r="M21" s="80" t="str">
        <f>IF((I21&gt;=REF!$B$6),(IF(I21="","",IF(OR(D21="ASS",$D21="CIR",$D21=""),"",IF(OR($D21="CC",$D21="CD",$D21="DIV"),I21-(3/24),"")))),"")</f>
        <v/>
      </c>
      <c r="N21" s="52"/>
      <c r="O21" s="73"/>
      <c r="P21" s="13">
        <f t="shared" si="14"/>
        <v>0</v>
      </c>
      <c r="Q21" s="14" t="str">
        <f t="shared" si="1"/>
        <v/>
      </c>
      <c r="R21" s="15" t="str">
        <f>IF(G21="","",IF(G21&lt;O$3,REF!$B$18,""))</f>
        <v/>
      </c>
      <c r="S21" s="80" t="str">
        <f>IF((O21&gt;=REF!$B$6),(IF(O21="","",IF(OR(K21="ASS",$D21="CIR",$D21=""),"",IF(OR($D21="CC",$D21="CD",$D21="DIV"),O21-(3/24),"")))),"")</f>
        <v/>
      </c>
      <c r="T21" s="52"/>
      <c r="U21" s="73"/>
      <c r="V21" s="13">
        <f t="shared" si="15"/>
        <v>0</v>
      </c>
      <c r="W21" s="14" t="str">
        <f t="shared" si="2"/>
        <v/>
      </c>
      <c r="X21" s="16" t="str">
        <f>IF(G21="","",IF(G21&lt;U$3,REF!$B$18,""))</f>
        <v/>
      </c>
      <c r="Y21" s="80" t="str">
        <f>IF((U21&gt;=REF!$B$6),(IF(U21="","",IF(OR(Q21="ASS",$D21="CIR",$D21=""),"",IF(OR($D21="CC",$D21="CD",$D21="DIV"),U21-(3/24),"")))),"")</f>
        <v/>
      </c>
      <c r="Z21" s="52"/>
      <c r="AA21" s="73"/>
      <c r="AB21" s="13">
        <f t="shared" si="16"/>
        <v>0</v>
      </c>
      <c r="AC21" s="14" t="str">
        <f t="shared" si="3"/>
        <v/>
      </c>
      <c r="AD21" s="16" t="str">
        <f>IF(G21="","",IF(G21&lt;AA$3,REF!$B$18,""))</f>
        <v/>
      </c>
      <c r="AE21" s="80" t="str">
        <f>IF((AA21&gt;=REF!$B$6),(IF(AA21="","",IF(OR(W21="ASS",$D21="CIR",$D21=""),"",IF(OR($D21="CC",$D21="CD",$D21="DIV"),AA21-(3/24),"")))),"")</f>
        <v/>
      </c>
      <c r="AF21" s="52"/>
      <c r="AG21" s="73"/>
      <c r="AH21" s="13">
        <f t="shared" si="17"/>
        <v>0</v>
      </c>
      <c r="AI21" s="14" t="str">
        <f t="shared" si="4"/>
        <v/>
      </c>
      <c r="AJ21" s="16" t="str">
        <f>IF(G21="","",IF(G21&lt;AG$3,REF!$B$18,""))</f>
        <v/>
      </c>
      <c r="AK21" s="80" t="str">
        <f>IF((AG21&gt;=REF!$B$6),(IF(AG21="","",IF(OR(AC21="ASS",$D21="CIR",$D21=""),"",IF(OR($D21="CC",$D21="CD",$D21="DIV"),AG21-(3/24),"")))),"")</f>
        <v/>
      </c>
      <c r="AL21" s="52"/>
      <c r="AM21" s="73"/>
      <c r="AN21" s="13">
        <f t="shared" si="18"/>
        <v>0</v>
      </c>
      <c r="AO21" s="14" t="str">
        <f t="shared" si="5"/>
        <v/>
      </c>
      <c r="AP21" s="16" t="str">
        <f>IF(G21="","",IF(G21&lt;AM$3,REF!$B$18,""))</f>
        <v/>
      </c>
      <c r="AQ21" s="80" t="str">
        <f>IF((AM21&gt;=REF!$B$6),(IF(AM21="","",IF(OR(AI21="ASS",$D21="CIR",$D21=""),"",IF(OR($D21="CC",$D21="CD",$D21="DIV"),AM21-(3/24),"")))),"")</f>
        <v/>
      </c>
      <c r="AR21" s="52"/>
      <c r="AS21" s="73"/>
      <c r="AT21" s="13">
        <f t="shared" si="19"/>
        <v>0</v>
      </c>
      <c r="AU21" s="14" t="str">
        <f t="shared" si="6"/>
        <v/>
      </c>
      <c r="AV21" s="16" t="str">
        <f>IF(G21="","",IF(G21&lt;AS$3,REF!$B$18,""))</f>
        <v/>
      </c>
      <c r="AW21" s="80" t="str">
        <f>IF((AS21&gt;=REF!$B$6),(IF(AS21="","",IF(OR(AO21="ASS",$D21="CIR",$D21=""),"",IF(OR($D21="CC",$D21="CD",$D21="DIV"),AS21-(3/24),"")))),"")</f>
        <v/>
      </c>
      <c r="AX21" s="52"/>
      <c r="AY21" s="73"/>
      <c r="AZ21" s="13">
        <f t="shared" si="20"/>
        <v>0</v>
      </c>
      <c r="BA21" s="14" t="str">
        <f t="shared" si="7"/>
        <v/>
      </c>
      <c r="BB21" s="16" t="str">
        <f>IF(G21="","",IF(G21&lt;AY$3,REF!$B$18,""))</f>
        <v/>
      </c>
      <c r="BC21" s="80" t="str">
        <f>IF((AY21&gt;=REF!$B$6),(IF(AY21="","",IF(OR(AU21="ASS",$D21="CIR",$D21=""),"",IF(OR($D21="CC",$D21="CD",$D21="DIV"),AY21-(3/24),"")))),"")</f>
        <v/>
      </c>
      <c r="BD21" s="52"/>
      <c r="BE21" s="73"/>
      <c r="BF21" s="13">
        <f t="shared" si="21"/>
        <v>0</v>
      </c>
      <c r="BG21" s="14" t="str">
        <f t="shared" si="8"/>
        <v/>
      </c>
      <c r="BH21" s="16" t="str">
        <f>IF(G21="","",IF(G21&lt;BE$3,REF!$B$18,""))</f>
        <v/>
      </c>
      <c r="BI21" s="80" t="str">
        <f>IF((BE21&gt;=REF!$B$6),(IF(BE21="","",IF(OR(BA21="ASS",$D21="CIR",$D21=""),"",IF(OR($D21="CC",$D21="CD",$D21="DIV"),BE21-(3/24),"")))),"")</f>
        <v/>
      </c>
      <c r="BJ21" s="52"/>
      <c r="BK21" s="73"/>
      <c r="BL21" s="13">
        <f t="shared" si="22"/>
        <v>0</v>
      </c>
      <c r="BM21" s="14" t="str">
        <f t="shared" si="9"/>
        <v/>
      </c>
      <c r="BN21" s="16" t="str">
        <f>IF(G21="","",IF(G21&lt;BK$3,REF!$B$18,""))</f>
        <v/>
      </c>
      <c r="BO21" s="80" t="str">
        <f>IF((BK21&gt;=REF!$B$6),(IF(BK21="","",IF(OR(BG21="ASS",$D21="CIR",$D21=""),"",IF(OR($D21="CC",$D21="CD",$D21="DIV"),BK21-(3/24),"")))),"")</f>
        <v/>
      </c>
      <c r="BP21" s="52"/>
      <c r="BQ21" s="73"/>
      <c r="BR21" s="13">
        <f t="shared" si="23"/>
        <v>0</v>
      </c>
      <c r="BS21" s="14" t="str">
        <f t="shared" si="10"/>
        <v/>
      </c>
      <c r="BT21" s="16" t="str">
        <f>IF(G21="","",IF(G21&lt;BQ$3,REF!$B$18,""))</f>
        <v/>
      </c>
      <c r="BU21" s="80" t="str">
        <f>IF((BQ21&gt;=REF!$B$6),(IF(BQ21="","",IF(OR(BM21="ASS",$D21="CIR",$D21=""),"",IF(OR($D21="CC",$D21="CD",$D21="DIV"),BQ21-(3/24),"")))),"")</f>
        <v/>
      </c>
      <c r="BV21" s="52"/>
      <c r="BW21" s="73"/>
      <c r="BX21" s="13">
        <f t="shared" si="24"/>
        <v>0</v>
      </c>
      <c r="BY21" s="14" t="str">
        <f t="shared" si="11"/>
        <v/>
      </c>
      <c r="BZ21" s="16" t="str">
        <f>IF(G21="","",IF(G21&lt;BW$3,REF!$B$18,""))</f>
        <v/>
      </c>
      <c r="CA21" s="80" t="str">
        <f>IF((BW21&gt;=REF!$B$6),(IF(BW21="","",IF(OR(BS21="ASS",$D21="CIR",$D21=""),"",IF(OR($D21="CC",$D21="CD",$D21="DIV"),BW21-(3/24),"")))),"")</f>
        <v/>
      </c>
      <c r="CB21" s="54"/>
      <c r="CC21" s="74">
        <f t="shared" si="12"/>
        <v>0</v>
      </c>
      <c r="CD21" s="17">
        <f t="shared" si="25"/>
        <v>0</v>
      </c>
    </row>
    <row r="22" spans="1:82" ht="18" hidden="1" customHeight="1" outlineLevel="1" x14ac:dyDescent="0.2">
      <c r="A22" s="38"/>
      <c r="B22" s="3"/>
      <c r="C22" s="4"/>
      <c r="D22" s="5"/>
      <c r="E22" s="6"/>
      <c r="F22" s="6"/>
      <c r="G22" s="6"/>
      <c r="H22" s="12" t="str">
        <f>IF(A22="","",IF(D22="ASS",REF!B$11+REF!B$9,IF(D22="CC",REF!B$10+REF!B$9,IF(D22="CIR",REF!B$12+REF!B$9,IF(D22="CD",REF!B$10+REF!B$9,IF(D22="DIV",REF!B$13+REF!B$9,"erreur"))))))</f>
        <v/>
      </c>
      <c r="I22" s="73"/>
      <c r="J22" s="13">
        <f t="shared" si="13"/>
        <v>0</v>
      </c>
      <c r="K22" s="14" t="str">
        <f t="shared" si="0"/>
        <v/>
      </c>
      <c r="L22" s="15" t="str">
        <f>IF(G22="","",IF(G22&lt;I$3,REF!$B$18,""))</f>
        <v/>
      </c>
      <c r="M22" s="80" t="str">
        <f>IF((I22&gt;=REF!$B$6),(IF(I22="","",IF(OR(D22="ASS",$D22="CIR",$D22=""),"",IF(OR($D22="CC",$D22="CD",$D22="DIV"),I22-(3/24),"")))),"")</f>
        <v/>
      </c>
      <c r="N22" s="52"/>
      <c r="O22" s="73"/>
      <c r="P22" s="13">
        <f t="shared" si="14"/>
        <v>0</v>
      </c>
      <c r="Q22" s="14" t="str">
        <f t="shared" si="1"/>
        <v/>
      </c>
      <c r="R22" s="15" t="str">
        <f>IF(G22="","",IF(G22&lt;O$3,REF!$B$18,""))</f>
        <v/>
      </c>
      <c r="S22" s="80" t="str">
        <f>IF((O22&gt;=REF!$B$6),(IF(O22="","",IF(OR(K22="ASS",$D22="CIR",$D22=""),"",IF(OR($D22="CC",$D22="CD",$D22="DIV"),O22-(3/24),"")))),"")</f>
        <v/>
      </c>
      <c r="T22" s="52"/>
      <c r="U22" s="73"/>
      <c r="V22" s="13">
        <f t="shared" si="15"/>
        <v>0</v>
      </c>
      <c r="W22" s="14" t="str">
        <f t="shared" si="2"/>
        <v/>
      </c>
      <c r="X22" s="16" t="str">
        <f>IF(G22="","",IF(G22&lt;U$3,REF!$B$18,""))</f>
        <v/>
      </c>
      <c r="Y22" s="80" t="str">
        <f>IF((U22&gt;=REF!$B$6),(IF(U22="","",IF(OR(Q22="ASS",$D22="CIR",$D22=""),"",IF(OR($D22="CC",$D22="CD",$D22="DIV"),U22-(3/24),"")))),"")</f>
        <v/>
      </c>
      <c r="Z22" s="52"/>
      <c r="AA22" s="73"/>
      <c r="AB22" s="13">
        <f t="shared" si="16"/>
        <v>0</v>
      </c>
      <c r="AC22" s="14" t="str">
        <f t="shared" si="3"/>
        <v/>
      </c>
      <c r="AD22" s="16" t="str">
        <f>IF(G22="","",IF(G22&lt;AA$3,REF!$B$18,""))</f>
        <v/>
      </c>
      <c r="AE22" s="80" t="str">
        <f>IF((AA22&gt;=REF!$B$6),(IF(AA22="","",IF(OR(W22="ASS",$D22="CIR",$D22=""),"",IF(OR($D22="CC",$D22="CD",$D22="DIV"),AA22-(3/24),"")))),"")</f>
        <v/>
      </c>
      <c r="AF22" s="52"/>
      <c r="AG22" s="73"/>
      <c r="AH22" s="13">
        <f t="shared" si="17"/>
        <v>0</v>
      </c>
      <c r="AI22" s="14" t="str">
        <f t="shared" si="4"/>
        <v/>
      </c>
      <c r="AJ22" s="16" t="str">
        <f>IF(G22="","",IF(G22&lt;AG$3,REF!$B$18,""))</f>
        <v/>
      </c>
      <c r="AK22" s="80" t="str">
        <f>IF((AG22&gt;=REF!$B$6),(IF(AG22="","",IF(OR(AC22="ASS",$D22="CIR",$D22=""),"",IF(OR($D22="CC",$D22="CD",$D22="DIV"),AG22-(3/24),"")))),"")</f>
        <v/>
      </c>
      <c r="AL22" s="52"/>
      <c r="AM22" s="73"/>
      <c r="AN22" s="13">
        <f t="shared" si="18"/>
        <v>0</v>
      </c>
      <c r="AO22" s="14" t="str">
        <f t="shared" si="5"/>
        <v/>
      </c>
      <c r="AP22" s="16" t="str">
        <f>IF(G22="","",IF(G22&lt;AM$3,REF!$B$18,""))</f>
        <v/>
      </c>
      <c r="AQ22" s="80" t="str">
        <f>IF((AM22&gt;=REF!$B$6),(IF(AM22="","",IF(OR(AI22="ASS",$D22="CIR",$D22=""),"",IF(OR($D22="CC",$D22="CD",$D22="DIV"),AM22-(3/24),"")))),"")</f>
        <v/>
      </c>
      <c r="AR22" s="52"/>
      <c r="AS22" s="73"/>
      <c r="AT22" s="13">
        <f t="shared" si="19"/>
        <v>0</v>
      </c>
      <c r="AU22" s="14" t="str">
        <f t="shared" si="6"/>
        <v/>
      </c>
      <c r="AV22" s="16" t="str">
        <f>IF(G22="","",IF(G22&lt;AS$3,REF!$B$18,""))</f>
        <v/>
      </c>
      <c r="AW22" s="80" t="str">
        <f>IF((AS22&gt;=REF!$B$6),(IF(AS22="","",IF(OR(AO22="ASS",$D22="CIR",$D22=""),"",IF(OR($D22="CC",$D22="CD",$D22="DIV"),AS22-(3/24),"")))),"")</f>
        <v/>
      </c>
      <c r="AX22" s="52"/>
      <c r="AY22" s="73"/>
      <c r="AZ22" s="13">
        <f t="shared" si="20"/>
        <v>0</v>
      </c>
      <c r="BA22" s="14" t="str">
        <f t="shared" si="7"/>
        <v/>
      </c>
      <c r="BB22" s="16" t="str">
        <f>IF(G22="","",IF(G22&lt;AY$3,REF!$B$18,""))</f>
        <v/>
      </c>
      <c r="BC22" s="80" t="str">
        <f>IF((AY22&gt;=REF!$B$6),(IF(AY22="","",IF(OR(AU22="ASS",$D22="CIR",$D22=""),"",IF(OR($D22="CC",$D22="CD",$D22="DIV"),AY22-(3/24),"")))),"")</f>
        <v/>
      </c>
      <c r="BD22" s="52"/>
      <c r="BE22" s="73"/>
      <c r="BF22" s="13">
        <f t="shared" si="21"/>
        <v>0</v>
      </c>
      <c r="BG22" s="14" t="str">
        <f t="shared" si="8"/>
        <v/>
      </c>
      <c r="BH22" s="16" t="str">
        <f>IF(G22="","",IF(G22&lt;BE$3,REF!$B$18,""))</f>
        <v/>
      </c>
      <c r="BI22" s="80" t="str">
        <f>IF((BE22&gt;=REF!$B$6),(IF(BE22="","",IF(OR(BA22="ASS",$D22="CIR",$D22=""),"",IF(OR($D22="CC",$D22="CD",$D22="DIV"),BE22-(3/24),"")))),"")</f>
        <v/>
      </c>
      <c r="BJ22" s="52"/>
      <c r="BK22" s="73"/>
      <c r="BL22" s="13">
        <f t="shared" si="22"/>
        <v>0</v>
      </c>
      <c r="BM22" s="14" t="str">
        <f t="shared" si="9"/>
        <v/>
      </c>
      <c r="BN22" s="16" t="str">
        <f>IF(G22="","",IF(G22&lt;BK$3,REF!$B$18,""))</f>
        <v/>
      </c>
      <c r="BO22" s="80" t="str">
        <f>IF((BK22&gt;=REF!$B$6),(IF(BK22="","",IF(OR(BG22="ASS",$D22="CIR",$D22=""),"",IF(OR($D22="CC",$D22="CD",$D22="DIV"),BK22-(3/24),"")))),"")</f>
        <v/>
      </c>
      <c r="BP22" s="52"/>
      <c r="BQ22" s="73"/>
      <c r="BR22" s="13">
        <f t="shared" si="23"/>
        <v>0</v>
      </c>
      <c r="BS22" s="14" t="str">
        <f t="shared" si="10"/>
        <v/>
      </c>
      <c r="BT22" s="16" t="str">
        <f>IF(G22="","",IF(G22&lt;BQ$3,REF!$B$18,""))</f>
        <v/>
      </c>
      <c r="BU22" s="80" t="str">
        <f>IF((BQ22&gt;=REF!$B$6),(IF(BQ22="","",IF(OR(BM22="ASS",$D22="CIR",$D22=""),"",IF(OR($D22="CC",$D22="CD",$D22="DIV"),BQ22-(3/24),"")))),"")</f>
        <v/>
      </c>
      <c r="BV22" s="52"/>
      <c r="BW22" s="73"/>
      <c r="BX22" s="13">
        <f t="shared" si="24"/>
        <v>0</v>
      </c>
      <c r="BY22" s="14" t="str">
        <f t="shared" si="11"/>
        <v/>
      </c>
      <c r="BZ22" s="16" t="str">
        <f>IF(G22="","",IF(G22&lt;BW$3,REF!$B$18,""))</f>
        <v/>
      </c>
      <c r="CA22" s="80" t="str">
        <f>IF((BW22&gt;=REF!$B$6),(IF(BW22="","",IF(OR(BS22="ASS",$D22="CIR",$D22=""),"",IF(OR($D22="CC",$D22="CD",$D22="DIV"),BW22-(3/24),"")))),"")</f>
        <v/>
      </c>
      <c r="CB22" s="54"/>
      <c r="CC22" s="74">
        <f t="shared" si="12"/>
        <v>0</v>
      </c>
      <c r="CD22" s="17">
        <f t="shared" si="25"/>
        <v>0</v>
      </c>
    </row>
    <row r="23" spans="1:82" ht="18" hidden="1" customHeight="1" outlineLevel="1" x14ac:dyDescent="0.2">
      <c r="A23" s="39"/>
      <c r="B23" s="3"/>
      <c r="C23" s="4"/>
      <c r="D23" s="5"/>
      <c r="E23" s="6"/>
      <c r="F23" s="6"/>
      <c r="G23" s="6"/>
      <c r="H23" s="12" t="str">
        <f>IF(A23="","",IF(D23="ASS",REF!B$11+REF!B$9,IF(D23="CC",REF!B$10+REF!B$9,IF(D23="CIR",REF!B$12+REF!B$9,IF(D23="CD",REF!B$10+REF!B$9,IF(D23="DIV",REF!B$13+REF!B$9,"erreur"))))))</f>
        <v/>
      </c>
      <c r="I23" s="73"/>
      <c r="J23" s="13">
        <f t="shared" si="13"/>
        <v>0</v>
      </c>
      <c r="K23" s="14" t="str">
        <f t="shared" si="0"/>
        <v/>
      </c>
      <c r="L23" s="15" t="str">
        <f>IF(G23="","",IF(G23&lt;I$3,REF!$B$18,""))</f>
        <v/>
      </c>
      <c r="M23" s="80" t="str">
        <f>IF((I23&gt;=REF!$B$6),(IF(I23="","",IF(OR(D23="ASS",$D23="CIR",$D23=""),"",IF(OR($D23="CC",$D23="CD",$D23="DIV"),I23-(3/24),"")))),"")</f>
        <v/>
      </c>
      <c r="N23" s="52"/>
      <c r="O23" s="73"/>
      <c r="P23" s="13">
        <f t="shared" si="14"/>
        <v>0</v>
      </c>
      <c r="Q23" s="14" t="str">
        <f t="shared" si="1"/>
        <v/>
      </c>
      <c r="R23" s="15" t="str">
        <f>IF(G23="","",IF(G23&lt;O$3,REF!$B$18,""))</f>
        <v/>
      </c>
      <c r="S23" s="80" t="str">
        <f>IF((O23&gt;=REF!$B$6),(IF(O23="","",IF(OR(K23="ASS",$D23="CIR",$D23=""),"",IF(OR($D23="CC",$D23="CD",$D23="DIV"),O23-(3/24),"")))),"")</f>
        <v/>
      </c>
      <c r="T23" s="52"/>
      <c r="U23" s="73"/>
      <c r="V23" s="13">
        <f t="shared" si="15"/>
        <v>0</v>
      </c>
      <c r="W23" s="14" t="str">
        <f t="shared" si="2"/>
        <v/>
      </c>
      <c r="X23" s="16" t="str">
        <f>IF(G23="","",IF(G23&lt;U$3,REF!$B$18,""))</f>
        <v/>
      </c>
      <c r="Y23" s="80" t="str">
        <f>IF((U23&gt;=REF!$B$6),(IF(U23="","",IF(OR(Q23="ASS",$D23="CIR",$D23=""),"",IF(OR($D23="CC",$D23="CD",$D23="DIV"),U23-(3/24),"")))),"")</f>
        <v/>
      </c>
      <c r="Z23" s="52"/>
      <c r="AA23" s="73"/>
      <c r="AB23" s="13">
        <f t="shared" si="16"/>
        <v>0</v>
      </c>
      <c r="AC23" s="14" t="str">
        <f t="shared" si="3"/>
        <v/>
      </c>
      <c r="AD23" s="16" t="str">
        <f>IF(G23="","",IF(G23&lt;AA$3,REF!$B$18,""))</f>
        <v/>
      </c>
      <c r="AE23" s="80" t="str">
        <f>IF((AA23&gt;=REF!$B$6),(IF(AA23="","",IF(OR(W23="ASS",$D23="CIR",$D23=""),"",IF(OR($D23="CC",$D23="CD",$D23="DIV"),AA23-(3/24),"")))),"")</f>
        <v/>
      </c>
      <c r="AF23" s="52"/>
      <c r="AG23" s="73"/>
      <c r="AH23" s="13">
        <f t="shared" si="17"/>
        <v>0</v>
      </c>
      <c r="AI23" s="14" t="str">
        <f t="shared" si="4"/>
        <v/>
      </c>
      <c r="AJ23" s="16" t="str">
        <f>IF(G23="","",IF(G23&lt;AG$3,REF!$B$18,""))</f>
        <v/>
      </c>
      <c r="AK23" s="80" t="str">
        <f>IF((AG23&gt;=REF!$B$6),(IF(AG23="","",IF(OR(AC23="ASS",$D23="CIR",$D23=""),"",IF(OR($D23="CC",$D23="CD",$D23="DIV"),AG23-(3/24),"")))),"")</f>
        <v/>
      </c>
      <c r="AL23" s="52"/>
      <c r="AM23" s="73"/>
      <c r="AN23" s="13">
        <f t="shared" si="18"/>
        <v>0</v>
      </c>
      <c r="AO23" s="14" t="str">
        <f t="shared" si="5"/>
        <v/>
      </c>
      <c r="AP23" s="16" t="str">
        <f>IF(G23="","",IF(G23&lt;AM$3,REF!$B$18,""))</f>
        <v/>
      </c>
      <c r="AQ23" s="80" t="str">
        <f>IF((AM23&gt;=REF!$B$6),(IF(AM23="","",IF(OR(AI23="ASS",$D23="CIR",$D23=""),"",IF(OR($D23="CC",$D23="CD",$D23="DIV"),AM23-(3/24),"")))),"")</f>
        <v/>
      </c>
      <c r="AR23" s="52"/>
      <c r="AS23" s="73"/>
      <c r="AT23" s="13">
        <f t="shared" si="19"/>
        <v>0</v>
      </c>
      <c r="AU23" s="14" t="str">
        <f t="shared" si="6"/>
        <v/>
      </c>
      <c r="AV23" s="16" t="str">
        <f>IF(G23="","",IF(G23&lt;AS$3,REF!$B$18,""))</f>
        <v/>
      </c>
      <c r="AW23" s="80" t="str">
        <f>IF((AS23&gt;=REF!$B$6),(IF(AS23="","",IF(OR(AO23="ASS",$D23="CIR",$D23=""),"",IF(OR($D23="CC",$D23="CD",$D23="DIV"),AS23-(3/24),"")))),"")</f>
        <v/>
      </c>
      <c r="AX23" s="52"/>
      <c r="AY23" s="73"/>
      <c r="AZ23" s="13">
        <f t="shared" si="20"/>
        <v>0</v>
      </c>
      <c r="BA23" s="14" t="str">
        <f t="shared" si="7"/>
        <v/>
      </c>
      <c r="BB23" s="16" t="str">
        <f>IF(G23="","",IF(G23&lt;AY$3,REF!$B$18,""))</f>
        <v/>
      </c>
      <c r="BC23" s="80" t="str">
        <f>IF((AY23&gt;=REF!$B$6),(IF(AY23="","",IF(OR(AU23="ASS",$D23="CIR",$D23=""),"",IF(OR($D23="CC",$D23="CD",$D23="DIV"),AY23-(3/24),"")))),"")</f>
        <v/>
      </c>
      <c r="BD23" s="52"/>
      <c r="BE23" s="73"/>
      <c r="BF23" s="13">
        <f t="shared" si="21"/>
        <v>0</v>
      </c>
      <c r="BG23" s="14" t="str">
        <f t="shared" si="8"/>
        <v/>
      </c>
      <c r="BH23" s="16" t="str">
        <f>IF(G23="","",IF(G23&lt;BE$3,REF!$B$18,""))</f>
        <v/>
      </c>
      <c r="BI23" s="80" t="str">
        <f>IF((BE23&gt;=REF!$B$6),(IF(BE23="","",IF(OR(BA23="ASS",$D23="CIR",$D23=""),"",IF(OR($D23="CC",$D23="CD",$D23="DIV"),BE23-(3/24),"")))),"")</f>
        <v/>
      </c>
      <c r="BJ23" s="52"/>
      <c r="BK23" s="73"/>
      <c r="BL23" s="13">
        <f t="shared" si="22"/>
        <v>0</v>
      </c>
      <c r="BM23" s="14" t="str">
        <f t="shared" si="9"/>
        <v/>
      </c>
      <c r="BN23" s="16" t="str">
        <f>IF(G23="","",IF(G23&lt;BK$3,REF!$B$18,""))</f>
        <v/>
      </c>
      <c r="BO23" s="80" t="str">
        <f>IF((BK23&gt;=REF!$B$6),(IF(BK23="","",IF(OR(BG23="ASS",$D23="CIR",$D23=""),"",IF(OR($D23="CC",$D23="CD",$D23="DIV"),BK23-(3/24),"")))),"")</f>
        <v/>
      </c>
      <c r="BP23" s="52"/>
      <c r="BQ23" s="73"/>
      <c r="BR23" s="13">
        <f t="shared" si="23"/>
        <v>0</v>
      </c>
      <c r="BS23" s="14" t="str">
        <f t="shared" si="10"/>
        <v/>
      </c>
      <c r="BT23" s="16" t="str">
        <f>IF(G23="","",IF(G23&lt;BQ$3,REF!$B$18,""))</f>
        <v/>
      </c>
      <c r="BU23" s="80" t="str">
        <f>IF((BQ23&gt;=REF!$B$6),(IF(BQ23="","",IF(OR(BM23="ASS",$D23="CIR",$D23=""),"",IF(OR($D23="CC",$D23="CD",$D23="DIV"),BQ23-(3/24),"")))),"")</f>
        <v/>
      </c>
      <c r="BV23" s="52"/>
      <c r="BW23" s="73"/>
      <c r="BX23" s="13">
        <f t="shared" si="24"/>
        <v>0</v>
      </c>
      <c r="BY23" s="14" t="str">
        <f t="shared" si="11"/>
        <v/>
      </c>
      <c r="BZ23" s="16" t="str">
        <f>IF(G23="","",IF(G23&lt;BW$3,REF!$B$18,""))</f>
        <v/>
      </c>
      <c r="CA23" s="80" t="str">
        <f>IF((BW23&gt;=REF!$B$6),(IF(BW23="","",IF(OR(BS23="ASS",$D23="CIR",$D23=""),"",IF(OR($D23="CC",$D23="CD",$D23="DIV"),BW23-(3/24),"")))),"")</f>
        <v/>
      </c>
      <c r="CB23" s="54"/>
      <c r="CC23" s="74">
        <f t="shared" si="12"/>
        <v>0</v>
      </c>
      <c r="CD23" s="17">
        <f t="shared" si="25"/>
        <v>0</v>
      </c>
    </row>
    <row r="24" spans="1:82" ht="18" hidden="1" customHeight="1" outlineLevel="1" x14ac:dyDescent="0.2">
      <c r="A24" s="40"/>
      <c r="B24" s="7"/>
      <c r="C24" s="4"/>
      <c r="D24" s="5"/>
      <c r="E24" s="6"/>
      <c r="F24" s="6"/>
      <c r="G24" s="6"/>
      <c r="H24" s="12" t="str">
        <f>IF(A24="","",IF(D24="ASS",REF!B$11+REF!B$9,IF(D24="CC",REF!B$10+REF!B$9,IF(D24="CIR",REF!B$12+REF!B$9,IF(D24="CD",REF!B$10+REF!B$9,IF(D24="DIV",REF!B$13+REF!B$9,"erreur"))))))</f>
        <v/>
      </c>
      <c r="I24" s="73"/>
      <c r="J24" s="13">
        <f t="shared" si="13"/>
        <v>0</v>
      </c>
      <c r="K24" s="14" t="str">
        <f t="shared" si="0"/>
        <v/>
      </c>
      <c r="L24" s="15" t="str">
        <f>IF(G24="","",IF(G24&lt;I$3,REF!$B$18,""))</f>
        <v/>
      </c>
      <c r="M24" s="80" t="str">
        <f>IF((I24&gt;=REF!$B$6),(IF(I24="","",IF(OR(D24="ASS",$D24="CIR",$D24=""),"",IF(OR($D24="CC",$D24="CD",$D24="DIV"),I24-(3/24),"")))),"")</f>
        <v/>
      </c>
      <c r="N24" s="52"/>
      <c r="O24" s="73"/>
      <c r="P24" s="13">
        <f t="shared" si="14"/>
        <v>0</v>
      </c>
      <c r="Q24" s="14" t="str">
        <f t="shared" si="1"/>
        <v/>
      </c>
      <c r="R24" s="15" t="str">
        <f>IF(G24="","",IF(G24&lt;O$3,REF!$B$18,""))</f>
        <v/>
      </c>
      <c r="S24" s="80" t="str">
        <f>IF((O24&gt;=REF!$B$6),(IF(O24="","",IF(OR(K24="ASS",$D24="CIR",$D24=""),"",IF(OR($D24="CC",$D24="CD",$D24="DIV"),O24-(3/24),"")))),"")</f>
        <v/>
      </c>
      <c r="T24" s="52"/>
      <c r="U24" s="73"/>
      <c r="V24" s="13">
        <f t="shared" si="15"/>
        <v>0</v>
      </c>
      <c r="W24" s="14" t="str">
        <f t="shared" si="2"/>
        <v/>
      </c>
      <c r="X24" s="16" t="str">
        <f>IF(G24="","",IF(G24&lt;U$3,REF!$B$18,""))</f>
        <v/>
      </c>
      <c r="Y24" s="80" t="str">
        <f>IF((U24&gt;=REF!$B$6),(IF(U24="","",IF(OR(Q24="ASS",$D24="CIR",$D24=""),"",IF(OR($D24="CC",$D24="CD",$D24="DIV"),U24-(3/24),"")))),"")</f>
        <v/>
      </c>
      <c r="Z24" s="52"/>
      <c r="AA24" s="73"/>
      <c r="AB24" s="13">
        <f t="shared" si="16"/>
        <v>0</v>
      </c>
      <c r="AC24" s="14" t="str">
        <f t="shared" si="3"/>
        <v/>
      </c>
      <c r="AD24" s="16" t="str">
        <f>IF(G24="","",IF(G24&lt;AA$3,REF!$B$18,""))</f>
        <v/>
      </c>
      <c r="AE24" s="80" t="str">
        <f>IF((AA24&gt;=REF!$B$6),(IF(AA24="","",IF(OR(W24="ASS",$D24="CIR",$D24=""),"",IF(OR($D24="CC",$D24="CD",$D24="DIV"),AA24-(3/24),"")))),"")</f>
        <v/>
      </c>
      <c r="AF24" s="52"/>
      <c r="AG24" s="73"/>
      <c r="AH24" s="13">
        <f t="shared" si="17"/>
        <v>0</v>
      </c>
      <c r="AI24" s="14" t="str">
        <f t="shared" si="4"/>
        <v/>
      </c>
      <c r="AJ24" s="16" t="str">
        <f>IF(G24="","",IF(G24&lt;AG$3,REF!$B$18,""))</f>
        <v/>
      </c>
      <c r="AK24" s="80" t="str">
        <f>IF((AG24&gt;=REF!$B$6),(IF(AG24="","",IF(OR(AC24="ASS",$D24="CIR",$D24=""),"",IF(OR($D24="CC",$D24="CD",$D24="DIV"),AG24-(3/24),"")))),"")</f>
        <v/>
      </c>
      <c r="AL24" s="52"/>
      <c r="AM24" s="73"/>
      <c r="AN24" s="13">
        <f t="shared" si="18"/>
        <v>0</v>
      </c>
      <c r="AO24" s="14" t="str">
        <f t="shared" si="5"/>
        <v/>
      </c>
      <c r="AP24" s="16" t="str">
        <f>IF(G24="","",IF(G24&lt;AM$3,REF!$B$18,""))</f>
        <v/>
      </c>
      <c r="AQ24" s="80" t="str">
        <f>IF((AM24&gt;=REF!$B$6),(IF(AM24="","",IF(OR(AI24="ASS",$D24="CIR",$D24=""),"",IF(OR($D24="CC",$D24="CD",$D24="DIV"),AM24-(3/24),"")))),"")</f>
        <v/>
      </c>
      <c r="AR24" s="52"/>
      <c r="AS24" s="73"/>
      <c r="AT24" s="13">
        <f t="shared" si="19"/>
        <v>0</v>
      </c>
      <c r="AU24" s="14" t="str">
        <f t="shared" si="6"/>
        <v/>
      </c>
      <c r="AV24" s="16" t="str">
        <f>IF(G24="","",IF(G24&lt;AS$3,REF!$B$18,""))</f>
        <v/>
      </c>
      <c r="AW24" s="80" t="str">
        <f>IF((AS24&gt;=REF!$B$6),(IF(AS24="","",IF(OR(AO24="ASS",$D24="CIR",$D24=""),"",IF(OR($D24="CC",$D24="CD",$D24="DIV"),AS24-(3/24),"")))),"")</f>
        <v/>
      </c>
      <c r="AX24" s="52"/>
      <c r="AY24" s="73"/>
      <c r="AZ24" s="13">
        <f t="shared" si="20"/>
        <v>0</v>
      </c>
      <c r="BA24" s="14" t="str">
        <f t="shared" si="7"/>
        <v/>
      </c>
      <c r="BB24" s="16" t="str">
        <f>IF(G24="","",IF(G24&lt;AY$3,REF!$B$18,""))</f>
        <v/>
      </c>
      <c r="BC24" s="80" t="str">
        <f>IF((AY24&gt;=REF!$B$6),(IF(AY24="","",IF(OR(AU24="ASS",$D24="CIR",$D24=""),"",IF(OR($D24="CC",$D24="CD",$D24="DIV"),AY24-(3/24),"")))),"")</f>
        <v/>
      </c>
      <c r="BD24" s="52"/>
      <c r="BE24" s="73"/>
      <c r="BF24" s="13">
        <f t="shared" si="21"/>
        <v>0</v>
      </c>
      <c r="BG24" s="14" t="str">
        <f t="shared" si="8"/>
        <v/>
      </c>
      <c r="BH24" s="16" t="str">
        <f>IF(G24="","",IF(G24&lt;BE$3,REF!$B$18,""))</f>
        <v/>
      </c>
      <c r="BI24" s="80" t="str">
        <f>IF((BE24&gt;=REF!$B$6),(IF(BE24="","",IF(OR(BA24="ASS",$D24="CIR",$D24=""),"",IF(OR($D24="CC",$D24="CD",$D24="DIV"),BE24-(3/24),"")))),"")</f>
        <v/>
      </c>
      <c r="BJ24" s="52"/>
      <c r="BK24" s="73"/>
      <c r="BL24" s="13">
        <f t="shared" si="22"/>
        <v>0</v>
      </c>
      <c r="BM24" s="14" t="str">
        <f t="shared" si="9"/>
        <v/>
      </c>
      <c r="BN24" s="16" t="str">
        <f>IF(G24="","",IF(G24&lt;BK$3,REF!$B$18,""))</f>
        <v/>
      </c>
      <c r="BO24" s="80" t="str">
        <f>IF((BK24&gt;=REF!$B$6),(IF(BK24="","",IF(OR(BG24="ASS",$D24="CIR",$D24=""),"",IF(OR($D24="CC",$D24="CD",$D24="DIV"),BK24-(3/24),"")))),"")</f>
        <v/>
      </c>
      <c r="BP24" s="52"/>
      <c r="BQ24" s="73"/>
      <c r="BR24" s="13">
        <f t="shared" si="23"/>
        <v>0</v>
      </c>
      <c r="BS24" s="14" t="str">
        <f t="shared" si="10"/>
        <v/>
      </c>
      <c r="BT24" s="16" t="str">
        <f>IF(G24="","",IF(G24&lt;BQ$3,REF!$B$18,""))</f>
        <v/>
      </c>
      <c r="BU24" s="80" t="str">
        <f>IF((BQ24&gt;=REF!$B$6),(IF(BQ24="","",IF(OR(BM24="ASS",$D24="CIR",$D24=""),"",IF(OR($D24="CC",$D24="CD",$D24="DIV"),BQ24-(3/24),"")))),"")</f>
        <v/>
      </c>
      <c r="BV24" s="52"/>
      <c r="BW24" s="73"/>
      <c r="BX24" s="13">
        <f t="shared" si="24"/>
        <v>0</v>
      </c>
      <c r="BY24" s="14" t="str">
        <f t="shared" si="11"/>
        <v/>
      </c>
      <c r="BZ24" s="16" t="str">
        <f>IF(G24="","",IF(G24&lt;BW$3,REF!$B$18,""))</f>
        <v/>
      </c>
      <c r="CA24" s="80" t="str">
        <f>IF((BW24&gt;=REF!$B$6),(IF(BW24="","",IF(OR(BS24="ASS",$D24="CIR",$D24=""),"",IF(OR($D24="CC",$D24="CD",$D24="DIV"),BW24-(3/24),"")))),"")</f>
        <v/>
      </c>
      <c r="CB24" s="54"/>
      <c r="CC24" s="74">
        <f t="shared" si="12"/>
        <v>0</v>
      </c>
      <c r="CD24" s="17">
        <f t="shared" si="25"/>
        <v>0</v>
      </c>
    </row>
    <row r="25" spans="1:82" ht="18" hidden="1" customHeight="1" outlineLevel="1" x14ac:dyDescent="0.2">
      <c r="A25" s="40"/>
      <c r="B25" s="7"/>
      <c r="C25" s="4"/>
      <c r="D25" s="5"/>
      <c r="E25" s="6"/>
      <c r="F25" s="6"/>
      <c r="G25" s="6"/>
      <c r="H25" s="12" t="str">
        <f>IF(A25="","",IF(D25="ASS",REF!B$11+REF!B$9,IF(D25="CC",REF!B$10+REF!B$9,IF(D25="CIR",REF!B$12+REF!B$9,IF(D25="CD",REF!B$10+REF!B$9,IF(D25="DIV",REF!B$13+REF!B$9,"erreur"))))))</f>
        <v/>
      </c>
      <c r="I25" s="73"/>
      <c r="J25" s="13">
        <f t="shared" si="13"/>
        <v>0</v>
      </c>
      <c r="K25" s="14" t="str">
        <f t="shared" si="0"/>
        <v/>
      </c>
      <c r="L25" s="15" t="str">
        <f>IF(G25="","",IF(G25&lt;I$3,REF!$B$18,""))</f>
        <v/>
      </c>
      <c r="M25" s="80" t="str">
        <f>IF((I25&gt;=REF!$B$6),(IF(I25="","",IF(OR(D25="ASS",$D25="CIR",$D25=""),"",IF(OR($D25="CC",$D25="CD",$D25="DIV"),I25-(3/24),"")))),"")</f>
        <v/>
      </c>
      <c r="N25" s="52"/>
      <c r="O25" s="73"/>
      <c r="P25" s="13">
        <f t="shared" si="14"/>
        <v>0</v>
      </c>
      <c r="Q25" s="14" t="str">
        <f t="shared" si="1"/>
        <v/>
      </c>
      <c r="R25" s="15" t="str">
        <f>IF(G25="","",IF(G25&lt;O$3,REF!$B$18,""))</f>
        <v/>
      </c>
      <c r="S25" s="80" t="str">
        <f>IF((O25&gt;=REF!$B$6),(IF(O25="","",IF(OR(K25="ASS",$D25="CIR",$D25=""),"",IF(OR($D25="CC",$D25="CD",$D25="DIV"),O25-(3/24),"")))),"")</f>
        <v/>
      </c>
      <c r="T25" s="52"/>
      <c r="U25" s="73"/>
      <c r="V25" s="13">
        <f t="shared" si="15"/>
        <v>0</v>
      </c>
      <c r="W25" s="14" t="str">
        <f t="shared" si="2"/>
        <v/>
      </c>
      <c r="X25" s="16" t="str">
        <f>IF(G25="","",IF(G25&lt;U$3,REF!$B$18,""))</f>
        <v/>
      </c>
      <c r="Y25" s="80" t="str">
        <f>IF((U25&gt;=REF!$B$6),(IF(U25="","",IF(OR(Q25="ASS",$D25="CIR",$D25=""),"",IF(OR($D25="CC",$D25="CD",$D25="DIV"),U25-(3/24),"")))),"")</f>
        <v/>
      </c>
      <c r="Z25" s="52"/>
      <c r="AA25" s="73"/>
      <c r="AB25" s="13">
        <f t="shared" si="16"/>
        <v>0</v>
      </c>
      <c r="AC25" s="14" t="str">
        <f t="shared" si="3"/>
        <v/>
      </c>
      <c r="AD25" s="16" t="str">
        <f>IF(G25="","",IF(G25&lt;AA$3,REF!$B$18,""))</f>
        <v/>
      </c>
      <c r="AE25" s="80" t="str">
        <f>IF((AA25&gt;=REF!$B$6),(IF(AA25="","",IF(OR(W25="ASS",$D25="CIR",$D25=""),"",IF(OR($D25="CC",$D25="CD",$D25="DIV"),AA25-(3/24),"")))),"")</f>
        <v/>
      </c>
      <c r="AF25" s="52"/>
      <c r="AG25" s="73"/>
      <c r="AH25" s="13">
        <f t="shared" si="17"/>
        <v>0</v>
      </c>
      <c r="AI25" s="14" t="str">
        <f t="shared" si="4"/>
        <v/>
      </c>
      <c r="AJ25" s="16" t="str">
        <f>IF(G25="","",IF(G25&lt;AG$3,REF!$B$18,""))</f>
        <v/>
      </c>
      <c r="AK25" s="80" t="str">
        <f>IF((AG25&gt;=REF!$B$6),(IF(AG25="","",IF(OR(AC25="ASS",$D25="CIR",$D25=""),"",IF(OR($D25="CC",$D25="CD",$D25="DIV"),AG25-(3/24),"")))),"")</f>
        <v/>
      </c>
      <c r="AL25" s="52"/>
      <c r="AM25" s="73"/>
      <c r="AN25" s="13">
        <f t="shared" si="18"/>
        <v>0</v>
      </c>
      <c r="AO25" s="14" t="str">
        <f t="shared" si="5"/>
        <v/>
      </c>
      <c r="AP25" s="16" t="str">
        <f>IF(G25="","",IF(G25&lt;AM$3,REF!$B$18,""))</f>
        <v/>
      </c>
      <c r="AQ25" s="80" t="str">
        <f>IF((AM25&gt;=REF!$B$6),(IF(AM25="","",IF(OR(AI25="ASS",$D25="CIR",$D25=""),"",IF(OR($D25="CC",$D25="CD",$D25="DIV"),AM25-(3/24),"")))),"")</f>
        <v/>
      </c>
      <c r="AR25" s="52"/>
      <c r="AS25" s="73"/>
      <c r="AT25" s="13">
        <f t="shared" si="19"/>
        <v>0</v>
      </c>
      <c r="AU25" s="14" t="str">
        <f t="shared" si="6"/>
        <v/>
      </c>
      <c r="AV25" s="16" t="str">
        <f>IF(G25="","",IF(G25&lt;AS$3,REF!$B$18,""))</f>
        <v/>
      </c>
      <c r="AW25" s="80" t="str">
        <f>IF((AS25&gt;=REF!$B$6),(IF(AS25="","",IF(OR(AO25="ASS",$D25="CIR",$D25=""),"",IF(OR($D25="CC",$D25="CD",$D25="DIV"),AS25-(3/24),"")))),"")</f>
        <v/>
      </c>
      <c r="AX25" s="52"/>
      <c r="AY25" s="73"/>
      <c r="AZ25" s="13">
        <f t="shared" si="20"/>
        <v>0</v>
      </c>
      <c r="BA25" s="14" t="str">
        <f t="shared" si="7"/>
        <v/>
      </c>
      <c r="BB25" s="16" t="str">
        <f>IF(G25="","",IF(G25&lt;AY$3,REF!$B$18,""))</f>
        <v/>
      </c>
      <c r="BC25" s="80" t="str">
        <f>IF((AY25&gt;=REF!$B$6),(IF(AY25="","",IF(OR(AU25="ASS",$D25="CIR",$D25=""),"",IF(OR($D25="CC",$D25="CD",$D25="DIV"),AY25-(3/24),"")))),"")</f>
        <v/>
      </c>
      <c r="BD25" s="52"/>
      <c r="BE25" s="73"/>
      <c r="BF25" s="13">
        <f t="shared" si="21"/>
        <v>0</v>
      </c>
      <c r="BG25" s="14" t="str">
        <f t="shared" si="8"/>
        <v/>
      </c>
      <c r="BH25" s="16" t="str">
        <f>IF(G25="","",IF(G25&lt;BE$3,REF!$B$18,""))</f>
        <v/>
      </c>
      <c r="BI25" s="80" t="str">
        <f>IF((BE25&gt;=REF!$B$6),(IF(BE25="","",IF(OR(BA25="ASS",$D25="CIR",$D25=""),"",IF(OR($D25="CC",$D25="CD",$D25="DIV"),BE25-(3/24),"")))),"")</f>
        <v/>
      </c>
      <c r="BJ25" s="52"/>
      <c r="BK25" s="73"/>
      <c r="BL25" s="13">
        <f t="shared" si="22"/>
        <v>0</v>
      </c>
      <c r="BM25" s="14" t="str">
        <f t="shared" si="9"/>
        <v/>
      </c>
      <c r="BN25" s="16" t="str">
        <f>IF(G25="","",IF(G25&lt;BK$3,REF!$B$18,""))</f>
        <v/>
      </c>
      <c r="BO25" s="80" t="str">
        <f>IF((BK25&gt;=REF!$B$6),(IF(BK25="","",IF(OR(BG25="ASS",$D25="CIR",$D25=""),"",IF(OR($D25="CC",$D25="CD",$D25="DIV"),BK25-(3/24),"")))),"")</f>
        <v/>
      </c>
      <c r="BP25" s="52"/>
      <c r="BQ25" s="73"/>
      <c r="BR25" s="13">
        <f t="shared" si="23"/>
        <v>0</v>
      </c>
      <c r="BS25" s="14" t="str">
        <f t="shared" si="10"/>
        <v/>
      </c>
      <c r="BT25" s="16" t="str">
        <f>IF(G25="","",IF(G25&lt;BQ$3,REF!$B$18,""))</f>
        <v/>
      </c>
      <c r="BU25" s="80" t="str">
        <f>IF((BQ25&gt;=REF!$B$6),(IF(BQ25="","",IF(OR(BM25="ASS",$D25="CIR",$D25=""),"",IF(OR($D25="CC",$D25="CD",$D25="DIV"),BQ25-(3/24),"")))),"")</f>
        <v/>
      </c>
      <c r="BV25" s="52"/>
      <c r="BW25" s="73"/>
      <c r="BX25" s="13">
        <f t="shared" si="24"/>
        <v>0</v>
      </c>
      <c r="BY25" s="14" t="str">
        <f t="shared" si="11"/>
        <v/>
      </c>
      <c r="BZ25" s="16" t="str">
        <f>IF(G25="","",IF(G25&lt;BW$3,REF!$B$18,""))</f>
        <v/>
      </c>
      <c r="CA25" s="80" t="str">
        <f>IF((BW25&gt;=REF!$B$6),(IF(BW25="","",IF(OR(BS25="ASS",$D25="CIR",$D25=""),"",IF(OR($D25="CC",$D25="CD",$D25="DIV"),BW25-(3/24),"")))),"")</f>
        <v/>
      </c>
      <c r="CB25" s="54"/>
      <c r="CC25" s="74">
        <f t="shared" si="12"/>
        <v>0</v>
      </c>
      <c r="CD25" s="17">
        <f t="shared" si="25"/>
        <v>0</v>
      </c>
    </row>
    <row r="26" spans="1:82" ht="18" hidden="1" customHeight="1" outlineLevel="1" x14ac:dyDescent="0.2">
      <c r="A26" s="40"/>
      <c r="B26" s="7"/>
      <c r="C26" s="4"/>
      <c r="D26" s="5"/>
      <c r="E26" s="6"/>
      <c r="F26" s="6"/>
      <c r="G26" s="6"/>
      <c r="H26" s="12" t="str">
        <f>IF(A26="","",IF(D26="ASS",REF!B$11+REF!B$9,IF(D26="CC",REF!B$10+REF!B$9,IF(D26="CIR",REF!B$12+REF!B$9,IF(D26="CD",REF!B$10+REF!B$9,IF(D26="DIV",REF!B$13+REF!B$9,"erreur"))))))</f>
        <v/>
      </c>
      <c r="I26" s="73"/>
      <c r="J26" s="13">
        <f t="shared" si="13"/>
        <v>0</v>
      </c>
      <c r="K26" s="14" t="str">
        <f t="shared" si="0"/>
        <v/>
      </c>
      <c r="L26" s="15" t="str">
        <f>IF(G26="","",IF(G26&lt;I$3,REF!$B$18,""))</f>
        <v/>
      </c>
      <c r="M26" s="80" t="str">
        <f>IF((I26&gt;=REF!$B$6),(IF(I26="","",IF(OR(D26="ASS",$D26="CIR",$D26=""),"",IF(OR($D26="CC",$D26="CD",$D26="DIV"),I26-(3/24),"")))),"")</f>
        <v/>
      </c>
      <c r="N26" s="52"/>
      <c r="O26" s="73"/>
      <c r="P26" s="13">
        <f t="shared" si="14"/>
        <v>0</v>
      </c>
      <c r="Q26" s="14" t="str">
        <f t="shared" si="1"/>
        <v/>
      </c>
      <c r="R26" s="15" t="str">
        <f>IF(G26="","",IF(G26&lt;O$3,REF!$B$18,""))</f>
        <v/>
      </c>
      <c r="S26" s="80" t="str">
        <f>IF((O26&gt;=REF!$B$6),(IF(O26="","",IF(OR(K26="ASS",$D26="CIR",$D26=""),"",IF(OR($D26="CC",$D26="CD",$D26="DIV"),O26-(3/24),"")))),"")</f>
        <v/>
      </c>
      <c r="T26" s="52"/>
      <c r="U26" s="73"/>
      <c r="V26" s="13">
        <f t="shared" si="15"/>
        <v>0</v>
      </c>
      <c r="W26" s="14" t="str">
        <f t="shared" si="2"/>
        <v/>
      </c>
      <c r="X26" s="16" t="str">
        <f>IF(G26="","",IF(G26&lt;U$3,REF!$B$18,""))</f>
        <v/>
      </c>
      <c r="Y26" s="80" t="str">
        <f>IF((U26&gt;=REF!$B$6),(IF(U26="","",IF(OR(Q26="ASS",$D26="CIR",$D26=""),"",IF(OR($D26="CC",$D26="CD",$D26="DIV"),U26-(3/24),"")))),"")</f>
        <v/>
      </c>
      <c r="Z26" s="52"/>
      <c r="AA26" s="73"/>
      <c r="AB26" s="13">
        <f t="shared" si="16"/>
        <v>0</v>
      </c>
      <c r="AC26" s="14" t="str">
        <f t="shared" si="3"/>
        <v/>
      </c>
      <c r="AD26" s="16" t="str">
        <f>IF(G26="","",IF(G26&lt;AA$3,REF!$B$18,""))</f>
        <v/>
      </c>
      <c r="AE26" s="80" t="str">
        <f>IF((AA26&gt;=REF!$B$6),(IF(AA26="","",IF(OR(W26="ASS",$D26="CIR",$D26=""),"",IF(OR($D26="CC",$D26="CD",$D26="DIV"),AA26-(3/24),"")))),"")</f>
        <v/>
      </c>
      <c r="AF26" s="52"/>
      <c r="AG26" s="73"/>
      <c r="AH26" s="13">
        <f t="shared" si="17"/>
        <v>0</v>
      </c>
      <c r="AI26" s="14" t="str">
        <f t="shared" si="4"/>
        <v/>
      </c>
      <c r="AJ26" s="16" t="str">
        <f>IF(G26="","",IF(G26&lt;AG$3,REF!$B$18,""))</f>
        <v/>
      </c>
      <c r="AK26" s="80" t="str">
        <f>IF((AG26&gt;=REF!$B$6),(IF(AG26="","",IF(OR(AC26="ASS",$D26="CIR",$D26=""),"",IF(OR($D26="CC",$D26="CD",$D26="DIV"),AG26-(3/24),"")))),"")</f>
        <v/>
      </c>
      <c r="AL26" s="52"/>
      <c r="AM26" s="73"/>
      <c r="AN26" s="13">
        <f t="shared" si="18"/>
        <v>0</v>
      </c>
      <c r="AO26" s="14" t="str">
        <f t="shared" si="5"/>
        <v/>
      </c>
      <c r="AP26" s="16" t="str">
        <f>IF(G26="","",IF(G26&lt;AM$3,REF!$B$18,""))</f>
        <v/>
      </c>
      <c r="AQ26" s="80" t="str">
        <f>IF((AM26&gt;=REF!$B$6),(IF(AM26="","",IF(OR(AI26="ASS",$D26="CIR",$D26=""),"",IF(OR($D26="CC",$D26="CD",$D26="DIV"),AM26-(3/24),"")))),"")</f>
        <v/>
      </c>
      <c r="AR26" s="52"/>
      <c r="AS26" s="73"/>
      <c r="AT26" s="13">
        <f t="shared" si="19"/>
        <v>0</v>
      </c>
      <c r="AU26" s="14" t="str">
        <f t="shared" si="6"/>
        <v/>
      </c>
      <c r="AV26" s="16" t="str">
        <f>IF(G26="","",IF(G26&lt;AS$3,REF!$B$18,""))</f>
        <v/>
      </c>
      <c r="AW26" s="80" t="str">
        <f>IF((AS26&gt;=REF!$B$6),(IF(AS26="","",IF(OR(AO26="ASS",$D26="CIR",$D26=""),"",IF(OR($D26="CC",$D26="CD",$D26="DIV"),AS26-(3/24),"")))),"")</f>
        <v/>
      </c>
      <c r="AX26" s="52"/>
      <c r="AY26" s="73"/>
      <c r="AZ26" s="13">
        <f t="shared" si="20"/>
        <v>0</v>
      </c>
      <c r="BA26" s="14" t="str">
        <f t="shared" si="7"/>
        <v/>
      </c>
      <c r="BB26" s="16" t="str">
        <f>IF(G26="","",IF(G26&lt;AY$3,REF!$B$18,""))</f>
        <v/>
      </c>
      <c r="BC26" s="80" t="str">
        <f>IF((AY26&gt;=REF!$B$6),(IF(AY26="","",IF(OR(AU26="ASS",$D26="CIR",$D26=""),"",IF(OR($D26="CC",$D26="CD",$D26="DIV"),AY26-(3/24),"")))),"")</f>
        <v/>
      </c>
      <c r="BD26" s="52"/>
      <c r="BE26" s="73"/>
      <c r="BF26" s="13">
        <f t="shared" si="21"/>
        <v>0</v>
      </c>
      <c r="BG26" s="14" t="str">
        <f t="shared" si="8"/>
        <v/>
      </c>
      <c r="BH26" s="16" t="str">
        <f>IF(G26="","",IF(G26&lt;BE$3,REF!$B$18,""))</f>
        <v/>
      </c>
      <c r="BI26" s="80" t="str">
        <f>IF((BE26&gt;=REF!$B$6),(IF(BE26="","",IF(OR(BA26="ASS",$D26="CIR",$D26=""),"",IF(OR($D26="CC",$D26="CD",$D26="DIV"),BE26-(3/24),"")))),"")</f>
        <v/>
      </c>
      <c r="BJ26" s="52"/>
      <c r="BK26" s="73"/>
      <c r="BL26" s="13">
        <f t="shared" si="22"/>
        <v>0</v>
      </c>
      <c r="BM26" s="14" t="str">
        <f t="shared" si="9"/>
        <v/>
      </c>
      <c r="BN26" s="16" t="str">
        <f>IF(G26="","",IF(G26&lt;BK$3,REF!$B$18,""))</f>
        <v/>
      </c>
      <c r="BO26" s="80" t="str">
        <f>IF((BK26&gt;=REF!$B$6),(IF(BK26="","",IF(OR(BG26="ASS",$D26="CIR",$D26=""),"",IF(OR($D26="CC",$D26="CD",$D26="DIV"),BK26-(3/24),"")))),"")</f>
        <v/>
      </c>
      <c r="BP26" s="52"/>
      <c r="BQ26" s="73"/>
      <c r="BR26" s="13">
        <f t="shared" si="23"/>
        <v>0</v>
      </c>
      <c r="BS26" s="14" t="str">
        <f t="shared" si="10"/>
        <v/>
      </c>
      <c r="BT26" s="16" t="str">
        <f>IF(G26="","",IF(G26&lt;BQ$3,REF!$B$18,""))</f>
        <v/>
      </c>
      <c r="BU26" s="80" t="str">
        <f>IF((BQ26&gt;=REF!$B$6),(IF(BQ26="","",IF(OR(BM26="ASS",$D26="CIR",$D26=""),"",IF(OR($D26="CC",$D26="CD",$D26="DIV"),BQ26-(3/24),"")))),"")</f>
        <v/>
      </c>
      <c r="BV26" s="52"/>
      <c r="BW26" s="73"/>
      <c r="BX26" s="13">
        <f t="shared" si="24"/>
        <v>0</v>
      </c>
      <c r="BY26" s="14" t="str">
        <f t="shared" si="11"/>
        <v/>
      </c>
      <c r="BZ26" s="16" t="str">
        <f>IF(G26="","",IF(G26&lt;BW$3,REF!$B$18,""))</f>
        <v/>
      </c>
      <c r="CA26" s="80" t="str">
        <f>IF((BW26&gt;=REF!$B$6),(IF(BW26="","",IF(OR(BS26="ASS",$D26="CIR",$D26=""),"",IF(OR($D26="CC",$D26="CD",$D26="DIV"),BW26-(3/24),"")))),"")</f>
        <v/>
      </c>
      <c r="CB26" s="54"/>
      <c r="CC26" s="74">
        <f t="shared" si="12"/>
        <v>0</v>
      </c>
      <c r="CD26" s="17">
        <f t="shared" si="25"/>
        <v>0</v>
      </c>
    </row>
    <row r="27" spans="1:82" ht="18" hidden="1" customHeight="1" outlineLevel="1" x14ac:dyDescent="0.2">
      <c r="A27" s="40"/>
      <c r="B27" s="7"/>
      <c r="C27" s="4"/>
      <c r="D27" s="5"/>
      <c r="E27" s="6"/>
      <c r="F27" s="6"/>
      <c r="G27" s="6"/>
      <c r="H27" s="12" t="str">
        <f>IF(A27="","",IF(D27="ASS",REF!B$11+REF!B$9,IF(D27="CC",REF!B$10+REF!B$9,IF(D27="CIR",REF!B$12+REF!B$9,IF(D27="CD",REF!B$10+REF!B$9,IF(D27="DIV",REF!B$13+REF!B$9,"erreur"))))))</f>
        <v/>
      </c>
      <c r="I27" s="73"/>
      <c r="J27" s="13">
        <f t="shared" si="13"/>
        <v>0</v>
      </c>
      <c r="K27" s="14" t="str">
        <f t="shared" si="0"/>
        <v/>
      </c>
      <c r="L27" s="15" t="str">
        <f>IF(G27="","",IF(G27&lt;I$3,REF!$B$18,""))</f>
        <v/>
      </c>
      <c r="M27" s="80" t="str">
        <f>IF((I27&gt;=REF!$B$6),(IF(I27="","",IF(OR(D27="ASS",$D27="CIR",$D27=""),"",IF(OR($D27="CC",$D27="CD",$D27="DIV"),I27-(3/24),"")))),"")</f>
        <v/>
      </c>
      <c r="N27" s="53"/>
      <c r="O27" s="73"/>
      <c r="P27" s="13">
        <f t="shared" si="14"/>
        <v>0</v>
      </c>
      <c r="Q27" s="14" t="str">
        <f t="shared" si="1"/>
        <v/>
      </c>
      <c r="R27" s="15" t="str">
        <f>IF(G27="","",IF(G27&lt;O$3,REF!$B$18,""))</f>
        <v/>
      </c>
      <c r="S27" s="80" t="str">
        <f>IF((O27&gt;=REF!$B$6),(IF(O27="","",IF(OR(K27="ASS",$D27="CIR",$D27=""),"",IF(OR($D27="CC",$D27="CD",$D27="DIV"),O27-(3/24),"")))),"")</f>
        <v/>
      </c>
      <c r="T27" s="52"/>
      <c r="U27" s="73"/>
      <c r="V27" s="13">
        <f t="shared" si="15"/>
        <v>0</v>
      </c>
      <c r="W27" s="14" t="str">
        <f t="shared" si="2"/>
        <v/>
      </c>
      <c r="X27" s="16" t="str">
        <f>IF(G27="","",IF(G27&lt;U$3,REF!$B$18,""))</f>
        <v/>
      </c>
      <c r="Y27" s="80" t="str">
        <f>IF((U27&gt;=REF!$B$6),(IF(U27="","",IF(OR(Q27="ASS",$D27="CIR",$D27=""),"",IF(OR($D27="CC",$D27="CD",$D27="DIV"),U27-(3/24),"")))),"")</f>
        <v/>
      </c>
      <c r="Z27" s="52"/>
      <c r="AA27" s="73"/>
      <c r="AB27" s="13">
        <f t="shared" si="16"/>
        <v>0</v>
      </c>
      <c r="AC27" s="14" t="str">
        <f t="shared" si="3"/>
        <v/>
      </c>
      <c r="AD27" s="16" t="str">
        <f>IF(G27="","",IF(G27&lt;AA$3,REF!$B$18,""))</f>
        <v/>
      </c>
      <c r="AE27" s="80" t="str">
        <f>IF((AA27&gt;=REF!$B$6),(IF(AA27="","",IF(OR(W27="ASS",$D27="CIR",$D27=""),"",IF(OR($D27="CC",$D27="CD",$D27="DIV"),AA27-(3/24),"")))),"")</f>
        <v/>
      </c>
      <c r="AF27" s="52"/>
      <c r="AG27" s="73"/>
      <c r="AH27" s="13">
        <f t="shared" si="17"/>
        <v>0</v>
      </c>
      <c r="AI27" s="14" t="str">
        <f t="shared" si="4"/>
        <v/>
      </c>
      <c r="AJ27" s="16" t="str">
        <f>IF(G27="","",IF(G27&lt;AG$3,REF!$B$18,""))</f>
        <v/>
      </c>
      <c r="AK27" s="80" t="str">
        <f>IF((AG27&gt;=REF!$B$6),(IF(AG27="","",IF(OR(AC27="ASS",$D27="CIR",$D27=""),"",IF(OR($D27="CC",$D27="CD",$D27="DIV"),AG27-(3/24),"")))),"")</f>
        <v/>
      </c>
      <c r="AL27" s="52"/>
      <c r="AM27" s="73"/>
      <c r="AN27" s="13">
        <f t="shared" si="18"/>
        <v>0</v>
      </c>
      <c r="AO27" s="14" t="str">
        <f t="shared" si="5"/>
        <v/>
      </c>
      <c r="AP27" s="16" t="str">
        <f>IF(G27="","",IF(G27&lt;AM$3,REF!$B$18,""))</f>
        <v/>
      </c>
      <c r="AQ27" s="80" t="str">
        <f>IF((AM27&gt;=REF!$B$6),(IF(AM27="","",IF(OR(AI27="ASS",$D27="CIR",$D27=""),"",IF(OR($D27="CC",$D27="CD",$D27="DIV"),AM27-(3/24),"")))),"")</f>
        <v/>
      </c>
      <c r="AR27" s="52"/>
      <c r="AS27" s="73"/>
      <c r="AT27" s="13">
        <f t="shared" si="19"/>
        <v>0</v>
      </c>
      <c r="AU27" s="14" t="str">
        <f t="shared" si="6"/>
        <v/>
      </c>
      <c r="AV27" s="16" t="str">
        <f>IF(G27="","",IF(G27&lt;AS$3,REF!$B$18,""))</f>
        <v/>
      </c>
      <c r="AW27" s="80" t="str">
        <f>IF((AS27&gt;=REF!$B$6),(IF(AS27="","",IF(OR(AO27="ASS",$D27="CIR",$D27=""),"",IF(OR($D27="CC",$D27="CD",$D27="DIV"),AS27-(3/24),"")))),"")</f>
        <v/>
      </c>
      <c r="AX27" s="52"/>
      <c r="AY27" s="73"/>
      <c r="AZ27" s="13">
        <f t="shared" si="20"/>
        <v>0</v>
      </c>
      <c r="BA27" s="14" t="str">
        <f t="shared" si="7"/>
        <v/>
      </c>
      <c r="BB27" s="16" t="str">
        <f>IF(G27="","",IF(G27&lt;AY$3,REF!$B$18,""))</f>
        <v/>
      </c>
      <c r="BC27" s="80" t="str">
        <f>IF((AY27&gt;=REF!$B$6),(IF(AY27="","",IF(OR(AU27="ASS",$D27="CIR",$D27=""),"",IF(OR($D27="CC",$D27="CD",$D27="DIV"),AY27-(3/24),"")))),"")</f>
        <v/>
      </c>
      <c r="BD27" s="52"/>
      <c r="BE27" s="73"/>
      <c r="BF27" s="13">
        <f t="shared" si="21"/>
        <v>0</v>
      </c>
      <c r="BG27" s="14" t="str">
        <f t="shared" si="8"/>
        <v/>
      </c>
      <c r="BH27" s="16" t="str">
        <f>IF(G27="","",IF(G27&lt;BE$3,REF!$B$18,""))</f>
        <v/>
      </c>
      <c r="BI27" s="80" t="str">
        <f>IF((BE27&gt;=REF!$B$6),(IF(BE27="","",IF(OR(BA27="ASS",$D27="CIR",$D27=""),"",IF(OR($D27="CC",$D27="CD",$D27="DIV"),BE27-(3/24),"")))),"")</f>
        <v/>
      </c>
      <c r="BJ27" s="52"/>
      <c r="BK27" s="73"/>
      <c r="BL27" s="13">
        <f t="shared" si="22"/>
        <v>0</v>
      </c>
      <c r="BM27" s="14" t="str">
        <f t="shared" si="9"/>
        <v/>
      </c>
      <c r="BN27" s="16" t="str">
        <f>IF(G27="","",IF(G27&lt;BK$3,REF!$B$18,""))</f>
        <v/>
      </c>
      <c r="BO27" s="80" t="str">
        <f>IF((BK27&gt;=REF!$B$6),(IF(BK27="","",IF(OR(BG27="ASS",$D27="CIR",$D27=""),"",IF(OR($D27="CC",$D27="CD",$D27="DIV"),BK27-(3/24),"")))),"")</f>
        <v/>
      </c>
      <c r="BP27" s="52"/>
      <c r="BQ27" s="73"/>
      <c r="BR27" s="13">
        <f t="shared" si="23"/>
        <v>0</v>
      </c>
      <c r="BS27" s="14" t="str">
        <f t="shared" si="10"/>
        <v/>
      </c>
      <c r="BT27" s="16" t="str">
        <f>IF(G27="","",IF(G27&lt;BQ$3,REF!$B$18,""))</f>
        <v/>
      </c>
      <c r="BU27" s="80" t="str">
        <f>IF((BQ27&gt;=REF!$B$6),(IF(BQ27="","",IF(OR(BM27="ASS",$D27="CIR",$D27=""),"",IF(OR($D27="CC",$D27="CD",$D27="DIV"),BQ27-(3/24),"")))),"")</f>
        <v/>
      </c>
      <c r="BV27" s="52"/>
      <c r="BW27" s="73"/>
      <c r="BX27" s="13">
        <f t="shared" si="24"/>
        <v>0</v>
      </c>
      <c r="BY27" s="14" t="str">
        <f t="shared" si="11"/>
        <v/>
      </c>
      <c r="BZ27" s="16" t="str">
        <f>IF(G27="","",IF(G27&lt;BW$3,REF!$B$18,""))</f>
        <v/>
      </c>
      <c r="CA27" s="80" t="str">
        <f>IF((BW27&gt;=REF!$B$6),(IF(BW27="","",IF(OR(BS27="ASS",$D27="CIR",$D27=""),"",IF(OR($D27="CC",$D27="CD",$D27="DIV"),BW27-(3/24),"")))),"")</f>
        <v/>
      </c>
      <c r="CB27" s="54"/>
      <c r="CC27" s="74">
        <f t="shared" si="12"/>
        <v>0</v>
      </c>
      <c r="CD27" s="17">
        <f t="shared" si="25"/>
        <v>0</v>
      </c>
    </row>
    <row r="28" spans="1:82" ht="18" hidden="1" customHeight="1" outlineLevel="1" x14ac:dyDescent="0.2">
      <c r="A28" s="40"/>
      <c r="B28" s="7"/>
      <c r="C28" s="4"/>
      <c r="D28" s="5"/>
      <c r="E28" s="6"/>
      <c r="F28" s="6"/>
      <c r="G28" s="6"/>
      <c r="H28" s="12" t="str">
        <f>IF(A28="","",IF(D28="ASS",REF!B$11+REF!B$9,IF(D28="CC",REF!B$10+REF!B$9,IF(D28="CIR",REF!B$12+REF!B$9,IF(D28="CD",REF!B$10+REF!B$9,IF(D28="DIV",REF!B$13+REF!B$9,"erreur"))))))</f>
        <v/>
      </c>
      <c r="I28" s="73"/>
      <c r="J28" s="13">
        <f t="shared" si="13"/>
        <v>0</v>
      </c>
      <c r="K28" s="14" t="str">
        <f t="shared" si="0"/>
        <v/>
      </c>
      <c r="L28" s="15" t="str">
        <f>IF(G28="","",IF(G28&lt;I$3,REF!$B$18,""))</f>
        <v/>
      </c>
      <c r="M28" s="80" t="str">
        <f>IF((I28&gt;=REF!$B$6),(IF(I28="","",IF(OR(D28="ASS",$D28="CIR",$D28=""),"",IF(OR($D28="CC",$D28="CD",$D28="DIV"),I28-(3/24),"")))),"")</f>
        <v/>
      </c>
      <c r="N28" s="53"/>
      <c r="O28" s="73"/>
      <c r="P28" s="13">
        <f t="shared" si="14"/>
        <v>0</v>
      </c>
      <c r="Q28" s="14" t="str">
        <f t="shared" si="1"/>
        <v/>
      </c>
      <c r="R28" s="15" t="str">
        <f>IF(G28="","",IF(G28&lt;O$3,REF!$B$18,""))</f>
        <v/>
      </c>
      <c r="S28" s="80" t="str">
        <f>IF((O28&gt;=REF!$B$6),(IF(O28="","",IF(OR(K28="ASS",$D28="CIR",$D28=""),"",IF(OR($D28="CC",$D28="CD",$D28="DIV"),O28-(3/24),"")))),"")</f>
        <v/>
      </c>
      <c r="T28" s="52"/>
      <c r="U28" s="73"/>
      <c r="V28" s="13">
        <f t="shared" si="15"/>
        <v>0</v>
      </c>
      <c r="W28" s="14" t="str">
        <f t="shared" si="2"/>
        <v/>
      </c>
      <c r="X28" s="16" t="str">
        <f>IF(G28="","",IF(G28&lt;U$3,REF!$B$18,""))</f>
        <v/>
      </c>
      <c r="Y28" s="80" t="str">
        <f>IF((U28&gt;=REF!$B$6),(IF(U28="","",IF(OR(Q28="ASS",$D28="CIR",$D28=""),"",IF(OR($D28="CC",$D28="CD",$D28="DIV"),U28-(3/24),"")))),"")</f>
        <v/>
      </c>
      <c r="Z28" s="52"/>
      <c r="AA28" s="73"/>
      <c r="AB28" s="13">
        <f t="shared" si="16"/>
        <v>0</v>
      </c>
      <c r="AC28" s="14" t="str">
        <f t="shared" si="3"/>
        <v/>
      </c>
      <c r="AD28" s="16" t="str">
        <f>IF(G28="","",IF(G28&lt;AA$3,REF!$B$18,""))</f>
        <v/>
      </c>
      <c r="AE28" s="80" t="str">
        <f>IF((AA28&gt;=REF!$B$6),(IF(AA28="","",IF(OR(W28="ASS",$D28="CIR",$D28=""),"",IF(OR($D28="CC",$D28="CD",$D28="DIV"),AA28-(3/24),"")))),"")</f>
        <v/>
      </c>
      <c r="AF28" s="52"/>
      <c r="AG28" s="73"/>
      <c r="AH28" s="13">
        <f t="shared" si="17"/>
        <v>0</v>
      </c>
      <c r="AI28" s="14" t="str">
        <f t="shared" si="4"/>
        <v/>
      </c>
      <c r="AJ28" s="16" t="str">
        <f>IF(G28="","",IF(G28&lt;AG$3,REF!$B$18,""))</f>
        <v/>
      </c>
      <c r="AK28" s="80" t="str">
        <f>IF((AG28&gt;=REF!$B$6),(IF(AG28="","",IF(OR(AC28="ASS",$D28="CIR",$D28=""),"",IF(OR($D28="CC",$D28="CD",$D28="DIV"),AG28-(3/24),"")))),"")</f>
        <v/>
      </c>
      <c r="AL28" s="52"/>
      <c r="AM28" s="73"/>
      <c r="AN28" s="13">
        <f t="shared" si="18"/>
        <v>0</v>
      </c>
      <c r="AO28" s="14" t="str">
        <f t="shared" si="5"/>
        <v/>
      </c>
      <c r="AP28" s="16" t="str">
        <f>IF(G28="","",IF(G28&lt;AM$3,REF!$B$18,""))</f>
        <v/>
      </c>
      <c r="AQ28" s="80" t="str">
        <f>IF((AM28&gt;=REF!$B$6),(IF(AM28="","",IF(OR(AI28="ASS",$D28="CIR",$D28=""),"",IF(OR($D28="CC",$D28="CD",$D28="DIV"),AM28-(3/24),"")))),"")</f>
        <v/>
      </c>
      <c r="AR28" s="52"/>
      <c r="AS28" s="73"/>
      <c r="AT28" s="13">
        <f t="shared" si="19"/>
        <v>0</v>
      </c>
      <c r="AU28" s="14" t="str">
        <f t="shared" si="6"/>
        <v/>
      </c>
      <c r="AV28" s="16" t="str">
        <f>IF(G28="","",IF(G28&lt;AS$3,REF!$B$18,""))</f>
        <v/>
      </c>
      <c r="AW28" s="80" t="str">
        <f>IF((AS28&gt;=REF!$B$6),(IF(AS28="","",IF(OR(AO28="ASS",$D28="CIR",$D28=""),"",IF(OR($D28="CC",$D28="CD",$D28="DIV"),AS28-(3/24),"")))),"")</f>
        <v/>
      </c>
      <c r="AX28" s="52"/>
      <c r="AY28" s="73"/>
      <c r="AZ28" s="13">
        <f t="shared" si="20"/>
        <v>0</v>
      </c>
      <c r="BA28" s="14" t="str">
        <f t="shared" si="7"/>
        <v/>
      </c>
      <c r="BB28" s="16" t="str">
        <f>IF(G28="","",IF(G28&lt;AY$3,REF!$B$18,""))</f>
        <v/>
      </c>
      <c r="BC28" s="80" t="str">
        <f>IF((AY28&gt;=REF!$B$6),(IF(AY28="","",IF(OR(AU28="ASS",$D28="CIR",$D28=""),"",IF(OR($D28="CC",$D28="CD",$D28="DIV"),AY28-(3/24),"")))),"")</f>
        <v/>
      </c>
      <c r="BD28" s="52"/>
      <c r="BE28" s="73"/>
      <c r="BF28" s="13">
        <f t="shared" si="21"/>
        <v>0</v>
      </c>
      <c r="BG28" s="14" t="str">
        <f t="shared" si="8"/>
        <v/>
      </c>
      <c r="BH28" s="16" t="str">
        <f>IF(G28="","",IF(G28&lt;BE$3,REF!$B$18,""))</f>
        <v/>
      </c>
      <c r="BI28" s="80" t="str">
        <f>IF((BE28&gt;=REF!$B$6),(IF(BE28="","",IF(OR(BA28="ASS",$D28="CIR",$D28=""),"",IF(OR($D28="CC",$D28="CD",$D28="DIV"),BE28-(3/24),"")))),"")</f>
        <v/>
      </c>
      <c r="BJ28" s="52"/>
      <c r="BK28" s="73"/>
      <c r="BL28" s="13">
        <f t="shared" si="22"/>
        <v>0</v>
      </c>
      <c r="BM28" s="14" t="str">
        <f t="shared" si="9"/>
        <v/>
      </c>
      <c r="BN28" s="16" t="str">
        <f>IF(G28="","",IF(G28&lt;BK$3,REF!$B$18,""))</f>
        <v/>
      </c>
      <c r="BO28" s="80" t="str">
        <f>IF((BK28&gt;=REF!$B$6),(IF(BK28="","",IF(OR(BG28="ASS",$D28="CIR",$D28=""),"",IF(OR($D28="CC",$D28="CD",$D28="DIV"),BK28-(3/24),"")))),"")</f>
        <v/>
      </c>
      <c r="BP28" s="52"/>
      <c r="BQ28" s="73"/>
      <c r="BR28" s="13">
        <f t="shared" si="23"/>
        <v>0</v>
      </c>
      <c r="BS28" s="14" t="str">
        <f t="shared" si="10"/>
        <v/>
      </c>
      <c r="BT28" s="16" t="str">
        <f>IF(G28="","",IF(G28&lt;BQ$3,REF!$B$18,""))</f>
        <v/>
      </c>
      <c r="BU28" s="80" t="str">
        <f>IF((BQ28&gt;=REF!$B$6),(IF(BQ28="","",IF(OR(BM28="ASS",$D28="CIR",$D28=""),"",IF(OR($D28="CC",$D28="CD",$D28="DIV"),BQ28-(3/24),"")))),"")</f>
        <v/>
      </c>
      <c r="BV28" s="52"/>
      <c r="BW28" s="73"/>
      <c r="BX28" s="13">
        <f t="shared" si="24"/>
        <v>0</v>
      </c>
      <c r="BY28" s="14" t="str">
        <f t="shared" si="11"/>
        <v/>
      </c>
      <c r="BZ28" s="16" t="str">
        <f>IF(G28="","",IF(G28&lt;BW$3,REF!$B$18,""))</f>
        <v/>
      </c>
      <c r="CA28" s="80" t="str">
        <f>IF((BW28&gt;=REF!$B$6),(IF(BW28="","",IF(OR(BS28="ASS",$D28="CIR",$D28=""),"",IF(OR($D28="CC",$D28="CD",$D28="DIV"),BW28-(3/24),"")))),"")</f>
        <v/>
      </c>
      <c r="CB28" s="54"/>
      <c r="CC28" s="74">
        <f t="shared" si="12"/>
        <v>0</v>
      </c>
      <c r="CD28" s="17">
        <f t="shared" si="25"/>
        <v>0</v>
      </c>
    </row>
    <row r="29" spans="1:82" ht="18" hidden="1" customHeight="1" outlineLevel="1" x14ac:dyDescent="0.2">
      <c r="A29" s="40"/>
      <c r="B29" s="8"/>
      <c r="C29" s="4"/>
      <c r="D29" s="5"/>
      <c r="E29" s="6"/>
      <c r="F29" s="6"/>
      <c r="G29" s="6"/>
      <c r="H29" s="12" t="str">
        <f>IF(A29="","",IF(D29="ASS",REF!B$11+REF!B$9,IF(D29="CC",REF!B$10+REF!B$9,IF(D29="CIR",REF!B$12+REF!B$9,IF(D29="CD",REF!B$10+REF!B$9,IF(D29="DIV",REF!B$13+REF!B$9,"erreur"))))))</f>
        <v/>
      </c>
      <c r="I29" s="73"/>
      <c r="J29" s="13">
        <f t="shared" si="13"/>
        <v>0</v>
      </c>
      <c r="K29" s="14" t="str">
        <f t="shared" si="0"/>
        <v/>
      </c>
      <c r="L29" s="15" t="str">
        <f>IF(G29="","",IF(G29&lt;I$3,REF!$B$18,""))</f>
        <v/>
      </c>
      <c r="M29" s="80" t="str">
        <f>IF((I29&gt;=REF!$B$6),(IF(I29="","",IF(OR(D29="ASS",$D29="CIR",$D29=""),"",IF(OR($D29="CC",$D29="CD",$D29="DIV"),I29-(3/24),"")))),"")</f>
        <v/>
      </c>
      <c r="N29" s="52"/>
      <c r="O29" s="73"/>
      <c r="P29" s="13">
        <f t="shared" si="14"/>
        <v>0</v>
      </c>
      <c r="Q29" s="14" t="str">
        <f t="shared" si="1"/>
        <v/>
      </c>
      <c r="R29" s="15" t="str">
        <f>IF(G29="","",IF(G29&lt;O$3,REF!$B$18,""))</f>
        <v/>
      </c>
      <c r="S29" s="80" t="str">
        <f>IF((O29&gt;=REF!$B$6),(IF(O29="","",IF(OR(K29="ASS",$D29="CIR",$D29=""),"",IF(OR($D29="CC",$D29="CD",$D29="DIV"),O29-(3/24),"")))),"")</f>
        <v/>
      </c>
      <c r="T29" s="52"/>
      <c r="U29" s="73"/>
      <c r="V29" s="13">
        <f t="shared" si="15"/>
        <v>0</v>
      </c>
      <c r="W29" s="14" t="str">
        <f t="shared" si="2"/>
        <v/>
      </c>
      <c r="X29" s="16" t="str">
        <f>IF(G29="","",IF(G29&lt;U$3,REF!$B$18,""))</f>
        <v/>
      </c>
      <c r="Y29" s="80" t="str">
        <f>IF((U29&gt;=REF!$B$6),(IF(U29="","",IF(OR(Q29="ASS",$D29="CIR",$D29=""),"",IF(OR($D29="CC",$D29="CD",$D29="DIV"),U29-(3/24),"")))),"")</f>
        <v/>
      </c>
      <c r="Z29" s="52"/>
      <c r="AA29" s="73"/>
      <c r="AB29" s="13">
        <f t="shared" si="16"/>
        <v>0</v>
      </c>
      <c r="AC29" s="14" t="str">
        <f t="shared" si="3"/>
        <v/>
      </c>
      <c r="AD29" s="16" t="str">
        <f>IF(G29="","",IF(G29&lt;AA$3,REF!$B$18,""))</f>
        <v/>
      </c>
      <c r="AE29" s="80" t="str">
        <f>IF((AA29&gt;=REF!$B$6),(IF(AA29="","",IF(OR(W29="ASS",$D29="CIR",$D29=""),"",IF(OR($D29="CC",$D29="CD",$D29="DIV"),AA29-(3/24),"")))),"")</f>
        <v/>
      </c>
      <c r="AF29" s="52"/>
      <c r="AG29" s="73"/>
      <c r="AH29" s="13">
        <f t="shared" si="17"/>
        <v>0</v>
      </c>
      <c r="AI29" s="14" t="str">
        <f t="shared" si="4"/>
        <v/>
      </c>
      <c r="AJ29" s="16" t="str">
        <f>IF(G29="","",IF(G29&lt;AG$3,REF!$B$18,""))</f>
        <v/>
      </c>
      <c r="AK29" s="80" t="str">
        <f>IF((AG29&gt;=REF!$B$6),(IF(AG29="","",IF(OR(AC29="ASS",$D29="CIR",$D29=""),"",IF(OR($D29="CC",$D29="CD",$D29="DIV"),AG29-(3/24),"")))),"")</f>
        <v/>
      </c>
      <c r="AL29" s="52"/>
      <c r="AM29" s="73"/>
      <c r="AN29" s="13">
        <f t="shared" si="18"/>
        <v>0</v>
      </c>
      <c r="AO29" s="14" t="str">
        <f t="shared" si="5"/>
        <v/>
      </c>
      <c r="AP29" s="16" t="str">
        <f>IF(G29="","",IF(G29&lt;AM$3,REF!$B$18,""))</f>
        <v/>
      </c>
      <c r="AQ29" s="80" t="str">
        <f>IF((AM29&gt;=REF!$B$6),(IF(AM29="","",IF(OR(AI29="ASS",$D29="CIR",$D29=""),"",IF(OR($D29="CC",$D29="CD",$D29="DIV"),AM29-(3/24),"")))),"")</f>
        <v/>
      </c>
      <c r="AR29" s="52"/>
      <c r="AS29" s="73"/>
      <c r="AT29" s="13">
        <f t="shared" si="19"/>
        <v>0</v>
      </c>
      <c r="AU29" s="14" t="str">
        <f t="shared" si="6"/>
        <v/>
      </c>
      <c r="AV29" s="16" t="str">
        <f>IF(G29="","",IF(G29&lt;AS$3,REF!$B$18,""))</f>
        <v/>
      </c>
      <c r="AW29" s="80" t="str">
        <f>IF((AS29&gt;=REF!$B$6),(IF(AS29="","",IF(OR(AO29="ASS",$D29="CIR",$D29=""),"",IF(OR($D29="CC",$D29="CD",$D29="DIV"),AS29-(3/24),"")))),"")</f>
        <v/>
      </c>
      <c r="AX29" s="52"/>
      <c r="AY29" s="73"/>
      <c r="AZ29" s="13">
        <f t="shared" si="20"/>
        <v>0</v>
      </c>
      <c r="BA29" s="14" t="str">
        <f t="shared" si="7"/>
        <v/>
      </c>
      <c r="BB29" s="16" t="str">
        <f>IF(G29="","",IF(G29&lt;AY$3,REF!$B$18,""))</f>
        <v/>
      </c>
      <c r="BC29" s="80" t="str">
        <f>IF((AY29&gt;=REF!$B$6),(IF(AY29="","",IF(OR(AU29="ASS",$D29="CIR",$D29=""),"",IF(OR($D29="CC",$D29="CD",$D29="DIV"),AY29-(3/24),"")))),"")</f>
        <v/>
      </c>
      <c r="BD29" s="52"/>
      <c r="BE29" s="73"/>
      <c r="BF29" s="13">
        <f t="shared" si="21"/>
        <v>0</v>
      </c>
      <c r="BG29" s="14" t="str">
        <f t="shared" si="8"/>
        <v/>
      </c>
      <c r="BH29" s="16" t="str">
        <f>IF(G29="","",IF(G29&lt;BE$3,REF!$B$18,""))</f>
        <v/>
      </c>
      <c r="BI29" s="80" t="str">
        <f>IF((BE29&gt;=REF!$B$6),(IF(BE29="","",IF(OR(BA29="ASS",$D29="CIR",$D29=""),"",IF(OR($D29="CC",$D29="CD",$D29="DIV"),BE29-(3/24),"")))),"")</f>
        <v/>
      </c>
      <c r="BJ29" s="52"/>
      <c r="BK29" s="73"/>
      <c r="BL29" s="13">
        <f t="shared" si="22"/>
        <v>0</v>
      </c>
      <c r="BM29" s="14" t="str">
        <f t="shared" si="9"/>
        <v/>
      </c>
      <c r="BN29" s="16" t="str">
        <f>IF(G29="","",IF(G29&lt;BK$3,REF!$B$18,""))</f>
        <v/>
      </c>
      <c r="BO29" s="80" t="str">
        <f>IF((BK29&gt;=REF!$B$6),(IF(BK29="","",IF(OR(BG29="ASS",$D29="CIR",$D29=""),"",IF(OR($D29="CC",$D29="CD",$D29="DIV"),BK29-(3/24),"")))),"")</f>
        <v/>
      </c>
      <c r="BP29" s="52"/>
      <c r="BQ29" s="73"/>
      <c r="BR29" s="13">
        <f t="shared" si="23"/>
        <v>0</v>
      </c>
      <c r="BS29" s="14" t="str">
        <f t="shared" si="10"/>
        <v/>
      </c>
      <c r="BT29" s="16" t="str">
        <f>IF(G29="","",IF(G29&lt;BQ$3,REF!$B$18,""))</f>
        <v/>
      </c>
      <c r="BU29" s="80" t="str">
        <f>IF((BQ29&gt;=REF!$B$6),(IF(BQ29="","",IF(OR(BM29="ASS",$D29="CIR",$D29=""),"",IF(OR($D29="CC",$D29="CD",$D29="DIV"),BQ29-(3/24),"")))),"")</f>
        <v/>
      </c>
      <c r="BV29" s="52"/>
      <c r="BW29" s="73"/>
      <c r="BX29" s="13">
        <f t="shared" si="24"/>
        <v>0</v>
      </c>
      <c r="BY29" s="14" t="str">
        <f t="shared" si="11"/>
        <v/>
      </c>
      <c r="BZ29" s="16" t="str">
        <f>IF(G29="","",IF(G29&lt;BW$3,REF!$B$18,""))</f>
        <v/>
      </c>
      <c r="CA29" s="80" t="str">
        <f>IF((BW29&gt;=REF!$B$6),(IF(BW29="","",IF(OR(BS29="ASS",$D29="CIR",$D29=""),"",IF(OR($D29="CC",$D29="CD",$D29="DIV"),BW29-(3/24),"")))),"")</f>
        <v/>
      </c>
      <c r="CB29" s="54"/>
      <c r="CC29" s="74">
        <f t="shared" si="12"/>
        <v>0</v>
      </c>
      <c r="CD29" s="17">
        <f t="shared" si="25"/>
        <v>0</v>
      </c>
    </row>
    <row r="30" spans="1:82" ht="18" hidden="1" customHeight="1" outlineLevel="1" x14ac:dyDescent="0.2">
      <c r="A30" s="40"/>
      <c r="B30" s="8"/>
      <c r="C30" s="4"/>
      <c r="D30" s="5"/>
      <c r="E30" s="6"/>
      <c r="F30" s="6"/>
      <c r="G30" s="6"/>
      <c r="H30" s="12" t="str">
        <f>IF(A30="","",IF(D30="ASS",REF!B$11+REF!B$9,IF(D30="CC",REF!B$10+REF!B$9,IF(D30="CIR",REF!B$12+REF!B$9,IF(D30="CD",REF!B$10+REF!B$9,IF(D30="DIV",REF!B$13+REF!B$9,"erreur"))))))</f>
        <v/>
      </c>
      <c r="I30" s="73"/>
      <c r="J30" s="13">
        <f t="shared" si="13"/>
        <v>0</v>
      </c>
      <c r="K30" s="14" t="str">
        <f t="shared" si="0"/>
        <v/>
      </c>
      <c r="L30" s="15" t="str">
        <f>IF(G30="","",IF(G30&lt;I$3,REF!$B$18,""))</f>
        <v/>
      </c>
      <c r="M30" s="80" t="str">
        <f>IF((I30&gt;=REF!$B$6),(IF(I30="","",IF(OR(D30="ASS",$D30="CIR",$D30=""),"",IF(OR($D30="CC",$D30="CD",$D30="DIV"),I30-(3/24),"")))),"")</f>
        <v/>
      </c>
      <c r="N30" s="52"/>
      <c r="O30" s="73"/>
      <c r="P30" s="13">
        <f t="shared" si="14"/>
        <v>0</v>
      </c>
      <c r="Q30" s="14" t="str">
        <f t="shared" si="1"/>
        <v/>
      </c>
      <c r="R30" s="15" t="str">
        <f>IF(G30="","",IF(G30&lt;O$3,REF!$B$18,""))</f>
        <v/>
      </c>
      <c r="S30" s="80" t="str">
        <f>IF((O30&gt;=REF!$B$6),(IF(O30="","",IF(OR(K30="ASS",$D30="CIR",$D30=""),"",IF(OR($D30="CC",$D30="CD",$D30="DIV"),O30-(3/24),"")))),"")</f>
        <v/>
      </c>
      <c r="T30" s="52"/>
      <c r="U30" s="73"/>
      <c r="V30" s="13">
        <f t="shared" si="15"/>
        <v>0</v>
      </c>
      <c r="W30" s="14" t="str">
        <f t="shared" si="2"/>
        <v/>
      </c>
      <c r="X30" s="16" t="str">
        <f>IF(G30="","",IF(G30&lt;U$3,REF!$B$18,""))</f>
        <v/>
      </c>
      <c r="Y30" s="80" t="str">
        <f>IF((U30&gt;=REF!$B$6),(IF(U30="","",IF(OR(Q30="ASS",$D30="CIR",$D30=""),"",IF(OR($D30="CC",$D30="CD",$D30="DIV"),U30-(3/24),"")))),"")</f>
        <v/>
      </c>
      <c r="Z30" s="52"/>
      <c r="AA30" s="73"/>
      <c r="AB30" s="13">
        <f t="shared" si="16"/>
        <v>0</v>
      </c>
      <c r="AC30" s="14" t="str">
        <f t="shared" si="3"/>
        <v/>
      </c>
      <c r="AD30" s="16" t="str">
        <f>IF(G30="","",IF(G30&lt;AA$3,REF!$B$18,""))</f>
        <v/>
      </c>
      <c r="AE30" s="80" t="str">
        <f>IF((AA30&gt;=REF!$B$6),(IF(AA30="","",IF(OR(W30="ASS",$D30="CIR",$D30=""),"",IF(OR($D30="CC",$D30="CD",$D30="DIV"),AA30-(3/24),"")))),"")</f>
        <v/>
      </c>
      <c r="AF30" s="52"/>
      <c r="AG30" s="73"/>
      <c r="AH30" s="13">
        <f t="shared" si="17"/>
        <v>0</v>
      </c>
      <c r="AI30" s="14" t="str">
        <f t="shared" si="4"/>
        <v/>
      </c>
      <c r="AJ30" s="16" t="str">
        <f>IF(G30="","",IF(G30&lt;AG$3,REF!$B$18,""))</f>
        <v/>
      </c>
      <c r="AK30" s="80" t="str">
        <f>IF((AG30&gt;=REF!$B$6),(IF(AG30="","",IF(OR(AC30="ASS",$D30="CIR",$D30=""),"",IF(OR($D30="CC",$D30="CD",$D30="DIV"),AG30-(3/24),"")))),"")</f>
        <v/>
      </c>
      <c r="AL30" s="52"/>
      <c r="AM30" s="73"/>
      <c r="AN30" s="13">
        <f t="shared" si="18"/>
        <v>0</v>
      </c>
      <c r="AO30" s="14" t="str">
        <f t="shared" si="5"/>
        <v/>
      </c>
      <c r="AP30" s="16" t="str">
        <f>IF(G30="","",IF(G30&lt;AM$3,REF!$B$18,""))</f>
        <v/>
      </c>
      <c r="AQ30" s="80" t="str">
        <f>IF((AM30&gt;=REF!$B$6),(IF(AM30="","",IF(OR(AI30="ASS",$D30="CIR",$D30=""),"",IF(OR($D30="CC",$D30="CD",$D30="DIV"),AM30-(3/24),"")))),"")</f>
        <v/>
      </c>
      <c r="AR30" s="52"/>
      <c r="AS30" s="73"/>
      <c r="AT30" s="13">
        <f t="shared" si="19"/>
        <v>0</v>
      </c>
      <c r="AU30" s="14" t="str">
        <f t="shared" si="6"/>
        <v/>
      </c>
      <c r="AV30" s="16" t="str">
        <f>IF(G30="","",IF(G30&lt;AS$3,REF!$B$18,""))</f>
        <v/>
      </c>
      <c r="AW30" s="80" t="str">
        <f>IF((AS30&gt;=REF!$B$6),(IF(AS30="","",IF(OR(AO30="ASS",$D30="CIR",$D30=""),"",IF(OR($D30="CC",$D30="CD",$D30="DIV"),AS30-(3/24),"")))),"")</f>
        <v/>
      </c>
      <c r="AX30" s="52"/>
      <c r="AY30" s="73"/>
      <c r="AZ30" s="13">
        <f t="shared" si="20"/>
        <v>0</v>
      </c>
      <c r="BA30" s="14" t="str">
        <f t="shared" si="7"/>
        <v/>
      </c>
      <c r="BB30" s="16" t="str">
        <f>IF(G30="","",IF(G30&lt;AY$3,REF!$B$18,""))</f>
        <v/>
      </c>
      <c r="BC30" s="80" t="str">
        <f>IF((AY30&gt;=REF!$B$6),(IF(AY30="","",IF(OR(AU30="ASS",$D30="CIR",$D30=""),"",IF(OR($D30="CC",$D30="CD",$D30="DIV"),AY30-(3/24),"")))),"")</f>
        <v/>
      </c>
      <c r="BD30" s="52"/>
      <c r="BE30" s="73"/>
      <c r="BF30" s="13">
        <f t="shared" si="21"/>
        <v>0</v>
      </c>
      <c r="BG30" s="14" t="str">
        <f t="shared" si="8"/>
        <v/>
      </c>
      <c r="BH30" s="16" t="str">
        <f>IF(G30="","",IF(G30&lt;BE$3,REF!$B$18,""))</f>
        <v/>
      </c>
      <c r="BI30" s="80" t="str">
        <f>IF((BE30&gt;=REF!$B$6),(IF(BE30="","",IF(OR(BA30="ASS",$D30="CIR",$D30=""),"",IF(OR($D30="CC",$D30="CD",$D30="DIV"),BE30-(3/24),"")))),"")</f>
        <v/>
      </c>
      <c r="BJ30" s="52"/>
      <c r="BK30" s="73"/>
      <c r="BL30" s="13">
        <f t="shared" si="22"/>
        <v>0</v>
      </c>
      <c r="BM30" s="14" t="str">
        <f t="shared" si="9"/>
        <v/>
      </c>
      <c r="BN30" s="16" t="str">
        <f>IF(G30="","",IF(G30&lt;BK$3,REF!$B$18,""))</f>
        <v/>
      </c>
      <c r="BO30" s="80" t="str">
        <f>IF((BK30&gt;=REF!$B$6),(IF(BK30="","",IF(OR(BG30="ASS",$D30="CIR",$D30=""),"",IF(OR($D30="CC",$D30="CD",$D30="DIV"),BK30-(3/24),"")))),"")</f>
        <v/>
      </c>
      <c r="BP30" s="52"/>
      <c r="BQ30" s="73"/>
      <c r="BR30" s="13">
        <f t="shared" si="23"/>
        <v>0</v>
      </c>
      <c r="BS30" s="14" t="str">
        <f t="shared" si="10"/>
        <v/>
      </c>
      <c r="BT30" s="16" t="str">
        <f>IF(G30="","",IF(G30&lt;BQ$3,REF!$B$18,""))</f>
        <v/>
      </c>
      <c r="BU30" s="80" t="str">
        <f>IF((BQ30&gt;=REF!$B$6),(IF(BQ30="","",IF(OR(BM30="ASS",$D30="CIR",$D30=""),"",IF(OR($D30="CC",$D30="CD",$D30="DIV"),BQ30-(3/24),"")))),"")</f>
        <v/>
      </c>
      <c r="BV30" s="52"/>
      <c r="BW30" s="73"/>
      <c r="BX30" s="13">
        <f t="shared" si="24"/>
        <v>0</v>
      </c>
      <c r="BY30" s="14" t="str">
        <f t="shared" si="11"/>
        <v/>
      </c>
      <c r="BZ30" s="16" t="str">
        <f>IF(G30="","",IF(G30&lt;BW$3,REF!$B$18,""))</f>
        <v/>
      </c>
      <c r="CA30" s="80" t="str">
        <f>IF((BW30&gt;=REF!$B$6),(IF(BW30="","",IF(OR(BS30="ASS",$D30="CIR",$D30=""),"",IF(OR($D30="CC",$D30="CD",$D30="DIV"),BW30-(3/24),"")))),"")</f>
        <v/>
      </c>
      <c r="CB30" s="54"/>
      <c r="CC30" s="74">
        <f t="shared" si="12"/>
        <v>0</v>
      </c>
      <c r="CD30" s="17">
        <f t="shared" si="25"/>
        <v>0</v>
      </c>
    </row>
    <row r="31" spans="1:82" ht="18" hidden="1" customHeight="1" outlineLevel="1" x14ac:dyDescent="0.2">
      <c r="A31" s="40"/>
      <c r="B31" s="7"/>
      <c r="C31" s="4"/>
      <c r="D31" s="5"/>
      <c r="E31" s="6"/>
      <c r="F31" s="6"/>
      <c r="G31" s="6"/>
      <c r="H31" s="12" t="str">
        <f>IF(A31="","",IF(D31="ASS",REF!B$11+REF!B$9,IF(D31="CC",REF!B$10+REF!B$9,IF(D31="CIR",REF!B$12+REF!B$9,IF(D31="CD",REF!B$10+REF!B$9,IF(D31="DIV",REF!B$13+REF!B$9,"erreur"))))))</f>
        <v/>
      </c>
      <c r="I31" s="73"/>
      <c r="J31" s="13">
        <f t="shared" si="13"/>
        <v>0</v>
      </c>
      <c r="K31" s="14" t="str">
        <f t="shared" si="0"/>
        <v/>
      </c>
      <c r="L31" s="15" t="str">
        <f>IF(G31="","",IF(G31&lt;I$3,REF!$B$18,""))</f>
        <v/>
      </c>
      <c r="M31" s="80" t="str">
        <f>IF((I31&gt;=REF!$B$6),(IF(I31="","",IF(OR(D31="ASS",$D31="CIR",$D31=""),"",IF(OR($D31="CC",$D31="CD",$D31="DIV"),I31-(3/24),"")))),"")</f>
        <v/>
      </c>
      <c r="N31" s="52"/>
      <c r="O31" s="73"/>
      <c r="P31" s="13">
        <f t="shared" si="14"/>
        <v>0</v>
      </c>
      <c r="Q31" s="14" t="str">
        <f t="shared" si="1"/>
        <v/>
      </c>
      <c r="R31" s="15" t="str">
        <f>IF(G31="","",IF(G31&lt;O$3,REF!$B$18,""))</f>
        <v/>
      </c>
      <c r="S31" s="80" t="str">
        <f>IF((O31&gt;=REF!$B$6),(IF(O31="","",IF(OR(K31="ASS",$D31="CIR",$D31=""),"",IF(OR($D31="CC",$D31="CD",$D31="DIV"),O31-(3/24),"")))),"")</f>
        <v/>
      </c>
      <c r="T31" s="52"/>
      <c r="U31" s="73"/>
      <c r="V31" s="13">
        <f t="shared" si="15"/>
        <v>0</v>
      </c>
      <c r="W31" s="14" t="str">
        <f t="shared" si="2"/>
        <v/>
      </c>
      <c r="X31" s="16" t="str">
        <f>IF(G31="","",IF(G31&lt;U$3,REF!$B$18,""))</f>
        <v/>
      </c>
      <c r="Y31" s="80" t="str">
        <f>IF((U31&gt;=REF!$B$6),(IF(U31="","",IF(OR(Q31="ASS",$D31="CIR",$D31=""),"",IF(OR($D31="CC",$D31="CD",$D31="DIV"),U31-(3/24),"")))),"")</f>
        <v/>
      </c>
      <c r="Z31" s="52"/>
      <c r="AA31" s="73"/>
      <c r="AB31" s="13">
        <f t="shared" si="16"/>
        <v>0</v>
      </c>
      <c r="AC31" s="14" t="str">
        <f t="shared" si="3"/>
        <v/>
      </c>
      <c r="AD31" s="16" t="str">
        <f>IF(G31="","",IF(G31&lt;AA$3,REF!$B$18,""))</f>
        <v/>
      </c>
      <c r="AE31" s="80" t="str">
        <f>IF((AA31&gt;=REF!$B$6),(IF(AA31="","",IF(OR(W31="ASS",$D31="CIR",$D31=""),"",IF(OR($D31="CC",$D31="CD",$D31="DIV"),AA31-(3/24),"")))),"")</f>
        <v/>
      </c>
      <c r="AF31" s="52"/>
      <c r="AG31" s="73"/>
      <c r="AH31" s="13">
        <f t="shared" si="17"/>
        <v>0</v>
      </c>
      <c r="AI31" s="14" t="str">
        <f t="shared" si="4"/>
        <v/>
      </c>
      <c r="AJ31" s="16" t="str">
        <f>IF(G31="","",IF(G31&lt;AG$3,REF!$B$18,""))</f>
        <v/>
      </c>
      <c r="AK31" s="80" t="str">
        <f>IF((AG31&gt;=REF!$B$6),(IF(AG31="","",IF(OR(AC31="ASS",$D31="CIR",$D31=""),"",IF(OR($D31="CC",$D31="CD",$D31="DIV"),AG31-(3/24),"")))),"")</f>
        <v/>
      </c>
      <c r="AL31" s="52"/>
      <c r="AM31" s="73"/>
      <c r="AN31" s="13">
        <f t="shared" si="18"/>
        <v>0</v>
      </c>
      <c r="AO31" s="14" t="str">
        <f t="shared" si="5"/>
        <v/>
      </c>
      <c r="AP31" s="16" t="str">
        <f>IF(G31="","",IF(G31&lt;AM$3,REF!$B$18,""))</f>
        <v/>
      </c>
      <c r="AQ31" s="80" t="str">
        <f>IF((AM31&gt;=REF!$B$6),(IF(AM31="","",IF(OR(AI31="ASS",$D31="CIR",$D31=""),"",IF(OR($D31="CC",$D31="CD",$D31="DIV"),AM31-(3/24),"")))),"")</f>
        <v/>
      </c>
      <c r="AR31" s="52"/>
      <c r="AS31" s="73"/>
      <c r="AT31" s="13">
        <f t="shared" si="19"/>
        <v>0</v>
      </c>
      <c r="AU31" s="14" t="str">
        <f t="shared" si="6"/>
        <v/>
      </c>
      <c r="AV31" s="16" t="str">
        <f>IF(G31="","",IF(G31&lt;AS$3,REF!$B$18,""))</f>
        <v/>
      </c>
      <c r="AW31" s="80" t="str">
        <f>IF((AS31&gt;=REF!$B$6),(IF(AS31="","",IF(OR(AO31="ASS",$D31="CIR",$D31=""),"",IF(OR($D31="CC",$D31="CD",$D31="DIV"),AS31-(3/24),"")))),"")</f>
        <v/>
      </c>
      <c r="AX31" s="52"/>
      <c r="AY31" s="73"/>
      <c r="AZ31" s="13">
        <f t="shared" si="20"/>
        <v>0</v>
      </c>
      <c r="BA31" s="14" t="str">
        <f t="shared" si="7"/>
        <v/>
      </c>
      <c r="BB31" s="16" t="str">
        <f>IF(G31="","",IF(G31&lt;AY$3,REF!$B$18,""))</f>
        <v/>
      </c>
      <c r="BC31" s="80" t="str">
        <f>IF((AY31&gt;=REF!$B$6),(IF(AY31="","",IF(OR(AU31="ASS",$D31="CIR",$D31=""),"",IF(OR($D31="CC",$D31="CD",$D31="DIV"),AY31-(3/24),"")))),"")</f>
        <v/>
      </c>
      <c r="BD31" s="52"/>
      <c r="BE31" s="73"/>
      <c r="BF31" s="13">
        <f t="shared" si="21"/>
        <v>0</v>
      </c>
      <c r="BG31" s="14" t="str">
        <f t="shared" si="8"/>
        <v/>
      </c>
      <c r="BH31" s="16" t="str">
        <f>IF(G31="","",IF(G31&lt;BE$3,REF!$B$18,""))</f>
        <v/>
      </c>
      <c r="BI31" s="80" t="str">
        <f>IF((BE31&gt;=REF!$B$6),(IF(BE31="","",IF(OR(BA31="ASS",$D31="CIR",$D31=""),"",IF(OR($D31="CC",$D31="CD",$D31="DIV"),BE31-(3/24),"")))),"")</f>
        <v/>
      </c>
      <c r="BJ31" s="52"/>
      <c r="BK31" s="73"/>
      <c r="BL31" s="13">
        <f t="shared" si="22"/>
        <v>0</v>
      </c>
      <c r="BM31" s="14" t="str">
        <f t="shared" si="9"/>
        <v/>
      </c>
      <c r="BN31" s="16" t="str">
        <f>IF(G31="","",IF(G31&lt;BK$3,REF!$B$18,""))</f>
        <v/>
      </c>
      <c r="BO31" s="80" t="str">
        <f>IF((BK31&gt;=REF!$B$6),(IF(BK31="","",IF(OR(BG31="ASS",$D31="CIR",$D31=""),"",IF(OR($D31="CC",$D31="CD",$D31="DIV"),BK31-(3/24),"")))),"")</f>
        <v/>
      </c>
      <c r="BP31" s="52"/>
      <c r="BQ31" s="73"/>
      <c r="BR31" s="13">
        <f t="shared" si="23"/>
        <v>0</v>
      </c>
      <c r="BS31" s="14" t="str">
        <f t="shared" si="10"/>
        <v/>
      </c>
      <c r="BT31" s="16" t="str">
        <f>IF(G31="","",IF(G31&lt;BQ$3,REF!$B$18,""))</f>
        <v/>
      </c>
      <c r="BU31" s="80" t="str">
        <f>IF((BQ31&gt;=REF!$B$6),(IF(BQ31="","",IF(OR(BM31="ASS",$D31="CIR",$D31=""),"",IF(OR($D31="CC",$D31="CD",$D31="DIV"),BQ31-(3/24),"")))),"")</f>
        <v/>
      </c>
      <c r="BV31" s="52"/>
      <c r="BW31" s="73"/>
      <c r="BX31" s="13">
        <f t="shared" si="24"/>
        <v>0</v>
      </c>
      <c r="BY31" s="14" t="str">
        <f t="shared" si="11"/>
        <v/>
      </c>
      <c r="BZ31" s="16" t="str">
        <f>IF(G31="","",IF(G31&lt;BW$3,REF!$B$18,""))</f>
        <v/>
      </c>
      <c r="CA31" s="80" t="str">
        <f>IF((BW31&gt;=REF!$B$6),(IF(BW31="","",IF(OR(BS31="ASS",$D31="CIR",$D31=""),"",IF(OR($D31="CC",$D31="CD",$D31="DIV"),BW31-(3/24),"")))),"")</f>
        <v/>
      </c>
      <c r="CB31" s="54"/>
      <c r="CC31" s="74">
        <f t="shared" si="12"/>
        <v>0</v>
      </c>
      <c r="CD31" s="17">
        <f t="shared" si="25"/>
        <v>0</v>
      </c>
    </row>
    <row r="32" spans="1:82" ht="18" hidden="1" customHeight="1" outlineLevel="1" x14ac:dyDescent="0.2">
      <c r="A32" s="40"/>
      <c r="B32" s="7"/>
      <c r="C32" s="4"/>
      <c r="D32" s="5"/>
      <c r="E32" s="6"/>
      <c r="F32" s="6"/>
      <c r="G32" s="6"/>
      <c r="H32" s="12" t="str">
        <f>IF(A32="","",IF(D32="ASS",REF!B$11+REF!B$9,IF(D32="CC",REF!B$10+REF!B$9,IF(D32="CIR",REF!B$12+REF!B$9,IF(D32="CD",REF!B$10+REF!B$9,IF(D32="DIV",REF!B$13+REF!B$9,"erreur"))))))</f>
        <v/>
      </c>
      <c r="I32" s="73"/>
      <c r="J32" s="13">
        <f t="shared" si="13"/>
        <v>0</v>
      </c>
      <c r="K32" s="14" t="str">
        <f t="shared" si="0"/>
        <v/>
      </c>
      <c r="L32" s="15" t="str">
        <f>IF(G32="","",IF(G32&lt;I$3,REF!$B$18,""))</f>
        <v/>
      </c>
      <c r="M32" s="80" t="str">
        <f>IF((I32&gt;=REF!$B$6),(IF(I32="","",IF(OR(D32="ASS",$D32="CIR",$D32=""),"",IF(OR($D32="CC",$D32="CD",$D32="DIV"),I32-(3/24),"")))),"")</f>
        <v/>
      </c>
      <c r="N32" s="52"/>
      <c r="O32" s="73"/>
      <c r="P32" s="13">
        <f t="shared" si="14"/>
        <v>0</v>
      </c>
      <c r="Q32" s="14" t="str">
        <f t="shared" si="1"/>
        <v/>
      </c>
      <c r="R32" s="15" t="str">
        <f>IF(G32="","",IF(G32&lt;O$3,REF!$B$18,""))</f>
        <v/>
      </c>
      <c r="S32" s="80" t="str">
        <f>IF((O32&gt;=REF!$B$6),(IF(O32="","",IF(OR(K32="ASS",$D32="CIR",$D32=""),"",IF(OR($D32="CC",$D32="CD",$D32="DIV"),O32-(3/24),"")))),"")</f>
        <v/>
      </c>
      <c r="T32" s="52"/>
      <c r="U32" s="73"/>
      <c r="V32" s="13">
        <f t="shared" si="15"/>
        <v>0</v>
      </c>
      <c r="W32" s="14" t="str">
        <f t="shared" si="2"/>
        <v/>
      </c>
      <c r="X32" s="16" t="str">
        <f>IF(G32="","",IF(G32&lt;U$3,REF!$B$18,""))</f>
        <v/>
      </c>
      <c r="Y32" s="80" t="str">
        <f>IF((U32&gt;=REF!$B$6),(IF(U32="","",IF(OR(Q32="ASS",$D32="CIR",$D32=""),"",IF(OR($D32="CC",$D32="CD",$D32="DIV"),U32-(3/24),"")))),"")</f>
        <v/>
      </c>
      <c r="Z32" s="52"/>
      <c r="AA32" s="73"/>
      <c r="AB32" s="13">
        <f t="shared" si="16"/>
        <v>0</v>
      </c>
      <c r="AC32" s="14" t="str">
        <f t="shared" si="3"/>
        <v/>
      </c>
      <c r="AD32" s="16" t="str">
        <f>IF(G32="","",IF(G32&lt;AA$3,REF!$B$18,""))</f>
        <v/>
      </c>
      <c r="AE32" s="80" t="str">
        <f>IF((AA32&gt;=REF!$B$6),(IF(AA32="","",IF(OR(W32="ASS",$D32="CIR",$D32=""),"",IF(OR($D32="CC",$D32="CD",$D32="DIV"),AA32-(3/24),"")))),"")</f>
        <v/>
      </c>
      <c r="AF32" s="52"/>
      <c r="AG32" s="73"/>
      <c r="AH32" s="13">
        <f t="shared" si="17"/>
        <v>0</v>
      </c>
      <c r="AI32" s="14" t="str">
        <f t="shared" si="4"/>
        <v/>
      </c>
      <c r="AJ32" s="16" t="str">
        <f>IF(G32="","",IF(G32&lt;AG$3,REF!$B$18,""))</f>
        <v/>
      </c>
      <c r="AK32" s="80" t="str">
        <f>IF((AG32&gt;=REF!$B$6),(IF(AG32="","",IF(OR(AC32="ASS",$D32="CIR",$D32=""),"",IF(OR($D32="CC",$D32="CD",$D32="DIV"),AG32-(3/24),"")))),"")</f>
        <v/>
      </c>
      <c r="AL32" s="52"/>
      <c r="AM32" s="73"/>
      <c r="AN32" s="13">
        <f t="shared" si="18"/>
        <v>0</v>
      </c>
      <c r="AO32" s="14" t="str">
        <f t="shared" si="5"/>
        <v/>
      </c>
      <c r="AP32" s="16" t="str">
        <f>IF(G32="","",IF(G32&lt;AM$3,REF!$B$18,""))</f>
        <v/>
      </c>
      <c r="AQ32" s="80" t="str">
        <f>IF((AM32&gt;=REF!$B$6),(IF(AM32="","",IF(OR(AI32="ASS",$D32="CIR",$D32=""),"",IF(OR($D32="CC",$D32="CD",$D32="DIV"),AM32-(3/24),"")))),"")</f>
        <v/>
      </c>
      <c r="AR32" s="52"/>
      <c r="AS32" s="73"/>
      <c r="AT32" s="13">
        <f t="shared" si="19"/>
        <v>0</v>
      </c>
      <c r="AU32" s="14" t="str">
        <f t="shared" si="6"/>
        <v/>
      </c>
      <c r="AV32" s="16" t="str">
        <f>IF(G32="","",IF(G32&lt;AS$3,REF!$B$18,""))</f>
        <v/>
      </c>
      <c r="AW32" s="80" t="str">
        <f>IF((AS32&gt;=REF!$B$6),(IF(AS32="","",IF(OR(AO32="ASS",$D32="CIR",$D32=""),"",IF(OR($D32="CC",$D32="CD",$D32="DIV"),AS32-(3/24),"")))),"")</f>
        <v/>
      </c>
      <c r="AX32" s="52"/>
      <c r="AY32" s="73"/>
      <c r="AZ32" s="13">
        <f t="shared" si="20"/>
        <v>0</v>
      </c>
      <c r="BA32" s="14" t="str">
        <f t="shared" si="7"/>
        <v/>
      </c>
      <c r="BB32" s="16" t="str">
        <f>IF(G32="","",IF(G32&lt;AY$3,REF!$B$18,""))</f>
        <v/>
      </c>
      <c r="BC32" s="80" t="str">
        <f>IF((AY32&gt;=REF!$B$6),(IF(AY32="","",IF(OR(AU32="ASS",$D32="CIR",$D32=""),"",IF(OR($D32="CC",$D32="CD",$D32="DIV"),AY32-(3/24),"")))),"")</f>
        <v/>
      </c>
      <c r="BD32" s="52"/>
      <c r="BE32" s="73"/>
      <c r="BF32" s="13">
        <f t="shared" si="21"/>
        <v>0</v>
      </c>
      <c r="BG32" s="14" t="str">
        <f t="shared" si="8"/>
        <v/>
      </c>
      <c r="BH32" s="16" t="str">
        <f>IF(G32="","",IF(G32&lt;BE$3,REF!$B$18,""))</f>
        <v/>
      </c>
      <c r="BI32" s="80" t="str">
        <f>IF((BE32&gt;=REF!$B$6),(IF(BE32="","",IF(OR(BA32="ASS",$D32="CIR",$D32=""),"",IF(OR($D32="CC",$D32="CD",$D32="DIV"),BE32-(3/24),"")))),"")</f>
        <v/>
      </c>
      <c r="BJ32" s="52"/>
      <c r="BK32" s="73"/>
      <c r="BL32" s="13">
        <f t="shared" si="22"/>
        <v>0</v>
      </c>
      <c r="BM32" s="14" t="str">
        <f t="shared" si="9"/>
        <v/>
      </c>
      <c r="BN32" s="16" t="str">
        <f>IF(G32="","",IF(G32&lt;BK$3,REF!$B$18,""))</f>
        <v/>
      </c>
      <c r="BO32" s="80" t="str">
        <f>IF((BK32&gt;=REF!$B$6),(IF(BK32="","",IF(OR(BG32="ASS",$D32="CIR",$D32=""),"",IF(OR($D32="CC",$D32="CD",$D32="DIV"),BK32-(3/24),"")))),"")</f>
        <v/>
      </c>
      <c r="BP32" s="52"/>
      <c r="BQ32" s="73"/>
      <c r="BR32" s="13">
        <f t="shared" si="23"/>
        <v>0</v>
      </c>
      <c r="BS32" s="14" t="str">
        <f t="shared" si="10"/>
        <v/>
      </c>
      <c r="BT32" s="16" t="str">
        <f>IF(G32="","",IF(G32&lt;BQ$3,REF!$B$18,""))</f>
        <v/>
      </c>
      <c r="BU32" s="80" t="str">
        <f>IF((BQ32&gt;=REF!$B$6),(IF(BQ32="","",IF(OR(BM32="ASS",$D32="CIR",$D32=""),"",IF(OR($D32="CC",$D32="CD",$D32="DIV"),BQ32-(3/24),"")))),"")</f>
        <v/>
      </c>
      <c r="BV32" s="52"/>
      <c r="BW32" s="73"/>
      <c r="BX32" s="13">
        <f t="shared" si="24"/>
        <v>0</v>
      </c>
      <c r="BY32" s="14" t="str">
        <f t="shared" si="11"/>
        <v/>
      </c>
      <c r="BZ32" s="16" t="str">
        <f>IF(G32="","",IF(G32&lt;BW$3,REF!$B$18,""))</f>
        <v/>
      </c>
      <c r="CA32" s="80" t="str">
        <f>IF((BW32&gt;=REF!$B$6),(IF(BW32="","",IF(OR(BS32="ASS",$D32="CIR",$D32=""),"",IF(OR($D32="CC",$D32="CD",$D32="DIV"),BW32-(3/24),"")))),"")</f>
        <v/>
      </c>
      <c r="CB32" s="54"/>
      <c r="CC32" s="74">
        <f t="shared" si="12"/>
        <v>0</v>
      </c>
      <c r="CD32" s="17">
        <f t="shared" si="25"/>
        <v>0</v>
      </c>
    </row>
    <row r="33" spans="1:82" ht="18" hidden="1" customHeight="1" outlineLevel="1" x14ac:dyDescent="0.2">
      <c r="A33" s="40"/>
      <c r="B33" s="7"/>
      <c r="C33" s="41"/>
      <c r="D33" s="5"/>
      <c r="E33" s="6"/>
      <c r="F33" s="6"/>
      <c r="G33" s="6"/>
      <c r="H33" s="12" t="str">
        <f>IF(A33="","",IF(D33="ASS",REF!B$11+REF!B$9,IF(D33="CC",REF!B$10+REF!B$9,IF(D33="CIR",REF!B$12+REF!B$9,IF(D33="CD",REF!B$10+REF!B$9,IF(D33="DIV",REF!B$13+REF!B$9,"erreur"))))))</f>
        <v/>
      </c>
      <c r="I33" s="73"/>
      <c r="J33" s="13">
        <f t="shared" si="13"/>
        <v>0</v>
      </c>
      <c r="K33" s="14" t="str">
        <f t="shared" si="0"/>
        <v/>
      </c>
      <c r="L33" s="15" t="str">
        <f>IF(G33="","",IF(G33&lt;I$3,REF!$B$18,""))</f>
        <v/>
      </c>
      <c r="M33" s="80" t="str">
        <f>IF((I33&gt;=REF!$B$6),(IF(I33="","",IF(OR(D33="ASS",$D33="CIR",$D33=""),"",IF(OR($D33="CC",$D33="CD",$D33="DIV"),I33-(3/24),"")))),"")</f>
        <v/>
      </c>
      <c r="N33" s="52"/>
      <c r="O33" s="73"/>
      <c r="P33" s="13">
        <f t="shared" si="14"/>
        <v>0</v>
      </c>
      <c r="Q33" s="14" t="str">
        <f t="shared" si="1"/>
        <v/>
      </c>
      <c r="R33" s="15" t="str">
        <f>IF(G33="","",IF(G33&lt;O$3,REF!$B$18,""))</f>
        <v/>
      </c>
      <c r="S33" s="80" t="str">
        <f>IF((O33&gt;=REF!$B$6),(IF(O33="","",IF(OR(K33="ASS",$D33="CIR",$D33=""),"",IF(OR($D33="CC",$D33="CD",$D33="DIV"),O33-(3/24),"")))),"")</f>
        <v/>
      </c>
      <c r="T33" s="52"/>
      <c r="U33" s="73"/>
      <c r="V33" s="13">
        <f t="shared" si="15"/>
        <v>0</v>
      </c>
      <c r="W33" s="14" t="str">
        <f t="shared" si="2"/>
        <v/>
      </c>
      <c r="X33" s="16" t="str">
        <f>IF(G33="","",IF(G33&lt;U$3,REF!$B$18,""))</f>
        <v/>
      </c>
      <c r="Y33" s="80" t="str">
        <f>IF((U33&gt;=REF!$B$6),(IF(U33="","",IF(OR(Q33="ASS",$D33="CIR",$D33=""),"",IF(OR($D33="CC",$D33="CD",$D33="DIV"),U33-(3/24),"")))),"")</f>
        <v/>
      </c>
      <c r="Z33" s="52"/>
      <c r="AA33" s="73"/>
      <c r="AB33" s="13">
        <f t="shared" si="16"/>
        <v>0</v>
      </c>
      <c r="AC33" s="14" t="str">
        <f t="shared" si="3"/>
        <v/>
      </c>
      <c r="AD33" s="16" t="str">
        <f>IF(G33="","",IF(G33&lt;AA$3,REF!$B$18,""))</f>
        <v/>
      </c>
      <c r="AE33" s="80" t="str">
        <f>IF((AA33&gt;=REF!$B$6),(IF(AA33="","",IF(OR(W33="ASS",$D33="CIR",$D33=""),"",IF(OR($D33="CC",$D33="CD",$D33="DIV"),AA33-(3/24),"")))),"")</f>
        <v/>
      </c>
      <c r="AF33" s="52"/>
      <c r="AG33" s="73"/>
      <c r="AH33" s="13">
        <f t="shared" si="17"/>
        <v>0</v>
      </c>
      <c r="AI33" s="14" t="str">
        <f t="shared" si="4"/>
        <v/>
      </c>
      <c r="AJ33" s="16" t="str">
        <f>IF(G33="","",IF(G33&lt;AG$3,REF!$B$18,""))</f>
        <v/>
      </c>
      <c r="AK33" s="80" t="str">
        <f>IF((AG33&gt;=REF!$B$6),(IF(AG33="","",IF(OR(AC33="ASS",$D33="CIR",$D33=""),"",IF(OR($D33="CC",$D33="CD",$D33="DIV"),AG33-(3/24),"")))),"")</f>
        <v/>
      </c>
      <c r="AL33" s="52"/>
      <c r="AM33" s="73"/>
      <c r="AN33" s="13">
        <f t="shared" si="18"/>
        <v>0</v>
      </c>
      <c r="AO33" s="14" t="str">
        <f t="shared" si="5"/>
        <v/>
      </c>
      <c r="AP33" s="16" t="str">
        <f>IF(G33="","",IF(G33&lt;AM$3,REF!$B$18,""))</f>
        <v/>
      </c>
      <c r="AQ33" s="80" t="str">
        <f>IF((AM33&gt;=REF!$B$6),(IF(AM33="","",IF(OR(AI33="ASS",$D33="CIR",$D33=""),"",IF(OR($D33="CC",$D33="CD",$D33="DIV"),AM33-(3/24),"")))),"")</f>
        <v/>
      </c>
      <c r="AR33" s="52"/>
      <c r="AS33" s="73"/>
      <c r="AT33" s="13">
        <f t="shared" si="19"/>
        <v>0</v>
      </c>
      <c r="AU33" s="14" t="str">
        <f t="shared" si="6"/>
        <v/>
      </c>
      <c r="AV33" s="16" t="str">
        <f>IF(G33="","",IF(G33&lt;AS$3,REF!$B$18,""))</f>
        <v/>
      </c>
      <c r="AW33" s="80" t="str">
        <f>IF((AS33&gt;=REF!$B$6),(IF(AS33="","",IF(OR(AO33="ASS",$D33="CIR",$D33=""),"",IF(OR($D33="CC",$D33="CD",$D33="DIV"),AS33-(3/24),"")))),"")</f>
        <v/>
      </c>
      <c r="AX33" s="52"/>
      <c r="AY33" s="73"/>
      <c r="AZ33" s="13">
        <f t="shared" si="20"/>
        <v>0</v>
      </c>
      <c r="BA33" s="14" t="str">
        <f t="shared" si="7"/>
        <v/>
      </c>
      <c r="BB33" s="16" t="str">
        <f>IF(G33="","",IF(G33&lt;AY$3,REF!$B$18,""))</f>
        <v/>
      </c>
      <c r="BC33" s="80" t="str">
        <f>IF((AY33&gt;=REF!$B$6),(IF(AY33="","",IF(OR(AU33="ASS",$D33="CIR",$D33=""),"",IF(OR($D33="CC",$D33="CD",$D33="DIV"),AY33-(3/24),"")))),"")</f>
        <v/>
      </c>
      <c r="BD33" s="52"/>
      <c r="BE33" s="73"/>
      <c r="BF33" s="13">
        <f t="shared" si="21"/>
        <v>0</v>
      </c>
      <c r="BG33" s="14" t="str">
        <f t="shared" si="8"/>
        <v/>
      </c>
      <c r="BH33" s="16" t="str">
        <f>IF(G33="","",IF(G33&lt;BE$3,REF!$B$18,""))</f>
        <v/>
      </c>
      <c r="BI33" s="80" t="str">
        <f>IF((BE33&gt;=REF!$B$6),(IF(BE33="","",IF(OR(BA33="ASS",$D33="CIR",$D33=""),"",IF(OR($D33="CC",$D33="CD",$D33="DIV"),BE33-(3/24),"")))),"")</f>
        <v/>
      </c>
      <c r="BJ33" s="52"/>
      <c r="BK33" s="73"/>
      <c r="BL33" s="13">
        <f t="shared" si="22"/>
        <v>0</v>
      </c>
      <c r="BM33" s="14" t="str">
        <f t="shared" si="9"/>
        <v/>
      </c>
      <c r="BN33" s="16" t="str">
        <f>IF(G33="","",IF(G33&lt;BK$3,REF!$B$18,""))</f>
        <v/>
      </c>
      <c r="BO33" s="80" t="str">
        <f>IF((BK33&gt;=REF!$B$6),(IF(BK33="","",IF(OR(BG33="ASS",$D33="CIR",$D33=""),"",IF(OR($D33="CC",$D33="CD",$D33="DIV"),BK33-(3/24),"")))),"")</f>
        <v/>
      </c>
      <c r="BP33" s="52"/>
      <c r="BQ33" s="73"/>
      <c r="BR33" s="13">
        <f t="shared" si="23"/>
        <v>0</v>
      </c>
      <c r="BS33" s="14" t="str">
        <f t="shared" si="10"/>
        <v/>
      </c>
      <c r="BT33" s="16" t="str">
        <f>IF(G33="","",IF(G33&lt;BQ$3,REF!$B$18,""))</f>
        <v/>
      </c>
      <c r="BU33" s="80" t="str">
        <f>IF((BQ33&gt;=REF!$B$6),(IF(BQ33="","",IF(OR(BM33="ASS",$D33="CIR",$D33=""),"",IF(OR($D33="CC",$D33="CD",$D33="DIV"),BQ33-(3/24),"")))),"")</f>
        <v/>
      </c>
      <c r="BV33" s="52"/>
      <c r="BW33" s="73"/>
      <c r="BX33" s="13">
        <f t="shared" si="24"/>
        <v>0</v>
      </c>
      <c r="BY33" s="14" t="str">
        <f t="shared" si="11"/>
        <v/>
      </c>
      <c r="BZ33" s="16" t="str">
        <f>IF(G33="","",IF(G33&lt;BW$3,REF!$B$18,""))</f>
        <v/>
      </c>
      <c r="CA33" s="80" t="str">
        <f>IF((BW33&gt;=REF!$B$6),(IF(BW33="","",IF(OR(BS33="ASS",$D33="CIR",$D33=""),"",IF(OR($D33="CC",$D33="CD",$D33="DIV"),BW33-(3/24),"")))),"")</f>
        <v/>
      </c>
      <c r="CB33" s="54"/>
      <c r="CC33" s="74">
        <f t="shared" si="12"/>
        <v>0</v>
      </c>
      <c r="CD33" s="17">
        <f t="shared" si="25"/>
        <v>0</v>
      </c>
    </row>
    <row r="34" spans="1:82" ht="18" hidden="1" customHeight="1" outlineLevel="1" x14ac:dyDescent="0.2">
      <c r="A34" s="40"/>
      <c r="B34" s="7"/>
      <c r="C34" s="41"/>
      <c r="D34" s="5"/>
      <c r="E34" s="6"/>
      <c r="F34" s="6"/>
      <c r="G34" s="6"/>
      <c r="H34" s="12" t="str">
        <f>IF(A34="","",IF(D34="ASS",REF!B$11+REF!B$9,IF(D34="CC",REF!B$10+REF!B$9,IF(D34="CIR",REF!B$12+REF!B$9,IF(D34="CD",REF!B$10+REF!B$9,IF(D34="DIV",REF!B$13+REF!B$9,"erreur"))))))</f>
        <v/>
      </c>
      <c r="I34" s="73"/>
      <c r="J34" s="13">
        <f t="shared" si="13"/>
        <v>0</v>
      </c>
      <c r="K34" s="14" t="str">
        <f t="shared" si="0"/>
        <v/>
      </c>
      <c r="L34" s="15" t="str">
        <f>IF(G34="","",IF(G34&lt;I$3,REF!$B$18,""))</f>
        <v/>
      </c>
      <c r="M34" s="80" t="str">
        <f>IF((I34&gt;=REF!$B$6),(IF(I34="","",IF(OR(D34="ASS",$D34="CIR",$D34=""),"",IF(OR($D34="CC",$D34="CD",$D34="DIV"),I34-(3/24),"")))),"")</f>
        <v/>
      </c>
      <c r="N34" s="54"/>
      <c r="O34" s="73"/>
      <c r="P34" s="13">
        <f t="shared" si="14"/>
        <v>0</v>
      </c>
      <c r="Q34" s="14" t="str">
        <f t="shared" si="1"/>
        <v/>
      </c>
      <c r="R34" s="15" t="str">
        <f>IF(G34="","",IF(G34&lt;O$3,REF!$B$18,""))</f>
        <v/>
      </c>
      <c r="S34" s="80" t="str">
        <f>IF((O34&gt;=REF!$B$6),(IF(O34="","",IF(OR(K34="ASS",$D34="CIR",$D34=""),"",IF(OR($D34="CC",$D34="CD",$D34="DIV"),O34-(3/24),"")))),"")</f>
        <v/>
      </c>
      <c r="T34" s="54"/>
      <c r="U34" s="73"/>
      <c r="V34" s="13">
        <f t="shared" si="15"/>
        <v>0</v>
      </c>
      <c r="W34" s="14" t="str">
        <f t="shared" si="2"/>
        <v/>
      </c>
      <c r="X34" s="16" t="str">
        <f>IF(G34="","",IF(G34&lt;U$3,REF!$B$18,""))</f>
        <v/>
      </c>
      <c r="Y34" s="80" t="str">
        <f>IF((U34&gt;=REF!$B$6),(IF(U34="","",IF(OR(Q34="ASS",$D34="CIR",$D34=""),"",IF(OR($D34="CC",$D34="CD",$D34="DIV"),U34-(3/24),"")))),"")</f>
        <v/>
      </c>
      <c r="Z34" s="54"/>
      <c r="AA34" s="73"/>
      <c r="AB34" s="13">
        <f t="shared" si="16"/>
        <v>0</v>
      </c>
      <c r="AC34" s="14" t="str">
        <f t="shared" si="3"/>
        <v/>
      </c>
      <c r="AD34" s="16" t="str">
        <f>IF(G34="","",IF(G34&lt;AA$3,REF!$B$18,""))</f>
        <v/>
      </c>
      <c r="AE34" s="80" t="str">
        <f>IF((AA34&gt;=REF!$B$6),(IF(AA34="","",IF(OR(W34="ASS",$D34="CIR",$D34=""),"",IF(OR($D34="CC",$D34="CD",$D34="DIV"),AA34-(3/24),"")))),"")</f>
        <v/>
      </c>
      <c r="AF34" s="54"/>
      <c r="AG34" s="73"/>
      <c r="AH34" s="13">
        <f t="shared" si="17"/>
        <v>0</v>
      </c>
      <c r="AI34" s="14" t="str">
        <f t="shared" si="4"/>
        <v/>
      </c>
      <c r="AJ34" s="16" t="str">
        <f>IF(G34="","",IF(G34&lt;AG$3,REF!$B$18,""))</f>
        <v/>
      </c>
      <c r="AK34" s="80" t="str">
        <f>IF((AG34&gt;=REF!$B$6),(IF(AG34="","",IF(OR(AC34="ASS",$D34="CIR",$D34=""),"",IF(OR($D34="CC",$D34="CD",$D34="DIV"),AG34-(3/24),"")))),"")</f>
        <v/>
      </c>
      <c r="AL34" s="54"/>
      <c r="AM34" s="73"/>
      <c r="AN34" s="13">
        <f t="shared" si="18"/>
        <v>0</v>
      </c>
      <c r="AO34" s="14" t="str">
        <f t="shared" si="5"/>
        <v/>
      </c>
      <c r="AP34" s="16" t="str">
        <f>IF(G34="","",IF(G34&lt;AM$3,REF!$B$18,""))</f>
        <v/>
      </c>
      <c r="AQ34" s="80" t="str">
        <f>IF((AM34&gt;=REF!$B$6),(IF(AM34="","",IF(OR(AI34="ASS",$D34="CIR",$D34=""),"",IF(OR($D34="CC",$D34="CD",$D34="DIV"),AM34-(3/24),"")))),"")</f>
        <v/>
      </c>
      <c r="AR34" s="54"/>
      <c r="AS34" s="73"/>
      <c r="AT34" s="13">
        <f t="shared" si="19"/>
        <v>0</v>
      </c>
      <c r="AU34" s="14" t="str">
        <f t="shared" si="6"/>
        <v/>
      </c>
      <c r="AV34" s="16" t="str">
        <f>IF(G34="","",IF(G34&lt;AS$3,REF!$B$18,""))</f>
        <v/>
      </c>
      <c r="AW34" s="80" t="str">
        <f>IF((AS34&gt;=REF!$B$6),(IF(AS34="","",IF(OR(AO34="ASS",$D34="CIR",$D34=""),"",IF(OR($D34="CC",$D34="CD",$D34="DIV"),AS34-(3/24),"")))),"")</f>
        <v/>
      </c>
      <c r="AX34" s="52"/>
      <c r="AY34" s="73"/>
      <c r="AZ34" s="13">
        <f t="shared" si="20"/>
        <v>0</v>
      </c>
      <c r="BA34" s="14" t="str">
        <f t="shared" si="7"/>
        <v/>
      </c>
      <c r="BB34" s="16" t="str">
        <f>IF(G34="","",IF(G34&lt;AY$3,REF!$B$18,""))</f>
        <v/>
      </c>
      <c r="BC34" s="80" t="str">
        <f>IF((AY34&gt;=REF!$B$6),(IF(AY34="","",IF(OR(AU34="ASS",$D34="CIR",$D34=""),"",IF(OR($D34="CC",$D34="CD",$D34="DIV"),AY34-(3/24),"")))),"")</f>
        <v/>
      </c>
      <c r="BD34" s="54"/>
      <c r="BE34" s="73"/>
      <c r="BF34" s="13">
        <f t="shared" si="21"/>
        <v>0</v>
      </c>
      <c r="BG34" s="14" t="str">
        <f t="shared" si="8"/>
        <v/>
      </c>
      <c r="BH34" s="16" t="str">
        <f>IF(G34="","",IF(G34&lt;BE$3,REF!$B$18,""))</f>
        <v/>
      </c>
      <c r="BI34" s="80" t="str">
        <f>IF((BE34&gt;=REF!$B$6),(IF(BE34="","",IF(OR(BA34="ASS",$D34="CIR",$D34=""),"",IF(OR($D34="CC",$D34="CD",$D34="DIV"),BE34-(3/24),"")))),"")</f>
        <v/>
      </c>
      <c r="BJ34" s="54"/>
      <c r="BK34" s="73"/>
      <c r="BL34" s="13">
        <f t="shared" si="22"/>
        <v>0</v>
      </c>
      <c r="BM34" s="14" t="str">
        <f t="shared" si="9"/>
        <v/>
      </c>
      <c r="BN34" s="16" t="str">
        <f>IF(G34="","",IF(G34&lt;BK$3,REF!$B$18,""))</f>
        <v/>
      </c>
      <c r="BO34" s="80" t="str">
        <f>IF((BK34&gt;=REF!$B$6),(IF(BK34="","",IF(OR(BG34="ASS",$D34="CIR",$D34=""),"",IF(OR($D34="CC",$D34="CD",$D34="DIV"),BK34-(3/24),"")))),"")</f>
        <v/>
      </c>
      <c r="BP34" s="54"/>
      <c r="BQ34" s="73"/>
      <c r="BR34" s="13">
        <f t="shared" si="23"/>
        <v>0</v>
      </c>
      <c r="BS34" s="14" t="str">
        <f t="shared" si="10"/>
        <v/>
      </c>
      <c r="BT34" s="16" t="str">
        <f>IF(G34="","",IF(G34&lt;BQ$3,REF!$B$18,""))</f>
        <v/>
      </c>
      <c r="BU34" s="80" t="str">
        <f>IF((BQ34&gt;=REF!$B$6),(IF(BQ34="","",IF(OR(BM34="ASS",$D34="CIR",$D34=""),"",IF(OR($D34="CC",$D34="CD",$D34="DIV"),BQ34-(3/24),"")))),"")</f>
        <v/>
      </c>
      <c r="BV34" s="54"/>
      <c r="BW34" s="73"/>
      <c r="BX34" s="13">
        <f t="shared" si="24"/>
        <v>0</v>
      </c>
      <c r="BY34" s="14" t="str">
        <f t="shared" si="11"/>
        <v/>
      </c>
      <c r="BZ34" s="16" t="str">
        <f>IF(G34="","",IF(G34&lt;BW$3,REF!$B$18,""))</f>
        <v/>
      </c>
      <c r="CA34" s="80" t="str">
        <f>IF((BW34&gt;=REF!$B$6),(IF(BW34="","",IF(OR(BS34="ASS",$D34="CIR",$D34=""),"",IF(OR($D34="CC",$D34="CD",$D34="DIV"),BW34-(3/24),"")))),"")</f>
        <v/>
      </c>
      <c r="CB34" s="54"/>
      <c r="CC34" s="74">
        <f t="shared" si="12"/>
        <v>0</v>
      </c>
      <c r="CD34" s="17">
        <f t="shared" si="25"/>
        <v>0</v>
      </c>
    </row>
    <row r="35" spans="1:82" ht="18" hidden="1" customHeight="1" outlineLevel="1" x14ac:dyDescent="0.2">
      <c r="A35" s="40"/>
      <c r="B35" s="7"/>
      <c r="C35" s="41"/>
      <c r="D35" s="5"/>
      <c r="E35" s="6"/>
      <c r="F35" s="6"/>
      <c r="G35" s="6"/>
      <c r="H35" s="12" t="str">
        <f>IF(A35="","",IF(D35="ASS",REF!B$11+REF!B$9,IF(D35="CC",REF!B$10+REF!B$9,IF(D35="CIR",REF!B$12+REF!B$9,IF(D35="CD",REF!B$10+REF!B$9,IF(D35="DIV",REF!B$13+REF!B$9,"erreur"))))))</f>
        <v/>
      </c>
      <c r="I35" s="73"/>
      <c r="J35" s="13">
        <f t="shared" si="13"/>
        <v>0</v>
      </c>
      <c r="K35" s="14" t="str">
        <f t="shared" si="0"/>
        <v/>
      </c>
      <c r="L35" s="15" t="str">
        <f>IF(G35="","",IF(G35&lt;I$3,REF!$B$18,""))</f>
        <v/>
      </c>
      <c r="M35" s="80" t="str">
        <f>IF((I35&gt;=REF!$B$6),(IF(I35="","",IF(OR(D35="ASS",$D35="CIR",$D35=""),"",IF(OR($D35="CC",$D35="CD",$D35="DIV"),I35-(3/24),"")))),"")</f>
        <v/>
      </c>
      <c r="N35" s="54"/>
      <c r="O35" s="73"/>
      <c r="P35" s="13">
        <f t="shared" si="14"/>
        <v>0</v>
      </c>
      <c r="Q35" s="14" t="str">
        <f t="shared" si="1"/>
        <v/>
      </c>
      <c r="R35" s="15" t="str">
        <f>IF(G35="","",IF(G35&lt;O$3,REF!$B$18,""))</f>
        <v/>
      </c>
      <c r="S35" s="80" t="str">
        <f>IF((O35&gt;=REF!$B$6),(IF(O35="","",IF(OR(K35="ASS",$D35="CIR",$D35=""),"",IF(OR($D35="CC",$D35="CD",$D35="DIV"),O35-(3/24),"")))),"")</f>
        <v/>
      </c>
      <c r="T35" s="54"/>
      <c r="U35" s="73"/>
      <c r="V35" s="13">
        <f t="shared" si="15"/>
        <v>0</v>
      </c>
      <c r="W35" s="14" t="str">
        <f t="shared" si="2"/>
        <v/>
      </c>
      <c r="X35" s="16" t="str">
        <f>IF(G35="","",IF(G35&lt;U$3,REF!$B$18,""))</f>
        <v/>
      </c>
      <c r="Y35" s="80" t="str">
        <f>IF((U35&gt;=REF!$B$6),(IF(U35="","",IF(OR(Q35="ASS",$D35="CIR",$D35=""),"",IF(OR($D35="CC",$D35="CD",$D35="DIV"),U35-(3/24),"")))),"")</f>
        <v/>
      </c>
      <c r="Z35" s="54"/>
      <c r="AA35" s="73"/>
      <c r="AB35" s="13">
        <f t="shared" si="16"/>
        <v>0</v>
      </c>
      <c r="AC35" s="14" t="str">
        <f t="shared" si="3"/>
        <v/>
      </c>
      <c r="AD35" s="16" t="str">
        <f>IF(G35="","",IF(G35&lt;AA$3,REF!$B$18,""))</f>
        <v/>
      </c>
      <c r="AE35" s="80" t="str">
        <f>IF((AA35&gt;=REF!$B$6),(IF(AA35="","",IF(OR(W35="ASS",$D35="CIR",$D35=""),"",IF(OR($D35="CC",$D35="CD",$D35="DIV"),AA35-(3/24),"")))),"")</f>
        <v/>
      </c>
      <c r="AF35" s="54"/>
      <c r="AG35" s="73"/>
      <c r="AH35" s="13">
        <f t="shared" si="17"/>
        <v>0</v>
      </c>
      <c r="AI35" s="14" t="str">
        <f t="shared" si="4"/>
        <v/>
      </c>
      <c r="AJ35" s="16" t="str">
        <f>IF(G35="","",IF(G35&lt;AG$3,REF!$B$18,""))</f>
        <v/>
      </c>
      <c r="AK35" s="80" t="str">
        <f>IF((AG35&gt;=REF!$B$6),(IF(AG35="","",IF(OR(AC35="ASS",$D35="CIR",$D35=""),"",IF(OR($D35="CC",$D35="CD",$D35="DIV"),AG35-(3/24),"")))),"")</f>
        <v/>
      </c>
      <c r="AL35" s="54"/>
      <c r="AM35" s="73"/>
      <c r="AN35" s="13">
        <f t="shared" si="18"/>
        <v>0</v>
      </c>
      <c r="AO35" s="14" t="str">
        <f t="shared" si="5"/>
        <v/>
      </c>
      <c r="AP35" s="16" t="str">
        <f>IF(G35="","",IF(G35&lt;AM$3,REF!$B$18,""))</f>
        <v/>
      </c>
      <c r="AQ35" s="80" t="str">
        <f>IF((AM35&gt;=REF!$B$6),(IF(AM35="","",IF(OR(AI35="ASS",$D35="CIR",$D35=""),"",IF(OR($D35="CC",$D35="CD",$D35="DIV"),AM35-(3/24),"")))),"")</f>
        <v/>
      </c>
      <c r="AR35" s="54"/>
      <c r="AS35" s="73"/>
      <c r="AT35" s="13">
        <f t="shared" si="19"/>
        <v>0</v>
      </c>
      <c r="AU35" s="14" t="str">
        <f t="shared" si="6"/>
        <v/>
      </c>
      <c r="AV35" s="16" t="str">
        <f>IF(G35="","",IF(G35&lt;AS$3,REF!$B$18,""))</f>
        <v/>
      </c>
      <c r="AW35" s="80" t="str">
        <f>IF((AS35&gt;=REF!$B$6),(IF(AS35="","",IF(OR(AO35="ASS",$D35="CIR",$D35=""),"",IF(OR($D35="CC",$D35="CD",$D35="DIV"),AS35-(3/24),"")))),"")</f>
        <v/>
      </c>
      <c r="AX35" s="52"/>
      <c r="AY35" s="73"/>
      <c r="AZ35" s="13">
        <f t="shared" si="20"/>
        <v>0</v>
      </c>
      <c r="BA35" s="14" t="str">
        <f t="shared" si="7"/>
        <v/>
      </c>
      <c r="BB35" s="16" t="str">
        <f>IF(G35="","",IF(G35&lt;AY$3,REF!$B$18,""))</f>
        <v/>
      </c>
      <c r="BC35" s="80" t="str">
        <f>IF((AY35&gt;=REF!$B$6),(IF(AY35="","",IF(OR(AU35="ASS",$D35="CIR",$D35=""),"",IF(OR($D35="CC",$D35="CD",$D35="DIV"),AY35-(3/24),"")))),"")</f>
        <v/>
      </c>
      <c r="BD35" s="54"/>
      <c r="BE35" s="73"/>
      <c r="BF35" s="13">
        <f t="shared" si="21"/>
        <v>0</v>
      </c>
      <c r="BG35" s="14" t="str">
        <f t="shared" si="8"/>
        <v/>
      </c>
      <c r="BH35" s="16" t="str">
        <f>IF(G35="","",IF(G35&lt;BE$3,REF!$B$18,""))</f>
        <v/>
      </c>
      <c r="BI35" s="80" t="str">
        <f>IF((BE35&gt;=REF!$B$6),(IF(BE35="","",IF(OR(BA35="ASS",$D35="CIR",$D35=""),"",IF(OR($D35="CC",$D35="CD",$D35="DIV"),BE35-(3/24),"")))),"")</f>
        <v/>
      </c>
      <c r="BJ35" s="54"/>
      <c r="BK35" s="73"/>
      <c r="BL35" s="13">
        <f t="shared" si="22"/>
        <v>0</v>
      </c>
      <c r="BM35" s="14" t="str">
        <f t="shared" si="9"/>
        <v/>
      </c>
      <c r="BN35" s="16" t="str">
        <f>IF(G35="","",IF(G35&lt;BK$3,REF!$B$18,""))</f>
        <v/>
      </c>
      <c r="BO35" s="80" t="str">
        <f>IF((BK35&gt;=REF!$B$6),(IF(BK35="","",IF(OR(BG35="ASS",$D35="CIR",$D35=""),"",IF(OR($D35="CC",$D35="CD",$D35="DIV"),BK35-(3/24),"")))),"")</f>
        <v/>
      </c>
      <c r="BP35" s="54"/>
      <c r="BQ35" s="73"/>
      <c r="BR35" s="13">
        <f t="shared" si="23"/>
        <v>0</v>
      </c>
      <c r="BS35" s="14" t="str">
        <f t="shared" si="10"/>
        <v/>
      </c>
      <c r="BT35" s="16" t="str">
        <f>IF(G35="","",IF(G35&lt;BQ$3,REF!$B$18,""))</f>
        <v/>
      </c>
      <c r="BU35" s="80" t="str">
        <f>IF((BQ35&gt;=REF!$B$6),(IF(BQ35="","",IF(OR(BM35="ASS",$D35="CIR",$D35=""),"",IF(OR($D35="CC",$D35="CD",$D35="DIV"),BQ35-(3/24),"")))),"")</f>
        <v/>
      </c>
      <c r="BV35" s="54"/>
      <c r="BW35" s="73"/>
      <c r="BX35" s="13">
        <f t="shared" si="24"/>
        <v>0</v>
      </c>
      <c r="BY35" s="14" t="str">
        <f t="shared" si="11"/>
        <v/>
      </c>
      <c r="BZ35" s="16" t="str">
        <f>IF(G35="","",IF(G35&lt;BW$3,REF!$B$18,""))</f>
        <v/>
      </c>
      <c r="CA35" s="80" t="str">
        <f>IF((BW35&gt;=REF!$B$6),(IF(BW35="","",IF(OR(BS35="ASS",$D35="CIR",$D35=""),"",IF(OR($D35="CC",$D35="CD",$D35="DIV"),BW35-(3/24),"")))),"")</f>
        <v/>
      </c>
      <c r="CB35" s="54"/>
      <c r="CC35" s="74">
        <f t="shared" si="12"/>
        <v>0</v>
      </c>
      <c r="CD35" s="17">
        <f t="shared" si="25"/>
        <v>0</v>
      </c>
    </row>
    <row r="36" spans="1:82" ht="18" hidden="1" customHeight="1" outlineLevel="1" x14ac:dyDescent="0.2">
      <c r="A36" s="40"/>
      <c r="B36" s="7"/>
      <c r="C36" s="41"/>
      <c r="D36" s="5"/>
      <c r="E36" s="6"/>
      <c r="F36" s="6"/>
      <c r="G36" s="6"/>
      <c r="H36" s="12" t="str">
        <f>IF(A36="","",IF(D36="ASS",REF!B$11+REF!B$9,IF(D36="CC",REF!B$10+REF!B$9,IF(D36="CIR",REF!B$12+REF!B$9,IF(D36="CD",REF!B$10+REF!B$9,IF(D36="DIV",REF!B$13+REF!B$9,"erreur"))))))</f>
        <v/>
      </c>
      <c r="I36" s="73"/>
      <c r="J36" s="13">
        <f t="shared" si="13"/>
        <v>0</v>
      </c>
      <c r="K36" s="14" t="str">
        <f t="shared" si="0"/>
        <v/>
      </c>
      <c r="L36" s="15" t="str">
        <f>IF(G36="","",IF(G36&lt;I$3,REF!$B$18,""))</f>
        <v/>
      </c>
      <c r="M36" s="80" t="str">
        <f>IF((I36&gt;=REF!$B$6),(IF(I36="","",IF(OR(D36="ASS",$D36="CIR",$D36=""),"",IF(OR($D36="CC",$D36="CD",$D36="DIV"),I36-(3/24),"")))),"")</f>
        <v/>
      </c>
      <c r="N36" s="54"/>
      <c r="O36" s="73"/>
      <c r="P36" s="13">
        <f t="shared" si="14"/>
        <v>0</v>
      </c>
      <c r="Q36" s="14" t="str">
        <f t="shared" si="1"/>
        <v/>
      </c>
      <c r="R36" s="15" t="str">
        <f>IF(G36="","",IF(G36&lt;O$3,REF!$B$18,""))</f>
        <v/>
      </c>
      <c r="S36" s="80" t="str">
        <f>IF((O36&gt;=REF!$B$6),(IF(O36="","",IF(OR(K36="ASS",$D36="CIR",$D36=""),"",IF(OR($D36="CC",$D36="CD",$D36="DIV"),O36-(3/24),"")))),"")</f>
        <v/>
      </c>
      <c r="T36" s="54"/>
      <c r="U36" s="73"/>
      <c r="V36" s="13">
        <f t="shared" si="15"/>
        <v>0</v>
      </c>
      <c r="W36" s="14" t="str">
        <f t="shared" si="2"/>
        <v/>
      </c>
      <c r="X36" s="16" t="str">
        <f>IF(G36="","",IF(G36&lt;U$3,REF!$B$18,""))</f>
        <v/>
      </c>
      <c r="Y36" s="80" t="str">
        <f>IF((U36&gt;=REF!$B$6),(IF(U36="","",IF(OR(Q36="ASS",$D36="CIR",$D36=""),"",IF(OR($D36="CC",$D36="CD",$D36="DIV"),U36-(3/24),"")))),"")</f>
        <v/>
      </c>
      <c r="Z36" s="54"/>
      <c r="AA36" s="73"/>
      <c r="AB36" s="13">
        <f t="shared" si="16"/>
        <v>0</v>
      </c>
      <c r="AC36" s="14" t="str">
        <f t="shared" si="3"/>
        <v/>
      </c>
      <c r="AD36" s="16" t="str">
        <f>IF(G36="","",IF(G36&lt;AA$3,REF!$B$18,""))</f>
        <v/>
      </c>
      <c r="AE36" s="80" t="str">
        <f>IF((AA36&gt;=REF!$B$6),(IF(AA36="","",IF(OR(W36="ASS",$D36="CIR",$D36=""),"",IF(OR($D36="CC",$D36="CD",$D36="DIV"),AA36-(3/24),"")))),"")</f>
        <v/>
      </c>
      <c r="AF36" s="54"/>
      <c r="AG36" s="73"/>
      <c r="AH36" s="13">
        <f t="shared" si="17"/>
        <v>0</v>
      </c>
      <c r="AI36" s="14" t="str">
        <f t="shared" si="4"/>
        <v/>
      </c>
      <c r="AJ36" s="16" t="str">
        <f>IF(G36="","",IF(G36&lt;AG$3,REF!$B$18,""))</f>
        <v/>
      </c>
      <c r="AK36" s="80" t="str">
        <f>IF((AG36&gt;=REF!$B$6),(IF(AG36="","",IF(OR(AC36="ASS",$D36="CIR",$D36=""),"",IF(OR($D36="CC",$D36="CD",$D36="DIV"),AG36-(3/24),"")))),"")</f>
        <v/>
      </c>
      <c r="AL36" s="54"/>
      <c r="AM36" s="73"/>
      <c r="AN36" s="13">
        <f t="shared" si="18"/>
        <v>0</v>
      </c>
      <c r="AO36" s="14" t="str">
        <f t="shared" si="5"/>
        <v/>
      </c>
      <c r="AP36" s="16" t="str">
        <f>IF(G36="","",IF(G36&lt;AM$3,REF!$B$18,""))</f>
        <v/>
      </c>
      <c r="AQ36" s="80" t="str">
        <f>IF((AM36&gt;=REF!$B$6),(IF(AM36="","",IF(OR(AI36="ASS",$D36="CIR",$D36=""),"",IF(OR($D36="CC",$D36="CD",$D36="DIV"),AM36-(3/24),"")))),"")</f>
        <v/>
      </c>
      <c r="AR36" s="54"/>
      <c r="AS36" s="73"/>
      <c r="AT36" s="13">
        <f t="shared" si="19"/>
        <v>0</v>
      </c>
      <c r="AU36" s="14" t="str">
        <f t="shared" si="6"/>
        <v/>
      </c>
      <c r="AV36" s="16" t="str">
        <f>IF(G36="","",IF(G36&lt;AS$3,REF!$B$18,""))</f>
        <v/>
      </c>
      <c r="AW36" s="80" t="str">
        <f>IF((AS36&gt;=REF!$B$6),(IF(AS36="","",IF(OR(AO36="ASS",$D36="CIR",$D36=""),"",IF(OR($D36="CC",$D36="CD",$D36="DIV"),AS36-(3/24),"")))),"")</f>
        <v/>
      </c>
      <c r="AX36" s="52"/>
      <c r="AY36" s="73"/>
      <c r="AZ36" s="13">
        <f t="shared" si="20"/>
        <v>0</v>
      </c>
      <c r="BA36" s="14" t="str">
        <f t="shared" si="7"/>
        <v/>
      </c>
      <c r="BB36" s="16" t="str">
        <f>IF(G36="","",IF(G36&lt;AY$3,REF!$B$18,""))</f>
        <v/>
      </c>
      <c r="BC36" s="80" t="str">
        <f>IF((AY36&gt;=REF!$B$6),(IF(AY36="","",IF(OR(AU36="ASS",$D36="CIR",$D36=""),"",IF(OR($D36="CC",$D36="CD",$D36="DIV"),AY36-(3/24),"")))),"")</f>
        <v/>
      </c>
      <c r="BD36" s="54"/>
      <c r="BE36" s="73"/>
      <c r="BF36" s="13">
        <f t="shared" si="21"/>
        <v>0</v>
      </c>
      <c r="BG36" s="14" t="str">
        <f t="shared" si="8"/>
        <v/>
      </c>
      <c r="BH36" s="16" t="str">
        <f>IF(G36="","",IF(G36&lt;BE$3,REF!$B$18,""))</f>
        <v/>
      </c>
      <c r="BI36" s="80" t="str">
        <f>IF((BE36&gt;=REF!$B$6),(IF(BE36="","",IF(OR(BA36="ASS",$D36="CIR",$D36=""),"",IF(OR($D36="CC",$D36="CD",$D36="DIV"),BE36-(3/24),"")))),"")</f>
        <v/>
      </c>
      <c r="BJ36" s="54"/>
      <c r="BK36" s="73"/>
      <c r="BL36" s="13">
        <f t="shared" si="22"/>
        <v>0</v>
      </c>
      <c r="BM36" s="14" t="str">
        <f t="shared" si="9"/>
        <v/>
      </c>
      <c r="BN36" s="16" t="str">
        <f>IF(G36="","",IF(G36&lt;BK$3,REF!$B$18,""))</f>
        <v/>
      </c>
      <c r="BO36" s="80" t="str">
        <f>IF((BK36&gt;=REF!$B$6),(IF(BK36="","",IF(OR(BG36="ASS",$D36="CIR",$D36=""),"",IF(OR($D36="CC",$D36="CD",$D36="DIV"),BK36-(3/24),"")))),"")</f>
        <v/>
      </c>
      <c r="BP36" s="54"/>
      <c r="BQ36" s="73"/>
      <c r="BR36" s="13">
        <f t="shared" si="23"/>
        <v>0</v>
      </c>
      <c r="BS36" s="14" t="str">
        <f t="shared" si="10"/>
        <v/>
      </c>
      <c r="BT36" s="16" t="str">
        <f>IF(G36="","",IF(G36&lt;BQ$3,REF!$B$18,""))</f>
        <v/>
      </c>
      <c r="BU36" s="80" t="str">
        <f>IF((BQ36&gt;=REF!$B$6),(IF(BQ36="","",IF(OR(BM36="ASS",$D36="CIR",$D36=""),"",IF(OR($D36="CC",$D36="CD",$D36="DIV"),BQ36-(3/24),"")))),"")</f>
        <v/>
      </c>
      <c r="BV36" s="54"/>
      <c r="BW36" s="73"/>
      <c r="BX36" s="13">
        <f t="shared" si="24"/>
        <v>0</v>
      </c>
      <c r="BY36" s="14" t="str">
        <f t="shared" si="11"/>
        <v/>
      </c>
      <c r="BZ36" s="16" t="str">
        <f>IF(G36="","",IF(G36&lt;BW$3,REF!$B$18,""))</f>
        <v/>
      </c>
      <c r="CA36" s="80" t="str">
        <f>IF((BW36&gt;=REF!$B$6),(IF(BW36="","",IF(OR(BS36="ASS",$D36="CIR",$D36=""),"",IF(OR($D36="CC",$D36="CD",$D36="DIV"),BW36-(3/24),"")))),"")</f>
        <v/>
      </c>
      <c r="CB36" s="54"/>
      <c r="CC36" s="74">
        <f t="shared" si="12"/>
        <v>0</v>
      </c>
      <c r="CD36" s="17">
        <f t="shared" si="25"/>
        <v>0</v>
      </c>
    </row>
    <row r="37" spans="1:82" ht="18" hidden="1" customHeight="1" outlineLevel="1" x14ac:dyDescent="0.2">
      <c r="A37" s="40"/>
      <c r="B37" s="7"/>
      <c r="C37" s="41"/>
      <c r="D37" s="5"/>
      <c r="E37" s="6"/>
      <c r="F37" s="6"/>
      <c r="G37" s="6"/>
      <c r="H37" s="12" t="str">
        <f>IF(A37="","",IF(D37="ASS",REF!B$11+REF!B$9,IF(D37="CC",REF!B$10+REF!B$9,IF(D37="CIR",REF!B$12+REF!B$9,IF(D37="CD",REF!B$10+REF!B$9,IF(D37="DIV",REF!B$13+REF!B$9,"erreur"))))))</f>
        <v/>
      </c>
      <c r="I37" s="73"/>
      <c r="J37" s="13">
        <f t="shared" si="13"/>
        <v>0</v>
      </c>
      <c r="K37" s="14" t="str">
        <f t="shared" si="0"/>
        <v/>
      </c>
      <c r="L37" s="15" t="str">
        <f>IF(G37="","",IF(G37&lt;I$3,REF!$B$18,""))</f>
        <v/>
      </c>
      <c r="M37" s="80" t="str">
        <f>IF((I37&gt;=REF!$B$6),(IF(I37="","",IF(OR(D37="ASS",$D37="CIR",$D37=""),"",IF(OR($D37="CC",$D37="CD",$D37="DIV"),I37-(3/24),"")))),"")</f>
        <v/>
      </c>
      <c r="N37" s="54"/>
      <c r="O37" s="73"/>
      <c r="P37" s="13">
        <f t="shared" si="14"/>
        <v>0</v>
      </c>
      <c r="Q37" s="14" t="str">
        <f t="shared" si="1"/>
        <v/>
      </c>
      <c r="R37" s="15" t="str">
        <f>IF(G37="","",IF(G37&lt;O$3,REF!$B$18,""))</f>
        <v/>
      </c>
      <c r="S37" s="80" t="str">
        <f>IF((O37&gt;=REF!$B$6),(IF(O37="","",IF(OR(K37="ASS",$D37="CIR",$D37=""),"",IF(OR($D37="CC",$D37="CD",$D37="DIV"),O37-(3/24),"")))),"")</f>
        <v/>
      </c>
      <c r="T37" s="54"/>
      <c r="U37" s="73"/>
      <c r="V37" s="13">
        <f t="shared" si="15"/>
        <v>0</v>
      </c>
      <c r="W37" s="14" t="str">
        <f t="shared" si="2"/>
        <v/>
      </c>
      <c r="X37" s="16" t="str">
        <f>IF(G37="","",IF(G37&lt;U$3,REF!$B$18,""))</f>
        <v/>
      </c>
      <c r="Y37" s="80" t="str">
        <f>IF((U37&gt;=REF!$B$6),(IF(U37="","",IF(OR(Q37="ASS",$D37="CIR",$D37=""),"",IF(OR($D37="CC",$D37="CD",$D37="DIV"),U37-(3/24),"")))),"")</f>
        <v/>
      </c>
      <c r="Z37" s="54"/>
      <c r="AA37" s="73"/>
      <c r="AB37" s="13">
        <f t="shared" si="16"/>
        <v>0</v>
      </c>
      <c r="AC37" s="14" t="str">
        <f t="shared" si="3"/>
        <v/>
      </c>
      <c r="AD37" s="16" t="str">
        <f>IF(G37="","",IF(G37&lt;AA$3,REF!$B$18,""))</f>
        <v/>
      </c>
      <c r="AE37" s="80" t="str">
        <f>IF((AA37&gt;=REF!$B$6),(IF(AA37="","",IF(OR(W37="ASS",$D37="CIR",$D37=""),"",IF(OR($D37="CC",$D37="CD",$D37="DIV"),AA37-(3/24),"")))),"")</f>
        <v/>
      </c>
      <c r="AF37" s="54"/>
      <c r="AG37" s="73"/>
      <c r="AH37" s="13">
        <f t="shared" si="17"/>
        <v>0</v>
      </c>
      <c r="AI37" s="14" t="str">
        <f t="shared" si="4"/>
        <v/>
      </c>
      <c r="AJ37" s="16" t="str">
        <f>IF(G37="","",IF(G37&lt;AG$3,REF!$B$18,""))</f>
        <v/>
      </c>
      <c r="AK37" s="80" t="str">
        <f>IF((AG37&gt;=REF!$B$6),(IF(AG37="","",IF(OR(AC37="ASS",$D37="CIR",$D37=""),"",IF(OR($D37="CC",$D37="CD",$D37="DIV"),AG37-(3/24),"")))),"")</f>
        <v/>
      </c>
      <c r="AL37" s="54"/>
      <c r="AM37" s="73"/>
      <c r="AN37" s="13">
        <f t="shared" si="18"/>
        <v>0</v>
      </c>
      <c r="AO37" s="14" t="str">
        <f t="shared" si="5"/>
        <v/>
      </c>
      <c r="AP37" s="16" t="str">
        <f>IF(G37="","",IF(G37&lt;AM$3,REF!$B$18,""))</f>
        <v/>
      </c>
      <c r="AQ37" s="80" t="str">
        <f>IF((AM37&gt;=REF!$B$6),(IF(AM37="","",IF(OR(AI37="ASS",$D37="CIR",$D37=""),"",IF(OR($D37="CC",$D37="CD",$D37="DIV"),AM37-(3/24),"")))),"")</f>
        <v/>
      </c>
      <c r="AR37" s="54"/>
      <c r="AS37" s="73"/>
      <c r="AT37" s="13">
        <f t="shared" si="19"/>
        <v>0</v>
      </c>
      <c r="AU37" s="14" t="str">
        <f t="shared" si="6"/>
        <v/>
      </c>
      <c r="AV37" s="16" t="str">
        <f>IF(G37="","",IF(G37&lt;AS$3,REF!$B$18,""))</f>
        <v/>
      </c>
      <c r="AW37" s="80" t="str">
        <f>IF((AS37&gt;=REF!$B$6),(IF(AS37="","",IF(OR(AO37="ASS",$D37="CIR",$D37=""),"",IF(OR($D37="CC",$D37="CD",$D37="DIV"),AS37-(3/24),"")))),"")</f>
        <v/>
      </c>
      <c r="AX37" s="52"/>
      <c r="AY37" s="73"/>
      <c r="AZ37" s="13">
        <f t="shared" si="20"/>
        <v>0</v>
      </c>
      <c r="BA37" s="14" t="str">
        <f t="shared" si="7"/>
        <v/>
      </c>
      <c r="BB37" s="16" t="str">
        <f>IF(G37="","",IF(G37&lt;AY$3,REF!$B$18,""))</f>
        <v/>
      </c>
      <c r="BC37" s="80" t="str">
        <f>IF((AY37&gt;=REF!$B$6),(IF(AY37="","",IF(OR(AU37="ASS",$D37="CIR",$D37=""),"",IF(OR($D37="CC",$D37="CD",$D37="DIV"),AY37-(3/24),"")))),"")</f>
        <v/>
      </c>
      <c r="BD37" s="54"/>
      <c r="BE37" s="73"/>
      <c r="BF37" s="13">
        <f t="shared" si="21"/>
        <v>0</v>
      </c>
      <c r="BG37" s="14" t="str">
        <f t="shared" si="8"/>
        <v/>
      </c>
      <c r="BH37" s="16" t="str">
        <f>IF(G37="","",IF(G37&lt;BE$3,REF!$B$18,""))</f>
        <v/>
      </c>
      <c r="BI37" s="80" t="str">
        <f>IF((BE37&gt;=REF!$B$6),(IF(BE37="","",IF(OR(BA37="ASS",$D37="CIR",$D37=""),"",IF(OR($D37="CC",$D37="CD",$D37="DIV"),BE37-(3/24),"")))),"")</f>
        <v/>
      </c>
      <c r="BJ37" s="54"/>
      <c r="BK37" s="73"/>
      <c r="BL37" s="13">
        <f t="shared" si="22"/>
        <v>0</v>
      </c>
      <c r="BM37" s="14" t="str">
        <f t="shared" si="9"/>
        <v/>
      </c>
      <c r="BN37" s="16" t="str">
        <f>IF(G37="","",IF(G37&lt;BK$3,REF!$B$18,""))</f>
        <v/>
      </c>
      <c r="BO37" s="80" t="str">
        <f>IF((BK37&gt;=REF!$B$6),(IF(BK37="","",IF(OR(BG37="ASS",$D37="CIR",$D37=""),"",IF(OR($D37="CC",$D37="CD",$D37="DIV"),BK37-(3/24),"")))),"")</f>
        <v/>
      </c>
      <c r="BP37" s="54"/>
      <c r="BQ37" s="73"/>
      <c r="BR37" s="13">
        <f t="shared" si="23"/>
        <v>0</v>
      </c>
      <c r="BS37" s="14" t="str">
        <f t="shared" si="10"/>
        <v/>
      </c>
      <c r="BT37" s="16" t="str">
        <f>IF(G37="","",IF(G37&lt;BQ$3,REF!$B$18,""))</f>
        <v/>
      </c>
      <c r="BU37" s="80" t="str">
        <f>IF((BQ37&gt;=REF!$B$6),(IF(BQ37="","",IF(OR(BM37="ASS",$D37="CIR",$D37=""),"",IF(OR($D37="CC",$D37="CD",$D37="DIV"),BQ37-(3/24),"")))),"")</f>
        <v/>
      </c>
      <c r="BV37" s="54"/>
      <c r="BW37" s="73"/>
      <c r="BX37" s="13">
        <f t="shared" si="24"/>
        <v>0</v>
      </c>
      <c r="BY37" s="14" t="str">
        <f t="shared" si="11"/>
        <v/>
      </c>
      <c r="BZ37" s="16" t="str">
        <f>IF(G37="","",IF(G37&lt;BW$3,REF!$B$18,""))</f>
        <v/>
      </c>
      <c r="CA37" s="80" t="str">
        <f>IF((BW37&gt;=REF!$B$6),(IF(BW37="","",IF(OR(BS37="ASS",$D37="CIR",$D37=""),"",IF(OR($D37="CC",$D37="CD",$D37="DIV"),BW37-(3/24),"")))),"")</f>
        <v/>
      </c>
      <c r="CB37" s="54"/>
      <c r="CC37" s="74">
        <f t="shared" si="12"/>
        <v>0</v>
      </c>
      <c r="CD37" s="17">
        <f t="shared" si="25"/>
        <v>0</v>
      </c>
    </row>
    <row r="38" spans="1:82" ht="18" hidden="1" customHeight="1" outlineLevel="1" x14ac:dyDescent="0.2">
      <c r="A38" s="40"/>
      <c r="B38" s="7"/>
      <c r="C38" s="41"/>
      <c r="D38" s="5"/>
      <c r="E38" s="6"/>
      <c r="F38" s="6"/>
      <c r="G38" s="6"/>
      <c r="H38" s="12" t="str">
        <f>IF(A38="","",IF(D38="ASS",REF!B$11+REF!B$9,IF(D38="CC",REF!B$10+REF!B$9,IF(D38="CIR",REF!B$12+REF!B$9,IF(D38="CD",REF!B$10+REF!B$9,IF(D38="DIV",REF!B$13+REF!B$9,"erreur"))))))</f>
        <v/>
      </c>
      <c r="I38" s="73"/>
      <c r="J38" s="13">
        <f t="shared" si="13"/>
        <v>0</v>
      </c>
      <c r="K38" s="14" t="str">
        <f t="shared" si="0"/>
        <v/>
      </c>
      <c r="L38" s="15" t="str">
        <f>IF(G38="","",IF(G38&lt;I$3,REF!$B$18,""))</f>
        <v/>
      </c>
      <c r="M38" s="80" t="str">
        <f>IF((I38&gt;=REF!$B$6),(IF(I38="","",IF(OR(D38="ASS",$D38="CIR",$D38=""),"",IF(OR($D38="CC",$D38="CD",$D38="DIV"),I38-(3/24),"")))),"")</f>
        <v/>
      </c>
      <c r="N38" s="54"/>
      <c r="O38" s="73"/>
      <c r="P38" s="13">
        <f t="shared" si="14"/>
        <v>0</v>
      </c>
      <c r="Q38" s="14" t="str">
        <f t="shared" si="1"/>
        <v/>
      </c>
      <c r="R38" s="15" t="str">
        <f>IF(G38="","",IF(G38&lt;O$3,REF!$B$18,""))</f>
        <v/>
      </c>
      <c r="S38" s="80" t="str">
        <f>IF((O38&gt;=REF!$B$6),(IF(O38="","",IF(OR(K38="ASS",$D38="CIR",$D38=""),"",IF(OR($D38="CC",$D38="CD",$D38="DIV"),O38-(3/24),"")))),"")</f>
        <v/>
      </c>
      <c r="T38" s="54"/>
      <c r="U38" s="73"/>
      <c r="V38" s="13">
        <f t="shared" si="15"/>
        <v>0</v>
      </c>
      <c r="W38" s="14" t="str">
        <f t="shared" si="2"/>
        <v/>
      </c>
      <c r="X38" s="16" t="str">
        <f>IF(G38="","",IF(G38&lt;U$3,REF!$B$18,""))</f>
        <v/>
      </c>
      <c r="Y38" s="80" t="str">
        <f>IF((U38&gt;=REF!$B$6),(IF(U38="","",IF(OR(Q38="ASS",$D38="CIR",$D38=""),"",IF(OR($D38="CC",$D38="CD",$D38="DIV"),U38-(3/24),"")))),"")</f>
        <v/>
      </c>
      <c r="Z38" s="54"/>
      <c r="AA38" s="73"/>
      <c r="AB38" s="13">
        <f t="shared" si="16"/>
        <v>0</v>
      </c>
      <c r="AC38" s="14" t="str">
        <f t="shared" si="3"/>
        <v/>
      </c>
      <c r="AD38" s="16" t="str">
        <f>IF(G38="","",IF(G38&lt;AA$3,REF!$B$18,""))</f>
        <v/>
      </c>
      <c r="AE38" s="80" t="str">
        <f>IF((AA38&gt;=REF!$B$6),(IF(AA38="","",IF(OR(W38="ASS",$D38="CIR",$D38=""),"",IF(OR($D38="CC",$D38="CD",$D38="DIV"),AA38-(3/24),"")))),"")</f>
        <v/>
      </c>
      <c r="AF38" s="54"/>
      <c r="AG38" s="73"/>
      <c r="AH38" s="13">
        <f t="shared" si="17"/>
        <v>0</v>
      </c>
      <c r="AI38" s="14" t="str">
        <f t="shared" si="4"/>
        <v/>
      </c>
      <c r="AJ38" s="16" t="str">
        <f>IF(G38="","",IF(G38&lt;AG$3,REF!$B$18,""))</f>
        <v/>
      </c>
      <c r="AK38" s="80" t="str">
        <f>IF((AG38&gt;=REF!$B$6),(IF(AG38="","",IF(OR(AC38="ASS",$D38="CIR",$D38=""),"",IF(OR($D38="CC",$D38="CD",$D38="DIV"),AG38-(3/24),"")))),"")</f>
        <v/>
      </c>
      <c r="AL38" s="54"/>
      <c r="AM38" s="73"/>
      <c r="AN38" s="13">
        <f t="shared" si="18"/>
        <v>0</v>
      </c>
      <c r="AO38" s="14" t="str">
        <f t="shared" si="5"/>
        <v/>
      </c>
      <c r="AP38" s="16" t="str">
        <f>IF(G38="","",IF(G38&lt;AM$3,REF!$B$18,""))</f>
        <v/>
      </c>
      <c r="AQ38" s="80" t="str">
        <f>IF((AM38&gt;=REF!$B$6),(IF(AM38="","",IF(OR(AI38="ASS",$D38="CIR",$D38=""),"",IF(OR($D38="CC",$D38="CD",$D38="DIV"),AM38-(3/24),"")))),"")</f>
        <v/>
      </c>
      <c r="AR38" s="54"/>
      <c r="AS38" s="73"/>
      <c r="AT38" s="13">
        <f t="shared" si="19"/>
        <v>0</v>
      </c>
      <c r="AU38" s="14" t="str">
        <f t="shared" si="6"/>
        <v/>
      </c>
      <c r="AV38" s="16" t="str">
        <f>IF(G38="","",IF(G38&lt;AS$3,REF!$B$18,""))</f>
        <v/>
      </c>
      <c r="AW38" s="80" t="str">
        <f>IF((AS38&gt;=REF!$B$6),(IF(AS38="","",IF(OR(AO38="ASS",$D38="CIR",$D38=""),"",IF(OR($D38="CC",$D38="CD",$D38="DIV"),AS38-(3/24),"")))),"")</f>
        <v/>
      </c>
      <c r="AX38" s="52"/>
      <c r="AY38" s="73"/>
      <c r="AZ38" s="13">
        <f t="shared" si="20"/>
        <v>0</v>
      </c>
      <c r="BA38" s="14" t="str">
        <f t="shared" si="7"/>
        <v/>
      </c>
      <c r="BB38" s="16" t="str">
        <f>IF(G38="","",IF(G38&lt;AY$3,REF!$B$18,""))</f>
        <v/>
      </c>
      <c r="BC38" s="80" t="str">
        <f>IF((AY38&gt;=REF!$B$6),(IF(AY38="","",IF(OR(AU38="ASS",$D38="CIR",$D38=""),"",IF(OR($D38="CC",$D38="CD",$D38="DIV"),AY38-(3/24),"")))),"")</f>
        <v/>
      </c>
      <c r="BD38" s="54"/>
      <c r="BE38" s="73"/>
      <c r="BF38" s="13">
        <f t="shared" si="21"/>
        <v>0</v>
      </c>
      <c r="BG38" s="14" t="str">
        <f t="shared" si="8"/>
        <v/>
      </c>
      <c r="BH38" s="16" t="str">
        <f>IF(G38="","",IF(G38&lt;BE$3,REF!$B$18,""))</f>
        <v/>
      </c>
      <c r="BI38" s="80" t="str">
        <f>IF((BE38&gt;=REF!$B$6),(IF(BE38="","",IF(OR(BA38="ASS",$D38="CIR",$D38=""),"",IF(OR($D38="CC",$D38="CD",$D38="DIV"),BE38-(3/24),"")))),"")</f>
        <v/>
      </c>
      <c r="BJ38" s="54"/>
      <c r="BK38" s="73"/>
      <c r="BL38" s="13">
        <f t="shared" si="22"/>
        <v>0</v>
      </c>
      <c r="BM38" s="14" t="str">
        <f t="shared" si="9"/>
        <v/>
      </c>
      <c r="BN38" s="16" t="str">
        <f>IF(G38="","",IF(G38&lt;BK$3,REF!$B$18,""))</f>
        <v/>
      </c>
      <c r="BO38" s="80" t="str">
        <f>IF((BK38&gt;=REF!$B$6),(IF(BK38="","",IF(OR(BG38="ASS",$D38="CIR",$D38=""),"",IF(OR($D38="CC",$D38="CD",$D38="DIV"),BK38-(3/24),"")))),"")</f>
        <v/>
      </c>
      <c r="BP38" s="54"/>
      <c r="BQ38" s="73"/>
      <c r="BR38" s="13">
        <f t="shared" si="23"/>
        <v>0</v>
      </c>
      <c r="BS38" s="14" t="str">
        <f t="shared" si="10"/>
        <v/>
      </c>
      <c r="BT38" s="16" t="str">
        <f>IF(G38="","",IF(G38&lt;BQ$3,REF!$B$18,""))</f>
        <v/>
      </c>
      <c r="BU38" s="80" t="str">
        <f>IF((BQ38&gt;=REF!$B$6),(IF(BQ38="","",IF(OR(BM38="ASS",$D38="CIR",$D38=""),"",IF(OR($D38="CC",$D38="CD",$D38="DIV"),BQ38-(3/24),"")))),"")</f>
        <v/>
      </c>
      <c r="BV38" s="54"/>
      <c r="BW38" s="73"/>
      <c r="BX38" s="13">
        <f t="shared" si="24"/>
        <v>0</v>
      </c>
      <c r="BY38" s="14" t="str">
        <f t="shared" si="11"/>
        <v/>
      </c>
      <c r="BZ38" s="16" t="str">
        <f>IF(G38="","",IF(G38&lt;BW$3,REF!$B$18,""))</f>
        <v/>
      </c>
      <c r="CA38" s="80" t="str">
        <f>IF((BW38&gt;=REF!$B$6),(IF(BW38="","",IF(OR(BS38="ASS",$D38="CIR",$D38=""),"",IF(OR($D38="CC",$D38="CD",$D38="DIV"),BW38-(3/24),"")))),"")</f>
        <v/>
      </c>
      <c r="CB38" s="54"/>
      <c r="CC38" s="74">
        <f t="shared" si="12"/>
        <v>0</v>
      </c>
      <c r="CD38" s="17">
        <f t="shared" si="25"/>
        <v>0</v>
      </c>
    </row>
    <row r="39" spans="1:82" ht="18" hidden="1" customHeight="1" outlineLevel="1" x14ac:dyDescent="0.2">
      <c r="A39" s="39"/>
      <c r="B39" s="3"/>
      <c r="C39" s="4"/>
      <c r="D39" s="5"/>
      <c r="E39" s="6"/>
      <c r="F39" s="6"/>
      <c r="G39" s="6"/>
      <c r="H39" s="12" t="str">
        <f>IF(A39="","",IF(D39="ASS",REF!B$11+REF!B$9,IF(D39="CC",REF!B$10+REF!B$9,IF(D39="CIR",REF!B$12+REF!B$9,IF(D39="CD",REF!B$10+REF!B$9,IF(D39="DIV",REF!B$13+REF!B$9,"erreur"))))))</f>
        <v/>
      </c>
      <c r="I39" s="73"/>
      <c r="J39" s="13">
        <f t="shared" si="13"/>
        <v>0</v>
      </c>
      <c r="K39" s="14" t="str">
        <f t="shared" si="0"/>
        <v/>
      </c>
      <c r="L39" s="15" t="str">
        <f>IF(G39="","",IF(G39&lt;I$3,REF!$B$18,""))</f>
        <v/>
      </c>
      <c r="M39" s="80" t="str">
        <f>IF((I39&gt;=REF!$B$6),(IF(I39="","",IF(OR(D39="ASS",$D39="CIR",$D39=""),"",IF(OR($D39="CC",$D39="CD",$D39="DIV"),I39-(3/24),"")))),"")</f>
        <v/>
      </c>
      <c r="N39" s="52"/>
      <c r="O39" s="73"/>
      <c r="P39" s="13">
        <f t="shared" si="14"/>
        <v>0</v>
      </c>
      <c r="Q39" s="14" t="str">
        <f t="shared" si="1"/>
        <v/>
      </c>
      <c r="R39" s="15" t="str">
        <f>IF(G39="","",IF(G39&lt;O$3,REF!$B$18,""))</f>
        <v/>
      </c>
      <c r="S39" s="80" t="str">
        <f>IF((O39&gt;=REF!$B$6),(IF(O39="","",IF(OR(K39="ASS",$D39="CIR",$D39=""),"",IF(OR($D39="CC",$D39="CD",$D39="DIV"),O39-(3/24),"")))),"")</f>
        <v/>
      </c>
      <c r="T39" s="52"/>
      <c r="U39" s="73"/>
      <c r="V39" s="13">
        <f t="shared" si="15"/>
        <v>0</v>
      </c>
      <c r="W39" s="14" t="str">
        <f t="shared" si="2"/>
        <v/>
      </c>
      <c r="X39" s="16" t="str">
        <f>IF(G39="","",IF(G39&lt;U$3,REF!$B$18,""))</f>
        <v/>
      </c>
      <c r="Y39" s="80" t="str">
        <f>IF((U39&gt;=REF!$B$6),(IF(U39="","",IF(OR(Q39="ASS",$D39="CIR",$D39=""),"",IF(OR($D39="CC",$D39="CD",$D39="DIV"),U39-(3/24),"")))),"")</f>
        <v/>
      </c>
      <c r="Z39" s="52"/>
      <c r="AA39" s="73"/>
      <c r="AB39" s="13">
        <f t="shared" si="16"/>
        <v>0</v>
      </c>
      <c r="AC39" s="14" t="str">
        <f t="shared" si="3"/>
        <v/>
      </c>
      <c r="AD39" s="16" t="str">
        <f>IF(G39="","",IF(G39&lt;AA$3,REF!$B$18,""))</f>
        <v/>
      </c>
      <c r="AE39" s="80" t="str">
        <f>IF((AA39&gt;=REF!$B$6),(IF(AA39="","",IF(OR(W39="ASS",$D39="CIR",$D39=""),"",IF(OR($D39="CC",$D39="CD",$D39="DIV"),AA39-(3/24),"")))),"")</f>
        <v/>
      </c>
      <c r="AF39" s="52"/>
      <c r="AG39" s="73"/>
      <c r="AH39" s="13">
        <f t="shared" si="17"/>
        <v>0</v>
      </c>
      <c r="AI39" s="14" t="str">
        <f t="shared" si="4"/>
        <v/>
      </c>
      <c r="AJ39" s="16" t="str">
        <f>IF(G39="","",IF(G39&lt;AG$3,REF!$B$18,""))</f>
        <v/>
      </c>
      <c r="AK39" s="80" t="str">
        <f>IF((AG39&gt;=REF!$B$6),(IF(AG39="","",IF(OR(AC39="ASS",$D39="CIR",$D39=""),"",IF(OR($D39="CC",$D39="CD",$D39="DIV"),AG39-(3/24),"")))),"")</f>
        <v/>
      </c>
      <c r="AL39" s="52"/>
      <c r="AM39" s="73"/>
      <c r="AN39" s="13">
        <f t="shared" si="18"/>
        <v>0</v>
      </c>
      <c r="AO39" s="14" t="str">
        <f t="shared" si="5"/>
        <v/>
      </c>
      <c r="AP39" s="16" t="str">
        <f>IF(G39="","",IF(G39&lt;AM$3,REF!$B$18,""))</f>
        <v/>
      </c>
      <c r="AQ39" s="80" t="str">
        <f>IF((AM39&gt;=REF!$B$6),(IF(AM39="","",IF(OR(AI39="ASS",$D39="CIR",$D39=""),"",IF(OR($D39="CC",$D39="CD",$D39="DIV"),AM39-(3/24),"")))),"")</f>
        <v/>
      </c>
      <c r="AR39" s="52"/>
      <c r="AS39" s="73"/>
      <c r="AT39" s="13">
        <f t="shared" si="19"/>
        <v>0</v>
      </c>
      <c r="AU39" s="14" t="str">
        <f t="shared" si="6"/>
        <v/>
      </c>
      <c r="AV39" s="16" t="str">
        <f>IF(G39="","",IF(G39&lt;AS$3,REF!$B$18,""))</f>
        <v/>
      </c>
      <c r="AW39" s="80" t="str">
        <f>IF((AS39&gt;=REF!$B$6),(IF(AS39="","",IF(OR(AO39="ASS",$D39="CIR",$D39=""),"",IF(OR($D39="CC",$D39="CD",$D39="DIV"),AS39-(3/24),"")))),"")</f>
        <v/>
      </c>
      <c r="AX39" s="52"/>
      <c r="AY39" s="73"/>
      <c r="AZ39" s="13">
        <f t="shared" si="20"/>
        <v>0</v>
      </c>
      <c r="BA39" s="14" t="str">
        <f t="shared" si="7"/>
        <v/>
      </c>
      <c r="BB39" s="16" t="str">
        <f>IF(G39="","",IF(G39&lt;AY$3,REF!$B$18,""))</f>
        <v/>
      </c>
      <c r="BC39" s="80" t="str">
        <f>IF((AY39&gt;=REF!$B$6),(IF(AY39="","",IF(OR(AU39="ASS",$D39="CIR",$D39=""),"",IF(OR($D39="CC",$D39="CD",$D39="DIV"),AY39-(3/24),"")))),"")</f>
        <v/>
      </c>
      <c r="BD39" s="52"/>
      <c r="BE39" s="73"/>
      <c r="BF39" s="13">
        <f t="shared" si="21"/>
        <v>0</v>
      </c>
      <c r="BG39" s="14" t="str">
        <f t="shared" si="8"/>
        <v/>
      </c>
      <c r="BH39" s="16" t="str">
        <f>IF(G39="","",IF(G39&lt;BE$3,REF!$B$18,""))</f>
        <v/>
      </c>
      <c r="BI39" s="80" t="str">
        <f>IF((BE39&gt;=REF!$B$6),(IF(BE39="","",IF(OR(BA39="ASS",$D39="CIR",$D39=""),"",IF(OR($D39="CC",$D39="CD",$D39="DIV"),BE39-(3/24),"")))),"")</f>
        <v/>
      </c>
      <c r="BJ39" s="52"/>
      <c r="BK39" s="73"/>
      <c r="BL39" s="13">
        <f t="shared" si="22"/>
        <v>0</v>
      </c>
      <c r="BM39" s="14" t="str">
        <f t="shared" si="9"/>
        <v/>
      </c>
      <c r="BN39" s="16" t="str">
        <f>IF(G39="","",IF(G39&lt;BK$3,REF!$B$18,""))</f>
        <v/>
      </c>
      <c r="BO39" s="80" t="str">
        <f>IF((BK39&gt;=REF!$B$6),(IF(BK39="","",IF(OR(BG39="ASS",$D39="CIR",$D39=""),"",IF(OR($D39="CC",$D39="CD",$D39="DIV"),BK39-(3/24),"")))),"")</f>
        <v/>
      </c>
      <c r="BP39" s="52"/>
      <c r="BQ39" s="73"/>
      <c r="BR39" s="13">
        <f t="shared" si="23"/>
        <v>0</v>
      </c>
      <c r="BS39" s="14" t="str">
        <f t="shared" si="10"/>
        <v/>
      </c>
      <c r="BT39" s="16" t="str">
        <f>IF(G39="","",IF(G39&lt;BQ$3,REF!$B$18,""))</f>
        <v/>
      </c>
      <c r="BU39" s="80" t="str">
        <f>IF((BQ39&gt;=REF!$B$6),(IF(BQ39="","",IF(OR(BM39="ASS",$D39="CIR",$D39=""),"",IF(OR($D39="CC",$D39="CD",$D39="DIV"),BQ39-(3/24),"")))),"")</f>
        <v/>
      </c>
      <c r="BV39" s="52"/>
      <c r="BW39" s="73"/>
      <c r="BX39" s="13">
        <f t="shared" si="24"/>
        <v>0</v>
      </c>
      <c r="BY39" s="14" t="str">
        <f t="shared" si="11"/>
        <v/>
      </c>
      <c r="BZ39" s="16" t="str">
        <f>IF(G39="","",IF(G39&lt;BW$3,REF!$B$18,""))</f>
        <v/>
      </c>
      <c r="CA39" s="80" t="str">
        <f>IF((BW39&gt;=REF!$B$6),(IF(BW39="","",IF(OR(BS39="ASS",$D39="CIR",$D39=""),"",IF(OR($D39="CC",$D39="CD",$D39="DIV"),BW39-(3/24),"")))),"")</f>
        <v/>
      </c>
      <c r="CB39" s="54"/>
      <c r="CC39" s="74">
        <f t="shared" si="12"/>
        <v>0</v>
      </c>
      <c r="CD39" s="17">
        <f t="shared" si="25"/>
        <v>0</v>
      </c>
    </row>
    <row r="40" spans="1:82" ht="18" hidden="1" customHeight="1" outlineLevel="1" x14ac:dyDescent="0.2">
      <c r="A40" s="40"/>
      <c r="B40" s="7"/>
      <c r="C40" s="41"/>
      <c r="D40" s="5"/>
      <c r="E40" s="6"/>
      <c r="F40" s="6"/>
      <c r="G40" s="6"/>
      <c r="H40" s="12" t="str">
        <f>IF(A40="","",IF(D40="ASS",REF!B$11+REF!B$9,IF(D40="CC",REF!B$10+REF!B$9,IF(D40="CIR",REF!B$12+REF!B$9,IF(D40="CD",REF!B$10+REF!B$9,IF(D40="DIV",REF!B$13+REF!B$9,"erreur"))))))</f>
        <v/>
      </c>
      <c r="I40" s="73"/>
      <c r="J40" s="13">
        <f t="shared" si="13"/>
        <v>0</v>
      </c>
      <c r="K40" s="14" t="str">
        <f t="shared" si="0"/>
        <v/>
      </c>
      <c r="L40" s="15" t="str">
        <f>IF(G40="","",IF(G40&lt;I$3,REF!$B$18,""))</f>
        <v/>
      </c>
      <c r="M40" s="80" t="str">
        <f>IF((I40&gt;=REF!$B$6),(IF(I40="","",IF(OR(D40="ASS",$D40="CIR",$D40=""),"",IF(OR($D40="CC",$D40="CD",$D40="DIV"),I40-(3/24),"")))),"")</f>
        <v/>
      </c>
      <c r="N40" s="52"/>
      <c r="O40" s="73"/>
      <c r="P40" s="13">
        <f t="shared" si="14"/>
        <v>0</v>
      </c>
      <c r="Q40" s="14" t="str">
        <f t="shared" si="1"/>
        <v/>
      </c>
      <c r="R40" s="15" t="str">
        <f>IF(G40="","",IF(G40&lt;O$3,REF!$B$18,""))</f>
        <v/>
      </c>
      <c r="S40" s="80" t="str">
        <f>IF((O40&gt;=REF!$B$6),(IF(O40="","",IF(OR(K40="ASS",$D40="CIR",$D40=""),"",IF(OR($D40="CC",$D40="CD",$D40="DIV"),O40-(3/24),"")))),"")</f>
        <v/>
      </c>
      <c r="T40" s="52"/>
      <c r="U40" s="73"/>
      <c r="V40" s="13">
        <f t="shared" si="15"/>
        <v>0</v>
      </c>
      <c r="W40" s="14" t="str">
        <f t="shared" si="2"/>
        <v/>
      </c>
      <c r="X40" s="16" t="str">
        <f>IF(G40="","",IF(G40&lt;U$3,REF!$B$18,""))</f>
        <v/>
      </c>
      <c r="Y40" s="80" t="str">
        <f>IF((U40&gt;=REF!$B$6),(IF(U40="","",IF(OR(Q40="ASS",$D40="CIR",$D40=""),"",IF(OR($D40="CC",$D40="CD",$D40="DIV"),U40-(3/24),"")))),"")</f>
        <v/>
      </c>
      <c r="Z40" s="52"/>
      <c r="AA40" s="73"/>
      <c r="AB40" s="13">
        <f t="shared" si="16"/>
        <v>0</v>
      </c>
      <c r="AC40" s="14" t="str">
        <f t="shared" si="3"/>
        <v/>
      </c>
      <c r="AD40" s="16" t="str">
        <f>IF(G40="","",IF(G40&lt;AA$3,REF!$B$18,""))</f>
        <v/>
      </c>
      <c r="AE40" s="80" t="str">
        <f>IF((AA40&gt;=REF!$B$6),(IF(AA40="","",IF(OR(W40="ASS",$D40="CIR",$D40=""),"",IF(OR($D40="CC",$D40="CD",$D40="DIV"),AA40-(3/24),"")))),"")</f>
        <v/>
      </c>
      <c r="AF40" s="52"/>
      <c r="AG40" s="73"/>
      <c r="AH40" s="13">
        <f t="shared" si="17"/>
        <v>0</v>
      </c>
      <c r="AI40" s="14" t="str">
        <f t="shared" si="4"/>
        <v/>
      </c>
      <c r="AJ40" s="16" t="str">
        <f>IF(G40="","",IF(G40&lt;AG$3,REF!$B$18,""))</f>
        <v/>
      </c>
      <c r="AK40" s="80" t="str">
        <f>IF((AG40&gt;=REF!$B$6),(IF(AG40="","",IF(OR(AC40="ASS",$D40="CIR",$D40=""),"",IF(OR($D40="CC",$D40="CD",$D40="DIV"),AG40-(3/24),"")))),"")</f>
        <v/>
      </c>
      <c r="AL40" s="52"/>
      <c r="AM40" s="73"/>
      <c r="AN40" s="13">
        <f t="shared" si="18"/>
        <v>0</v>
      </c>
      <c r="AO40" s="14" t="str">
        <f t="shared" si="5"/>
        <v/>
      </c>
      <c r="AP40" s="16" t="str">
        <f>IF(G40="","",IF(G40&lt;AM$3,REF!$B$18,""))</f>
        <v/>
      </c>
      <c r="AQ40" s="80" t="str">
        <f>IF((AM40&gt;=REF!$B$6),(IF(AM40="","",IF(OR(AI40="ASS",$D40="CIR",$D40=""),"",IF(OR($D40="CC",$D40="CD",$D40="DIV"),AM40-(3/24),"")))),"")</f>
        <v/>
      </c>
      <c r="AR40" s="52"/>
      <c r="AS40" s="73"/>
      <c r="AT40" s="13">
        <f t="shared" si="19"/>
        <v>0</v>
      </c>
      <c r="AU40" s="14" t="str">
        <f t="shared" si="6"/>
        <v/>
      </c>
      <c r="AV40" s="16" t="str">
        <f>IF(G40="","",IF(G40&lt;AS$3,REF!$B$18,""))</f>
        <v/>
      </c>
      <c r="AW40" s="80" t="str">
        <f>IF((AS40&gt;=REF!$B$6),(IF(AS40="","",IF(OR(AO40="ASS",$D40="CIR",$D40=""),"",IF(OR($D40="CC",$D40="CD",$D40="DIV"),AS40-(3/24),"")))),"")</f>
        <v/>
      </c>
      <c r="AX40" s="52"/>
      <c r="AY40" s="73"/>
      <c r="AZ40" s="13">
        <f t="shared" si="20"/>
        <v>0</v>
      </c>
      <c r="BA40" s="14" t="str">
        <f t="shared" si="7"/>
        <v/>
      </c>
      <c r="BB40" s="16" t="str">
        <f>IF(G40="","",IF(G40&lt;AY$3,REF!$B$18,""))</f>
        <v/>
      </c>
      <c r="BC40" s="80" t="str">
        <f>IF((AY40&gt;=REF!$B$6),(IF(AY40="","",IF(OR(AU40="ASS",$D40="CIR",$D40=""),"",IF(OR($D40="CC",$D40="CD",$D40="DIV"),AY40-(3/24),"")))),"")</f>
        <v/>
      </c>
      <c r="BD40" s="52"/>
      <c r="BE40" s="73"/>
      <c r="BF40" s="13">
        <f t="shared" si="21"/>
        <v>0</v>
      </c>
      <c r="BG40" s="14" t="str">
        <f t="shared" si="8"/>
        <v/>
      </c>
      <c r="BH40" s="16" t="str">
        <f>IF(G40="","",IF(G40&lt;BE$3,REF!$B$18,""))</f>
        <v/>
      </c>
      <c r="BI40" s="80" t="str">
        <f>IF((BE40&gt;=REF!$B$6),(IF(BE40="","",IF(OR(BA40="ASS",$D40="CIR",$D40=""),"",IF(OR($D40="CC",$D40="CD",$D40="DIV"),BE40-(3/24),"")))),"")</f>
        <v/>
      </c>
      <c r="BJ40" s="52"/>
      <c r="BK40" s="73"/>
      <c r="BL40" s="13">
        <f t="shared" si="22"/>
        <v>0</v>
      </c>
      <c r="BM40" s="14" t="str">
        <f t="shared" si="9"/>
        <v/>
      </c>
      <c r="BN40" s="16" t="str">
        <f>IF(G40="","",IF(G40&lt;BK$3,REF!$B$18,""))</f>
        <v/>
      </c>
      <c r="BO40" s="80" t="str">
        <f>IF((BK40&gt;=REF!$B$6),(IF(BK40="","",IF(OR(BG40="ASS",$D40="CIR",$D40=""),"",IF(OR($D40="CC",$D40="CD",$D40="DIV"),BK40-(3/24),"")))),"")</f>
        <v/>
      </c>
      <c r="BP40" s="52"/>
      <c r="BQ40" s="73"/>
      <c r="BR40" s="13">
        <f t="shared" si="23"/>
        <v>0</v>
      </c>
      <c r="BS40" s="14" t="str">
        <f t="shared" si="10"/>
        <v/>
      </c>
      <c r="BT40" s="16" t="str">
        <f>IF(G40="","",IF(G40&lt;BQ$3,REF!$B$18,""))</f>
        <v/>
      </c>
      <c r="BU40" s="80" t="str">
        <f>IF((BQ40&gt;=REF!$B$6),(IF(BQ40="","",IF(OR(BM40="ASS",$D40="CIR",$D40=""),"",IF(OR($D40="CC",$D40="CD",$D40="DIV"),BQ40-(3/24),"")))),"")</f>
        <v/>
      </c>
      <c r="BV40" s="52"/>
      <c r="BW40" s="73"/>
      <c r="BX40" s="13">
        <f t="shared" si="24"/>
        <v>0</v>
      </c>
      <c r="BY40" s="14" t="str">
        <f t="shared" si="11"/>
        <v/>
      </c>
      <c r="BZ40" s="16" t="str">
        <f>IF(G40="","",IF(G40&lt;BW$3,REF!$B$18,""))</f>
        <v/>
      </c>
      <c r="CA40" s="80" t="str">
        <f>IF((BW40&gt;=REF!$B$6),(IF(BW40="","",IF(OR(BS40="ASS",$D40="CIR",$D40=""),"",IF(OR($D40="CC",$D40="CD",$D40="DIV"),BW40-(3/24),"")))),"")</f>
        <v/>
      </c>
      <c r="CB40" s="54"/>
      <c r="CC40" s="74">
        <f t="shared" si="12"/>
        <v>0</v>
      </c>
      <c r="CD40" s="17">
        <f t="shared" si="25"/>
        <v>0</v>
      </c>
    </row>
    <row r="41" spans="1:82" ht="18" hidden="1" customHeight="1" outlineLevel="1" x14ac:dyDescent="0.2">
      <c r="A41" s="40"/>
      <c r="B41" s="7"/>
      <c r="C41" s="41"/>
      <c r="D41" s="5"/>
      <c r="E41" s="6"/>
      <c r="F41" s="6"/>
      <c r="G41" s="6"/>
      <c r="H41" s="12" t="str">
        <f>IF(A41="","",IF(D41="ASS",REF!B$11+REF!B$9,IF(D41="CC",REF!B$10+REF!B$9,IF(D41="CIR",REF!B$12+REF!B$9,IF(D41="CD",REF!B$10+REF!B$9,IF(D41="DIV",REF!B$13+REF!B$9,"erreur"))))))</f>
        <v/>
      </c>
      <c r="I41" s="73"/>
      <c r="J41" s="13">
        <f t="shared" si="13"/>
        <v>0</v>
      </c>
      <c r="K41" s="14" t="str">
        <f t="shared" si="0"/>
        <v/>
      </c>
      <c r="L41" s="15" t="str">
        <f>IF(G41="","",IF(G41&lt;I$3,REF!$B$18,""))</f>
        <v/>
      </c>
      <c r="M41" s="80" t="str">
        <f>IF((I41&gt;=REF!$B$6),(IF(I41="","",IF(OR(D41="ASS",$D41="CIR",$D41=""),"",IF(OR($D41="CC",$D41="CD",$D41="DIV"),I41-(3/24),"")))),"")</f>
        <v/>
      </c>
      <c r="N41" s="52"/>
      <c r="O41" s="73"/>
      <c r="P41" s="13">
        <f t="shared" si="14"/>
        <v>0</v>
      </c>
      <c r="Q41" s="14" t="str">
        <f t="shared" si="1"/>
        <v/>
      </c>
      <c r="R41" s="15" t="str">
        <f>IF(G41="","",IF(G41&lt;O$3,REF!$B$18,""))</f>
        <v/>
      </c>
      <c r="S41" s="80" t="str">
        <f>IF((O41&gt;=REF!$B$6),(IF(O41="","",IF(OR(K41="ASS",$D41="CIR",$D41=""),"",IF(OR($D41="CC",$D41="CD",$D41="DIV"),O41-(3/24),"")))),"")</f>
        <v/>
      </c>
      <c r="T41" s="52"/>
      <c r="U41" s="73"/>
      <c r="V41" s="13">
        <f t="shared" si="15"/>
        <v>0</v>
      </c>
      <c r="W41" s="14" t="str">
        <f t="shared" si="2"/>
        <v/>
      </c>
      <c r="X41" s="16" t="str">
        <f>IF(G41="","",IF(G41&lt;U$3,REF!$B$18,""))</f>
        <v/>
      </c>
      <c r="Y41" s="80" t="str">
        <f>IF((U41&gt;=REF!$B$6),(IF(U41="","",IF(OR(Q41="ASS",$D41="CIR",$D41=""),"",IF(OR($D41="CC",$D41="CD",$D41="DIV"),U41-(3/24),"")))),"")</f>
        <v/>
      </c>
      <c r="Z41" s="52"/>
      <c r="AA41" s="73"/>
      <c r="AB41" s="13">
        <f t="shared" si="16"/>
        <v>0</v>
      </c>
      <c r="AC41" s="14" t="str">
        <f t="shared" si="3"/>
        <v/>
      </c>
      <c r="AD41" s="16" t="str">
        <f>IF(G41="","",IF(G41&lt;AA$3,REF!$B$18,""))</f>
        <v/>
      </c>
      <c r="AE41" s="80" t="str">
        <f>IF((AA41&gt;=REF!$B$6),(IF(AA41="","",IF(OR(W41="ASS",$D41="CIR",$D41=""),"",IF(OR($D41="CC",$D41="CD",$D41="DIV"),AA41-(3/24),"")))),"")</f>
        <v/>
      </c>
      <c r="AF41" s="52"/>
      <c r="AG41" s="73"/>
      <c r="AH41" s="13">
        <f t="shared" si="17"/>
        <v>0</v>
      </c>
      <c r="AI41" s="14" t="str">
        <f t="shared" si="4"/>
        <v/>
      </c>
      <c r="AJ41" s="16" t="str">
        <f>IF(G41="","",IF(G41&lt;AG$3,REF!$B$18,""))</f>
        <v/>
      </c>
      <c r="AK41" s="80" t="str">
        <f>IF((AG41&gt;=REF!$B$6),(IF(AG41="","",IF(OR(AC41="ASS",$D41="CIR",$D41=""),"",IF(OR($D41="CC",$D41="CD",$D41="DIV"),AG41-(3/24),"")))),"")</f>
        <v/>
      </c>
      <c r="AL41" s="52"/>
      <c r="AM41" s="73"/>
      <c r="AN41" s="13">
        <f t="shared" si="18"/>
        <v>0</v>
      </c>
      <c r="AO41" s="14" t="str">
        <f t="shared" si="5"/>
        <v/>
      </c>
      <c r="AP41" s="16" t="str">
        <f>IF(G41="","",IF(G41&lt;AM$3,REF!$B$18,""))</f>
        <v/>
      </c>
      <c r="AQ41" s="80" t="str">
        <f>IF((AM41&gt;=REF!$B$6),(IF(AM41="","",IF(OR(AI41="ASS",$D41="CIR",$D41=""),"",IF(OR($D41="CC",$D41="CD",$D41="DIV"),AM41-(3/24),"")))),"")</f>
        <v/>
      </c>
      <c r="AR41" s="52"/>
      <c r="AS41" s="73"/>
      <c r="AT41" s="13">
        <f t="shared" si="19"/>
        <v>0</v>
      </c>
      <c r="AU41" s="14" t="str">
        <f t="shared" si="6"/>
        <v/>
      </c>
      <c r="AV41" s="16" t="str">
        <f>IF(G41="","",IF(G41&lt;AS$3,REF!$B$18,""))</f>
        <v/>
      </c>
      <c r="AW41" s="80" t="str">
        <f>IF((AS41&gt;=REF!$B$6),(IF(AS41="","",IF(OR(AO41="ASS",$D41="CIR",$D41=""),"",IF(OR($D41="CC",$D41="CD",$D41="DIV"),AS41-(3/24),"")))),"")</f>
        <v/>
      </c>
      <c r="AX41" s="52"/>
      <c r="AY41" s="73"/>
      <c r="AZ41" s="13">
        <f t="shared" si="20"/>
        <v>0</v>
      </c>
      <c r="BA41" s="14" t="str">
        <f t="shared" si="7"/>
        <v/>
      </c>
      <c r="BB41" s="16" t="str">
        <f>IF(G41="","",IF(G41&lt;AY$3,REF!$B$18,""))</f>
        <v/>
      </c>
      <c r="BC41" s="80" t="str">
        <f>IF((AY41&gt;=REF!$B$6),(IF(AY41="","",IF(OR(AU41="ASS",$D41="CIR",$D41=""),"",IF(OR($D41="CC",$D41="CD",$D41="DIV"),AY41-(3/24),"")))),"")</f>
        <v/>
      </c>
      <c r="BD41" s="52"/>
      <c r="BE41" s="73"/>
      <c r="BF41" s="13">
        <f t="shared" si="21"/>
        <v>0</v>
      </c>
      <c r="BG41" s="14" t="str">
        <f t="shared" si="8"/>
        <v/>
      </c>
      <c r="BH41" s="16" t="str">
        <f>IF(G41="","",IF(G41&lt;BE$3,REF!$B$18,""))</f>
        <v/>
      </c>
      <c r="BI41" s="80" t="str">
        <f>IF((BE41&gt;=REF!$B$6),(IF(BE41="","",IF(OR(BA41="ASS",$D41="CIR",$D41=""),"",IF(OR($D41="CC",$D41="CD",$D41="DIV"),BE41-(3/24),"")))),"")</f>
        <v/>
      </c>
      <c r="BJ41" s="52"/>
      <c r="BK41" s="73"/>
      <c r="BL41" s="13">
        <f t="shared" si="22"/>
        <v>0</v>
      </c>
      <c r="BM41" s="14" t="str">
        <f t="shared" si="9"/>
        <v/>
      </c>
      <c r="BN41" s="16" t="str">
        <f>IF(G41="","",IF(G41&lt;BK$3,REF!$B$18,""))</f>
        <v/>
      </c>
      <c r="BO41" s="80" t="str">
        <f>IF((BK41&gt;=REF!$B$6),(IF(BK41="","",IF(OR(BG41="ASS",$D41="CIR",$D41=""),"",IF(OR($D41="CC",$D41="CD",$D41="DIV"),BK41-(3/24),"")))),"")</f>
        <v/>
      </c>
      <c r="BP41" s="52"/>
      <c r="BQ41" s="73"/>
      <c r="BR41" s="13">
        <f t="shared" si="23"/>
        <v>0</v>
      </c>
      <c r="BS41" s="14" t="str">
        <f t="shared" si="10"/>
        <v/>
      </c>
      <c r="BT41" s="16" t="str">
        <f>IF(G41="","",IF(G41&lt;BQ$3,REF!$B$18,""))</f>
        <v/>
      </c>
      <c r="BU41" s="80" t="str">
        <f>IF((BQ41&gt;=REF!$B$6),(IF(BQ41="","",IF(OR(BM41="ASS",$D41="CIR",$D41=""),"",IF(OR($D41="CC",$D41="CD",$D41="DIV"),BQ41-(3/24),"")))),"")</f>
        <v/>
      </c>
      <c r="BV41" s="52"/>
      <c r="BW41" s="73"/>
      <c r="BX41" s="13">
        <f t="shared" si="24"/>
        <v>0</v>
      </c>
      <c r="BY41" s="14" t="str">
        <f t="shared" si="11"/>
        <v/>
      </c>
      <c r="BZ41" s="16" t="str">
        <f>IF(G41="","",IF(G41&lt;BW$3,REF!$B$18,""))</f>
        <v/>
      </c>
      <c r="CA41" s="80" t="str">
        <f>IF((BW41&gt;=REF!$B$6),(IF(BW41="","",IF(OR(BS41="ASS",$D41="CIR",$D41=""),"",IF(OR($D41="CC",$D41="CD",$D41="DIV"),BW41-(3/24),"")))),"")</f>
        <v/>
      </c>
      <c r="CB41" s="54"/>
      <c r="CC41" s="74">
        <f t="shared" si="12"/>
        <v>0</v>
      </c>
      <c r="CD41" s="17">
        <f t="shared" si="25"/>
        <v>0</v>
      </c>
    </row>
    <row r="42" spans="1:82" ht="18" hidden="1" customHeight="1" outlineLevel="1" x14ac:dyDescent="0.2">
      <c r="A42" s="40"/>
      <c r="B42" s="7"/>
      <c r="C42" s="41"/>
      <c r="D42" s="5"/>
      <c r="E42" s="6"/>
      <c r="F42" s="6"/>
      <c r="G42" s="6"/>
      <c r="H42" s="12" t="str">
        <f>IF(A42="","",IF(D42="ASS",REF!B$11+REF!B$9,IF(D42="CC",REF!B$10+REF!B$9,IF(D42="CIR",REF!B$12+REF!B$9,IF(D42="CD",REF!B$10+REF!B$9,IF(D42="DIV",REF!B$13+REF!B$9,"erreur"))))))</f>
        <v/>
      </c>
      <c r="I42" s="73"/>
      <c r="J42" s="13">
        <f t="shared" si="13"/>
        <v>0</v>
      </c>
      <c r="K42" s="14" t="str">
        <f t="shared" si="0"/>
        <v/>
      </c>
      <c r="L42" s="15" t="str">
        <f>IF(G42="","",IF(G42&lt;I$3,REF!$B$18,""))</f>
        <v/>
      </c>
      <c r="M42" s="80" t="str">
        <f>IF((I42&gt;=REF!$B$6),(IF(I42="","",IF(OR(D42="ASS",$D42="CIR",$D42=""),"",IF(OR($D42="CC",$D42="CD",$D42="DIV"),I42-(3/24),"")))),"")</f>
        <v/>
      </c>
      <c r="N42" s="52"/>
      <c r="O42" s="73"/>
      <c r="P42" s="13">
        <f t="shared" si="14"/>
        <v>0</v>
      </c>
      <c r="Q42" s="14" t="str">
        <f t="shared" si="1"/>
        <v/>
      </c>
      <c r="R42" s="15" t="str">
        <f>IF(G42="","",IF(G42&lt;O$3,REF!$B$18,""))</f>
        <v/>
      </c>
      <c r="S42" s="80" t="str">
        <f>IF((O42&gt;=REF!$B$6),(IF(O42="","",IF(OR(K42="ASS",$D42="CIR",$D42=""),"",IF(OR($D42="CC",$D42="CD",$D42="DIV"),O42-(3/24),"")))),"")</f>
        <v/>
      </c>
      <c r="T42" s="52"/>
      <c r="U42" s="73"/>
      <c r="V42" s="13">
        <f t="shared" si="15"/>
        <v>0</v>
      </c>
      <c r="W42" s="14" t="str">
        <f t="shared" si="2"/>
        <v/>
      </c>
      <c r="X42" s="16" t="str">
        <f>IF(G42="","",IF(G42&lt;U$3,REF!$B$18,""))</f>
        <v/>
      </c>
      <c r="Y42" s="80" t="str">
        <f>IF((U42&gt;=REF!$B$6),(IF(U42="","",IF(OR(Q42="ASS",$D42="CIR",$D42=""),"",IF(OR($D42="CC",$D42="CD",$D42="DIV"),U42-(3/24),"")))),"")</f>
        <v/>
      </c>
      <c r="Z42" s="52"/>
      <c r="AA42" s="73"/>
      <c r="AB42" s="13">
        <f t="shared" si="16"/>
        <v>0</v>
      </c>
      <c r="AC42" s="14" t="str">
        <f t="shared" si="3"/>
        <v/>
      </c>
      <c r="AD42" s="16" t="str">
        <f>IF(G42="","",IF(G42&lt;AA$3,REF!$B$18,""))</f>
        <v/>
      </c>
      <c r="AE42" s="80" t="str">
        <f>IF((AA42&gt;=REF!$B$6),(IF(AA42="","",IF(OR(W42="ASS",$D42="CIR",$D42=""),"",IF(OR($D42="CC",$D42="CD",$D42="DIV"),AA42-(3/24),"")))),"")</f>
        <v/>
      </c>
      <c r="AF42" s="52"/>
      <c r="AG42" s="73"/>
      <c r="AH42" s="13">
        <f t="shared" si="17"/>
        <v>0</v>
      </c>
      <c r="AI42" s="14" t="str">
        <f t="shared" si="4"/>
        <v/>
      </c>
      <c r="AJ42" s="16" t="str">
        <f>IF(G42="","",IF(G42&lt;AG$3,REF!$B$18,""))</f>
        <v/>
      </c>
      <c r="AK42" s="80" t="str">
        <f>IF((AG42&gt;=REF!$B$6),(IF(AG42="","",IF(OR(AC42="ASS",$D42="CIR",$D42=""),"",IF(OR($D42="CC",$D42="CD",$D42="DIV"),AG42-(3/24),"")))),"")</f>
        <v/>
      </c>
      <c r="AL42" s="52"/>
      <c r="AM42" s="73"/>
      <c r="AN42" s="13">
        <f t="shared" si="18"/>
        <v>0</v>
      </c>
      <c r="AO42" s="14" t="str">
        <f t="shared" si="5"/>
        <v/>
      </c>
      <c r="AP42" s="16" t="str">
        <f>IF(G42="","",IF(G42&lt;AM$3,REF!$B$18,""))</f>
        <v/>
      </c>
      <c r="AQ42" s="80" t="str">
        <f>IF((AM42&gt;=REF!$B$6),(IF(AM42="","",IF(OR(AI42="ASS",$D42="CIR",$D42=""),"",IF(OR($D42="CC",$D42="CD",$D42="DIV"),AM42-(3/24),"")))),"")</f>
        <v/>
      </c>
      <c r="AR42" s="52"/>
      <c r="AS42" s="73"/>
      <c r="AT42" s="13">
        <f t="shared" si="19"/>
        <v>0</v>
      </c>
      <c r="AU42" s="14" t="str">
        <f t="shared" si="6"/>
        <v/>
      </c>
      <c r="AV42" s="16" t="str">
        <f>IF(G42="","",IF(G42&lt;AS$3,REF!$B$18,""))</f>
        <v/>
      </c>
      <c r="AW42" s="80" t="str">
        <f>IF((AS42&gt;=REF!$B$6),(IF(AS42="","",IF(OR(AO42="ASS",$D42="CIR",$D42=""),"",IF(OR($D42="CC",$D42="CD",$D42="DIV"),AS42-(3/24),"")))),"")</f>
        <v/>
      </c>
      <c r="AX42" s="52"/>
      <c r="AY42" s="73"/>
      <c r="AZ42" s="13">
        <f t="shared" si="20"/>
        <v>0</v>
      </c>
      <c r="BA42" s="14" t="str">
        <f t="shared" si="7"/>
        <v/>
      </c>
      <c r="BB42" s="16" t="str">
        <f>IF(G42="","",IF(G42&lt;AY$3,REF!$B$18,""))</f>
        <v/>
      </c>
      <c r="BC42" s="80" t="str">
        <f>IF((AY42&gt;=REF!$B$6),(IF(AY42="","",IF(OR(AU42="ASS",$D42="CIR",$D42=""),"",IF(OR($D42="CC",$D42="CD",$D42="DIV"),AY42-(3/24),"")))),"")</f>
        <v/>
      </c>
      <c r="BD42" s="52"/>
      <c r="BE42" s="73"/>
      <c r="BF42" s="13">
        <f t="shared" si="21"/>
        <v>0</v>
      </c>
      <c r="BG42" s="14" t="str">
        <f t="shared" si="8"/>
        <v/>
      </c>
      <c r="BH42" s="16" t="str">
        <f>IF(G42="","",IF(G42&lt;BE$3,REF!$B$18,""))</f>
        <v/>
      </c>
      <c r="BI42" s="80" t="str">
        <f>IF((BE42&gt;=REF!$B$6),(IF(BE42="","",IF(OR(BA42="ASS",$D42="CIR",$D42=""),"",IF(OR($D42="CC",$D42="CD",$D42="DIV"),BE42-(3/24),"")))),"")</f>
        <v/>
      </c>
      <c r="BJ42" s="52"/>
      <c r="BK42" s="73"/>
      <c r="BL42" s="13">
        <f t="shared" si="22"/>
        <v>0</v>
      </c>
      <c r="BM42" s="14" t="str">
        <f t="shared" si="9"/>
        <v/>
      </c>
      <c r="BN42" s="16" t="str">
        <f>IF(G42="","",IF(G42&lt;BK$3,REF!$B$18,""))</f>
        <v/>
      </c>
      <c r="BO42" s="80" t="str">
        <f>IF((BK42&gt;=REF!$B$6),(IF(BK42="","",IF(OR(BG42="ASS",$D42="CIR",$D42=""),"",IF(OR($D42="CC",$D42="CD",$D42="DIV"),BK42-(3/24),"")))),"")</f>
        <v/>
      </c>
      <c r="BP42" s="52"/>
      <c r="BQ42" s="73"/>
      <c r="BR42" s="13">
        <f t="shared" si="23"/>
        <v>0</v>
      </c>
      <c r="BS42" s="14" t="str">
        <f t="shared" si="10"/>
        <v/>
      </c>
      <c r="BT42" s="16" t="str">
        <f>IF(G42="","",IF(G42&lt;BQ$3,REF!$B$18,""))</f>
        <v/>
      </c>
      <c r="BU42" s="80" t="str">
        <f>IF((BQ42&gt;=REF!$B$6),(IF(BQ42="","",IF(OR(BM42="ASS",$D42="CIR",$D42=""),"",IF(OR($D42="CC",$D42="CD",$D42="DIV"),BQ42-(3/24),"")))),"")</f>
        <v/>
      </c>
      <c r="BV42" s="52"/>
      <c r="BW42" s="73"/>
      <c r="BX42" s="13">
        <f t="shared" si="24"/>
        <v>0</v>
      </c>
      <c r="BY42" s="14" t="str">
        <f t="shared" si="11"/>
        <v/>
      </c>
      <c r="BZ42" s="16" t="str">
        <f>IF(G42="","",IF(G42&lt;BW$3,REF!$B$18,""))</f>
        <v/>
      </c>
      <c r="CA42" s="80" t="str">
        <f>IF((BW42&gt;=REF!$B$6),(IF(BW42="","",IF(OR(BS42="ASS",$D42="CIR",$D42=""),"",IF(OR($D42="CC",$D42="CD",$D42="DIV"),BW42-(3/24),"")))),"")</f>
        <v/>
      </c>
      <c r="CB42" s="54"/>
      <c r="CC42" s="74">
        <f t="shared" si="12"/>
        <v>0</v>
      </c>
      <c r="CD42" s="17">
        <f t="shared" si="25"/>
        <v>0</v>
      </c>
    </row>
    <row r="43" spans="1:82" ht="18" hidden="1" customHeight="1" outlineLevel="1" x14ac:dyDescent="0.2">
      <c r="A43" s="40"/>
      <c r="B43" s="7"/>
      <c r="C43" s="41"/>
      <c r="D43" s="5"/>
      <c r="E43" s="6"/>
      <c r="F43" s="6"/>
      <c r="G43" s="6"/>
      <c r="H43" s="12" t="str">
        <f>IF(A43="","",IF(D43="ASS",REF!B$11+REF!B$9,IF(D43="CC",REF!B$10+REF!B$9,IF(D43="CIR",REF!B$12+REF!B$9,IF(D43="CD",REF!B$10+REF!B$9,IF(D43="DIV",REF!B$13+REF!B$9,"erreur"))))))</f>
        <v/>
      </c>
      <c r="I43" s="73"/>
      <c r="J43" s="13">
        <f t="shared" si="13"/>
        <v>0</v>
      </c>
      <c r="K43" s="14" t="str">
        <f t="shared" si="0"/>
        <v/>
      </c>
      <c r="L43" s="15" t="str">
        <f>IF(G43="","",IF(G43&lt;I$3,REF!$B$18,""))</f>
        <v/>
      </c>
      <c r="M43" s="80" t="str">
        <f>IF((I43&gt;=REF!$B$6),(IF(I43="","",IF(OR(D43="ASS",$D43="CIR",$D43=""),"",IF(OR($D43="CC",$D43="CD",$D43="DIV"),I43-(3/24),"")))),"")</f>
        <v/>
      </c>
      <c r="N43" s="52"/>
      <c r="O43" s="73"/>
      <c r="P43" s="13">
        <f t="shared" si="14"/>
        <v>0</v>
      </c>
      <c r="Q43" s="14" t="str">
        <f t="shared" si="1"/>
        <v/>
      </c>
      <c r="R43" s="15" t="str">
        <f>IF(G43="","",IF(G43&lt;O$3,REF!$B$18,""))</f>
        <v/>
      </c>
      <c r="S43" s="80" t="str">
        <f>IF((O43&gt;=REF!$B$6),(IF(O43="","",IF(OR(K43="ASS",$D43="CIR",$D43=""),"",IF(OR($D43="CC",$D43="CD",$D43="DIV"),O43-(3/24),"")))),"")</f>
        <v/>
      </c>
      <c r="T43" s="52"/>
      <c r="U43" s="73"/>
      <c r="V43" s="13">
        <f t="shared" si="15"/>
        <v>0</v>
      </c>
      <c r="W43" s="14" t="str">
        <f t="shared" si="2"/>
        <v/>
      </c>
      <c r="X43" s="16" t="str">
        <f>IF(G43="","",IF(G43&lt;U$3,REF!$B$18,""))</f>
        <v/>
      </c>
      <c r="Y43" s="80" t="str">
        <f>IF((U43&gt;=REF!$B$6),(IF(U43="","",IF(OR(Q43="ASS",$D43="CIR",$D43=""),"",IF(OR($D43="CC",$D43="CD",$D43="DIV"),U43-(3/24),"")))),"")</f>
        <v/>
      </c>
      <c r="Z43" s="52"/>
      <c r="AA43" s="73"/>
      <c r="AB43" s="13">
        <f t="shared" si="16"/>
        <v>0</v>
      </c>
      <c r="AC43" s="14" t="str">
        <f t="shared" si="3"/>
        <v/>
      </c>
      <c r="AD43" s="16" t="str">
        <f>IF(G43="","",IF(G43&lt;AA$3,REF!$B$18,""))</f>
        <v/>
      </c>
      <c r="AE43" s="80" t="str">
        <f>IF((AA43&gt;=REF!$B$6),(IF(AA43="","",IF(OR(W43="ASS",$D43="CIR",$D43=""),"",IF(OR($D43="CC",$D43="CD",$D43="DIV"),AA43-(3/24),"")))),"")</f>
        <v/>
      </c>
      <c r="AF43" s="52"/>
      <c r="AG43" s="73"/>
      <c r="AH43" s="13">
        <f t="shared" si="17"/>
        <v>0</v>
      </c>
      <c r="AI43" s="14" t="str">
        <f t="shared" si="4"/>
        <v/>
      </c>
      <c r="AJ43" s="16" t="str">
        <f>IF(G43="","",IF(G43&lt;AG$3,REF!$B$18,""))</f>
        <v/>
      </c>
      <c r="AK43" s="80" t="str">
        <f>IF((AG43&gt;=REF!$B$6),(IF(AG43="","",IF(OR(AC43="ASS",$D43="CIR",$D43=""),"",IF(OR($D43="CC",$D43="CD",$D43="DIV"),AG43-(3/24),"")))),"")</f>
        <v/>
      </c>
      <c r="AL43" s="52"/>
      <c r="AM43" s="73"/>
      <c r="AN43" s="13">
        <f t="shared" si="18"/>
        <v>0</v>
      </c>
      <c r="AO43" s="14" t="str">
        <f t="shared" si="5"/>
        <v/>
      </c>
      <c r="AP43" s="16" t="str">
        <f>IF(G43="","",IF(G43&lt;AM$3,REF!$B$18,""))</f>
        <v/>
      </c>
      <c r="AQ43" s="80" t="str">
        <f>IF((AM43&gt;=REF!$B$6),(IF(AM43="","",IF(OR(AI43="ASS",$D43="CIR",$D43=""),"",IF(OR($D43="CC",$D43="CD",$D43="DIV"),AM43-(3/24),"")))),"")</f>
        <v/>
      </c>
      <c r="AR43" s="52"/>
      <c r="AS43" s="73"/>
      <c r="AT43" s="13">
        <f t="shared" si="19"/>
        <v>0</v>
      </c>
      <c r="AU43" s="14" t="str">
        <f t="shared" si="6"/>
        <v/>
      </c>
      <c r="AV43" s="16" t="str">
        <f>IF(G43="","",IF(G43&lt;AS$3,REF!$B$18,""))</f>
        <v/>
      </c>
      <c r="AW43" s="80" t="str">
        <f>IF((AS43&gt;=REF!$B$6),(IF(AS43="","",IF(OR(AO43="ASS",$D43="CIR",$D43=""),"",IF(OR($D43="CC",$D43="CD",$D43="DIV"),AS43-(3/24),"")))),"")</f>
        <v/>
      </c>
      <c r="AX43" s="52"/>
      <c r="AY43" s="73"/>
      <c r="AZ43" s="13">
        <f t="shared" si="20"/>
        <v>0</v>
      </c>
      <c r="BA43" s="14" t="str">
        <f t="shared" si="7"/>
        <v/>
      </c>
      <c r="BB43" s="16" t="str">
        <f>IF(G43="","",IF(G43&lt;AY$3,REF!$B$18,""))</f>
        <v/>
      </c>
      <c r="BC43" s="80" t="str">
        <f>IF((AY43&gt;=REF!$B$6),(IF(AY43="","",IF(OR(AU43="ASS",$D43="CIR",$D43=""),"",IF(OR($D43="CC",$D43="CD",$D43="DIV"),AY43-(3/24),"")))),"")</f>
        <v/>
      </c>
      <c r="BD43" s="52"/>
      <c r="BE43" s="73"/>
      <c r="BF43" s="13">
        <f t="shared" si="21"/>
        <v>0</v>
      </c>
      <c r="BG43" s="14" t="str">
        <f t="shared" si="8"/>
        <v/>
      </c>
      <c r="BH43" s="16" t="str">
        <f>IF(G43="","",IF(G43&lt;BE$3,REF!$B$18,""))</f>
        <v/>
      </c>
      <c r="BI43" s="80" t="str">
        <f>IF((BE43&gt;=REF!$B$6),(IF(BE43="","",IF(OR(BA43="ASS",$D43="CIR",$D43=""),"",IF(OR($D43="CC",$D43="CD",$D43="DIV"),BE43-(3/24),"")))),"")</f>
        <v/>
      </c>
      <c r="BJ43" s="52"/>
      <c r="BK43" s="73"/>
      <c r="BL43" s="13">
        <f t="shared" si="22"/>
        <v>0</v>
      </c>
      <c r="BM43" s="14" t="str">
        <f t="shared" si="9"/>
        <v/>
      </c>
      <c r="BN43" s="16" t="str">
        <f>IF(G43="","",IF(G43&lt;BK$3,REF!$B$18,""))</f>
        <v/>
      </c>
      <c r="BO43" s="80" t="str">
        <f>IF((BK43&gt;=REF!$B$6),(IF(BK43="","",IF(OR(BG43="ASS",$D43="CIR",$D43=""),"",IF(OR($D43="CC",$D43="CD",$D43="DIV"),BK43-(3/24),"")))),"")</f>
        <v/>
      </c>
      <c r="BP43" s="52"/>
      <c r="BQ43" s="73"/>
      <c r="BR43" s="13">
        <f t="shared" si="23"/>
        <v>0</v>
      </c>
      <c r="BS43" s="14" t="str">
        <f t="shared" si="10"/>
        <v/>
      </c>
      <c r="BT43" s="16" t="str">
        <f>IF(G43="","",IF(G43&lt;BQ$3,REF!$B$18,""))</f>
        <v/>
      </c>
      <c r="BU43" s="80" t="str">
        <f>IF((BQ43&gt;=REF!$B$6),(IF(BQ43="","",IF(OR(BM43="ASS",$D43="CIR",$D43=""),"",IF(OR($D43="CC",$D43="CD",$D43="DIV"),BQ43-(3/24),"")))),"")</f>
        <v/>
      </c>
      <c r="BV43" s="52"/>
      <c r="BW43" s="73"/>
      <c r="BX43" s="13">
        <f t="shared" si="24"/>
        <v>0</v>
      </c>
      <c r="BY43" s="14" t="str">
        <f t="shared" si="11"/>
        <v/>
      </c>
      <c r="BZ43" s="16" t="str">
        <f>IF(G43="","",IF(G43&lt;BW$3,REF!$B$18,""))</f>
        <v/>
      </c>
      <c r="CA43" s="80" t="str">
        <f>IF((BW43&gt;=REF!$B$6),(IF(BW43="","",IF(OR(BS43="ASS",$D43="CIR",$D43=""),"",IF(OR($D43="CC",$D43="CD",$D43="DIV"),BW43-(3/24),"")))),"")</f>
        <v/>
      </c>
      <c r="CB43" s="54"/>
      <c r="CC43" s="74">
        <f t="shared" si="12"/>
        <v>0</v>
      </c>
      <c r="CD43" s="17">
        <f t="shared" si="25"/>
        <v>0</v>
      </c>
    </row>
    <row r="44" spans="1:82" ht="18" customHeight="1" collapsed="1" thickBot="1" x14ac:dyDescent="0.25">
      <c r="A44" s="40"/>
      <c r="B44" s="7"/>
      <c r="C44" s="47"/>
      <c r="D44" s="5"/>
      <c r="E44" s="6"/>
      <c r="F44" s="6"/>
      <c r="G44" s="6"/>
      <c r="H44" s="12" t="str">
        <f>IF(A44="","",IF(D44="ASS",REF!B$11+REF!B$9,IF(D44="CC",REF!B$10+REF!B$9,IF(D44="CIR",REF!B$12+REF!B$9,IF(D44="CD",REF!B$10+REF!B$9,IF(D44="DIV",REF!B$13+REF!B$9,"erreur"))))))</f>
        <v/>
      </c>
      <c r="I44" s="73"/>
      <c r="J44" s="13">
        <f t="shared" si="13"/>
        <v>0</v>
      </c>
      <c r="K44" s="14" t="str">
        <f t="shared" si="0"/>
        <v/>
      </c>
      <c r="L44" s="15" t="str">
        <f>IF(G44="","",IF(G44&lt;I$3,REF!$B$18,""))</f>
        <v/>
      </c>
      <c r="M44" s="80" t="str">
        <f>IF((I44&gt;=REF!$B$6),(IF(I44="","",IF(OR(D44="ASS",$D44="CIR",$D44=""),"",IF(OR($D44="CC",$D44="CD",$D44="DIV"),I44-(3/24),"")))),"")</f>
        <v/>
      </c>
      <c r="N44" s="52"/>
      <c r="O44" s="73"/>
      <c r="P44" s="13">
        <f t="shared" si="14"/>
        <v>0</v>
      </c>
      <c r="Q44" s="14" t="str">
        <f t="shared" si="1"/>
        <v/>
      </c>
      <c r="R44" s="15" t="str">
        <f>IF(G44="","",IF(G44&lt;O$3,REF!$B$18,""))</f>
        <v/>
      </c>
      <c r="S44" s="80" t="str">
        <f>IF((O44&gt;=REF!$B$6),(IF(O44="","",IF(OR(K44="ASS",$D44="CIR",$D44=""),"",IF(OR($D44="CC",$D44="CD",$D44="DIV"),O44-(3/24),"")))),"")</f>
        <v/>
      </c>
      <c r="T44" s="52"/>
      <c r="U44" s="73"/>
      <c r="V44" s="13">
        <f t="shared" si="15"/>
        <v>0</v>
      </c>
      <c r="W44" s="14" t="str">
        <f t="shared" si="2"/>
        <v/>
      </c>
      <c r="X44" s="16" t="str">
        <f>IF(G44="","",IF(G44&lt;U$3,REF!$B$18,""))</f>
        <v/>
      </c>
      <c r="Y44" s="80" t="str">
        <f>IF((U44&gt;=REF!$B$6),(IF(U44="","",IF(OR(Q44="ASS",$D44="CIR",$D44=""),"",IF(OR($D44="CC",$D44="CD",$D44="DIV"),U44-(3/24),"")))),"")</f>
        <v/>
      </c>
      <c r="Z44" s="52"/>
      <c r="AA44" s="73"/>
      <c r="AB44" s="13">
        <f t="shared" si="16"/>
        <v>0</v>
      </c>
      <c r="AC44" s="14" t="str">
        <f t="shared" si="3"/>
        <v/>
      </c>
      <c r="AD44" s="16" t="str">
        <f>IF(G44="","",IF(G44&lt;AA$3,REF!$B$18,""))</f>
        <v/>
      </c>
      <c r="AE44" s="80" t="str">
        <f>IF((AA44&gt;=REF!$B$6),(IF(AA44="","",IF(OR(W44="ASS",$D44="CIR",$D44=""),"",IF(OR($D44="CC",$D44="CD",$D44="DIV"),AA44-(3/24),"")))),"")</f>
        <v/>
      </c>
      <c r="AF44" s="52"/>
      <c r="AG44" s="73"/>
      <c r="AH44" s="13">
        <f t="shared" si="17"/>
        <v>0</v>
      </c>
      <c r="AI44" s="14" t="str">
        <f t="shared" si="4"/>
        <v/>
      </c>
      <c r="AJ44" s="16" t="str">
        <f>IF(G44="","",IF(G44&lt;AG$3,REF!$B$18,""))</f>
        <v/>
      </c>
      <c r="AK44" s="80" t="str">
        <f>IF((AG44&gt;=REF!$B$6),(IF(AG44="","",IF(OR(AC44="ASS",$D44="CIR",$D44=""),"",IF(OR($D44="CC",$D44="CD",$D44="DIV"),AG44-(3/24),"")))),"")</f>
        <v/>
      </c>
      <c r="AL44" s="52"/>
      <c r="AM44" s="73"/>
      <c r="AN44" s="13">
        <f t="shared" si="18"/>
        <v>0</v>
      </c>
      <c r="AO44" s="14" t="str">
        <f t="shared" si="5"/>
        <v/>
      </c>
      <c r="AP44" s="16" t="str">
        <f>IF(G44="","",IF(G44&lt;AM$3,REF!$B$18,""))</f>
        <v/>
      </c>
      <c r="AQ44" s="80" t="str">
        <f>IF((AM44&gt;=REF!$B$6),(IF(AM44="","",IF(OR(AI44="ASS",$D44="CIR",$D44=""),"",IF(OR($D44="CC",$D44="CD",$D44="DIV"),AM44-(3/24),"")))),"")</f>
        <v/>
      </c>
      <c r="AR44" s="52"/>
      <c r="AS44" s="73"/>
      <c r="AT44" s="13">
        <f t="shared" si="19"/>
        <v>0</v>
      </c>
      <c r="AU44" s="14" t="str">
        <f t="shared" si="6"/>
        <v/>
      </c>
      <c r="AV44" s="16" t="str">
        <f>IF(G44="","",IF(G44&lt;AS$3,REF!$B$18,""))</f>
        <v/>
      </c>
      <c r="AW44" s="80" t="str">
        <f>IF((AS44&gt;=REF!$B$6),(IF(AS44="","",IF(OR(AO44="ASS",$D44="CIR",$D44=""),"",IF(OR($D44="CC",$D44="CD",$D44="DIV"),AS44-(3/24),"")))),"")</f>
        <v/>
      </c>
      <c r="AX44" s="52"/>
      <c r="AY44" s="73"/>
      <c r="AZ44" s="13">
        <f t="shared" si="20"/>
        <v>0</v>
      </c>
      <c r="BA44" s="14" t="str">
        <f t="shared" si="7"/>
        <v/>
      </c>
      <c r="BB44" s="16" t="str">
        <f>IF(G44="","",IF(G44&lt;AY$3,REF!$B$18,""))</f>
        <v/>
      </c>
      <c r="BC44" s="80" t="str">
        <f>IF((AY44&gt;=REF!$B$6),(IF(AY44="","",IF(OR(AU44="ASS",$D44="CIR",$D44=""),"",IF(OR($D44="CC",$D44="CD",$D44="DIV"),AY44-(3/24),"")))),"")</f>
        <v/>
      </c>
      <c r="BD44" s="52"/>
      <c r="BE44" s="73"/>
      <c r="BF44" s="13">
        <f t="shared" si="21"/>
        <v>0</v>
      </c>
      <c r="BG44" s="14" t="str">
        <f t="shared" si="8"/>
        <v/>
      </c>
      <c r="BH44" s="16" t="str">
        <f>IF(G44="","",IF(G44&lt;BE$3,REF!$B$18,""))</f>
        <v/>
      </c>
      <c r="BI44" s="80" t="str">
        <f>IF((BE44&gt;=REF!$B$6),(IF(BE44="","",IF(OR(BA44="ASS",$D44="CIR",$D44=""),"",IF(OR($D44="CC",$D44="CD",$D44="DIV"),BE44-(3/24),"")))),"")</f>
        <v/>
      </c>
      <c r="BJ44" s="52"/>
      <c r="BK44" s="73"/>
      <c r="BL44" s="13">
        <f t="shared" si="22"/>
        <v>0</v>
      </c>
      <c r="BM44" s="14" t="str">
        <f t="shared" si="9"/>
        <v/>
      </c>
      <c r="BN44" s="16" t="str">
        <f>IF(G44="","",IF(G44&lt;BK$3,REF!$B$18,""))</f>
        <v/>
      </c>
      <c r="BO44" s="80" t="str">
        <f>IF((BK44&gt;=REF!$B$6),(IF(BK44="","",IF(OR(BG44="ASS",$D44="CIR",$D44=""),"",IF(OR($D44="CC",$D44="CD",$D44="DIV"),BK44-(3/24),"")))),"")</f>
        <v/>
      </c>
      <c r="BP44" s="52"/>
      <c r="BQ44" s="73"/>
      <c r="BR44" s="13">
        <f t="shared" si="23"/>
        <v>0</v>
      </c>
      <c r="BS44" s="14" t="str">
        <f t="shared" si="10"/>
        <v/>
      </c>
      <c r="BT44" s="16" t="str">
        <f>IF(G44="","",IF(G44&lt;BQ$3,REF!$B$18,""))</f>
        <v/>
      </c>
      <c r="BU44" s="80" t="str">
        <f>IF((BQ44&gt;=REF!$B$6),(IF(BQ44="","",IF(OR(BM44="ASS",$D44="CIR",$D44=""),"",IF(OR($D44="CC",$D44="CD",$D44="DIV"),BQ44-(3/24),"")))),"")</f>
        <v/>
      </c>
      <c r="BV44" s="52"/>
      <c r="BW44" s="73"/>
      <c r="BX44" s="13">
        <f t="shared" si="24"/>
        <v>0</v>
      </c>
      <c r="BY44" s="14" t="str">
        <f t="shared" si="11"/>
        <v/>
      </c>
      <c r="BZ44" s="16" t="str">
        <f>IF(G44="","",IF(G44&lt;BW$3,REF!$B$18,""))</f>
        <v/>
      </c>
      <c r="CA44" s="80" t="str">
        <f>IF((BW44&gt;=REF!$B$6),(IF(BW44="","",IF(OR(BS44="ASS",$D44="CIR",$D44=""),"",IF(OR($D44="CC",$D44="CD",$D44="DIV"),BW44-(3/24),"")))),"")</f>
        <v/>
      </c>
      <c r="CB44" s="54"/>
      <c r="CC44" s="74">
        <f t="shared" si="12"/>
        <v>0</v>
      </c>
      <c r="CD44" s="17">
        <f t="shared" si="25"/>
        <v>0</v>
      </c>
    </row>
    <row r="45" spans="1:82" ht="23.1" customHeight="1" x14ac:dyDescent="0.2">
      <c r="A45" s="34">
        <f>COUNTA(A4:A44)</f>
        <v>11</v>
      </c>
      <c r="C45" s="128" t="s">
        <v>50</v>
      </c>
      <c r="D45" s="115" t="s">
        <v>30</v>
      </c>
      <c r="E45" s="115"/>
      <c r="F45" s="115"/>
      <c r="G45" s="115"/>
      <c r="H45" s="116"/>
      <c r="I45" s="114">
        <f>SUM(J4:J44)</f>
        <v>2906.55</v>
      </c>
      <c r="J45" s="114"/>
      <c r="K45" s="114"/>
      <c r="L45" s="114"/>
      <c r="M45" s="114"/>
      <c r="N45" s="114"/>
      <c r="O45" s="114">
        <f t="shared" ref="O45" si="26">SUM(P4:P44)</f>
        <v>904.81666666666649</v>
      </c>
      <c r="P45" s="114"/>
      <c r="Q45" s="114"/>
      <c r="R45" s="114"/>
      <c r="S45" s="114"/>
      <c r="T45" s="114"/>
      <c r="U45" s="114">
        <f t="shared" ref="U45" si="27">SUM(V4:V44)</f>
        <v>2123.1999999999994</v>
      </c>
      <c r="V45" s="114"/>
      <c r="W45" s="114"/>
      <c r="X45" s="114"/>
      <c r="Y45" s="114"/>
      <c r="Z45" s="114"/>
      <c r="AA45" s="114">
        <f t="shared" ref="AA45" si="28">SUM(AB4:AB44)</f>
        <v>2457.85</v>
      </c>
      <c r="AB45" s="114"/>
      <c r="AC45" s="114"/>
      <c r="AD45" s="114"/>
      <c r="AE45" s="114"/>
      <c r="AF45" s="114"/>
      <c r="AG45" s="114">
        <f t="shared" ref="AG45" si="29">SUM(AH4:AH44)</f>
        <v>2598.1999999999998</v>
      </c>
      <c r="AH45" s="114"/>
      <c r="AI45" s="114"/>
      <c r="AJ45" s="114"/>
      <c r="AK45" s="114"/>
      <c r="AL45" s="114"/>
      <c r="AM45" s="114">
        <f t="shared" ref="AM45" si="30">SUM(AN4:AN44)</f>
        <v>2195.75</v>
      </c>
      <c r="AN45" s="114"/>
      <c r="AO45" s="114"/>
      <c r="AP45" s="114"/>
      <c r="AQ45" s="114"/>
      <c r="AR45" s="114"/>
      <c r="AS45" s="114">
        <f t="shared" ref="AS45" si="31">SUM(AT4:AT44)</f>
        <v>0</v>
      </c>
      <c r="AT45" s="114"/>
      <c r="AU45" s="114"/>
      <c r="AV45" s="114"/>
      <c r="AW45" s="114"/>
      <c r="AX45" s="114"/>
      <c r="AY45" s="114">
        <f t="shared" ref="AY45" si="32">SUM(AZ4:AZ44)</f>
        <v>0</v>
      </c>
      <c r="AZ45" s="114"/>
      <c r="BA45" s="114"/>
      <c r="BB45" s="114"/>
      <c r="BC45" s="114"/>
      <c r="BD45" s="114"/>
      <c r="BE45" s="114">
        <f t="shared" ref="BE45" si="33">SUM(BF4:BF44)</f>
        <v>0</v>
      </c>
      <c r="BF45" s="114"/>
      <c r="BG45" s="114"/>
      <c r="BH45" s="114"/>
      <c r="BI45" s="114"/>
      <c r="BJ45" s="114"/>
      <c r="BK45" s="114">
        <f t="shared" ref="BK45" si="34">SUM(BL4:BL44)</f>
        <v>0</v>
      </c>
      <c r="BL45" s="114"/>
      <c r="BM45" s="114"/>
      <c r="BN45" s="114"/>
      <c r="BO45" s="114"/>
      <c r="BP45" s="114"/>
      <c r="BQ45" s="114">
        <f t="shared" ref="BQ45" si="35">SUM(BR4:BR44)</f>
        <v>0</v>
      </c>
      <c r="BR45" s="114"/>
      <c r="BS45" s="114"/>
      <c r="BT45" s="114"/>
      <c r="BU45" s="114"/>
      <c r="BV45" s="114"/>
      <c r="BW45" s="114">
        <f t="shared" ref="BW45" si="36">SUM(BX4:BX44)</f>
        <v>0</v>
      </c>
      <c r="BX45" s="114"/>
      <c r="BY45" s="114"/>
      <c r="BZ45" s="114"/>
      <c r="CA45" s="114"/>
      <c r="CB45" s="114"/>
      <c r="CC45" s="18"/>
    </row>
    <row r="46" spans="1:82" ht="5.0999999999999996" customHeight="1" x14ac:dyDescent="0.2">
      <c r="C46" s="129"/>
      <c r="D46" s="19"/>
      <c r="E46" s="19"/>
      <c r="F46" s="19"/>
      <c r="G46" s="19"/>
      <c r="H46" s="33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1"/>
      <c r="BV46" s="51"/>
      <c r="BW46" s="51"/>
      <c r="BX46" s="51"/>
      <c r="BY46" s="51"/>
      <c r="BZ46" s="51"/>
      <c r="CA46" s="51"/>
      <c r="CB46" s="51"/>
      <c r="CC46" s="18"/>
    </row>
    <row r="47" spans="1:82" ht="23.1" customHeight="1" x14ac:dyDescent="0.2">
      <c r="C47" s="129"/>
      <c r="D47" s="144" t="s">
        <v>64</v>
      </c>
      <c r="E47" s="144"/>
      <c r="F47" s="144"/>
      <c r="G47" s="144"/>
      <c r="H47" s="145"/>
      <c r="I47" s="110">
        <f>SUM(M4:M44)</f>
        <v>1.3402777777777791E-2</v>
      </c>
      <c r="J47" s="110"/>
      <c r="K47" s="110"/>
      <c r="L47" s="110"/>
      <c r="M47" s="110"/>
      <c r="N47" s="110"/>
      <c r="O47" s="110">
        <f t="shared" ref="O47" si="37">SUM(S4:S44)</f>
        <v>0</v>
      </c>
      <c r="P47" s="110"/>
      <c r="Q47" s="110"/>
      <c r="R47" s="110"/>
      <c r="S47" s="110"/>
      <c r="T47" s="110"/>
      <c r="U47" s="110">
        <f t="shared" ref="U47" si="38">SUM(Y4:Y44)</f>
        <v>9.1134259259259248E-2</v>
      </c>
      <c r="V47" s="110"/>
      <c r="W47" s="110"/>
      <c r="X47" s="110"/>
      <c r="Y47" s="110"/>
      <c r="Z47" s="110"/>
      <c r="AA47" s="110">
        <f t="shared" ref="AA47" si="39">SUM(AE4:AE44)</f>
        <v>5.6238425925925928E-2</v>
      </c>
      <c r="AB47" s="110"/>
      <c r="AC47" s="110"/>
      <c r="AD47" s="110"/>
      <c r="AE47" s="110"/>
      <c r="AF47" s="110"/>
      <c r="AG47" s="110">
        <f t="shared" ref="AG47" si="40">SUM(AK4:AK44)</f>
        <v>0.11184027777777777</v>
      </c>
      <c r="AH47" s="110"/>
      <c r="AI47" s="110"/>
      <c r="AJ47" s="110"/>
      <c r="AK47" s="110"/>
      <c r="AL47" s="110"/>
      <c r="AM47" s="110">
        <f t="shared" ref="AM47" si="41">SUM(AQ4:AQ44)</f>
        <v>0</v>
      </c>
      <c r="AN47" s="110"/>
      <c r="AO47" s="110"/>
      <c r="AP47" s="110"/>
      <c r="AQ47" s="110"/>
      <c r="AR47" s="110"/>
      <c r="AS47" s="110">
        <f>SUM(AW4:AW44)</f>
        <v>0</v>
      </c>
      <c r="AT47" s="110"/>
      <c r="AU47" s="110"/>
      <c r="AV47" s="110"/>
      <c r="AW47" s="110"/>
      <c r="AX47" s="110"/>
      <c r="AY47" s="110">
        <f t="shared" ref="AY47" si="42">SUM(BC4:BC44)</f>
        <v>0</v>
      </c>
      <c r="AZ47" s="110"/>
      <c r="BA47" s="110"/>
      <c r="BB47" s="110"/>
      <c r="BC47" s="110"/>
      <c r="BD47" s="110"/>
      <c r="BE47" s="110">
        <f t="shared" ref="BE47" si="43">SUM(BI4:BI44)</f>
        <v>0</v>
      </c>
      <c r="BF47" s="110"/>
      <c r="BG47" s="110"/>
      <c r="BH47" s="110"/>
      <c r="BI47" s="110"/>
      <c r="BJ47" s="110"/>
      <c r="BK47" s="110">
        <f t="shared" ref="BK47" si="44">SUM(BO4:BO44)</f>
        <v>0</v>
      </c>
      <c r="BL47" s="110"/>
      <c r="BM47" s="110"/>
      <c r="BN47" s="110"/>
      <c r="BO47" s="110"/>
      <c r="BP47" s="110"/>
      <c r="BQ47" s="110">
        <f t="shared" ref="BQ47" si="45">SUM(BU4:BU44)</f>
        <v>0</v>
      </c>
      <c r="BR47" s="110"/>
      <c r="BS47" s="110"/>
      <c r="BT47" s="110"/>
      <c r="BU47" s="110"/>
      <c r="BV47" s="110"/>
      <c r="BW47" s="110">
        <f>SUM(CA4:CA44)</f>
        <v>0</v>
      </c>
      <c r="BX47" s="110"/>
      <c r="BY47" s="110"/>
      <c r="BZ47" s="110"/>
      <c r="CA47" s="110"/>
      <c r="CB47" s="110"/>
      <c r="CC47" s="18"/>
    </row>
    <row r="48" spans="1:82" s="22" customFormat="1" ht="5.0999999999999996" customHeight="1" x14ac:dyDescent="0.2">
      <c r="C48" s="129"/>
      <c r="D48" s="45"/>
      <c r="E48" s="33"/>
      <c r="F48" s="76"/>
      <c r="G48" s="33"/>
      <c r="H48" s="33"/>
      <c r="I48" s="21"/>
      <c r="J48" s="20"/>
      <c r="K48" s="20"/>
      <c r="L48" s="20"/>
      <c r="M48" s="20"/>
      <c r="N48" s="20"/>
      <c r="O48" s="21"/>
      <c r="P48" s="20"/>
      <c r="Q48" s="20"/>
      <c r="R48" s="20"/>
      <c r="S48" s="20"/>
      <c r="T48" s="20"/>
      <c r="U48" s="21"/>
      <c r="V48" s="20"/>
      <c r="W48" s="20"/>
      <c r="X48" s="20"/>
      <c r="Y48" s="20"/>
      <c r="Z48" s="20"/>
      <c r="AA48" s="21"/>
      <c r="AB48" s="20"/>
      <c r="AC48" s="20"/>
      <c r="AD48" s="20"/>
      <c r="AE48" s="20"/>
      <c r="AF48" s="20"/>
      <c r="AG48" s="21"/>
      <c r="AH48" s="20"/>
      <c r="AI48" s="20"/>
      <c r="AJ48" s="20"/>
      <c r="AK48" s="20"/>
      <c r="AL48" s="20"/>
      <c r="AM48" s="21"/>
      <c r="AN48" s="20"/>
      <c r="AO48" s="20"/>
      <c r="AP48" s="20"/>
      <c r="AQ48" s="20"/>
      <c r="AR48" s="20"/>
      <c r="AS48" s="21"/>
      <c r="AT48" s="20"/>
      <c r="AU48" s="20"/>
      <c r="AV48" s="20"/>
      <c r="AW48" s="20"/>
      <c r="AX48" s="20"/>
      <c r="AY48" s="21"/>
      <c r="AZ48" s="20"/>
      <c r="BA48" s="20"/>
      <c r="BB48" s="20"/>
      <c r="BC48" s="20"/>
      <c r="BD48" s="20"/>
      <c r="BE48" s="21"/>
      <c r="BF48" s="20"/>
      <c r="BG48" s="20"/>
      <c r="BH48" s="20"/>
      <c r="BI48" s="20"/>
      <c r="BJ48" s="20"/>
      <c r="BK48" s="21"/>
      <c r="BL48" s="20"/>
      <c r="BM48" s="20"/>
      <c r="BN48" s="20"/>
      <c r="BO48" s="20"/>
      <c r="BP48" s="20"/>
      <c r="BQ48" s="21"/>
      <c r="BR48" s="20"/>
      <c r="BS48" s="20"/>
      <c r="BT48" s="20"/>
      <c r="BU48" s="20"/>
      <c r="BV48" s="20"/>
      <c r="BW48" s="21"/>
      <c r="BX48" s="20"/>
      <c r="BY48" s="20"/>
      <c r="BZ48" s="20"/>
      <c r="CA48" s="20"/>
      <c r="CB48" s="20"/>
    </row>
    <row r="49" spans="3:81" s="22" customFormat="1" ht="23.1" customHeight="1" x14ac:dyDescent="0.2">
      <c r="C49" s="129"/>
      <c r="D49" s="111" t="s">
        <v>44</v>
      </c>
      <c r="E49" s="111"/>
      <c r="F49" s="111"/>
      <c r="G49" s="111"/>
      <c r="H49" s="112"/>
      <c r="I49" s="113">
        <f>((60*(HOUR(I47)))+(MINUTE(I47)))*REF!$B$5</f>
        <v>0.76</v>
      </c>
      <c r="J49" s="113"/>
      <c r="K49" s="113"/>
      <c r="L49" s="113"/>
      <c r="M49" s="113"/>
      <c r="N49" s="113"/>
      <c r="O49" s="113">
        <f>((60*(HOUR(O47)))+(MINUTE(O47)))*REF!$B$5</f>
        <v>0</v>
      </c>
      <c r="P49" s="113"/>
      <c r="Q49" s="113"/>
      <c r="R49" s="113"/>
      <c r="S49" s="113"/>
      <c r="T49" s="113"/>
      <c r="U49" s="113">
        <f>((60*(HOUR(U47)))+(MINUTE(U47)))*REF!$B$5</f>
        <v>5.24</v>
      </c>
      <c r="V49" s="113"/>
      <c r="W49" s="113"/>
      <c r="X49" s="113"/>
      <c r="Y49" s="113"/>
      <c r="Z49" s="113"/>
      <c r="AA49" s="113">
        <f>((60*(HOUR(AA47)))+(MINUTE(AA47)))*REF!$B$5</f>
        <v>3.2</v>
      </c>
      <c r="AB49" s="113"/>
      <c r="AC49" s="113"/>
      <c r="AD49" s="113"/>
      <c r="AE49" s="113"/>
      <c r="AF49" s="113"/>
      <c r="AG49" s="113">
        <f>((60*(HOUR(AG47)))+(MINUTE(AG47)))*REF!$B$5</f>
        <v>6.44</v>
      </c>
      <c r="AH49" s="113"/>
      <c r="AI49" s="113"/>
      <c r="AJ49" s="113"/>
      <c r="AK49" s="113"/>
      <c r="AL49" s="113"/>
      <c r="AM49" s="113">
        <f>((60*(HOUR(AM47)))+(MINUTE(AM47)))*REF!$B$5</f>
        <v>0</v>
      </c>
      <c r="AN49" s="113"/>
      <c r="AO49" s="113"/>
      <c r="AP49" s="113"/>
      <c r="AQ49" s="113"/>
      <c r="AR49" s="113"/>
      <c r="AS49" s="113">
        <f>((60*(HOUR(AS47)))+(MINUTE(AS47)))*REF!$B$5</f>
        <v>0</v>
      </c>
      <c r="AT49" s="113"/>
      <c r="AU49" s="113"/>
      <c r="AV49" s="113"/>
      <c r="AW49" s="113"/>
      <c r="AX49" s="113"/>
      <c r="AY49" s="113">
        <f>((60*(HOUR(AY47)))+(MINUTE(AY47)))*REF!$B$5</f>
        <v>0</v>
      </c>
      <c r="AZ49" s="113"/>
      <c r="BA49" s="113"/>
      <c r="BB49" s="113"/>
      <c r="BC49" s="113"/>
      <c r="BD49" s="113"/>
      <c r="BE49" s="113">
        <f>((60*(HOUR(BE47)))+(MINUTE(BE47)))*REF!$B$5</f>
        <v>0</v>
      </c>
      <c r="BF49" s="113"/>
      <c r="BG49" s="113"/>
      <c r="BH49" s="113"/>
      <c r="BI49" s="113"/>
      <c r="BJ49" s="113"/>
      <c r="BK49" s="113">
        <f>((60*(HOUR(BK47)))+(MINUTE(BK47)))*REF!$B$5</f>
        <v>0</v>
      </c>
      <c r="BL49" s="113"/>
      <c r="BM49" s="113"/>
      <c r="BN49" s="113"/>
      <c r="BO49" s="113"/>
      <c r="BP49" s="113"/>
      <c r="BQ49" s="113">
        <f>((60*(HOUR(BQ47)))+(MINUTE(BQ47)))*REF!$B$5</f>
        <v>0</v>
      </c>
      <c r="BR49" s="113"/>
      <c r="BS49" s="113"/>
      <c r="BT49" s="113"/>
      <c r="BU49" s="113"/>
      <c r="BV49" s="113"/>
      <c r="BW49" s="113">
        <f>((60*(HOUR(BW47)))+(MINUTE(BW47)))*REF!$B$5</f>
        <v>0</v>
      </c>
      <c r="BX49" s="113"/>
      <c r="BY49" s="113"/>
      <c r="BZ49" s="113"/>
      <c r="CA49" s="113"/>
      <c r="CB49" s="113"/>
      <c r="CC49" s="27"/>
    </row>
    <row r="50" spans="3:81" s="22" customFormat="1" ht="5.0999999999999996" customHeight="1" x14ac:dyDescent="0.2">
      <c r="C50" s="129"/>
      <c r="D50" s="45"/>
      <c r="E50" s="33"/>
      <c r="F50" s="76"/>
      <c r="G50" s="33"/>
      <c r="H50" s="33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7"/>
    </row>
    <row r="51" spans="3:81" ht="23.1" customHeight="1" x14ac:dyDescent="0.2">
      <c r="C51" s="129"/>
      <c r="D51" s="103" t="s">
        <v>29</v>
      </c>
      <c r="E51" s="103"/>
      <c r="F51" s="103"/>
      <c r="G51" s="103"/>
      <c r="H51" s="104"/>
      <c r="I51" s="105">
        <f>I45*REF!$B$5</f>
        <v>116.26200000000001</v>
      </c>
      <c r="J51" s="105"/>
      <c r="K51" s="105"/>
      <c r="L51" s="105"/>
      <c r="M51" s="105"/>
      <c r="N51" s="105"/>
      <c r="O51" s="96">
        <f>O45*REF!$B$5</f>
        <v>36.192666666666661</v>
      </c>
      <c r="P51" s="97"/>
      <c r="Q51" s="97"/>
      <c r="R51" s="97"/>
      <c r="S51" s="97"/>
      <c r="T51" s="98"/>
      <c r="U51" s="96">
        <f>U45*REF!$B$5</f>
        <v>84.927999999999983</v>
      </c>
      <c r="V51" s="97"/>
      <c r="W51" s="97"/>
      <c r="X51" s="97"/>
      <c r="Y51" s="97"/>
      <c r="Z51" s="98"/>
      <c r="AA51" s="96">
        <f>AA45*REF!$B$5</f>
        <v>98.313999999999993</v>
      </c>
      <c r="AB51" s="97"/>
      <c r="AC51" s="97"/>
      <c r="AD51" s="97"/>
      <c r="AE51" s="97"/>
      <c r="AF51" s="98"/>
      <c r="AG51" s="96">
        <f>AG45*REF!$B$5</f>
        <v>103.928</v>
      </c>
      <c r="AH51" s="97"/>
      <c r="AI51" s="97"/>
      <c r="AJ51" s="97"/>
      <c r="AK51" s="97"/>
      <c r="AL51" s="98"/>
      <c r="AM51" s="96">
        <f>AM45*REF!$B$5</f>
        <v>87.83</v>
      </c>
      <c r="AN51" s="97"/>
      <c r="AO51" s="97"/>
      <c r="AP51" s="97"/>
      <c r="AQ51" s="97"/>
      <c r="AR51" s="98"/>
      <c r="AS51" s="96">
        <f>AS45*REF!$B$5</f>
        <v>0</v>
      </c>
      <c r="AT51" s="97"/>
      <c r="AU51" s="97"/>
      <c r="AV51" s="97"/>
      <c r="AW51" s="97"/>
      <c r="AX51" s="98"/>
      <c r="AY51" s="96">
        <f>AY45*REF!$B$5</f>
        <v>0</v>
      </c>
      <c r="AZ51" s="97"/>
      <c r="BA51" s="97"/>
      <c r="BB51" s="97"/>
      <c r="BC51" s="97"/>
      <c r="BD51" s="98"/>
      <c r="BE51" s="96">
        <f>BE45*REF!$B$5</f>
        <v>0</v>
      </c>
      <c r="BF51" s="97"/>
      <c r="BG51" s="97"/>
      <c r="BH51" s="97"/>
      <c r="BI51" s="97"/>
      <c r="BJ51" s="98"/>
      <c r="BK51" s="96">
        <f>BK45*REF!$B$5</f>
        <v>0</v>
      </c>
      <c r="BL51" s="97"/>
      <c r="BM51" s="97"/>
      <c r="BN51" s="97"/>
      <c r="BO51" s="97"/>
      <c r="BP51" s="98"/>
      <c r="BQ51" s="96">
        <f>BQ45*REF!$B$5</f>
        <v>0</v>
      </c>
      <c r="BR51" s="97"/>
      <c r="BS51" s="97"/>
      <c r="BT51" s="97"/>
      <c r="BU51" s="97"/>
      <c r="BV51" s="98"/>
      <c r="BW51" s="96">
        <f>BW45*REF!$B$5</f>
        <v>0</v>
      </c>
      <c r="BX51" s="97"/>
      <c r="BY51" s="97"/>
      <c r="BZ51" s="97"/>
      <c r="CA51" s="97"/>
      <c r="CB51" s="98"/>
      <c r="CC51" s="26">
        <f>SUM(I51:CB51)</f>
        <v>527.45466666666664</v>
      </c>
    </row>
    <row r="52" spans="3:81" s="22" customFormat="1" ht="5.0999999999999996" customHeight="1" x14ac:dyDescent="0.2">
      <c r="C52" s="129"/>
      <c r="D52" s="25"/>
      <c r="E52" s="25"/>
      <c r="F52" s="25"/>
      <c r="G52" s="25"/>
      <c r="H52" s="25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</row>
    <row r="53" spans="3:81" ht="23.1" customHeight="1" x14ac:dyDescent="0.2">
      <c r="C53" s="129"/>
      <c r="D53" s="100" t="s">
        <v>31</v>
      </c>
      <c r="E53" s="100"/>
      <c r="F53" s="100"/>
      <c r="G53" s="100"/>
      <c r="H53" s="101"/>
      <c r="I53" s="102">
        <f>SUM(N4:N44)</f>
        <v>29.52</v>
      </c>
      <c r="J53" s="102"/>
      <c r="K53" s="102"/>
      <c r="L53" s="102"/>
      <c r="M53" s="102"/>
      <c r="N53" s="102"/>
      <c r="O53" s="102">
        <f>SUM(T4:T44)</f>
        <v>4.13</v>
      </c>
      <c r="P53" s="102"/>
      <c r="Q53" s="102"/>
      <c r="R53" s="102"/>
      <c r="S53" s="102"/>
      <c r="T53" s="102"/>
      <c r="U53" s="102">
        <f>SUM(Z4:Z44)</f>
        <v>7.83</v>
      </c>
      <c r="V53" s="102"/>
      <c r="W53" s="102"/>
      <c r="X53" s="102"/>
      <c r="Y53" s="102"/>
      <c r="Z53" s="102"/>
      <c r="AA53" s="102">
        <f>SUM(AF4:AF44)</f>
        <v>78.929999999999993</v>
      </c>
      <c r="AB53" s="102"/>
      <c r="AC53" s="102"/>
      <c r="AD53" s="102"/>
      <c r="AE53" s="102"/>
      <c r="AF53" s="102"/>
      <c r="AG53" s="102">
        <f>SUM(AL4:AL44)</f>
        <v>10.1</v>
      </c>
      <c r="AH53" s="102"/>
      <c r="AI53" s="102"/>
      <c r="AJ53" s="102"/>
      <c r="AK53" s="102"/>
      <c r="AL53" s="102"/>
      <c r="AM53" s="102">
        <f>SUM(AR4:AR44)</f>
        <v>4.84</v>
      </c>
      <c r="AN53" s="102"/>
      <c r="AO53" s="102"/>
      <c r="AP53" s="102"/>
      <c r="AQ53" s="102"/>
      <c r="AR53" s="102"/>
      <c r="AS53" s="102">
        <f>SUM(AX4:AX44)</f>
        <v>0</v>
      </c>
      <c r="AT53" s="102"/>
      <c r="AU53" s="102"/>
      <c r="AV53" s="102"/>
      <c r="AW53" s="102"/>
      <c r="AX53" s="102"/>
      <c r="AY53" s="102">
        <f>SUM(BD4:BD44)</f>
        <v>0</v>
      </c>
      <c r="AZ53" s="102"/>
      <c r="BA53" s="102"/>
      <c r="BB53" s="102"/>
      <c r="BC53" s="102"/>
      <c r="BD53" s="102"/>
      <c r="BE53" s="102">
        <f>SUM(BJ4:BJ44)</f>
        <v>0</v>
      </c>
      <c r="BF53" s="102"/>
      <c r="BG53" s="102"/>
      <c r="BH53" s="102"/>
      <c r="BI53" s="102"/>
      <c r="BJ53" s="102"/>
      <c r="BK53" s="102">
        <f>SUM(BP4:BP44)</f>
        <v>0</v>
      </c>
      <c r="BL53" s="102"/>
      <c r="BM53" s="102"/>
      <c r="BN53" s="102"/>
      <c r="BO53" s="102"/>
      <c r="BP53" s="102"/>
      <c r="BQ53" s="102">
        <f>SUM(BV4:BV44)</f>
        <v>0</v>
      </c>
      <c r="BR53" s="102"/>
      <c r="BS53" s="102"/>
      <c r="BT53" s="102"/>
      <c r="BU53" s="102"/>
      <c r="BV53" s="102"/>
      <c r="BW53" s="102">
        <f>SUM(CB4:CB44)</f>
        <v>0</v>
      </c>
      <c r="BX53" s="102"/>
      <c r="BY53" s="102"/>
      <c r="BZ53" s="102"/>
      <c r="CA53" s="102"/>
      <c r="CB53" s="102"/>
      <c r="CC53" s="26">
        <f>SUM(I53:CB53)</f>
        <v>135.35</v>
      </c>
    </row>
    <row r="54" spans="3:81" ht="5.0999999999999996" customHeight="1" x14ac:dyDescent="0.2">
      <c r="C54" s="129"/>
      <c r="D54" s="9"/>
      <c r="E54" s="9"/>
      <c r="F54" s="9"/>
      <c r="G54" s="9"/>
      <c r="H54" s="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1"/>
      <c r="BX54" s="31"/>
      <c r="BY54" s="31"/>
      <c r="BZ54" s="31"/>
      <c r="CA54" s="31"/>
      <c r="CB54" s="31"/>
      <c r="CC54" s="32"/>
    </row>
    <row r="55" spans="3:81" ht="23.1" customHeight="1" x14ac:dyDescent="0.2">
      <c r="C55" s="129"/>
      <c r="D55" s="108" t="s">
        <v>32</v>
      </c>
      <c r="E55" s="108"/>
      <c r="F55" s="108"/>
      <c r="G55" s="108"/>
      <c r="H55" s="109"/>
      <c r="I55" s="99">
        <f>IF(I45=0,"",SUM(L4:L44))</f>
        <v>6</v>
      </c>
      <c r="J55" s="99"/>
      <c r="K55" s="99"/>
      <c r="L55" s="99"/>
      <c r="M55" s="99"/>
      <c r="N55" s="99"/>
      <c r="O55" s="99">
        <f t="shared" ref="O55" si="46">IF(O45=0,"",SUM(R4:R44))</f>
        <v>6</v>
      </c>
      <c r="P55" s="99"/>
      <c r="Q55" s="99"/>
      <c r="R55" s="99"/>
      <c r="S55" s="99"/>
      <c r="T55" s="99"/>
      <c r="U55" s="99">
        <f t="shared" ref="U55" si="47">IF(U45=0,"",SUM(X4:X44))</f>
        <v>6</v>
      </c>
      <c r="V55" s="99"/>
      <c r="W55" s="99"/>
      <c r="X55" s="99"/>
      <c r="Y55" s="99"/>
      <c r="Z55" s="99"/>
      <c r="AA55" s="99">
        <f t="shared" ref="AA55" si="48">IF(AA45=0,"",SUM(AD4:AD44))</f>
        <v>6</v>
      </c>
      <c r="AB55" s="99"/>
      <c r="AC55" s="99"/>
      <c r="AD55" s="99"/>
      <c r="AE55" s="99"/>
      <c r="AF55" s="99"/>
      <c r="AG55" s="99">
        <f t="shared" ref="AG55" si="49">IF(AG45=0,"",SUM(AJ4:AJ44))</f>
        <v>6</v>
      </c>
      <c r="AH55" s="99"/>
      <c r="AI55" s="99"/>
      <c r="AJ55" s="99"/>
      <c r="AK55" s="99"/>
      <c r="AL55" s="99"/>
      <c r="AM55" s="99">
        <f t="shared" ref="AM55" si="50">IF(AM45=0,"",SUM(AP4:AP44))</f>
        <v>6</v>
      </c>
      <c r="AN55" s="99"/>
      <c r="AO55" s="99"/>
      <c r="AP55" s="99"/>
      <c r="AQ55" s="99"/>
      <c r="AR55" s="99"/>
      <c r="AS55" s="99" t="str">
        <f t="shared" ref="AS55" si="51">IF(AS45=0,"",SUM(AV4:AV44))</f>
        <v/>
      </c>
      <c r="AT55" s="99"/>
      <c r="AU55" s="99"/>
      <c r="AV55" s="99"/>
      <c r="AW55" s="99"/>
      <c r="AX55" s="99"/>
      <c r="AY55" s="99" t="str">
        <f t="shared" ref="AY55" si="52">IF(AY45=0,"",SUM(BB4:BB44))</f>
        <v/>
      </c>
      <c r="AZ55" s="99"/>
      <c r="BA55" s="99"/>
      <c r="BB55" s="99"/>
      <c r="BC55" s="99"/>
      <c r="BD55" s="99"/>
      <c r="BE55" s="99" t="str">
        <f t="shared" ref="BE55" si="53">IF(BE45=0,"",SUM(BH4:BH44))</f>
        <v/>
      </c>
      <c r="BF55" s="99"/>
      <c r="BG55" s="99"/>
      <c r="BH55" s="99"/>
      <c r="BI55" s="99"/>
      <c r="BJ55" s="99"/>
      <c r="BK55" s="99" t="str">
        <f t="shared" ref="BK55" si="54">IF(BK45=0,"",SUM(BN4:BN44))</f>
        <v/>
      </c>
      <c r="BL55" s="99"/>
      <c r="BM55" s="99"/>
      <c r="BN55" s="99"/>
      <c r="BO55" s="99"/>
      <c r="BP55" s="99"/>
      <c r="BQ55" s="99" t="str">
        <f t="shared" ref="BQ55" si="55">IF(BQ45=0,"",SUM(BT4:BT44))</f>
        <v/>
      </c>
      <c r="BR55" s="99"/>
      <c r="BS55" s="99"/>
      <c r="BT55" s="99"/>
      <c r="BU55" s="99"/>
      <c r="BV55" s="99"/>
      <c r="BW55" s="99" t="str">
        <f t="shared" ref="BW55" si="56">IF(BW45=0,"",SUM(BZ4:BZ44))</f>
        <v/>
      </c>
      <c r="BX55" s="99"/>
      <c r="BY55" s="99"/>
      <c r="BZ55" s="99"/>
      <c r="CA55" s="99"/>
      <c r="CB55" s="99"/>
      <c r="CC55" s="26">
        <f>SUM(I55:CB55)</f>
        <v>36</v>
      </c>
    </row>
    <row r="56" spans="3:81" ht="5.0999999999999996" customHeight="1" x14ac:dyDescent="0.2">
      <c r="C56" s="129"/>
      <c r="D56" s="9"/>
      <c r="E56" s="9"/>
      <c r="F56" s="9"/>
      <c r="G56" s="9"/>
      <c r="H56" s="9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</row>
    <row r="57" spans="3:81" ht="23.1" customHeight="1" x14ac:dyDescent="0.2">
      <c r="C57" s="129"/>
      <c r="D57" s="106" t="s">
        <v>20</v>
      </c>
      <c r="E57" s="106"/>
      <c r="F57" s="106"/>
      <c r="G57" s="106"/>
      <c r="H57" s="107"/>
      <c r="I57" s="95">
        <f>IF(I45=0,"",SUM(K4:K44)+I55)</f>
        <v>110</v>
      </c>
      <c r="J57" s="95"/>
      <c r="K57" s="95"/>
      <c r="L57" s="95"/>
      <c r="M57" s="95"/>
      <c r="N57" s="95"/>
      <c r="O57" s="95">
        <f t="shared" ref="O57" si="57">IF(O45=0,"",SUM(Q4:Q44)+O55)</f>
        <v>110</v>
      </c>
      <c r="P57" s="95"/>
      <c r="Q57" s="95"/>
      <c r="R57" s="95"/>
      <c r="S57" s="95"/>
      <c r="T57" s="95"/>
      <c r="U57" s="95">
        <f t="shared" ref="U57" si="58">IF(U45=0,"",SUM(W4:W44)+U55)</f>
        <v>110</v>
      </c>
      <c r="V57" s="95"/>
      <c r="W57" s="95"/>
      <c r="X57" s="95"/>
      <c r="Y57" s="95"/>
      <c r="Z57" s="95"/>
      <c r="AA57" s="95">
        <f t="shared" ref="AA57" si="59">IF(AA45=0,"",SUM(AC4:AC44)+AA55)</f>
        <v>110</v>
      </c>
      <c r="AB57" s="95"/>
      <c r="AC57" s="95"/>
      <c r="AD57" s="95"/>
      <c r="AE57" s="95"/>
      <c r="AF57" s="95"/>
      <c r="AG57" s="95">
        <f t="shared" ref="AG57" si="60">IF(AG45=0,"",SUM(AI4:AI44)+AG55)</f>
        <v>110</v>
      </c>
      <c r="AH57" s="95"/>
      <c r="AI57" s="95"/>
      <c r="AJ57" s="95"/>
      <c r="AK57" s="95"/>
      <c r="AL57" s="95"/>
      <c r="AM57" s="95">
        <f t="shared" ref="AM57" si="61">IF(AM45=0,"",SUM(AO4:AO44)+AM55)</f>
        <v>110</v>
      </c>
      <c r="AN57" s="95"/>
      <c r="AO57" s="95"/>
      <c r="AP57" s="95"/>
      <c r="AQ57" s="95"/>
      <c r="AR57" s="95"/>
      <c r="AS57" s="95" t="str">
        <f t="shared" ref="AS57" si="62">IF(AS45=0,"",SUM(AU4:AU44)+AS55)</f>
        <v/>
      </c>
      <c r="AT57" s="95"/>
      <c r="AU57" s="95"/>
      <c r="AV57" s="95"/>
      <c r="AW57" s="95"/>
      <c r="AX57" s="95"/>
      <c r="AY57" s="95" t="str">
        <f t="shared" ref="AY57" si="63">IF(AY45=0,"",SUM(BA4:BA44)+AY55)</f>
        <v/>
      </c>
      <c r="AZ57" s="95"/>
      <c r="BA57" s="95"/>
      <c r="BB57" s="95"/>
      <c r="BC57" s="95"/>
      <c r="BD57" s="95"/>
      <c r="BE57" s="95" t="str">
        <f t="shared" ref="BE57" si="64">IF(BE45=0,"",SUM(BG4:BG44)+BE55)</f>
        <v/>
      </c>
      <c r="BF57" s="95"/>
      <c r="BG57" s="95"/>
      <c r="BH57" s="95"/>
      <c r="BI57" s="95"/>
      <c r="BJ57" s="95"/>
      <c r="BK57" s="95" t="str">
        <f t="shared" ref="BK57" si="65">IF(BK45=0,"",SUM(BM4:BM44)+BK55)</f>
        <v/>
      </c>
      <c r="BL57" s="95"/>
      <c r="BM57" s="95"/>
      <c r="BN57" s="95"/>
      <c r="BO57" s="95"/>
      <c r="BP57" s="95"/>
      <c r="BQ57" s="95" t="str">
        <f t="shared" ref="BQ57" si="66">IF(BQ45=0,"",SUM(BS4:BS44)+BQ55)</f>
        <v/>
      </c>
      <c r="BR57" s="95"/>
      <c r="BS57" s="95"/>
      <c r="BT57" s="95"/>
      <c r="BU57" s="95"/>
      <c r="BV57" s="95"/>
      <c r="BW57" s="95" t="str">
        <f t="shared" ref="BW57" si="67">IF(BW45=0,"",SUM(BY4:BY44)+BW55)</f>
        <v/>
      </c>
      <c r="BX57" s="95"/>
      <c r="BY57" s="95"/>
      <c r="BZ57" s="95"/>
      <c r="CA57" s="95"/>
      <c r="CB57" s="95"/>
      <c r="CC57" s="26">
        <f>SUM(I57:CB57)</f>
        <v>660</v>
      </c>
    </row>
    <row r="58" spans="3:81" ht="5.0999999999999996" customHeight="1" thickBot="1" x14ac:dyDescent="0.25">
      <c r="C58" s="129"/>
      <c r="D58" s="9"/>
      <c r="E58" s="9"/>
      <c r="F58" s="9"/>
      <c r="G58" s="9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2"/>
      <c r="CC58" s="32"/>
    </row>
    <row r="59" spans="3:81" ht="23.1" customHeight="1" thickTop="1" thickBot="1" x14ac:dyDescent="0.25">
      <c r="C59" s="130"/>
      <c r="D59" s="91" t="s">
        <v>17</v>
      </c>
      <c r="E59" s="91"/>
      <c r="F59" s="91"/>
      <c r="G59" s="91"/>
      <c r="H59" s="92"/>
      <c r="I59" s="90">
        <f>IF(I45=0,"",I51+I53+I57)</f>
        <v>255.78200000000001</v>
      </c>
      <c r="J59" s="90"/>
      <c r="K59" s="90"/>
      <c r="L59" s="90"/>
      <c r="M59" s="90"/>
      <c r="N59" s="90"/>
      <c r="O59" s="90">
        <f t="shared" ref="O59" si="68">IF(O45=0,"",O51+O53+O57)</f>
        <v>150.32266666666666</v>
      </c>
      <c r="P59" s="90"/>
      <c r="Q59" s="90"/>
      <c r="R59" s="90"/>
      <c r="S59" s="90"/>
      <c r="T59" s="90"/>
      <c r="U59" s="90">
        <f t="shared" ref="U59" si="69">IF(U45=0,"",U51+U53+U57)</f>
        <v>202.75799999999998</v>
      </c>
      <c r="V59" s="90"/>
      <c r="W59" s="90"/>
      <c r="X59" s="90"/>
      <c r="Y59" s="90"/>
      <c r="Z59" s="90"/>
      <c r="AA59" s="90">
        <f t="shared" ref="AA59" si="70">IF(AA45=0,"",AA51+AA53+AA57)</f>
        <v>287.24399999999997</v>
      </c>
      <c r="AB59" s="90"/>
      <c r="AC59" s="90"/>
      <c r="AD59" s="90"/>
      <c r="AE59" s="90"/>
      <c r="AF59" s="90"/>
      <c r="AG59" s="90">
        <f t="shared" ref="AG59" si="71">IF(AG45=0,"",AG51+AG53+AG57)</f>
        <v>224.02799999999999</v>
      </c>
      <c r="AH59" s="90"/>
      <c r="AI59" s="90"/>
      <c r="AJ59" s="90"/>
      <c r="AK59" s="90"/>
      <c r="AL59" s="90"/>
      <c r="AM59" s="90">
        <f t="shared" ref="AM59" si="72">IF(AM45=0,"",AM51+AM53+AM57)</f>
        <v>202.67000000000002</v>
      </c>
      <c r="AN59" s="90"/>
      <c r="AO59" s="90"/>
      <c r="AP59" s="90"/>
      <c r="AQ59" s="90"/>
      <c r="AR59" s="90"/>
      <c r="AS59" s="90" t="str">
        <f t="shared" ref="AS59" si="73">IF(AS45=0,"",AS51+AS53+AS57)</f>
        <v/>
      </c>
      <c r="AT59" s="90"/>
      <c r="AU59" s="90"/>
      <c r="AV59" s="90"/>
      <c r="AW59" s="90"/>
      <c r="AX59" s="90"/>
      <c r="AY59" s="90" t="str">
        <f t="shared" ref="AY59" si="74">IF(AY45=0,"",AY51+AY53+AY57)</f>
        <v/>
      </c>
      <c r="AZ59" s="90"/>
      <c r="BA59" s="90"/>
      <c r="BB59" s="90"/>
      <c r="BC59" s="90"/>
      <c r="BD59" s="90"/>
      <c r="BE59" s="90" t="str">
        <f t="shared" ref="BE59" si="75">IF(BE45=0,"",BE51+BE53+BE57)</f>
        <v/>
      </c>
      <c r="BF59" s="90"/>
      <c r="BG59" s="90"/>
      <c r="BH59" s="90"/>
      <c r="BI59" s="90"/>
      <c r="BJ59" s="90"/>
      <c r="BK59" s="90" t="str">
        <f t="shared" ref="BK59" si="76">IF(BK45=0,"",BK51+BK53+BK57)</f>
        <v/>
      </c>
      <c r="BL59" s="90"/>
      <c r="BM59" s="90"/>
      <c r="BN59" s="90"/>
      <c r="BO59" s="90"/>
      <c r="BP59" s="90"/>
      <c r="BQ59" s="90" t="str">
        <f t="shared" ref="BQ59" si="77">IF(BQ45=0,"",BQ51+BQ53+BQ57)</f>
        <v/>
      </c>
      <c r="BR59" s="90"/>
      <c r="BS59" s="90"/>
      <c r="BT59" s="90"/>
      <c r="BU59" s="90"/>
      <c r="BV59" s="90"/>
      <c r="BW59" s="90" t="str">
        <f t="shared" ref="BW59" si="78">IF(BW45=0,"",BW51+BW53+BW57)</f>
        <v/>
      </c>
      <c r="BX59" s="90"/>
      <c r="BY59" s="90"/>
      <c r="BZ59" s="90"/>
      <c r="CA59" s="90"/>
      <c r="CB59" s="90"/>
      <c r="CC59" s="28">
        <f>SUM(I59:CB59)</f>
        <v>1322.8046666666667</v>
      </c>
    </row>
    <row r="60" spans="3:81" ht="30" customHeight="1" thickBot="1" x14ac:dyDescent="0.25">
      <c r="D60" s="9"/>
      <c r="E60" s="9"/>
      <c r="F60" s="9"/>
      <c r="G60" s="9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2"/>
      <c r="CC60" s="32"/>
    </row>
    <row r="61" spans="3:81" ht="20.100000000000001" customHeight="1" x14ac:dyDescent="0.2">
      <c r="C61" s="131" t="s">
        <v>51</v>
      </c>
      <c r="D61" s="134" t="s">
        <v>52</v>
      </c>
      <c r="E61" s="135"/>
      <c r="F61" s="77"/>
      <c r="G61" s="140" t="s">
        <v>53</v>
      </c>
      <c r="H61" s="107"/>
      <c r="I61" s="86">
        <v>73.040000000000006</v>
      </c>
      <c r="J61" s="87"/>
      <c r="K61" s="87"/>
      <c r="L61" s="87"/>
      <c r="M61" s="87"/>
      <c r="N61" s="88"/>
      <c r="O61" s="86">
        <v>73.040000000000006</v>
      </c>
      <c r="P61" s="87"/>
      <c r="Q61" s="87"/>
      <c r="R61" s="87"/>
      <c r="S61" s="87"/>
      <c r="T61" s="88"/>
      <c r="U61" s="86">
        <v>73.040000000000006</v>
      </c>
      <c r="V61" s="87"/>
      <c r="W61" s="87"/>
      <c r="X61" s="87"/>
      <c r="Y61" s="87"/>
      <c r="Z61" s="88"/>
      <c r="AA61" s="86">
        <v>73.040000000000006</v>
      </c>
      <c r="AB61" s="87"/>
      <c r="AC61" s="87"/>
      <c r="AD61" s="87"/>
      <c r="AE61" s="87"/>
      <c r="AF61" s="88"/>
      <c r="AG61" s="86">
        <v>73.040000000000006</v>
      </c>
      <c r="AH61" s="87"/>
      <c r="AI61" s="87"/>
      <c r="AJ61" s="87"/>
      <c r="AK61" s="87"/>
      <c r="AL61" s="88"/>
      <c r="AM61" s="86">
        <v>73.040000000000006</v>
      </c>
      <c r="AN61" s="87"/>
      <c r="AO61" s="87"/>
      <c r="AP61" s="87"/>
      <c r="AQ61" s="87"/>
      <c r="AR61" s="88"/>
      <c r="AS61" s="86"/>
      <c r="AT61" s="87"/>
      <c r="AU61" s="87"/>
      <c r="AV61" s="87"/>
      <c r="AW61" s="87"/>
      <c r="AX61" s="88"/>
      <c r="AY61" s="86"/>
      <c r="AZ61" s="87"/>
      <c r="BA61" s="87"/>
      <c r="BB61" s="87"/>
      <c r="BC61" s="87"/>
      <c r="BD61" s="88"/>
      <c r="BE61" s="86"/>
      <c r="BF61" s="87"/>
      <c r="BG61" s="87"/>
      <c r="BH61" s="87"/>
      <c r="BI61" s="87"/>
      <c r="BJ61" s="88"/>
      <c r="BK61" s="86"/>
      <c r="BL61" s="87"/>
      <c r="BM61" s="87"/>
      <c r="BN61" s="87"/>
      <c r="BO61" s="87"/>
      <c r="BP61" s="88"/>
      <c r="BQ61" s="86"/>
      <c r="BR61" s="87"/>
      <c r="BS61" s="87"/>
      <c r="BT61" s="87"/>
      <c r="BU61" s="87"/>
      <c r="BV61" s="88"/>
      <c r="BW61" s="89"/>
      <c r="BX61" s="89"/>
      <c r="BY61" s="89"/>
      <c r="BZ61" s="89"/>
      <c r="CA61" s="89"/>
      <c r="CB61" s="89"/>
      <c r="CC61" s="27">
        <f>SUM(I61:CB61)</f>
        <v>438.24000000000007</v>
      </c>
    </row>
    <row r="62" spans="3:81" ht="5.0999999999999996" customHeight="1" x14ac:dyDescent="0.2">
      <c r="C62" s="132"/>
      <c r="D62" s="136"/>
      <c r="E62" s="137"/>
      <c r="F62" s="78"/>
      <c r="G62" s="9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2"/>
      <c r="CC62" s="27"/>
    </row>
    <row r="63" spans="3:81" ht="20.100000000000001" customHeight="1" x14ac:dyDescent="0.2">
      <c r="C63" s="132"/>
      <c r="D63" s="138"/>
      <c r="E63" s="139"/>
      <c r="F63" s="79"/>
      <c r="G63" s="141" t="s">
        <v>54</v>
      </c>
      <c r="H63" s="92"/>
      <c r="I63" s="86">
        <v>126.73</v>
      </c>
      <c r="J63" s="87"/>
      <c r="K63" s="87"/>
      <c r="L63" s="87"/>
      <c r="M63" s="87"/>
      <c r="N63" s="88"/>
      <c r="O63" s="86">
        <v>37.89</v>
      </c>
      <c r="P63" s="87"/>
      <c r="Q63" s="87"/>
      <c r="R63" s="87"/>
      <c r="S63" s="87"/>
      <c r="T63" s="88"/>
      <c r="U63" s="86">
        <v>90.39</v>
      </c>
      <c r="V63" s="87"/>
      <c r="W63" s="87"/>
      <c r="X63" s="87"/>
      <c r="Y63" s="87"/>
      <c r="Z63" s="88"/>
      <c r="AA63" s="86">
        <v>173.2</v>
      </c>
      <c r="AB63" s="87"/>
      <c r="AC63" s="87"/>
      <c r="AD63" s="87"/>
      <c r="AE63" s="87"/>
      <c r="AF63" s="88"/>
      <c r="AG63" s="86">
        <v>110.86</v>
      </c>
      <c r="AH63" s="87"/>
      <c r="AI63" s="87"/>
      <c r="AJ63" s="87"/>
      <c r="AK63" s="87"/>
      <c r="AL63" s="88"/>
      <c r="AM63" s="86">
        <v>91.71</v>
      </c>
      <c r="AN63" s="87"/>
      <c r="AO63" s="87"/>
      <c r="AP63" s="87"/>
      <c r="AQ63" s="87"/>
      <c r="AR63" s="88"/>
      <c r="AS63" s="86"/>
      <c r="AT63" s="87"/>
      <c r="AU63" s="87"/>
      <c r="AV63" s="87"/>
      <c r="AW63" s="87"/>
      <c r="AX63" s="88"/>
      <c r="AY63" s="86"/>
      <c r="AZ63" s="87"/>
      <c r="BA63" s="87"/>
      <c r="BB63" s="87"/>
      <c r="BC63" s="87"/>
      <c r="BD63" s="88"/>
      <c r="BE63" s="86"/>
      <c r="BF63" s="87"/>
      <c r="BG63" s="87"/>
      <c r="BH63" s="87"/>
      <c r="BI63" s="87"/>
      <c r="BJ63" s="88"/>
      <c r="BK63" s="86"/>
      <c r="BL63" s="87"/>
      <c r="BM63" s="87"/>
      <c r="BN63" s="87"/>
      <c r="BO63" s="87"/>
      <c r="BP63" s="88"/>
      <c r="BQ63" s="86"/>
      <c r="BR63" s="87"/>
      <c r="BS63" s="87"/>
      <c r="BT63" s="87"/>
      <c r="BU63" s="87"/>
      <c r="BV63" s="88"/>
      <c r="BW63" s="89"/>
      <c r="BX63" s="89"/>
      <c r="BY63" s="89"/>
      <c r="BZ63" s="89"/>
      <c r="CA63" s="89"/>
      <c r="CB63" s="89"/>
      <c r="CC63" s="27">
        <f>SUM(I63:CB63)</f>
        <v>630.78</v>
      </c>
    </row>
    <row r="64" spans="3:81" ht="5.0999999999999996" customHeight="1" x14ac:dyDescent="0.2">
      <c r="C64" s="132"/>
      <c r="D64" s="9"/>
      <c r="E64" s="9"/>
      <c r="F64" s="9"/>
      <c r="G64" s="9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46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2"/>
      <c r="CC64" s="32"/>
    </row>
    <row r="65" spans="1:82" ht="23.1" customHeight="1" x14ac:dyDescent="0.2">
      <c r="C65" s="132"/>
      <c r="D65" s="93" t="s">
        <v>49</v>
      </c>
      <c r="E65" s="93"/>
      <c r="F65" s="93"/>
      <c r="G65" s="93"/>
      <c r="H65" s="94"/>
      <c r="I65" s="48">
        <f>IF(I57="","",I61-I57)</f>
        <v>-36.959999999999994</v>
      </c>
      <c r="J65" s="49"/>
      <c r="K65" s="49"/>
      <c r="L65" s="49"/>
      <c r="M65" s="49"/>
      <c r="N65" s="50">
        <f>IF(I59="","",I63-I59)</f>
        <v>-129.05200000000002</v>
      </c>
      <c r="O65" s="48">
        <f>IF(O57="","",O61-O57)</f>
        <v>-36.959999999999994</v>
      </c>
      <c r="P65" s="49"/>
      <c r="Q65" s="49"/>
      <c r="R65" s="49"/>
      <c r="S65" s="49"/>
      <c r="T65" s="50">
        <f>IF(O59="","",O63-O59)</f>
        <v>-112.43266666666666</v>
      </c>
      <c r="U65" s="48">
        <f>IF(U57="","",U61-U57)</f>
        <v>-36.959999999999994</v>
      </c>
      <c r="V65" s="49"/>
      <c r="W65" s="49"/>
      <c r="X65" s="49"/>
      <c r="Y65" s="49"/>
      <c r="Z65" s="50">
        <f>IF(U59="","",U63-U59)</f>
        <v>-112.36799999999998</v>
      </c>
      <c r="AA65" s="48">
        <f>IF(AA57="","",AA61-AA57)</f>
        <v>-36.959999999999994</v>
      </c>
      <c r="AB65" s="49"/>
      <c r="AC65" s="49"/>
      <c r="AD65" s="49"/>
      <c r="AE65" s="49"/>
      <c r="AF65" s="50">
        <f>IF(AA59="","",AA63-AA59)</f>
        <v>-114.04399999999998</v>
      </c>
      <c r="AG65" s="48">
        <f>IF(AG57="","",AG61-AG57)</f>
        <v>-36.959999999999994</v>
      </c>
      <c r="AH65" s="49"/>
      <c r="AI65" s="49"/>
      <c r="AJ65" s="49"/>
      <c r="AK65" s="49"/>
      <c r="AL65" s="50">
        <f>IF(AG59="","",AG63-AG59)</f>
        <v>-113.16799999999999</v>
      </c>
      <c r="AM65" s="48">
        <f>IF(AM57="","",AM61-AM57)</f>
        <v>-36.959999999999994</v>
      </c>
      <c r="AN65" s="49"/>
      <c r="AO65" s="49"/>
      <c r="AP65" s="49"/>
      <c r="AQ65" s="49"/>
      <c r="AR65" s="50">
        <f>IF(AM59="","",AM63-AM59)</f>
        <v>-110.96000000000002</v>
      </c>
      <c r="AS65" s="48" t="str">
        <f>IF(AS57="","",AS61-AS57)</f>
        <v/>
      </c>
      <c r="AT65" s="49"/>
      <c r="AU65" s="49"/>
      <c r="AV65" s="49"/>
      <c r="AW65" s="49"/>
      <c r="AX65" s="50" t="str">
        <f>IF(AS59="","",AS63-AS59)</f>
        <v/>
      </c>
      <c r="AY65" s="48" t="str">
        <f>IF(AY57="","",AY61-AY57)</f>
        <v/>
      </c>
      <c r="AZ65" s="49"/>
      <c r="BA65" s="49"/>
      <c r="BB65" s="49"/>
      <c r="BC65" s="49"/>
      <c r="BD65" s="50" t="str">
        <f>IF(AY59="","",AY63-AY59)</f>
        <v/>
      </c>
      <c r="BE65" s="48" t="str">
        <f>IF(BE57="","",BE61-BE57)</f>
        <v/>
      </c>
      <c r="BF65" s="49"/>
      <c r="BG65" s="49"/>
      <c r="BH65" s="49"/>
      <c r="BI65" s="49"/>
      <c r="BJ65" s="50" t="str">
        <f>IF(BE59="","",BE63-BE59)</f>
        <v/>
      </c>
      <c r="BK65" s="48" t="str">
        <f>IF(BK57="","",BK61-BK57)</f>
        <v/>
      </c>
      <c r="BL65" s="49"/>
      <c r="BM65" s="49"/>
      <c r="BN65" s="49"/>
      <c r="BO65" s="49"/>
      <c r="BP65" s="50" t="str">
        <f>IF(BK59="","",BK63-BK59)</f>
        <v/>
      </c>
      <c r="BQ65" s="48" t="str">
        <f>IF(BQ57="","",BQ61-BQ57)</f>
        <v/>
      </c>
      <c r="BR65" s="49"/>
      <c r="BS65" s="49"/>
      <c r="BT65" s="49"/>
      <c r="BU65" s="49"/>
      <c r="BV65" s="50" t="str">
        <f>IF(BQ59="","",BQ63-BQ59)</f>
        <v/>
      </c>
      <c r="BW65" s="48" t="str">
        <f>IF(BW57="","",BW61-BW57)</f>
        <v/>
      </c>
      <c r="BX65" s="49"/>
      <c r="BY65" s="49"/>
      <c r="BZ65" s="49"/>
      <c r="CA65" s="49"/>
      <c r="CB65" s="50" t="str">
        <f>IF(BW59="","",BW63-BW59)</f>
        <v/>
      </c>
      <c r="CC65" s="32"/>
    </row>
    <row r="66" spans="1:82" ht="5.0999999999999996" customHeight="1" x14ac:dyDescent="0.2">
      <c r="C66" s="132"/>
      <c r="D66" s="9"/>
      <c r="E66" s="9"/>
      <c r="F66" s="9"/>
      <c r="G66" s="9"/>
    </row>
    <row r="67" spans="1:82" ht="23.1" customHeight="1" thickBot="1" x14ac:dyDescent="0.25">
      <c r="C67" s="133"/>
      <c r="D67" s="91" t="s">
        <v>40</v>
      </c>
      <c r="E67" s="91"/>
      <c r="F67" s="91"/>
      <c r="G67" s="91"/>
      <c r="H67" s="92"/>
      <c r="I67" s="90">
        <f>IF(OR(I65="",N65=""),"",(I57+I59)-(I61+I63))</f>
        <v>166.01200000000003</v>
      </c>
      <c r="J67" s="90"/>
      <c r="K67" s="90"/>
      <c r="L67" s="90"/>
      <c r="M67" s="90"/>
      <c r="N67" s="90"/>
      <c r="O67" s="90">
        <f t="shared" ref="O67" si="79">IF(OR(O65="",T65=""),"",(O57+O59)-(O61+O63))</f>
        <v>149.39266666666668</v>
      </c>
      <c r="P67" s="90"/>
      <c r="Q67" s="90"/>
      <c r="R67" s="90"/>
      <c r="S67" s="90"/>
      <c r="T67" s="90"/>
      <c r="U67" s="90">
        <f t="shared" ref="U67" si="80">IF(OR(U65="",Z65=""),"",(U57+U59)-(U61+U63))</f>
        <v>149.32799999999997</v>
      </c>
      <c r="V67" s="90"/>
      <c r="W67" s="90"/>
      <c r="X67" s="90"/>
      <c r="Y67" s="90"/>
      <c r="Z67" s="90"/>
      <c r="AA67" s="90">
        <f t="shared" ref="AA67" si="81">IF(OR(AA65="",AF65=""),"",(AA57+AA59)-(AA61+AA63))</f>
        <v>151.00399999999996</v>
      </c>
      <c r="AB67" s="90"/>
      <c r="AC67" s="90"/>
      <c r="AD67" s="90"/>
      <c r="AE67" s="90"/>
      <c r="AF67" s="90"/>
      <c r="AG67" s="90">
        <f t="shared" ref="AG67" si="82">IF(OR(AG65="",AL65=""),"",(AG57+AG59)-(AG61+AG63))</f>
        <v>150.12800000000001</v>
      </c>
      <c r="AH67" s="90"/>
      <c r="AI67" s="90"/>
      <c r="AJ67" s="90"/>
      <c r="AK67" s="90"/>
      <c r="AL67" s="90"/>
      <c r="AM67" s="90">
        <f t="shared" ref="AM67" si="83">IF(OR(AM65="",AR65=""),"",(AM57+AM59)-(AM61+AM63))</f>
        <v>147.92000000000002</v>
      </c>
      <c r="AN67" s="90"/>
      <c r="AO67" s="90"/>
      <c r="AP67" s="90"/>
      <c r="AQ67" s="90"/>
      <c r="AR67" s="90"/>
      <c r="AS67" s="90" t="str">
        <f t="shared" ref="AS67" si="84">IF(OR(AS65="",AX65=""),"",(AS57+AS59)-(AS61+AS63))</f>
        <v/>
      </c>
      <c r="AT67" s="90"/>
      <c r="AU67" s="90"/>
      <c r="AV67" s="90"/>
      <c r="AW67" s="90"/>
      <c r="AX67" s="90"/>
      <c r="AY67" s="90" t="str">
        <f t="shared" ref="AY67" si="85">IF(OR(AY65="",BD65=""),"",(AY57+AY59)-(AY61+AY63))</f>
        <v/>
      </c>
      <c r="AZ67" s="90"/>
      <c r="BA67" s="90"/>
      <c r="BB67" s="90"/>
      <c r="BC67" s="90"/>
      <c r="BD67" s="90"/>
      <c r="BE67" s="90" t="str">
        <f t="shared" ref="BE67" si="86">IF(OR(BE65="",BJ65=""),"",(BE57+BE59)-(BE61+BE63))</f>
        <v/>
      </c>
      <c r="BF67" s="90"/>
      <c r="BG67" s="90"/>
      <c r="BH67" s="90"/>
      <c r="BI67" s="90"/>
      <c r="BJ67" s="90"/>
      <c r="BK67" s="90" t="str">
        <f t="shared" ref="BK67" si="87">IF(OR(BK65="",BP65=""),"",(BK57+BK59)-(BK61+BK63))</f>
        <v/>
      </c>
      <c r="BL67" s="90"/>
      <c r="BM67" s="90"/>
      <c r="BN67" s="90"/>
      <c r="BO67" s="90"/>
      <c r="BP67" s="90"/>
      <c r="BQ67" s="90" t="str">
        <f t="shared" ref="BQ67" si="88">IF(OR(BQ65="",BV65=""),"",(BQ57+BQ59)-(BQ61+BQ63))</f>
        <v/>
      </c>
      <c r="BR67" s="90"/>
      <c r="BS67" s="90"/>
      <c r="BT67" s="90"/>
      <c r="BU67" s="90"/>
      <c r="BV67" s="90"/>
      <c r="BW67" s="90" t="str">
        <f t="shared" ref="BW67" si="89">IF(OR(BW65="",CB65=""),"",(BW57+BW59)-(BW61+BW63))</f>
        <v/>
      </c>
      <c r="BX67" s="90"/>
      <c r="BY67" s="90"/>
      <c r="BZ67" s="90"/>
      <c r="CA67" s="90"/>
      <c r="CB67" s="90"/>
      <c r="CC67" s="75">
        <f>SUM(I67:CB67)</f>
        <v>913.78466666666668</v>
      </c>
    </row>
    <row r="70" spans="1:82" s="23" customFormat="1" x14ac:dyDescent="0.2">
      <c r="A70" s="9"/>
      <c r="B70" s="9"/>
      <c r="C70" s="9"/>
      <c r="D70" s="22"/>
      <c r="E70" s="22"/>
      <c r="F70" s="22"/>
      <c r="G70" s="22"/>
      <c r="H70" s="22"/>
      <c r="I70" s="24"/>
      <c r="J70" s="24"/>
      <c r="K70" s="24"/>
      <c r="L70" s="24"/>
      <c r="M70" s="24"/>
      <c r="CB70" s="9"/>
      <c r="CC70" s="9"/>
      <c r="CD70" s="9"/>
    </row>
    <row r="71" spans="1:82" s="23" customFormat="1" ht="20.100000000000001" customHeight="1" x14ac:dyDescent="0.2">
      <c r="A71" s="9"/>
      <c r="B71" s="9"/>
      <c r="C71" s="9"/>
      <c r="D71" s="22"/>
      <c r="E71" s="22"/>
      <c r="F71" s="22"/>
      <c r="G71" s="22"/>
      <c r="H71" s="22"/>
      <c r="CB71" s="9"/>
      <c r="CC71" s="9"/>
      <c r="CD71" s="9"/>
    </row>
  </sheetData>
  <sortState ref="A4:CC44">
    <sortCondition ref="D3:D43" customList="ASS,CIR,DIV,CC,CD"/>
    <sortCondition ref="A4:A43"/>
    <sortCondition ref="B3:B43"/>
  </sortState>
  <mergeCells count="172">
    <mergeCell ref="C45:C59"/>
    <mergeCell ref="C61:C67"/>
    <mergeCell ref="D61:E63"/>
    <mergeCell ref="G61:H61"/>
    <mergeCell ref="G63:H63"/>
    <mergeCell ref="CC2:CD2"/>
    <mergeCell ref="I3:N3"/>
    <mergeCell ref="O3:T3"/>
    <mergeCell ref="U3:Z3"/>
    <mergeCell ref="AA3:AF3"/>
    <mergeCell ref="AG3:AL3"/>
    <mergeCell ref="AM3:AR3"/>
    <mergeCell ref="BK3:BP3"/>
    <mergeCell ref="BQ3:BV3"/>
    <mergeCell ref="BW3:CB3"/>
    <mergeCell ref="BW45:CB45"/>
    <mergeCell ref="D47:H47"/>
    <mergeCell ref="I47:N47"/>
    <mergeCell ref="O47:T47"/>
    <mergeCell ref="U47:Z47"/>
    <mergeCell ref="AA47:AF47"/>
    <mergeCell ref="AG47:AL47"/>
    <mergeCell ref="AM47:AR47"/>
    <mergeCell ref="AS47:AX47"/>
    <mergeCell ref="A2:A3"/>
    <mergeCell ref="B2:B3"/>
    <mergeCell ref="C2:C3"/>
    <mergeCell ref="D2:D3"/>
    <mergeCell ref="E2:E3"/>
    <mergeCell ref="G2:G3"/>
    <mergeCell ref="AS3:AX3"/>
    <mergeCell ref="AY3:BD3"/>
    <mergeCell ref="BE3:BJ3"/>
    <mergeCell ref="H2:H3"/>
    <mergeCell ref="I2:AR2"/>
    <mergeCell ref="AS2:CB2"/>
    <mergeCell ref="F2:F3"/>
    <mergeCell ref="AM45:AR45"/>
    <mergeCell ref="AS45:AX45"/>
    <mergeCell ref="AY45:BD45"/>
    <mergeCell ref="BE45:BJ45"/>
    <mergeCell ref="BK45:BP45"/>
    <mergeCell ref="BQ45:BV45"/>
    <mergeCell ref="D45:H45"/>
    <mergeCell ref="I45:N45"/>
    <mergeCell ref="O45:T45"/>
    <mergeCell ref="U45:Z45"/>
    <mergeCell ref="AA45:AF45"/>
    <mergeCell ref="AG45:AL45"/>
    <mergeCell ref="BW47:CB47"/>
    <mergeCell ref="D49:H49"/>
    <mergeCell ref="I49:N49"/>
    <mergeCell ref="O49:T49"/>
    <mergeCell ref="U49:Z49"/>
    <mergeCell ref="AA49:AF49"/>
    <mergeCell ref="AG49:AL49"/>
    <mergeCell ref="BW49:CB49"/>
    <mergeCell ref="AM49:AR49"/>
    <mergeCell ref="AS49:AX49"/>
    <mergeCell ref="AY49:BD49"/>
    <mergeCell ref="BE49:BJ49"/>
    <mergeCell ref="BK49:BP49"/>
    <mergeCell ref="BQ49:BV49"/>
    <mergeCell ref="AY47:BD47"/>
    <mergeCell ref="BE47:BJ47"/>
    <mergeCell ref="BK47:BP47"/>
    <mergeCell ref="BQ47:BV47"/>
    <mergeCell ref="BW53:CB53"/>
    <mergeCell ref="AM53:AR53"/>
    <mergeCell ref="AS53:AX53"/>
    <mergeCell ref="AY53:BD53"/>
    <mergeCell ref="BE53:BJ53"/>
    <mergeCell ref="BK53:BP53"/>
    <mergeCell ref="BQ53:BV53"/>
    <mergeCell ref="AS51:AX51"/>
    <mergeCell ref="AY51:BD51"/>
    <mergeCell ref="BE51:BJ51"/>
    <mergeCell ref="BK51:BP51"/>
    <mergeCell ref="BQ51:BV51"/>
    <mergeCell ref="BW51:CB51"/>
    <mergeCell ref="BW55:CB55"/>
    <mergeCell ref="D57:H57"/>
    <mergeCell ref="I57:N57"/>
    <mergeCell ref="O57:T57"/>
    <mergeCell ref="U57:Z57"/>
    <mergeCell ref="AA57:AF57"/>
    <mergeCell ref="AG57:AL57"/>
    <mergeCell ref="D55:H55"/>
    <mergeCell ref="I55:N55"/>
    <mergeCell ref="O55:T55"/>
    <mergeCell ref="U55:Z55"/>
    <mergeCell ref="AA55:AF55"/>
    <mergeCell ref="AG55:AL55"/>
    <mergeCell ref="AM55:AR55"/>
    <mergeCell ref="AS55:AX55"/>
    <mergeCell ref="AY55:BD55"/>
    <mergeCell ref="BK57:BP57"/>
    <mergeCell ref="BQ57:BV57"/>
    <mergeCell ref="U51:Z51"/>
    <mergeCell ref="AA51:AF51"/>
    <mergeCell ref="AG51:AL51"/>
    <mergeCell ref="AM51:AR51"/>
    <mergeCell ref="BE55:BJ55"/>
    <mergeCell ref="BK55:BP55"/>
    <mergeCell ref="BQ55:BV55"/>
    <mergeCell ref="D53:H53"/>
    <mergeCell ref="I53:N53"/>
    <mergeCell ref="O53:T53"/>
    <mergeCell ref="U53:Z53"/>
    <mergeCell ref="AA53:AF53"/>
    <mergeCell ref="AG53:AL53"/>
    <mergeCell ref="D51:H51"/>
    <mergeCell ref="I51:N51"/>
    <mergeCell ref="O51:T51"/>
    <mergeCell ref="BE59:BJ59"/>
    <mergeCell ref="BK59:BP59"/>
    <mergeCell ref="BQ59:BV59"/>
    <mergeCell ref="BW59:CB59"/>
    <mergeCell ref="D65:H65"/>
    <mergeCell ref="BW57:CB57"/>
    <mergeCell ref="D59:H59"/>
    <mergeCell ref="I59:N59"/>
    <mergeCell ref="O59:T59"/>
    <mergeCell ref="U59:Z59"/>
    <mergeCell ref="AA59:AF59"/>
    <mergeCell ref="AG59:AL59"/>
    <mergeCell ref="AM59:AR59"/>
    <mergeCell ref="AS59:AX59"/>
    <mergeCell ref="AY59:BD59"/>
    <mergeCell ref="AM57:AR57"/>
    <mergeCell ref="AS57:AX57"/>
    <mergeCell ref="AY57:BD57"/>
    <mergeCell ref="BE57:BJ57"/>
    <mergeCell ref="AM61:AR61"/>
    <mergeCell ref="AG61:AL61"/>
    <mergeCell ref="BE67:BJ67"/>
    <mergeCell ref="BK67:BP67"/>
    <mergeCell ref="BQ67:BV67"/>
    <mergeCell ref="BW67:CB67"/>
    <mergeCell ref="D67:H67"/>
    <mergeCell ref="I67:N67"/>
    <mergeCell ref="O67:T67"/>
    <mergeCell ref="U67:Z67"/>
    <mergeCell ref="AA67:AF67"/>
    <mergeCell ref="AG67:AL67"/>
    <mergeCell ref="AM67:AR67"/>
    <mergeCell ref="AS67:AX67"/>
    <mergeCell ref="AY67:BD67"/>
    <mergeCell ref="A1:H1"/>
    <mergeCell ref="I1:CD1"/>
    <mergeCell ref="AA61:AF61"/>
    <mergeCell ref="AA63:AF63"/>
    <mergeCell ref="U63:Z63"/>
    <mergeCell ref="U61:Z61"/>
    <mergeCell ref="O63:T63"/>
    <mergeCell ref="O61:T61"/>
    <mergeCell ref="I63:N63"/>
    <mergeCell ref="I61:N61"/>
    <mergeCell ref="BW63:CB63"/>
    <mergeCell ref="BQ63:BV63"/>
    <mergeCell ref="BQ61:BV61"/>
    <mergeCell ref="BW61:CB61"/>
    <mergeCell ref="AG63:AL63"/>
    <mergeCell ref="AM63:AR63"/>
    <mergeCell ref="AS63:AX63"/>
    <mergeCell ref="AY63:BD63"/>
    <mergeCell ref="BE63:BJ63"/>
    <mergeCell ref="BK63:BP63"/>
    <mergeCell ref="BK61:BP61"/>
    <mergeCell ref="BE61:BJ61"/>
    <mergeCell ref="AY61:BD61"/>
    <mergeCell ref="AS61:AX61"/>
  </mergeCells>
  <printOptions horizontalCentered="1"/>
  <pageMargins left="0" right="0" top="0.39370078740157483" bottom="0.39370078740157483" header="0.31496062992125984" footer="0.31496062992125984"/>
  <pageSetup paperSize="8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REF!$A$23:$A$30</xm:f>
          </x14:formula1>
          <xm:sqref>D4:D44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REF</vt:lpstr>
      <vt:lpstr>Angers</vt:lpstr>
    </vt:vector>
  </TitlesOfParts>
  <Company>Groupe In Extenso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LANGLAIS Clement</dc:creator>
  <cp:lastModifiedBy>LANGLAIS Clement</cp:lastModifiedBy>
  <cp:lastPrinted>2013-02-05T16:30:50Z</cp:lastPrinted>
  <dcterms:created xsi:type="dcterms:W3CDTF">2013-01-21T15:33:30Z</dcterms:created>
  <dcterms:modified xsi:type="dcterms:W3CDTF">2013-02-11T09:53:06Z</dcterms:modified>
</cp:coreProperties>
</file>