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5600" windowHeight="8445" tabRatio="946" activeTab="1"/>
  </bookViews>
  <sheets>
    <sheet name="REF" sheetId="16" r:id="rId1"/>
    <sheet name="Cholet" sheetId="1" r:id="rId2"/>
    <sheet name="Angers" sheetId="17" r:id="rId3"/>
    <sheet name="Chartres" sheetId="18" r:id="rId4"/>
    <sheet name="Angers-Ouest" sheetId="19" r:id="rId5"/>
    <sheet name="Angers-Est" sheetId="20" r:id="rId6"/>
    <sheet name="Beaupreau" sheetId="21" r:id="rId7"/>
    <sheet name="Segré" sheetId="22" r:id="rId8"/>
    <sheet name="Chemillé" sheetId="23" r:id="rId9"/>
    <sheet name="Aytré" sheetId="24" r:id="rId10"/>
    <sheet name="Niort" sheetId="25" r:id="rId11"/>
    <sheet name="Nogent Le Rotrou" sheetId="26" r:id="rId12"/>
    <sheet name="Nogent Le Roi" sheetId="27" r:id="rId13"/>
    <sheet name="Baugé" sheetId="28" r:id="rId14"/>
    <sheet name="Saumur" sheetId="29" r:id="rId15"/>
    <sheet name="Chateaudun" sheetId="30" r:id="rId16"/>
  </sheets>
  <calcPr calcId="144525"/>
</workbook>
</file>

<file path=xl/calcChain.xml><?xml version="1.0" encoding="utf-8"?>
<calcChain xmlns="http://schemas.openxmlformats.org/spreadsheetml/2006/main">
  <c r="CB4" i="1" l="1"/>
  <c r="CB5" i="1"/>
  <c r="CB6" i="1"/>
  <c r="CB7" i="1"/>
  <c r="CB8" i="1"/>
  <c r="CB9" i="1"/>
  <c r="CB10" i="1"/>
  <c r="CB11" i="1"/>
  <c r="CB12" i="1"/>
  <c r="CB13" i="1"/>
  <c r="CB14" i="1"/>
  <c r="CB15" i="1"/>
  <c r="CB16" i="1"/>
  <c r="CB17" i="1"/>
  <c r="CB18" i="1"/>
  <c r="CB19" i="1"/>
  <c r="CB20" i="1"/>
  <c r="CB21" i="1"/>
  <c r="CB22" i="1"/>
  <c r="CB23" i="1"/>
  <c r="CB24" i="1"/>
  <c r="CB25" i="1"/>
  <c r="CB26" i="1"/>
  <c r="CB27" i="1"/>
  <c r="CB28" i="1"/>
  <c r="CB29" i="1"/>
  <c r="CB30" i="1"/>
  <c r="CB31" i="1"/>
  <c r="CB32" i="1"/>
  <c r="CB33" i="1"/>
  <c r="CB34" i="1"/>
  <c r="CB35" i="1"/>
  <c r="CB36" i="1"/>
  <c r="CB37" i="1"/>
  <c r="CB38" i="1"/>
  <c r="CB39" i="1"/>
  <c r="CB40" i="1"/>
  <c r="CB41" i="1"/>
  <c r="CB42" i="1"/>
  <c r="CB43" i="1"/>
  <c r="CC4" i="1"/>
  <c r="CC5" i="1"/>
  <c r="CC6" i="1"/>
  <c r="CC7" i="1"/>
  <c r="CC8" i="1"/>
  <c r="CC9" i="1"/>
  <c r="CC10" i="1"/>
  <c r="CC11" i="1"/>
  <c r="CC12" i="1"/>
  <c r="CC13" i="1"/>
  <c r="CC14" i="1"/>
  <c r="CC15" i="1"/>
  <c r="CC16" i="1"/>
  <c r="CC17" i="1"/>
  <c r="CC18" i="1"/>
  <c r="CC19" i="1"/>
  <c r="CC20" i="1"/>
  <c r="CC21" i="1"/>
  <c r="CC22" i="1"/>
  <c r="CC23" i="1"/>
  <c r="CC24" i="1"/>
  <c r="CC25" i="1"/>
  <c r="CC26" i="1"/>
  <c r="CC27" i="1"/>
  <c r="CC28" i="1"/>
  <c r="CC29" i="1"/>
  <c r="CC30" i="1"/>
  <c r="CC31" i="1"/>
  <c r="CC32" i="1"/>
  <c r="CC33" i="1"/>
  <c r="CC34" i="1"/>
  <c r="CC35" i="1"/>
  <c r="CC36" i="1"/>
  <c r="CC37" i="1"/>
  <c r="CC38" i="1"/>
  <c r="CC39" i="1"/>
  <c r="CC40" i="1"/>
  <c r="CC41" i="1"/>
  <c r="CC42" i="1"/>
  <c r="CC43" i="1"/>
  <c r="CC3" i="1"/>
  <c r="G5" i="1"/>
  <c r="R7" i="1"/>
  <c r="R6" i="1"/>
  <c r="R4" i="1"/>
  <c r="R3" i="1"/>
  <c r="R15" i="1"/>
  <c r="R10" i="1"/>
  <c r="R14" i="1"/>
  <c r="R13" i="1"/>
  <c r="R12" i="1"/>
  <c r="R11" i="1"/>
  <c r="R18" i="1"/>
  <c r="R17" i="1"/>
  <c r="R16" i="1"/>
  <c r="R9" i="1"/>
  <c r="R19" i="1"/>
  <c r="R5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X7" i="1"/>
  <c r="X6" i="1"/>
  <c r="X4" i="1"/>
  <c r="X3" i="1"/>
  <c r="X15" i="1"/>
  <c r="X10" i="1"/>
  <c r="X14" i="1"/>
  <c r="X13" i="1"/>
  <c r="X12" i="1"/>
  <c r="X11" i="1"/>
  <c r="X18" i="1"/>
  <c r="X17" i="1"/>
  <c r="X16" i="1"/>
  <c r="X9" i="1"/>
  <c r="X19" i="1"/>
  <c r="X5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AD7" i="1"/>
  <c r="AD6" i="1"/>
  <c r="AD4" i="1"/>
  <c r="AD3" i="1"/>
  <c r="AD15" i="1"/>
  <c r="AD10" i="1"/>
  <c r="AD14" i="1"/>
  <c r="AD13" i="1"/>
  <c r="AD12" i="1"/>
  <c r="AD11" i="1"/>
  <c r="AD18" i="1"/>
  <c r="AD17" i="1"/>
  <c r="AD16" i="1"/>
  <c r="AD9" i="1"/>
  <c r="AD19" i="1"/>
  <c r="AD5" i="1"/>
  <c r="AD20" i="1"/>
  <c r="AD21" i="1"/>
  <c r="AD22" i="1"/>
  <c r="AD23" i="1"/>
  <c r="AD24" i="1"/>
  <c r="AD25" i="1"/>
  <c r="AD26" i="1"/>
  <c r="AD27" i="1"/>
  <c r="AD28" i="1"/>
  <c r="AD29" i="1"/>
  <c r="AD30" i="1"/>
  <c r="AD31" i="1"/>
  <c r="AD32" i="1"/>
  <c r="AD33" i="1"/>
  <c r="AD34" i="1"/>
  <c r="AD35" i="1"/>
  <c r="AD36" i="1"/>
  <c r="AD37" i="1"/>
  <c r="AD38" i="1"/>
  <c r="AD39" i="1"/>
  <c r="AD40" i="1"/>
  <c r="AD41" i="1"/>
  <c r="AD42" i="1"/>
  <c r="AD43" i="1"/>
  <c r="AJ7" i="1"/>
  <c r="AJ6" i="1"/>
  <c r="AJ4" i="1"/>
  <c r="AJ3" i="1"/>
  <c r="AJ15" i="1"/>
  <c r="AJ10" i="1"/>
  <c r="AJ14" i="1"/>
  <c r="AJ13" i="1"/>
  <c r="AJ12" i="1"/>
  <c r="AJ11" i="1"/>
  <c r="AJ18" i="1"/>
  <c r="AJ17" i="1"/>
  <c r="AJ16" i="1"/>
  <c r="AJ9" i="1"/>
  <c r="AJ19" i="1"/>
  <c r="AJ5" i="1"/>
  <c r="AJ20" i="1"/>
  <c r="AJ21" i="1"/>
  <c r="AJ22" i="1"/>
  <c r="AJ23" i="1"/>
  <c r="AJ24" i="1"/>
  <c r="AJ25" i="1"/>
  <c r="AJ26" i="1"/>
  <c r="AJ27" i="1"/>
  <c r="AJ28" i="1"/>
  <c r="AJ29" i="1"/>
  <c r="AJ30" i="1"/>
  <c r="AJ31" i="1"/>
  <c r="AJ32" i="1"/>
  <c r="AJ33" i="1"/>
  <c r="AJ34" i="1"/>
  <c r="AJ35" i="1"/>
  <c r="AJ36" i="1"/>
  <c r="AJ37" i="1"/>
  <c r="AJ38" i="1"/>
  <c r="AJ39" i="1"/>
  <c r="AJ40" i="1"/>
  <c r="AJ41" i="1"/>
  <c r="AJ42" i="1"/>
  <c r="AJ43" i="1"/>
  <c r="AP7" i="1"/>
  <c r="AP6" i="1"/>
  <c r="AP4" i="1"/>
  <c r="AP3" i="1"/>
  <c r="AP15" i="1"/>
  <c r="AP10" i="1"/>
  <c r="AP14" i="1"/>
  <c r="AP13" i="1"/>
  <c r="AP12" i="1"/>
  <c r="AP11" i="1"/>
  <c r="AP18" i="1"/>
  <c r="AP17" i="1"/>
  <c r="AP16" i="1"/>
  <c r="AP9" i="1"/>
  <c r="AP19" i="1"/>
  <c r="AP5" i="1"/>
  <c r="AP20" i="1"/>
  <c r="AP21" i="1"/>
  <c r="AP22" i="1"/>
  <c r="AP23" i="1"/>
  <c r="AP24" i="1"/>
  <c r="AP25" i="1"/>
  <c r="AP26" i="1"/>
  <c r="AP27" i="1"/>
  <c r="AP28" i="1"/>
  <c r="AP29" i="1"/>
  <c r="AP30" i="1"/>
  <c r="AP31" i="1"/>
  <c r="AP32" i="1"/>
  <c r="AP33" i="1"/>
  <c r="AP34" i="1"/>
  <c r="AP35" i="1"/>
  <c r="AP36" i="1"/>
  <c r="AP37" i="1"/>
  <c r="AP38" i="1"/>
  <c r="AP39" i="1"/>
  <c r="AP40" i="1"/>
  <c r="AP41" i="1"/>
  <c r="AP42" i="1"/>
  <c r="AP43" i="1"/>
  <c r="AV7" i="1"/>
  <c r="AV6" i="1"/>
  <c r="AV4" i="1"/>
  <c r="AV3" i="1"/>
  <c r="AV15" i="1"/>
  <c r="AV10" i="1"/>
  <c r="AV14" i="1"/>
  <c r="AV13" i="1"/>
  <c r="AV12" i="1"/>
  <c r="AV11" i="1"/>
  <c r="AV18" i="1"/>
  <c r="AV17" i="1"/>
  <c r="AV16" i="1"/>
  <c r="AV9" i="1"/>
  <c r="AV19" i="1"/>
  <c r="AV5" i="1"/>
  <c r="AV20" i="1"/>
  <c r="AV21" i="1"/>
  <c r="AV22" i="1"/>
  <c r="AV23" i="1"/>
  <c r="AV24" i="1"/>
  <c r="AV25" i="1"/>
  <c r="AV26" i="1"/>
  <c r="AV27" i="1"/>
  <c r="AV28" i="1"/>
  <c r="AV29" i="1"/>
  <c r="AV30" i="1"/>
  <c r="AV31" i="1"/>
  <c r="AV32" i="1"/>
  <c r="AV33" i="1"/>
  <c r="AV34" i="1"/>
  <c r="AV35" i="1"/>
  <c r="AV36" i="1"/>
  <c r="AV37" i="1"/>
  <c r="AV38" i="1"/>
  <c r="AV39" i="1"/>
  <c r="AV40" i="1"/>
  <c r="AV41" i="1"/>
  <c r="AV42" i="1"/>
  <c r="AV43" i="1"/>
  <c r="BB7" i="1"/>
  <c r="BB6" i="1"/>
  <c r="BB4" i="1"/>
  <c r="BB3" i="1"/>
  <c r="BB15" i="1"/>
  <c r="BB10" i="1"/>
  <c r="BB14" i="1"/>
  <c r="BB13" i="1"/>
  <c r="BB12" i="1"/>
  <c r="BB11" i="1"/>
  <c r="BB18" i="1"/>
  <c r="BB17" i="1"/>
  <c r="BB16" i="1"/>
  <c r="BB9" i="1"/>
  <c r="BB19" i="1"/>
  <c r="BB5" i="1"/>
  <c r="BB20" i="1"/>
  <c r="BB21" i="1"/>
  <c r="BB22" i="1"/>
  <c r="BB23" i="1"/>
  <c r="BB24" i="1"/>
  <c r="BB25" i="1"/>
  <c r="BB26" i="1"/>
  <c r="BB27" i="1"/>
  <c r="BB28" i="1"/>
  <c r="BB29" i="1"/>
  <c r="BB30" i="1"/>
  <c r="BB31" i="1"/>
  <c r="BB32" i="1"/>
  <c r="BB33" i="1"/>
  <c r="BB34" i="1"/>
  <c r="BB35" i="1"/>
  <c r="BB36" i="1"/>
  <c r="BB37" i="1"/>
  <c r="BB38" i="1"/>
  <c r="BB39" i="1"/>
  <c r="BB40" i="1"/>
  <c r="BB41" i="1"/>
  <c r="BB42" i="1"/>
  <c r="BB43" i="1"/>
  <c r="BH7" i="1"/>
  <c r="BH6" i="1"/>
  <c r="BH4" i="1"/>
  <c r="BH3" i="1"/>
  <c r="BH15" i="1"/>
  <c r="BH10" i="1"/>
  <c r="BH14" i="1"/>
  <c r="BH13" i="1"/>
  <c r="BH12" i="1"/>
  <c r="BH11" i="1"/>
  <c r="BH18" i="1"/>
  <c r="BH17" i="1"/>
  <c r="BH16" i="1"/>
  <c r="BH9" i="1"/>
  <c r="BH19" i="1"/>
  <c r="BH5" i="1"/>
  <c r="BH20" i="1"/>
  <c r="BH21" i="1"/>
  <c r="BH22" i="1"/>
  <c r="BH23" i="1"/>
  <c r="BH24" i="1"/>
  <c r="BH25" i="1"/>
  <c r="BH26" i="1"/>
  <c r="BH27" i="1"/>
  <c r="BH28" i="1"/>
  <c r="BH29" i="1"/>
  <c r="BH30" i="1"/>
  <c r="BH31" i="1"/>
  <c r="BH32" i="1"/>
  <c r="BH33" i="1"/>
  <c r="BH34" i="1"/>
  <c r="BH35" i="1"/>
  <c r="BH36" i="1"/>
  <c r="BH37" i="1"/>
  <c r="BH38" i="1"/>
  <c r="BH39" i="1"/>
  <c r="BH40" i="1"/>
  <c r="BH41" i="1"/>
  <c r="BH42" i="1"/>
  <c r="BH43" i="1"/>
  <c r="BN7" i="1"/>
  <c r="BN6" i="1"/>
  <c r="BN4" i="1"/>
  <c r="BN3" i="1"/>
  <c r="BN15" i="1"/>
  <c r="BN10" i="1"/>
  <c r="BN14" i="1"/>
  <c r="BN13" i="1"/>
  <c r="BN12" i="1"/>
  <c r="BN11" i="1"/>
  <c r="BN18" i="1"/>
  <c r="BN17" i="1"/>
  <c r="BN16" i="1"/>
  <c r="BN9" i="1"/>
  <c r="BN19" i="1"/>
  <c r="BN5" i="1"/>
  <c r="BN20" i="1"/>
  <c r="BN21" i="1"/>
  <c r="BN22" i="1"/>
  <c r="BN23" i="1"/>
  <c r="BN24" i="1"/>
  <c r="BN25" i="1"/>
  <c r="BN26" i="1"/>
  <c r="BN27" i="1"/>
  <c r="BN28" i="1"/>
  <c r="BN29" i="1"/>
  <c r="BN30" i="1"/>
  <c r="BN31" i="1"/>
  <c r="BN32" i="1"/>
  <c r="BN33" i="1"/>
  <c r="BN34" i="1"/>
  <c r="BN35" i="1"/>
  <c r="BN36" i="1"/>
  <c r="BN37" i="1"/>
  <c r="BN38" i="1"/>
  <c r="BN39" i="1"/>
  <c r="BN40" i="1"/>
  <c r="BN41" i="1"/>
  <c r="BN42" i="1"/>
  <c r="BN43" i="1"/>
  <c r="BT7" i="1"/>
  <c r="BT6" i="1"/>
  <c r="BT4" i="1"/>
  <c r="BT3" i="1"/>
  <c r="BT15" i="1"/>
  <c r="BT10" i="1"/>
  <c r="BT14" i="1"/>
  <c r="BT13" i="1"/>
  <c r="BT12" i="1"/>
  <c r="BT11" i="1"/>
  <c r="BT18" i="1"/>
  <c r="BT17" i="1"/>
  <c r="BT16" i="1"/>
  <c r="BT9" i="1"/>
  <c r="BT19" i="1"/>
  <c r="BT5" i="1"/>
  <c r="BT20" i="1"/>
  <c r="BT21" i="1"/>
  <c r="BT22" i="1"/>
  <c r="BT23" i="1"/>
  <c r="BT24" i="1"/>
  <c r="BT25" i="1"/>
  <c r="BT26" i="1"/>
  <c r="BT27" i="1"/>
  <c r="BT28" i="1"/>
  <c r="BT29" i="1"/>
  <c r="BT30" i="1"/>
  <c r="BT31" i="1"/>
  <c r="BT32" i="1"/>
  <c r="BT33" i="1"/>
  <c r="BT34" i="1"/>
  <c r="BT35" i="1"/>
  <c r="BT36" i="1"/>
  <c r="BT37" i="1"/>
  <c r="BT38" i="1"/>
  <c r="BT39" i="1"/>
  <c r="BT40" i="1"/>
  <c r="BT41" i="1"/>
  <c r="BT42" i="1"/>
  <c r="BT43" i="1"/>
  <c r="BZ7" i="1"/>
  <c r="BZ6" i="1"/>
  <c r="BZ4" i="1"/>
  <c r="BZ3" i="1"/>
  <c r="BZ15" i="1"/>
  <c r="BZ10" i="1"/>
  <c r="BZ14" i="1"/>
  <c r="BZ13" i="1"/>
  <c r="BZ12" i="1"/>
  <c r="BZ11" i="1"/>
  <c r="BZ18" i="1"/>
  <c r="BZ17" i="1"/>
  <c r="BZ16" i="1"/>
  <c r="BZ9" i="1"/>
  <c r="BZ19" i="1"/>
  <c r="BZ5" i="1"/>
  <c r="BZ20" i="1"/>
  <c r="BZ21" i="1"/>
  <c r="BZ22" i="1"/>
  <c r="BZ23" i="1"/>
  <c r="BZ24" i="1"/>
  <c r="BZ25" i="1"/>
  <c r="BZ26" i="1"/>
  <c r="BZ27" i="1"/>
  <c r="BZ28" i="1"/>
  <c r="BZ29" i="1"/>
  <c r="BZ30" i="1"/>
  <c r="BZ31" i="1"/>
  <c r="BZ32" i="1"/>
  <c r="BZ33" i="1"/>
  <c r="BZ34" i="1"/>
  <c r="BZ35" i="1"/>
  <c r="BZ36" i="1"/>
  <c r="BZ37" i="1"/>
  <c r="BZ38" i="1"/>
  <c r="BZ39" i="1"/>
  <c r="BZ40" i="1"/>
  <c r="BZ41" i="1"/>
  <c r="BZ42" i="1"/>
  <c r="BZ43" i="1"/>
  <c r="BZ8" i="1"/>
  <c r="BT8" i="1"/>
  <c r="BN8" i="1"/>
  <c r="BH8" i="1"/>
  <c r="BB8" i="1"/>
  <c r="AV8" i="1"/>
  <c r="AP8" i="1"/>
  <c r="AJ8" i="1"/>
  <c r="AD8" i="1"/>
  <c r="X8" i="1"/>
  <c r="R8" i="1"/>
  <c r="L7" i="1"/>
  <c r="L6" i="1"/>
  <c r="L4" i="1"/>
  <c r="L3" i="1"/>
  <c r="L15" i="1"/>
  <c r="L10" i="1"/>
  <c r="L14" i="1"/>
  <c r="L13" i="1"/>
  <c r="L12" i="1"/>
  <c r="L11" i="1"/>
  <c r="L18" i="1"/>
  <c r="L17" i="1"/>
  <c r="L16" i="1"/>
  <c r="L9" i="1"/>
  <c r="L19" i="1"/>
  <c r="L5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8" i="1"/>
  <c r="G14" i="1"/>
  <c r="G13" i="1"/>
  <c r="G12" i="1"/>
  <c r="G11" i="1"/>
  <c r="G18" i="1"/>
  <c r="G17" i="1"/>
  <c r="G16" i="1"/>
  <c r="G9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8" i="1"/>
  <c r="G7" i="1"/>
  <c r="G6" i="1"/>
  <c r="G4" i="1"/>
  <c r="G3" i="1"/>
  <c r="G15" i="1"/>
  <c r="G10" i="1"/>
  <c r="N60" i="1" l="1"/>
  <c r="T60" i="1"/>
  <c r="Z60" i="1"/>
  <c r="AF60" i="1"/>
  <c r="AL60" i="1"/>
  <c r="AR60" i="1"/>
  <c r="AX60" i="1"/>
  <c r="BD60" i="1"/>
  <c r="BJ60" i="1"/>
  <c r="BP60" i="1"/>
  <c r="BV60" i="1"/>
  <c r="H60" i="1"/>
  <c r="CB58" i="1"/>
  <c r="AL46" i="1"/>
  <c r="Z46" i="1"/>
  <c r="AX46" i="1"/>
  <c r="BD46" i="1"/>
  <c r="BJ46" i="1"/>
  <c r="BP46" i="1"/>
  <c r="BV46" i="1" l="1"/>
  <c r="AR46" i="1"/>
  <c r="N46" i="1"/>
  <c r="AF46" i="1"/>
  <c r="H46" i="1" l="1"/>
  <c r="BY4" i="1"/>
  <c r="BY6" i="1"/>
  <c r="BY7" i="1"/>
  <c r="BY8" i="1"/>
  <c r="BY11" i="1"/>
  <c r="BY12" i="1"/>
  <c r="BY13" i="1"/>
  <c r="BY14" i="1"/>
  <c r="BY10" i="1"/>
  <c r="BY15" i="1"/>
  <c r="BY16" i="1"/>
  <c r="BY17" i="1"/>
  <c r="BY18" i="1"/>
  <c r="BY9" i="1"/>
  <c r="BY19" i="1"/>
  <c r="BY5" i="1"/>
  <c r="BY20" i="1"/>
  <c r="BY21" i="1"/>
  <c r="BY22" i="1"/>
  <c r="BY23" i="1"/>
  <c r="BY24" i="1"/>
  <c r="BY25" i="1"/>
  <c r="BY26" i="1"/>
  <c r="BY27" i="1"/>
  <c r="BY28" i="1"/>
  <c r="BY29" i="1"/>
  <c r="BY30" i="1"/>
  <c r="BY31" i="1"/>
  <c r="BY32" i="1"/>
  <c r="BY33" i="1"/>
  <c r="BY34" i="1"/>
  <c r="BY35" i="1"/>
  <c r="BY36" i="1"/>
  <c r="BY37" i="1"/>
  <c r="BY38" i="1"/>
  <c r="BY39" i="1"/>
  <c r="BY40" i="1"/>
  <c r="BY41" i="1"/>
  <c r="BY42" i="1"/>
  <c r="BY43" i="1"/>
  <c r="BY3" i="1"/>
  <c r="BS4" i="1"/>
  <c r="BS6" i="1"/>
  <c r="BS7" i="1"/>
  <c r="BS8" i="1"/>
  <c r="BS11" i="1"/>
  <c r="BS12" i="1"/>
  <c r="BS13" i="1"/>
  <c r="BS14" i="1"/>
  <c r="BS10" i="1"/>
  <c r="BS15" i="1"/>
  <c r="BS16" i="1"/>
  <c r="BS17" i="1"/>
  <c r="BS18" i="1"/>
  <c r="BS9" i="1"/>
  <c r="BS19" i="1"/>
  <c r="BS5" i="1"/>
  <c r="BS20" i="1"/>
  <c r="BS21" i="1"/>
  <c r="BS22" i="1"/>
  <c r="BS23" i="1"/>
  <c r="BS24" i="1"/>
  <c r="BS25" i="1"/>
  <c r="BS26" i="1"/>
  <c r="BS27" i="1"/>
  <c r="BS28" i="1"/>
  <c r="BS29" i="1"/>
  <c r="BS30" i="1"/>
  <c r="BS31" i="1"/>
  <c r="BS32" i="1"/>
  <c r="BS33" i="1"/>
  <c r="BS34" i="1"/>
  <c r="BS35" i="1"/>
  <c r="BS36" i="1"/>
  <c r="BS37" i="1"/>
  <c r="BS38" i="1"/>
  <c r="BS39" i="1"/>
  <c r="BS40" i="1"/>
  <c r="BS41" i="1"/>
  <c r="BS42" i="1"/>
  <c r="BS43" i="1"/>
  <c r="BS3" i="1"/>
  <c r="BM4" i="1"/>
  <c r="BM6" i="1"/>
  <c r="BM7" i="1"/>
  <c r="BM8" i="1"/>
  <c r="BM11" i="1"/>
  <c r="BM12" i="1"/>
  <c r="BM13" i="1"/>
  <c r="BM14" i="1"/>
  <c r="BM10" i="1"/>
  <c r="BM15" i="1"/>
  <c r="BM16" i="1"/>
  <c r="BM17" i="1"/>
  <c r="BM18" i="1"/>
  <c r="BM9" i="1"/>
  <c r="BM19" i="1"/>
  <c r="BM5" i="1"/>
  <c r="BM20" i="1"/>
  <c r="BM21" i="1"/>
  <c r="BM22" i="1"/>
  <c r="BM23" i="1"/>
  <c r="BM24" i="1"/>
  <c r="BM25" i="1"/>
  <c r="BM26" i="1"/>
  <c r="BM27" i="1"/>
  <c r="BM28" i="1"/>
  <c r="BM29" i="1"/>
  <c r="BM30" i="1"/>
  <c r="BM31" i="1"/>
  <c r="BM32" i="1"/>
  <c r="BM33" i="1"/>
  <c r="BM34" i="1"/>
  <c r="BM35" i="1"/>
  <c r="BM36" i="1"/>
  <c r="BM37" i="1"/>
  <c r="BM38" i="1"/>
  <c r="BM39" i="1"/>
  <c r="BM40" i="1"/>
  <c r="BM41" i="1"/>
  <c r="BM42" i="1"/>
  <c r="BM43" i="1"/>
  <c r="BM3" i="1"/>
  <c r="BG4" i="1"/>
  <c r="BG6" i="1"/>
  <c r="BG7" i="1"/>
  <c r="BG8" i="1"/>
  <c r="BG11" i="1"/>
  <c r="BG12" i="1"/>
  <c r="BG13" i="1"/>
  <c r="BG14" i="1"/>
  <c r="BG10" i="1"/>
  <c r="BG15" i="1"/>
  <c r="BG16" i="1"/>
  <c r="BG17" i="1"/>
  <c r="BG18" i="1"/>
  <c r="BG9" i="1"/>
  <c r="BG19" i="1"/>
  <c r="BG5" i="1"/>
  <c r="BG20" i="1"/>
  <c r="BG21" i="1"/>
  <c r="BG22" i="1"/>
  <c r="BG23" i="1"/>
  <c r="BG24" i="1"/>
  <c r="BG25" i="1"/>
  <c r="BG26" i="1"/>
  <c r="BG27" i="1"/>
  <c r="BG28" i="1"/>
  <c r="BG29" i="1"/>
  <c r="BG30" i="1"/>
  <c r="BG31" i="1"/>
  <c r="BG32" i="1"/>
  <c r="BG33" i="1"/>
  <c r="BG34" i="1"/>
  <c r="BG35" i="1"/>
  <c r="BG36" i="1"/>
  <c r="BG37" i="1"/>
  <c r="BG38" i="1"/>
  <c r="BG39" i="1"/>
  <c r="BG40" i="1"/>
  <c r="BG41" i="1"/>
  <c r="BG42" i="1"/>
  <c r="BG43" i="1"/>
  <c r="BG3" i="1"/>
  <c r="BA4" i="1"/>
  <c r="BA6" i="1"/>
  <c r="BA7" i="1"/>
  <c r="BA8" i="1"/>
  <c r="BA11" i="1"/>
  <c r="BA12" i="1"/>
  <c r="BA13" i="1"/>
  <c r="BA14" i="1"/>
  <c r="BA10" i="1"/>
  <c r="BA15" i="1"/>
  <c r="BA16" i="1"/>
  <c r="BA17" i="1"/>
  <c r="BA18" i="1"/>
  <c r="BA9" i="1"/>
  <c r="BA19" i="1"/>
  <c r="BA5" i="1"/>
  <c r="BA20" i="1"/>
  <c r="BA21" i="1"/>
  <c r="BA22" i="1"/>
  <c r="BA23" i="1"/>
  <c r="BA24" i="1"/>
  <c r="BA25" i="1"/>
  <c r="BA26" i="1"/>
  <c r="BA27" i="1"/>
  <c r="BA28" i="1"/>
  <c r="BA29" i="1"/>
  <c r="BA30" i="1"/>
  <c r="BA31" i="1"/>
  <c r="BA32" i="1"/>
  <c r="BA33" i="1"/>
  <c r="BA34" i="1"/>
  <c r="BA35" i="1"/>
  <c r="BA36" i="1"/>
  <c r="BA37" i="1"/>
  <c r="BA38" i="1"/>
  <c r="BA39" i="1"/>
  <c r="BA40" i="1"/>
  <c r="BA41" i="1"/>
  <c r="BA42" i="1"/>
  <c r="BA43" i="1"/>
  <c r="BA3" i="1"/>
  <c r="AU4" i="1"/>
  <c r="AU6" i="1"/>
  <c r="AU7" i="1"/>
  <c r="AU8" i="1"/>
  <c r="AU11" i="1"/>
  <c r="AU12" i="1"/>
  <c r="AU13" i="1"/>
  <c r="AU14" i="1"/>
  <c r="AU10" i="1"/>
  <c r="AU15" i="1"/>
  <c r="AU16" i="1"/>
  <c r="AU17" i="1"/>
  <c r="AU18" i="1"/>
  <c r="AU9" i="1"/>
  <c r="AU19" i="1"/>
  <c r="AU5" i="1"/>
  <c r="AU20" i="1"/>
  <c r="AU21" i="1"/>
  <c r="AU22" i="1"/>
  <c r="AU23" i="1"/>
  <c r="AU24" i="1"/>
  <c r="AU25" i="1"/>
  <c r="AU26" i="1"/>
  <c r="AU27" i="1"/>
  <c r="AU28" i="1"/>
  <c r="AU29" i="1"/>
  <c r="AU30" i="1"/>
  <c r="AU31" i="1"/>
  <c r="AU32" i="1"/>
  <c r="AU33" i="1"/>
  <c r="AU34" i="1"/>
  <c r="AU35" i="1"/>
  <c r="AU36" i="1"/>
  <c r="AU37" i="1"/>
  <c r="AU38" i="1"/>
  <c r="AU39" i="1"/>
  <c r="AU40" i="1"/>
  <c r="AU41" i="1"/>
  <c r="AU42" i="1"/>
  <c r="AU43" i="1"/>
  <c r="AU3" i="1"/>
  <c r="AO4" i="1"/>
  <c r="AO6" i="1"/>
  <c r="AO7" i="1"/>
  <c r="AO8" i="1"/>
  <c r="AO11" i="1"/>
  <c r="AO12" i="1"/>
  <c r="AO13" i="1"/>
  <c r="AO14" i="1"/>
  <c r="AO10" i="1"/>
  <c r="AO15" i="1"/>
  <c r="AO16" i="1"/>
  <c r="AO17" i="1"/>
  <c r="AO18" i="1"/>
  <c r="AO9" i="1"/>
  <c r="AO19" i="1"/>
  <c r="AO5" i="1"/>
  <c r="AO20" i="1"/>
  <c r="AO21" i="1"/>
  <c r="AO22" i="1"/>
  <c r="AO23" i="1"/>
  <c r="AO24" i="1"/>
  <c r="AO25" i="1"/>
  <c r="AO26" i="1"/>
  <c r="AO27" i="1"/>
  <c r="AO28" i="1"/>
  <c r="AO29" i="1"/>
  <c r="AO30" i="1"/>
  <c r="AO31" i="1"/>
  <c r="AO32" i="1"/>
  <c r="AO33" i="1"/>
  <c r="AO34" i="1"/>
  <c r="AO35" i="1"/>
  <c r="AO36" i="1"/>
  <c r="AO37" i="1"/>
  <c r="AO38" i="1"/>
  <c r="AO39" i="1"/>
  <c r="AO40" i="1"/>
  <c r="AO41" i="1"/>
  <c r="AO42" i="1"/>
  <c r="AO43" i="1"/>
  <c r="AO3" i="1"/>
  <c r="AI4" i="1"/>
  <c r="AI6" i="1"/>
  <c r="AI7" i="1"/>
  <c r="AI8" i="1"/>
  <c r="AI11" i="1"/>
  <c r="AI12" i="1"/>
  <c r="AI13" i="1"/>
  <c r="AI14" i="1"/>
  <c r="AI10" i="1"/>
  <c r="AI15" i="1"/>
  <c r="AI16" i="1"/>
  <c r="AI17" i="1"/>
  <c r="AI18" i="1"/>
  <c r="AI9" i="1"/>
  <c r="AI19" i="1"/>
  <c r="AI5" i="1"/>
  <c r="AI20" i="1"/>
  <c r="AI21" i="1"/>
  <c r="AI22" i="1"/>
  <c r="AI23" i="1"/>
  <c r="AI24" i="1"/>
  <c r="AI25" i="1"/>
  <c r="AI26" i="1"/>
  <c r="AI27" i="1"/>
  <c r="AI28" i="1"/>
  <c r="AI29" i="1"/>
  <c r="AI30" i="1"/>
  <c r="AI31" i="1"/>
  <c r="AI32" i="1"/>
  <c r="AI33" i="1"/>
  <c r="AI34" i="1"/>
  <c r="AI35" i="1"/>
  <c r="AI36" i="1"/>
  <c r="AI37" i="1"/>
  <c r="AI38" i="1"/>
  <c r="AI39" i="1"/>
  <c r="AI40" i="1"/>
  <c r="AI41" i="1"/>
  <c r="AI42" i="1"/>
  <c r="AI43" i="1"/>
  <c r="AI3" i="1"/>
  <c r="AC4" i="1"/>
  <c r="AC6" i="1"/>
  <c r="AC7" i="1"/>
  <c r="AC8" i="1"/>
  <c r="AC11" i="1"/>
  <c r="AC12" i="1"/>
  <c r="AC13" i="1"/>
  <c r="AC14" i="1"/>
  <c r="AC10" i="1"/>
  <c r="AC15" i="1"/>
  <c r="AC16" i="1"/>
  <c r="AC17" i="1"/>
  <c r="AC18" i="1"/>
  <c r="AC9" i="1"/>
  <c r="AC19" i="1"/>
  <c r="AC5" i="1"/>
  <c r="AC20" i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6" i="1"/>
  <c r="AC37" i="1"/>
  <c r="AC38" i="1"/>
  <c r="AC39" i="1"/>
  <c r="AC40" i="1"/>
  <c r="AC41" i="1"/>
  <c r="AC42" i="1"/>
  <c r="AC43" i="1"/>
  <c r="AC3" i="1"/>
  <c r="W4" i="1"/>
  <c r="W6" i="1"/>
  <c r="W7" i="1"/>
  <c r="W8" i="1"/>
  <c r="W11" i="1"/>
  <c r="W12" i="1"/>
  <c r="W13" i="1"/>
  <c r="W14" i="1"/>
  <c r="W10" i="1"/>
  <c r="W15" i="1"/>
  <c r="W16" i="1"/>
  <c r="W17" i="1"/>
  <c r="W18" i="1"/>
  <c r="W9" i="1"/>
  <c r="W19" i="1"/>
  <c r="W5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3" i="1"/>
  <c r="Q4" i="1"/>
  <c r="Q6" i="1"/>
  <c r="Q7" i="1"/>
  <c r="Q8" i="1"/>
  <c r="Q11" i="1"/>
  <c r="Q12" i="1"/>
  <c r="Q13" i="1"/>
  <c r="Q14" i="1"/>
  <c r="Q10" i="1"/>
  <c r="Q15" i="1"/>
  <c r="Q16" i="1"/>
  <c r="Q17" i="1"/>
  <c r="Q18" i="1"/>
  <c r="Q9" i="1"/>
  <c r="Q19" i="1"/>
  <c r="Q5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3" i="1"/>
  <c r="K4" i="1"/>
  <c r="K6" i="1"/>
  <c r="K7" i="1"/>
  <c r="K8" i="1"/>
  <c r="K11" i="1"/>
  <c r="K12" i="1"/>
  <c r="K13" i="1"/>
  <c r="K14" i="1"/>
  <c r="K10" i="1"/>
  <c r="K15" i="1"/>
  <c r="K16" i="1"/>
  <c r="K17" i="1"/>
  <c r="K18" i="1"/>
  <c r="K9" i="1"/>
  <c r="K19" i="1"/>
  <c r="K5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3" i="1"/>
  <c r="CB3" i="1"/>
  <c r="I3" i="1"/>
  <c r="BD52" i="1" l="1"/>
  <c r="T52" i="1"/>
  <c r="AF52" i="1"/>
  <c r="N52" i="1"/>
  <c r="Z52" i="1"/>
  <c r="AX52" i="1"/>
  <c r="BV52" i="1"/>
  <c r="BP52" i="1"/>
  <c r="BJ52" i="1"/>
  <c r="AR52" i="1"/>
  <c r="AL52" i="1"/>
  <c r="H52" i="1"/>
  <c r="O3" i="1"/>
  <c r="U3" i="1"/>
  <c r="AA3" i="1"/>
  <c r="AG3" i="1"/>
  <c r="AM3" i="1"/>
  <c r="AS3" i="1"/>
  <c r="AY3" i="1"/>
  <c r="BE3" i="1"/>
  <c r="BK3" i="1"/>
  <c r="BQ3" i="1"/>
  <c r="I4" i="1"/>
  <c r="O4" i="1"/>
  <c r="U4" i="1"/>
  <c r="AA4" i="1"/>
  <c r="AG4" i="1"/>
  <c r="AM4" i="1"/>
  <c r="AS4" i="1"/>
  <c r="AY4" i="1"/>
  <c r="BE4" i="1"/>
  <c r="BK4" i="1"/>
  <c r="BQ4" i="1"/>
  <c r="BW4" i="1"/>
  <c r="BW6" i="1"/>
  <c r="BW7" i="1"/>
  <c r="BW8" i="1"/>
  <c r="BW11" i="1"/>
  <c r="BW12" i="1"/>
  <c r="BW13" i="1"/>
  <c r="BW14" i="1"/>
  <c r="BW10" i="1"/>
  <c r="BW15" i="1"/>
  <c r="BW16" i="1"/>
  <c r="BW17" i="1"/>
  <c r="BW18" i="1"/>
  <c r="BW9" i="1"/>
  <c r="BW19" i="1"/>
  <c r="BW5" i="1"/>
  <c r="BW20" i="1"/>
  <c r="BW21" i="1"/>
  <c r="BW22" i="1"/>
  <c r="BW23" i="1"/>
  <c r="BW24" i="1"/>
  <c r="BW25" i="1"/>
  <c r="BW26" i="1"/>
  <c r="BW27" i="1"/>
  <c r="BW28" i="1"/>
  <c r="BW29" i="1"/>
  <c r="BW30" i="1"/>
  <c r="BW31" i="1"/>
  <c r="BW32" i="1"/>
  <c r="BW33" i="1"/>
  <c r="BW34" i="1"/>
  <c r="BW35" i="1"/>
  <c r="BW36" i="1"/>
  <c r="BW37" i="1"/>
  <c r="BW38" i="1"/>
  <c r="BW39" i="1"/>
  <c r="BW40" i="1"/>
  <c r="BW41" i="1"/>
  <c r="BW42" i="1"/>
  <c r="BW43" i="1"/>
  <c r="BW3" i="1"/>
  <c r="BQ6" i="1"/>
  <c r="BQ7" i="1"/>
  <c r="BQ8" i="1"/>
  <c r="BQ11" i="1"/>
  <c r="BQ12" i="1"/>
  <c r="BQ13" i="1"/>
  <c r="BQ14" i="1"/>
  <c r="BQ10" i="1"/>
  <c r="BQ15" i="1"/>
  <c r="BQ16" i="1"/>
  <c r="BQ17" i="1"/>
  <c r="BQ18" i="1"/>
  <c r="BQ9" i="1"/>
  <c r="BQ19" i="1"/>
  <c r="BQ5" i="1"/>
  <c r="BQ20" i="1"/>
  <c r="BQ21" i="1"/>
  <c r="BQ22" i="1"/>
  <c r="BQ23" i="1"/>
  <c r="BQ24" i="1"/>
  <c r="BQ25" i="1"/>
  <c r="BQ26" i="1"/>
  <c r="BQ27" i="1"/>
  <c r="BQ28" i="1"/>
  <c r="BQ29" i="1"/>
  <c r="BQ30" i="1"/>
  <c r="BQ31" i="1"/>
  <c r="BQ32" i="1"/>
  <c r="BQ33" i="1"/>
  <c r="BQ34" i="1"/>
  <c r="BQ35" i="1"/>
  <c r="BQ36" i="1"/>
  <c r="BQ37" i="1"/>
  <c r="BQ38" i="1"/>
  <c r="BQ39" i="1"/>
  <c r="BQ40" i="1"/>
  <c r="BQ41" i="1"/>
  <c r="BQ42" i="1"/>
  <c r="BQ43" i="1"/>
  <c r="BK6" i="1"/>
  <c r="BK7" i="1"/>
  <c r="BK8" i="1"/>
  <c r="BK11" i="1"/>
  <c r="BK12" i="1"/>
  <c r="BK13" i="1"/>
  <c r="BK14" i="1"/>
  <c r="BK10" i="1"/>
  <c r="BK15" i="1"/>
  <c r="BK16" i="1"/>
  <c r="BK17" i="1"/>
  <c r="BK18" i="1"/>
  <c r="BK9" i="1"/>
  <c r="BK19" i="1"/>
  <c r="BK5" i="1"/>
  <c r="BK20" i="1"/>
  <c r="BK21" i="1"/>
  <c r="BK22" i="1"/>
  <c r="BK23" i="1"/>
  <c r="BK24" i="1"/>
  <c r="BK25" i="1"/>
  <c r="BK26" i="1"/>
  <c r="BK27" i="1"/>
  <c r="BK28" i="1"/>
  <c r="BK29" i="1"/>
  <c r="BK30" i="1"/>
  <c r="BK31" i="1"/>
  <c r="BK32" i="1"/>
  <c r="BK33" i="1"/>
  <c r="BK34" i="1"/>
  <c r="BK35" i="1"/>
  <c r="BK36" i="1"/>
  <c r="BK37" i="1"/>
  <c r="BK38" i="1"/>
  <c r="BK39" i="1"/>
  <c r="BK40" i="1"/>
  <c r="BK41" i="1"/>
  <c r="BK42" i="1"/>
  <c r="BK43" i="1"/>
  <c r="BE6" i="1"/>
  <c r="BE7" i="1"/>
  <c r="BE8" i="1"/>
  <c r="BE11" i="1"/>
  <c r="BE12" i="1"/>
  <c r="BE13" i="1"/>
  <c r="BE14" i="1"/>
  <c r="BE10" i="1"/>
  <c r="BE15" i="1"/>
  <c r="BE16" i="1"/>
  <c r="BE17" i="1"/>
  <c r="BE18" i="1"/>
  <c r="BE9" i="1"/>
  <c r="BE19" i="1"/>
  <c r="BE5" i="1"/>
  <c r="BE20" i="1"/>
  <c r="BE21" i="1"/>
  <c r="BE22" i="1"/>
  <c r="BE23" i="1"/>
  <c r="BE24" i="1"/>
  <c r="BE25" i="1"/>
  <c r="BE26" i="1"/>
  <c r="BE27" i="1"/>
  <c r="BE28" i="1"/>
  <c r="BE29" i="1"/>
  <c r="BE30" i="1"/>
  <c r="BE31" i="1"/>
  <c r="BE32" i="1"/>
  <c r="BE33" i="1"/>
  <c r="BE34" i="1"/>
  <c r="BE35" i="1"/>
  <c r="BE36" i="1"/>
  <c r="BE37" i="1"/>
  <c r="BE38" i="1"/>
  <c r="BE39" i="1"/>
  <c r="BE40" i="1"/>
  <c r="BE41" i="1"/>
  <c r="BE42" i="1"/>
  <c r="BE43" i="1"/>
  <c r="AY6" i="1"/>
  <c r="AY7" i="1"/>
  <c r="AY8" i="1"/>
  <c r="AY11" i="1"/>
  <c r="AY12" i="1"/>
  <c r="AY13" i="1"/>
  <c r="AY14" i="1"/>
  <c r="AY10" i="1"/>
  <c r="AY15" i="1"/>
  <c r="AY16" i="1"/>
  <c r="AY17" i="1"/>
  <c r="AY18" i="1"/>
  <c r="AY9" i="1"/>
  <c r="AY19" i="1"/>
  <c r="AY5" i="1"/>
  <c r="AY20" i="1"/>
  <c r="AY21" i="1"/>
  <c r="AY22" i="1"/>
  <c r="AY23" i="1"/>
  <c r="AY24" i="1"/>
  <c r="AY25" i="1"/>
  <c r="AY26" i="1"/>
  <c r="AY27" i="1"/>
  <c r="AY28" i="1"/>
  <c r="AY29" i="1"/>
  <c r="AY30" i="1"/>
  <c r="AY31" i="1"/>
  <c r="AY32" i="1"/>
  <c r="AY33" i="1"/>
  <c r="AY34" i="1"/>
  <c r="AY35" i="1"/>
  <c r="AY36" i="1"/>
  <c r="AY37" i="1"/>
  <c r="AY38" i="1"/>
  <c r="AY39" i="1"/>
  <c r="AY40" i="1"/>
  <c r="AY41" i="1"/>
  <c r="AY42" i="1"/>
  <c r="AY43" i="1"/>
  <c r="AS6" i="1"/>
  <c r="AS7" i="1"/>
  <c r="AS8" i="1"/>
  <c r="AS11" i="1"/>
  <c r="AS12" i="1"/>
  <c r="AS13" i="1"/>
  <c r="AS14" i="1"/>
  <c r="AS10" i="1"/>
  <c r="AS15" i="1"/>
  <c r="AS16" i="1"/>
  <c r="AS17" i="1"/>
  <c r="AS18" i="1"/>
  <c r="AS9" i="1"/>
  <c r="AS19" i="1"/>
  <c r="AS5" i="1"/>
  <c r="AS20" i="1"/>
  <c r="AS21" i="1"/>
  <c r="AS22" i="1"/>
  <c r="AS23" i="1"/>
  <c r="AS24" i="1"/>
  <c r="AS25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39" i="1"/>
  <c r="AS40" i="1"/>
  <c r="AS41" i="1"/>
  <c r="AS42" i="1"/>
  <c r="AS43" i="1"/>
  <c r="AM6" i="1"/>
  <c r="AM7" i="1"/>
  <c r="AM8" i="1"/>
  <c r="AM11" i="1"/>
  <c r="AM12" i="1"/>
  <c r="AM13" i="1"/>
  <c r="AM14" i="1"/>
  <c r="AM10" i="1"/>
  <c r="AM15" i="1"/>
  <c r="AM16" i="1"/>
  <c r="AM17" i="1"/>
  <c r="AM18" i="1"/>
  <c r="AM9" i="1"/>
  <c r="AM19" i="1"/>
  <c r="AM5" i="1"/>
  <c r="AM20" i="1"/>
  <c r="AM21" i="1"/>
  <c r="AM22" i="1"/>
  <c r="AM23" i="1"/>
  <c r="AM24" i="1"/>
  <c r="AM25" i="1"/>
  <c r="AM26" i="1"/>
  <c r="AM27" i="1"/>
  <c r="AM28" i="1"/>
  <c r="AM29" i="1"/>
  <c r="AM30" i="1"/>
  <c r="AM31" i="1"/>
  <c r="AM32" i="1"/>
  <c r="AM33" i="1"/>
  <c r="AM34" i="1"/>
  <c r="AM35" i="1"/>
  <c r="AM36" i="1"/>
  <c r="AM37" i="1"/>
  <c r="AM38" i="1"/>
  <c r="AM39" i="1"/>
  <c r="AM40" i="1"/>
  <c r="AM41" i="1"/>
  <c r="AM42" i="1"/>
  <c r="AM43" i="1"/>
  <c r="AG6" i="1"/>
  <c r="AG7" i="1"/>
  <c r="AG8" i="1"/>
  <c r="AG11" i="1"/>
  <c r="AG12" i="1"/>
  <c r="AG13" i="1"/>
  <c r="AG14" i="1"/>
  <c r="AG10" i="1"/>
  <c r="AG15" i="1"/>
  <c r="AG16" i="1"/>
  <c r="AG17" i="1"/>
  <c r="AG18" i="1"/>
  <c r="AG9" i="1"/>
  <c r="AG19" i="1"/>
  <c r="AG5" i="1"/>
  <c r="AG20" i="1"/>
  <c r="AG21" i="1"/>
  <c r="AG22" i="1"/>
  <c r="AG23" i="1"/>
  <c r="AG24" i="1"/>
  <c r="AG25" i="1"/>
  <c r="AG26" i="1"/>
  <c r="AG27" i="1"/>
  <c r="AG28" i="1"/>
  <c r="AG29" i="1"/>
  <c r="AG30" i="1"/>
  <c r="AG31" i="1"/>
  <c r="AG32" i="1"/>
  <c r="AG33" i="1"/>
  <c r="AG34" i="1"/>
  <c r="AG35" i="1"/>
  <c r="AG36" i="1"/>
  <c r="AG37" i="1"/>
  <c r="AG38" i="1"/>
  <c r="AG39" i="1"/>
  <c r="AG40" i="1"/>
  <c r="AG41" i="1"/>
  <c r="AG42" i="1"/>
  <c r="AG43" i="1"/>
  <c r="AA6" i="1"/>
  <c r="AA7" i="1"/>
  <c r="AA8" i="1"/>
  <c r="AA11" i="1"/>
  <c r="AA12" i="1"/>
  <c r="AA13" i="1"/>
  <c r="AA14" i="1"/>
  <c r="AA10" i="1"/>
  <c r="AA15" i="1"/>
  <c r="AA16" i="1"/>
  <c r="AA17" i="1"/>
  <c r="AA18" i="1"/>
  <c r="AA9" i="1"/>
  <c r="AA19" i="1"/>
  <c r="AA5" i="1"/>
  <c r="AA20" i="1"/>
  <c r="AA21" i="1"/>
  <c r="AA22" i="1"/>
  <c r="AA23" i="1"/>
  <c r="AA24" i="1"/>
  <c r="AA25" i="1"/>
  <c r="AA26" i="1"/>
  <c r="AA27" i="1"/>
  <c r="AA28" i="1"/>
  <c r="AA29" i="1"/>
  <c r="AA30" i="1"/>
  <c r="AA31" i="1"/>
  <c r="AA32" i="1"/>
  <c r="AA33" i="1"/>
  <c r="AA34" i="1"/>
  <c r="AA35" i="1"/>
  <c r="AA36" i="1"/>
  <c r="AA37" i="1"/>
  <c r="AA38" i="1"/>
  <c r="AA39" i="1"/>
  <c r="AA40" i="1"/>
  <c r="AA41" i="1"/>
  <c r="AA42" i="1"/>
  <c r="AA43" i="1"/>
  <c r="U6" i="1"/>
  <c r="U7" i="1"/>
  <c r="U8" i="1"/>
  <c r="U11" i="1"/>
  <c r="U12" i="1"/>
  <c r="U13" i="1"/>
  <c r="U14" i="1"/>
  <c r="U10" i="1"/>
  <c r="U15" i="1"/>
  <c r="U16" i="1"/>
  <c r="U17" i="1"/>
  <c r="U18" i="1"/>
  <c r="U9" i="1"/>
  <c r="U19" i="1"/>
  <c r="U5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O6" i="1"/>
  <c r="O7" i="1"/>
  <c r="O8" i="1"/>
  <c r="O11" i="1"/>
  <c r="O12" i="1"/>
  <c r="O13" i="1"/>
  <c r="O14" i="1"/>
  <c r="O10" i="1"/>
  <c r="O15" i="1"/>
  <c r="O16" i="1"/>
  <c r="O17" i="1"/>
  <c r="O18" i="1"/>
  <c r="O9" i="1"/>
  <c r="O19" i="1"/>
  <c r="O5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I6" i="1"/>
  <c r="I7" i="1"/>
  <c r="I8" i="1"/>
  <c r="I11" i="1"/>
  <c r="I12" i="1"/>
  <c r="I13" i="1"/>
  <c r="I14" i="1"/>
  <c r="I10" i="1"/>
  <c r="I15" i="1"/>
  <c r="I16" i="1"/>
  <c r="I17" i="1"/>
  <c r="I18" i="1"/>
  <c r="I9" i="1"/>
  <c r="I19" i="1"/>
  <c r="I5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BX11" i="1"/>
  <c r="BX13" i="1"/>
  <c r="BX17" i="1"/>
  <c r="BX18" i="1"/>
  <c r="BX19" i="1"/>
  <c r="BX5" i="1"/>
  <c r="BX20" i="1"/>
  <c r="BX21" i="1"/>
  <c r="BX22" i="1"/>
  <c r="BX23" i="1"/>
  <c r="BX24" i="1"/>
  <c r="BX25" i="1"/>
  <c r="BX26" i="1"/>
  <c r="BX27" i="1"/>
  <c r="BX28" i="1"/>
  <c r="BX29" i="1"/>
  <c r="BX30" i="1"/>
  <c r="BX31" i="1"/>
  <c r="BX32" i="1"/>
  <c r="BX33" i="1"/>
  <c r="BX34" i="1"/>
  <c r="BX35" i="1"/>
  <c r="BX36" i="1"/>
  <c r="BX37" i="1"/>
  <c r="BX38" i="1"/>
  <c r="BX39" i="1"/>
  <c r="BX40" i="1"/>
  <c r="BX41" i="1"/>
  <c r="BX42" i="1"/>
  <c r="BX43" i="1"/>
  <c r="BV50" i="1"/>
  <c r="BP50" i="1"/>
  <c r="BJ50" i="1"/>
  <c r="BD50" i="1"/>
  <c r="AX50" i="1"/>
  <c r="AR50" i="1"/>
  <c r="AL50" i="1"/>
  <c r="AF50" i="1"/>
  <c r="Z50" i="1"/>
  <c r="T50" i="1"/>
  <c r="N50" i="1"/>
  <c r="H50" i="1"/>
  <c r="BX9" i="1" l="1"/>
  <c r="BX14" i="1"/>
  <c r="BX15" i="1"/>
  <c r="BX8" i="1"/>
  <c r="BX6" i="1"/>
  <c r="BX16" i="1"/>
  <c r="BX10" i="1"/>
  <c r="BX7" i="1"/>
  <c r="CB52" i="1"/>
  <c r="CB50" i="1"/>
  <c r="P12" i="1"/>
  <c r="J12" i="1"/>
  <c r="V12" i="1"/>
  <c r="BJ44" i="1"/>
  <c r="BJ48" i="1" s="1"/>
  <c r="BP44" i="1"/>
  <c r="BP48" i="1" s="1"/>
  <c r="BX3" i="1"/>
  <c r="J3" i="1"/>
  <c r="BX4" i="1"/>
  <c r="J4" i="1"/>
  <c r="N44" i="1"/>
  <c r="N48" i="1" s="1"/>
  <c r="Z44" i="1"/>
  <c r="Z48" i="1" s="1"/>
  <c r="AL44" i="1"/>
  <c r="AL48" i="1" s="1"/>
  <c r="AX44" i="1"/>
  <c r="AX48" i="1" s="1"/>
  <c r="BV44" i="1"/>
  <c r="BV48" i="1" s="1"/>
  <c r="BX12" i="1"/>
  <c r="BR12" i="1"/>
  <c r="BF12" i="1"/>
  <c r="AT12" i="1"/>
  <c r="AH12" i="1"/>
  <c r="BL12" i="1"/>
  <c r="AZ12" i="1"/>
  <c r="AN12" i="1"/>
  <c r="AB12" i="1"/>
  <c r="T44" i="1"/>
  <c r="T48" i="1" s="1"/>
  <c r="AF44" i="1"/>
  <c r="AF48" i="1" s="1"/>
  <c r="AR44" i="1"/>
  <c r="AR48" i="1" s="1"/>
  <c r="BL3" i="1"/>
  <c r="BR3" i="1"/>
  <c r="BL42" i="1"/>
  <c r="BR42" i="1"/>
  <c r="BL40" i="1"/>
  <c r="BR40" i="1"/>
  <c r="BL38" i="1"/>
  <c r="BR38" i="1"/>
  <c r="BL36" i="1"/>
  <c r="BR36" i="1"/>
  <c r="BL34" i="1"/>
  <c r="BR34" i="1"/>
  <c r="BL32" i="1"/>
  <c r="BR32" i="1"/>
  <c r="BL30" i="1"/>
  <c r="BR30" i="1"/>
  <c r="BL28" i="1"/>
  <c r="BR28" i="1"/>
  <c r="BL26" i="1"/>
  <c r="BR26" i="1"/>
  <c r="BL24" i="1"/>
  <c r="BR24" i="1"/>
  <c r="BL22" i="1"/>
  <c r="BR22" i="1"/>
  <c r="BL20" i="1"/>
  <c r="BR20" i="1"/>
  <c r="BL19" i="1"/>
  <c r="BR19" i="1"/>
  <c r="BL18" i="1"/>
  <c r="BR18" i="1"/>
  <c r="BL16" i="1"/>
  <c r="BR16" i="1"/>
  <c r="BL10" i="1"/>
  <c r="BR10" i="1"/>
  <c r="BL13" i="1"/>
  <c r="BR13" i="1"/>
  <c r="BL11" i="1"/>
  <c r="BR11" i="1"/>
  <c r="BL7" i="1"/>
  <c r="BR7" i="1"/>
  <c r="BL4" i="1"/>
  <c r="BR4" i="1"/>
  <c r="BL43" i="1"/>
  <c r="BR43" i="1"/>
  <c r="BL41" i="1"/>
  <c r="BR41" i="1"/>
  <c r="BL39" i="1"/>
  <c r="BR39" i="1"/>
  <c r="BL37" i="1"/>
  <c r="BR37" i="1"/>
  <c r="BL35" i="1"/>
  <c r="BR35" i="1"/>
  <c r="BL33" i="1"/>
  <c r="BR33" i="1"/>
  <c r="BL31" i="1"/>
  <c r="BR31" i="1"/>
  <c r="BL29" i="1"/>
  <c r="BR29" i="1"/>
  <c r="BL27" i="1"/>
  <c r="BR27" i="1"/>
  <c r="BL25" i="1"/>
  <c r="BR25" i="1"/>
  <c r="BL23" i="1"/>
  <c r="BR23" i="1"/>
  <c r="BL21" i="1"/>
  <c r="BR21" i="1"/>
  <c r="BL5" i="1"/>
  <c r="BR5" i="1"/>
  <c r="BL9" i="1"/>
  <c r="BR9" i="1"/>
  <c r="BL17" i="1"/>
  <c r="BR17" i="1"/>
  <c r="BL15" i="1"/>
  <c r="BR15" i="1"/>
  <c r="BL14" i="1"/>
  <c r="BR14" i="1"/>
  <c r="BL8" i="1"/>
  <c r="BR8" i="1"/>
  <c r="BL6" i="1"/>
  <c r="BR6" i="1"/>
  <c r="AZ3" i="1"/>
  <c r="BF3" i="1"/>
  <c r="AZ42" i="1"/>
  <c r="BF42" i="1"/>
  <c r="AZ40" i="1"/>
  <c r="BF40" i="1"/>
  <c r="AZ38" i="1"/>
  <c r="BF38" i="1"/>
  <c r="AZ36" i="1"/>
  <c r="BF36" i="1"/>
  <c r="AZ34" i="1"/>
  <c r="BF34" i="1"/>
  <c r="AZ32" i="1"/>
  <c r="BF32" i="1"/>
  <c r="AZ30" i="1"/>
  <c r="BF30" i="1"/>
  <c r="AZ28" i="1"/>
  <c r="BF28" i="1"/>
  <c r="AZ26" i="1"/>
  <c r="BF26" i="1"/>
  <c r="AZ24" i="1"/>
  <c r="BF24" i="1"/>
  <c r="AZ22" i="1"/>
  <c r="BF22" i="1"/>
  <c r="AZ20" i="1"/>
  <c r="BF20" i="1"/>
  <c r="AZ19" i="1"/>
  <c r="BF19" i="1"/>
  <c r="AZ18" i="1"/>
  <c r="BF18" i="1"/>
  <c r="AZ16" i="1"/>
  <c r="BF16" i="1"/>
  <c r="AZ10" i="1"/>
  <c r="BF10" i="1"/>
  <c r="AZ13" i="1"/>
  <c r="BF13" i="1"/>
  <c r="AZ11" i="1"/>
  <c r="BF11" i="1"/>
  <c r="AZ7" i="1"/>
  <c r="BF7" i="1"/>
  <c r="AZ4" i="1"/>
  <c r="BF4" i="1"/>
  <c r="AZ43" i="1"/>
  <c r="BF43" i="1"/>
  <c r="AZ41" i="1"/>
  <c r="BF41" i="1"/>
  <c r="AZ39" i="1"/>
  <c r="BF39" i="1"/>
  <c r="AZ37" i="1"/>
  <c r="BF37" i="1"/>
  <c r="AZ35" i="1"/>
  <c r="BF35" i="1"/>
  <c r="AZ33" i="1"/>
  <c r="BF33" i="1"/>
  <c r="AZ31" i="1"/>
  <c r="BF31" i="1"/>
  <c r="AZ29" i="1"/>
  <c r="BF29" i="1"/>
  <c r="AZ27" i="1"/>
  <c r="BF27" i="1"/>
  <c r="AZ25" i="1"/>
  <c r="BF25" i="1"/>
  <c r="AZ23" i="1"/>
  <c r="BF23" i="1"/>
  <c r="AZ21" i="1"/>
  <c r="BF21" i="1"/>
  <c r="AZ5" i="1"/>
  <c r="BF5" i="1"/>
  <c r="AZ9" i="1"/>
  <c r="BF9" i="1"/>
  <c r="AZ17" i="1"/>
  <c r="BF17" i="1"/>
  <c r="AZ15" i="1"/>
  <c r="BF15" i="1"/>
  <c r="AZ14" i="1"/>
  <c r="BF14" i="1"/>
  <c r="AZ8" i="1"/>
  <c r="BF8" i="1"/>
  <c r="AZ6" i="1"/>
  <c r="BF6" i="1"/>
  <c r="AN3" i="1"/>
  <c r="AT3" i="1"/>
  <c r="AN42" i="1"/>
  <c r="AT42" i="1"/>
  <c r="AN40" i="1"/>
  <c r="AT40" i="1"/>
  <c r="AN38" i="1"/>
  <c r="AT38" i="1"/>
  <c r="AN36" i="1"/>
  <c r="AT36" i="1"/>
  <c r="AN34" i="1"/>
  <c r="AT34" i="1"/>
  <c r="AN32" i="1"/>
  <c r="AT32" i="1"/>
  <c r="AN30" i="1"/>
  <c r="AT30" i="1"/>
  <c r="AN28" i="1"/>
  <c r="AT28" i="1"/>
  <c r="AN26" i="1"/>
  <c r="AT26" i="1"/>
  <c r="AN24" i="1"/>
  <c r="AT24" i="1"/>
  <c r="AN22" i="1"/>
  <c r="AT22" i="1"/>
  <c r="AN20" i="1"/>
  <c r="AT20" i="1"/>
  <c r="AN19" i="1"/>
  <c r="AT19" i="1"/>
  <c r="AN18" i="1"/>
  <c r="AT18" i="1"/>
  <c r="AN16" i="1"/>
  <c r="AT16" i="1"/>
  <c r="AN10" i="1"/>
  <c r="AT10" i="1"/>
  <c r="AN13" i="1"/>
  <c r="AT13" i="1"/>
  <c r="AN11" i="1"/>
  <c r="AT11" i="1"/>
  <c r="AN7" i="1"/>
  <c r="AT7" i="1"/>
  <c r="AN4" i="1"/>
  <c r="AT4" i="1"/>
  <c r="AN43" i="1"/>
  <c r="AT43" i="1"/>
  <c r="AN41" i="1"/>
  <c r="AT41" i="1"/>
  <c r="AN39" i="1"/>
  <c r="AT39" i="1"/>
  <c r="AN37" i="1"/>
  <c r="AT37" i="1"/>
  <c r="AN35" i="1"/>
  <c r="AT35" i="1"/>
  <c r="AN33" i="1"/>
  <c r="AT33" i="1"/>
  <c r="AN31" i="1"/>
  <c r="AT31" i="1"/>
  <c r="AN29" i="1"/>
  <c r="AT29" i="1"/>
  <c r="AN27" i="1"/>
  <c r="AT27" i="1"/>
  <c r="AN25" i="1"/>
  <c r="AT25" i="1"/>
  <c r="AN23" i="1"/>
  <c r="AT23" i="1"/>
  <c r="AN21" i="1"/>
  <c r="AT21" i="1"/>
  <c r="AN5" i="1"/>
  <c r="AT5" i="1"/>
  <c r="AN9" i="1"/>
  <c r="AT9" i="1"/>
  <c r="AN17" i="1"/>
  <c r="AT17" i="1"/>
  <c r="AN15" i="1"/>
  <c r="AT15" i="1"/>
  <c r="AN14" i="1"/>
  <c r="AT14" i="1"/>
  <c r="AN8" i="1"/>
  <c r="AT8" i="1"/>
  <c r="AN6" i="1"/>
  <c r="AT6" i="1"/>
  <c r="AB3" i="1"/>
  <c r="AH3" i="1"/>
  <c r="AB42" i="1"/>
  <c r="AH42" i="1"/>
  <c r="AB40" i="1"/>
  <c r="AH40" i="1"/>
  <c r="AB38" i="1"/>
  <c r="AH38" i="1"/>
  <c r="AB36" i="1"/>
  <c r="AH36" i="1"/>
  <c r="AB34" i="1"/>
  <c r="AH34" i="1"/>
  <c r="AB32" i="1"/>
  <c r="AH32" i="1"/>
  <c r="AB30" i="1"/>
  <c r="AH30" i="1"/>
  <c r="AB28" i="1"/>
  <c r="AH28" i="1"/>
  <c r="AB26" i="1"/>
  <c r="AH26" i="1"/>
  <c r="AB24" i="1"/>
  <c r="AH24" i="1"/>
  <c r="AB22" i="1"/>
  <c r="AH22" i="1"/>
  <c r="AB20" i="1"/>
  <c r="AH20" i="1"/>
  <c r="AB19" i="1"/>
  <c r="AH19" i="1"/>
  <c r="AB18" i="1"/>
  <c r="AH18" i="1"/>
  <c r="AB16" i="1"/>
  <c r="AH16" i="1"/>
  <c r="AB10" i="1"/>
  <c r="AH10" i="1"/>
  <c r="AB13" i="1"/>
  <c r="AH13" i="1"/>
  <c r="AB11" i="1"/>
  <c r="AH11" i="1"/>
  <c r="AB7" i="1"/>
  <c r="AH7" i="1"/>
  <c r="AB4" i="1"/>
  <c r="AH4" i="1"/>
  <c r="AB43" i="1"/>
  <c r="AH43" i="1"/>
  <c r="AB41" i="1"/>
  <c r="AH41" i="1"/>
  <c r="AB39" i="1"/>
  <c r="AH39" i="1"/>
  <c r="AB37" i="1"/>
  <c r="AH37" i="1"/>
  <c r="AB35" i="1"/>
  <c r="AH35" i="1"/>
  <c r="AB33" i="1"/>
  <c r="AH33" i="1"/>
  <c r="AB31" i="1"/>
  <c r="AH31" i="1"/>
  <c r="AB29" i="1"/>
  <c r="AH29" i="1"/>
  <c r="AB27" i="1"/>
  <c r="AH27" i="1"/>
  <c r="AB25" i="1"/>
  <c r="AH25" i="1"/>
  <c r="AB23" i="1"/>
  <c r="AH23" i="1"/>
  <c r="AB21" i="1"/>
  <c r="AH21" i="1"/>
  <c r="AB5" i="1"/>
  <c r="AH5" i="1"/>
  <c r="AB9" i="1"/>
  <c r="AH9" i="1"/>
  <c r="AB17" i="1"/>
  <c r="AH17" i="1"/>
  <c r="AB15" i="1"/>
  <c r="AH15" i="1"/>
  <c r="AB14" i="1"/>
  <c r="AH14" i="1"/>
  <c r="AB8" i="1"/>
  <c r="AH8" i="1"/>
  <c r="AB6" i="1"/>
  <c r="AH6" i="1"/>
  <c r="V3" i="1"/>
  <c r="P3" i="1"/>
  <c r="J42" i="1"/>
  <c r="V42" i="1"/>
  <c r="P42" i="1"/>
  <c r="J40" i="1"/>
  <c r="V40" i="1"/>
  <c r="P40" i="1"/>
  <c r="J38" i="1"/>
  <c r="V38" i="1"/>
  <c r="P38" i="1"/>
  <c r="J36" i="1"/>
  <c r="V36" i="1"/>
  <c r="P36" i="1"/>
  <c r="J34" i="1"/>
  <c r="V34" i="1"/>
  <c r="P34" i="1"/>
  <c r="J32" i="1"/>
  <c r="V32" i="1"/>
  <c r="P32" i="1"/>
  <c r="J30" i="1"/>
  <c r="V30" i="1"/>
  <c r="P30" i="1"/>
  <c r="J28" i="1"/>
  <c r="V28" i="1"/>
  <c r="P28" i="1"/>
  <c r="J26" i="1"/>
  <c r="V26" i="1"/>
  <c r="P26" i="1"/>
  <c r="J24" i="1"/>
  <c r="V24" i="1"/>
  <c r="P24" i="1"/>
  <c r="J22" i="1"/>
  <c r="V22" i="1"/>
  <c r="P22" i="1"/>
  <c r="J20" i="1"/>
  <c r="V20" i="1"/>
  <c r="P20" i="1"/>
  <c r="J19" i="1"/>
  <c r="V19" i="1"/>
  <c r="P19" i="1"/>
  <c r="J18" i="1"/>
  <c r="V18" i="1"/>
  <c r="P18" i="1"/>
  <c r="J16" i="1"/>
  <c r="V16" i="1"/>
  <c r="P16" i="1"/>
  <c r="J10" i="1"/>
  <c r="V10" i="1"/>
  <c r="P10" i="1"/>
  <c r="J13" i="1"/>
  <c r="V13" i="1"/>
  <c r="P13" i="1"/>
  <c r="J11" i="1"/>
  <c r="V11" i="1"/>
  <c r="P11" i="1"/>
  <c r="J7" i="1"/>
  <c r="V7" i="1"/>
  <c r="P7" i="1"/>
  <c r="V4" i="1"/>
  <c r="P4" i="1"/>
  <c r="J43" i="1"/>
  <c r="P43" i="1"/>
  <c r="V43" i="1"/>
  <c r="J41" i="1"/>
  <c r="V41" i="1"/>
  <c r="P41" i="1"/>
  <c r="J39" i="1"/>
  <c r="P39" i="1"/>
  <c r="V39" i="1"/>
  <c r="J37" i="1"/>
  <c r="P37" i="1"/>
  <c r="V37" i="1"/>
  <c r="J35" i="1"/>
  <c r="P35" i="1"/>
  <c r="V35" i="1"/>
  <c r="J33" i="1"/>
  <c r="P33" i="1"/>
  <c r="V33" i="1"/>
  <c r="J31" i="1"/>
  <c r="P31" i="1"/>
  <c r="V31" i="1"/>
  <c r="J29" i="1"/>
  <c r="P29" i="1"/>
  <c r="V29" i="1"/>
  <c r="J27" i="1"/>
  <c r="P27" i="1"/>
  <c r="V27" i="1"/>
  <c r="J25" i="1"/>
  <c r="P25" i="1"/>
  <c r="V25" i="1"/>
  <c r="J23" i="1"/>
  <c r="P23" i="1"/>
  <c r="V23" i="1"/>
  <c r="J21" i="1"/>
  <c r="P21" i="1"/>
  <c r="V21" i="1"/>
  <c r="J5" i="1"/>
  <c r="P5" i="1"/>
  <c r="V5" i="1"/>
  <c r="J9" i="1"/>
  <c r="P9" i="1"/>
  <c r="V9" i="1"/>
  <c r="J17" i="1"/>
  <c r="P17" i="1"/>
  <c r="V17" i="1"/>
  <c r="J15" i="1"/>
  <c r="P15" i="1"/>
  <c r="T46" i="1" s="1"/>
  <c r="V15" i="1"/>
  <c r="J14" i="1"/>
  <c r="P14" i="1"/>
  <c r="V14" i="1"/>
  <c r="J8" i="1"/>
  <c r="P8" i="1"/>
  <c r="V8" i="1"/>
  <c r="J6" i="1"/>
  <c r="P6" i="1"/>
  <c r="V6" i="1"/>
  <c r="BD44" i="1"/>
  <c r="BD48" i="1" s="1"/>
  <c r="H44" i="1"/>
  <c r="H48" i="1" s="1"/>
  <c r="BV54" i="1" l="1"/>
  <c r="BV56" i="1" s="1"/>
  <c r="CB48" i="1"/>
  <c r="N54" i="1"/>
  <c r="N56" i="1" s="1"/>
  <c r="Z54" i="1"/>
  <c r="Z56" i="1" s="1"/>
  <c r="AX54" i="1"/>
  <c r="AX56" i="1" s="1"/>
  <c r="AF54" i="1"/>
  <c r="AF56" i="1" s="1"/>
  <c r="BD54" i="1"/>
  <c r="BD56" i="1" s="1"/>
  <c r="T54" i="1"/>
  <c r="T56" i="1" s="1"/>
  <c r="AL54" i="1"/>
  <c r="AL56" i="1" s="1"/>
  <c r="BJ54" i="1"/>
  <c r="BJ56" i="1" s="1"/>
  <c r="AR54" i="1"/>
  <c r="AR56" i="1" s="1"/>
  <c r="BP54" i="1"/>
  <c r="BP56" i="1" s="1"/>
  <c r="H54" i="1"/>
  <c r="CB54" i="1" l="1"/>
  <c r="H56" i="1"/>
  <c r="CB56" i="1" s="1"/>
</calcChain>
</file>

<file path=xl/sharedStrings.xml><?xml version="1.0" encoding="utf-8"?>
<sst xmlns="http://schemas.openxmlformats.org/spreadsheetml/2006/main" count="83" uniqueCount="50">
  <si>
    <t>Nom</t>
  </si>
  <si>
    <t>Prénom</t>
  </si>
  <si>
    <t>Numéro</t>
  </si>
  <si>
    <t>Fonction</t>
  </si>
  <si>
    <t>ASS</t>
  </si>
  <si>
    <t>CC</t>
  </si>
  <si>
    <t>CD</t>
  </si>
  <si>
    <t>Coût communication a la minute</t>
  </si>
  <si>
    <t>Cout Forfait CC &amp; CD</t>
  </si>
  <si>
    <t>Cout Forfait ASS</t>
  </si>
  <si>
    <t>TARIFS MENSUELS</t>
  </si>
  <si>
    <t>Cout Carte Jumelle</t>
  </si>
  <si>
    <t>Cout Abonnement</t>
  </si>
  <si>
    <t>INFORMATIONS</t>
  </si>
  <si>
    <t>Cout Forfait CIR</t>
  </si>
  <si>
    <t>CIR</t>
  </si>
  <si>
    <t>Cout opérations diverses (€)</t>
  </si>
  <si>
    <t>Consomations totales du mois (€)</t>
  </si>
  <si>
    <t>Cout abonnement</t>
  </si>
  <si>
    <t>REF Variable FIXE</t>
  </si>
  <si>
    <t>Coût total des abonnements (€)</t>
  </si>
  <si>
    <t>LISTE DEROULANTE</t>
  </si>
  <si>
    <t>code</t>
  </si>
  <si>
    <t>Signification</t>
  </si>
  <si>
    <t>Associé</t>
  </si>
  <si>
    <t>Chargé Clientèle</t>
  </si>
  <si>
    <t>Chargé Dossier</t>
  </si>
  <si>
    <t>Correspondant Informatique Régional</t>
  </si>
  <si>
    <t>Cout Forfait CAR</t>
  </si>
  <si>
    <t>Coût total des communications téléphoniques (€)</t>
  </si>
  <si>
    <t>Temps de communication Global du mois (Min)</t>
  </si>
  <si>
    <t>Coût des opérations diverses du mois (€)</t>
  </si>
  <si>
    <t>Coût des cartes jumelles (€)</t>
  </si>
  <si>
    <t>TOTAL ANNUEL</t>
  </si>
  <si>
    <t>Temps Comm</t>
  </si>
  <si>
    <t>Opé Diverse</t>
  </si>
  <si>
    <t>Temps de communication dépassé (Min)</t>
  </si>
  <si>
    <t>Contrôle</t>
  </si>
  <si>
    <t>Non</t>
  </si>
  <si>
    <t>Oui</t>
  </si>
  <si>
    <t>Date achat Carte Jumelle</t>
  </si>
  <si>
    <t>Date d'ouverture ligne</t>
  </si>
  <si>
    <t>Comparatif Comptabilité ( à saisir )</t>
  </si>
  <si>
    <t>DIFFERENCE Facture/Calcul</t>
  </si>
  <si>
    <t>DIV</t>
  </si>
  <si>
    <t>Autres Fonctions</t>
  </si>
  <si>
    <t>Limite du dépassement (hh:mm)</t>
  </si>
  <si>
    <t>Temps de communication (HH:MM)</t>
  </si>
  <si>
    <t>d</t>
  </si>
  <si>
    <t>xcbv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</si>
</sst>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€&quot;* #,##0.00_);_(&quot;€&quot;* \(#,##0.00\);_(&quot;€&quot;* &quot;-&quot;??_);_(@_)"/>
    <numFmt numFmtId="164" formatCode="[$-40C]mmmm\-yy;@"/>
    <numFmt numFmtId="165" formatCode="#,##0.00\ &quot;€&quot;"/>
    <numFmt numFmtId="166" formatCode="mmm"/>
    <numFmt numFmtId="167" formatCode="[hh]:mm"/>
  </numFmts>
  <fonts count="7" x14ac:knownFonts="1">
    <font>
      <sz val="10"/>
      <color theme="1"/>
      <name val="Arial"/>
      <family val="2"/>
    </font>
    <font>
      <b/>
      <sz val="12"/>
      <color rgb="FFFF0000"/>
      <name val="Arial"/>
      <family val="2"/>
    </font>
    <font>
      <sz val="10"/>
      <name val="Arial"/>
      <family val="2"/>
    </font>
    <font>
      <b/>
      <i/>
      <u/>
      <sz val="10"/>
      <color theme="1"/>
      <name val="Arial"/>
      <family val="2"/>
    </font>
    <font>
      <u/>
      <sz val="10"/>
      <color theme="1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gradientFill degree="45">
        <stop position="0">
          <color theme="0"/>
        </stop>
        <stop position="1">
          <color theme="4"/>
        </stop>
      </gradient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00">
    <xf numFmtId="0" fontId="0" fillId="0" borderId="0" xfId="0"/>
    <xf numFmtId="165" fontId="0" fillId="0" borderId="0" xfId="0" applyNumberFormat="1"/>
    <xf numFmtId="0" fontId="1" fillId="0" borderId="0" xfId="0" applyFont="1"/>
    <xf numFmtId="0" fontId="3" fillId="0" borderId="0" xfId="0" applyFont="1"/>
    <xf numFmtId="0" fontId="4" fillId="0" borderId="0" xfId="0" applyFont="1" applyAlignment="1">
      <alignment horizontal="center"/>
    </xf>
    <xf numFmtId="0" fontId="0" fillId="0" borderId="0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" fontId="0" fillId="2" borderId="0" xfId="0" applyNumberFormat="1" applyFill="1" applyBorder="1" applyAlignment="1">
      <alignment vertical="center" shrinkToFit="1"/>
    </xf>
    <xf numFmtId="165" fontId="0" fillId="4" borderId="0" xfId="0" applyNumberFormat="1" applyFill="1" applyBorder="1" applyAlignment="1">
      <alignment vertical="center" shrinkToFit="1"/>
    </xf>
    <xf numFmtId="0" fontId="0" fillId="2" borderId="0" xfId="0" applyFill="1" applyBorder="1" applyAlignment="1">
      <alignment vertical="center" shrinkToFit="1"/>
    </xf>
    <xf numFmtId="165" fontId="0" fillId="4" borderId="0" xfId="0" applyNumberFormat="1" applyFill="1" applyBorder="1" applyAlignment="1">
      <alignment vertical="center"/>
    </xf>
    <xf numFmtId="164" fontId="0" fillId="0" borderId="1" xfId="0" applyNumberFormat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164" fontId="0" fillId="0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4" borderId="0" xfId="0" applyFill="1" applyBorder="1" applyAlignment="1">
      <alignment vertical="center" shrinkToFit="1"/>
    </xf>
    <xf numFmtId="0" fontId="0" fillId="4" borderId="0" xfId="0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2" fillId="4" borderId="0" xfId="0" applyFont="1" applyFill="1" applyBorder="1" applyAlignment="1">
      <alignment vertical="center" shrinkToFit="1"/>
    </xf>
    <xf numFmtId="165" fontId="2" fillId="4" borderId="0" xfId="0" applyNumberFormat="1" applyFont="1" applyFill="1" applyBorder="1" applyAlignment="1">
      <alignment vertical="center" shrinkToFit="1"/>
    </xf>
    <xf numFmtId="165" fontId="0" fillId="0" borderId="1" xfId="0" applyNumberFormat="1" applyBorder="1" applyAlignment="1">
      <alignment vertical="center"/>
    </xf>
    <xf numFmtId="165" fontId="0" fillId="0" borderId="1" xfId="0" applyNumberFormat="1" applyFill="1" applyBorder="1" applyAlignment="1">
      <alignment vertical="center"/>
    </xf>
    <xf numFmtId="0" fontId="0" fillId="2" borderId="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" fontId="0" fillId="0" borderId="0" xfId="0" applyNumberFormat="1" applyFill="1" applyBorder="1" applyAlignment="1">
      <alignment horizontal="center" vertical="center" shrinkToFit="1"/>
    </xf>
    <xf numFmtId="0" fontId="0" fillId="0" borderId="0" xfId="0" applyNumberFormat="1" applyFill="1" applyBorder="1" applyAlignment="1">
      <alignment horizontal="center" vertical="center" shrinkToFit="1"/>
    </xf>
    <xf numFmtId="0" fontId="0" fillId="2" borderId="0" xfId="0" applyFill="1" applyBorder="1" applyAlignment="1">
      <alignment vertical="center"/>
    </xf>
    <xf numFmtId="44" fontId="0" fillId="0" borderId="0" xfId="0" applyNumberForma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shrinkToFit="1"/>
    </xf>
    <xf numFmtId="0" fontId="0" fillId="0" borderId="0" xfId="0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165" fontId="0" fillId="0" borderId="0" xfId="0" applyNumberFormat="1" applyFill="1" applyBorder="1" applyAlignment="1">
      <alignment vertical="center"/>
    </xf>
    <xf numFmtId="0" fontId="0" fillId="0" borderId="0" xfId="0" applyBorder="1" applyAlignment="1">
      <alignment vertical="center" shrinkToFit="1"/>
    </xf>
    <xf numFmtId="2" fontId="0" fillId="0" borderId="0" xfId="0" applyNumberFormat="1" applyBorder="1" applyAlignment="1">
      <alignment vertical="center" shrinkToFit="1"/>
    </xf>
    <xf numFmtId="14" fontId="0" fillId="0" borderId="1" xfId="0" applyNumberFormat="1" applyFill="1" applyBorder="1" applyAlignment="1">
      <alignment horizontal="center" vertical="center"/>
    </xf>
    <xf numFmtId="1" fontId="0" fillId="3" borderId="0" xfId="0" applyNumberFormat="1" applyFill="1" applyBorder="1" applyAlignment="1">
      <alignment vertical="center" shrinkToFit="1"/>
    </xf>
    <xf numFmtId="0" fontId="0" fillId="3" borderId="0" xfId="0" applyFill="1" applyBorder="1" applyAlignment="1">
      <alignment vertical="center"/>
    </xf>
    <xf numFmtId="165" fontId="0" fillId="3" borderId="0" xfId="0" applyNumberFormat="1" applyFill="1" applyBorder="1" applyAlignment="1">
      <alignment vertical="center"/>
    </xf>
    <xf numFmtId="0" fontId="0" fillId="3" borderId="0" xfId="0" applyFill="1" applyBorder="1" applyAlignment="1">
      <alignment vertical="center" shrinkToFit="1"/>
    </xf>
    <xf numFmtId="0" fontId="0" fillId="0" borderId="3" xfId="0" applyFill="1" applyBorder="1" applyAlignment="1">
      <alignment horizontal="center" vertical="center"/>
    </xf>
    <xf numFmtId="1" fontId="0" fillId="5" borderId="0" xfId="0" applyNumberFormat="1" applyFill="1" applyBorder="1" applyAlignment="1">
      <alignment vertical="center" shrinkToFit="1"/>
    </xf>
    <xf numFmtId="0" fontId="0" fillId="5" borderId="0" xfId="0" applyFill="1" applyBorder="1" applyAlignment="1">
      <alignment vertical="center" shrinkToFit="1"/>
    </xf>
    <xf numFmtId="0" fontId="0" fillId="0" borderId="1" xfId="0" applyBorder="1" applyAlignment="1">
      <alignment vertical="center" wrapText="1"/>
    </xf>
    <xf numFmtId="20" fontId="0" fillId="0" borderId="0" xfId="0" applyNumberFormat="1" applyBorder="1" applyAlignment="1">
      <alignment vertical="center"/>
    </xf>
    <xf numFmtId="44" fontId="6" fillId="6" borderId="0" xfId="0" applyNumberFormat="1" applyFont="1" applyFill="1" applyBorder="1" applyAlignment="1">
      <alignment vertical="center"/>
    </xf>
    <xf numFmtId="44" fontId="6" fillId="6" borderId="8" xfId="0" applyNumberFormat="1" applyFont="1" applyFill="1" applyBorder="1" applyAlignment="1">
      <alignment vertical="center"/>
    </xf>
    <xf numFmtId="20" fontId="0" fillId="0" borderId="0" xfId="0" applyNumberFormat="1"/>
    <xf numFmtId="20" fontId="0" fillId="7" borderId="0" xfId="0" applyNumberFormat="1" applyFill="1" applyBorder="1" applyAlignment="1">
      <alignment vertical="center" shrinkToFit="1"/>
    </xf>
    <xf numFmtId="0" fontId="0" fillId="7" borderId="0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44" fontId="0" fillId="0" borderId="1" xfId="0" applyNumberFormat="1" applyBorder="1" applyAlignment="1">
      <alignment vertical="center"/>
    </xf>
    <xf numFmtId="44" fontId="0" fillId="0" borderId="1" xfId="0" applyNumberForma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1" xfId="0" applyNumberFormat="1" applyFill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44" fontId="0" fillId="3" borderId="1" xfId="0" applyNumberFormat="1" applyFill="1" applyBorder="1" applyAlignment="1">
      <alignment horizontal="center" vertical="center" shrinkToFit="1"/>
    </xf>
    <xf numFmtId="166" fontId="0" fillId="0" borderId="4" xfId="0" applyNumberFormat="1" applyFill="1" applyBorder="1" applyAlignment="1">
      <alignment horizontal="center" vertical="center" shrinkToFit="1"/>
    </xf>
    <xf numFmtId="166" fontId="0" fillId="0" borderId="1" xfId="0" applyNumberFormat="1" applyFill="1" applyBorder="1" applyAlignment="1">
      <alignment horizontal="center" vertical="center" shrinkToFit="1"/>
    </xf>
    <xf numFmtId="44" fontId="0" fillId="4" borderId="1" xfId="0" applyNumberFormat="1" applyFill="1" applyBorder="1" applyAlignment="1">
      <alignment horizontal="right" vertical="center" shrinkToFit="1"/>
    </xf>
    <xf numFmtId="44" fontId="0" fillId="0" borderId="1" xfId="0" applyNumberFormat="1" applyFill="1" applyBorder="1" applyAlignment="1">
      <alignment horizontal="center" vertical="center"/>
    </xf>
    <xf numFmtId="44" fontId="0" fillId="2" borderId="2" xfId="0" applyNumberFormat="1" applyFill="1" applyBorder="1" applyAlignment="1">
      <alignment horizontal="center" vertical="center"/>
    </xf>
    <xf numFmtId="44" fontId="0" fillId="2" borderId="3" xfId="0" applyNumberFormat="1" applyFill="1" applyBorder="1" applyAlignment="1">
      <alignment horizontal="center" vertical="center"/>
    </xf>
    <xf numFmtId="44" fontId="0" fillId="2" borderId="4" xfId="0" applyNumberFormat="1" applyFill="1" applyBorder="1" applyAlignment="1">
      <alignment horizontal="center" vertical="center"/>
    </xf>
    <xf numFmtId="44" fontId="0" fillId="2" borderId="1" xfId="0" applyNumberFormat="1" applyFill="1" applyBorder="1" applyAlignment="1">
      <alignment horizontal="center" vertical="center"/>
    </xf>
    <xf numFmtId="167" fontId="0" fillId="7" borderId="1" xfId="0" applyNumberForma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 shrinkToFit="1"/>
    </xf>
    <xf numFmtId="0" fontId="5" fillId="4" borderId="1" xfId="0" applyFont="1" applyFill="1" applyBorder="1" applyAlignment="1">
      <alignment horizontal="center" vertical="center" wrapText="1" shrinkToFit="1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44" fontId="0" fillId="8" borderId="1" xfId="0" applyNumberFormat="1" applyFill="1" applyBorder="1" applyAlignment="1">
      <alignment horizontal="right" vertical="center"/>
    </xf>
    <xf numFmtId="44" fontId="0" fillId="8" borderId="1" xfId="0" applyNumberFormat="1" applyFill="1" applyBorder="1" applyAlignment="1">
      <alignment horizontal="center" vertical="center" shrinkToFit="1"/>
    </xf>
    <xf numFmtId="0" fontId="0" fillId="8" borderId="1" xfId="0" applyFill="1" applyBorder="1" applyAlignment="1">
      <alignment horizontal="center" vertical="center" shrinkToFit="1"/>
    </xf>
    <xf numFmtId="0" fontId="0" fillId="8" borderId="2" xfId="0" applyFill="1" applyBorder="1" applyAlignment="1">
      <alignment horizontal="center" vertical="center" shrinkToFit="1"/>
    </xf>
    <xf numFmtId="167" fontId="0" fillId="0" borderId="1" xfId="0" applyNumberFormat="1" applyFill="1" applyBorder="1" applyAlignment="1">
      <alignment vertical="center"/>
    </xf>
    <xf numFmtId="167" fontId="0" fillId="2" borderId="0" xfId="0" applyNumberFormat="1" applyFill="1" applyBorder="1" applyAlignment="1">
      <alignment vertical="center" shrinkToFi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workbookViewId="0">
      <selection activeCell="E3" sqref="E3"/>
    </sheetView>
  </sheetViews>
  <sheetFormatPr baseColWidth="10" defaultRowHeight="12.75" x14ac:dyDescent="0.2"/>
  <cols>
    <col min="1" max="1" width="27.28515625" customWidth="1"/>
    <col min="2" max="2" width="35.5703125" customWidth="1"/>
    <col min="3" max="3" width="13.85546875" customWidth="1"/>
    <col min="5" max="5" width="12.85546875" customWidth="1"/>
  </cols>
  <sheetData>
    <row r="1" spans="1:5" ht="15.75" x14ac:dyDescent="0.25">
      <c r="A1" s="2" t="s">
        <v>19</v>
      </c>
    </row>
    <row r="3" spans="1:5" x14ac:dyDescent="0.2">
      <c r="E3" s="50"/>
    </row>
    <row r="4" spans="1:5" x14ac:dyDescent="0.2">
      <c r="A4" s="3" t="s">
        <v>13</v>
      </c>
      <c r="E4" s="50"/>
    </row>
    <row r="5" spans="1:5" ht="13.5" customHeight="1" x14ac:dyDescent="0.2">
      <c r="A5" t="s">
        <v>7</v>
      </c>
      <c r="B5" s="1">
        <v>0.04</v>
      </c>
      <c r="E5" s="50"/>
    </row>
    <row r="6" spans="1:5" x14ac:dyDescent="0.2">
      <c r="A6" t="s">
        <v>46</v>
      </c>
      <c r="B6" s="50">
        <v>0.125</v>
      </c>
      <c r="E6" s="50"/>
    </row>
    <row r="7" spans="1:5" x14ac:dyDescent="0.2">
      <c r="E7" s="50"/>
    </row>
    <row r="8" spans="1:5" x14ac:dyDescent="0.2">
      <c r="A8" s="3" t="s">
        <v>10</v>
      </c>
      <c r="E8" s="50"/>
    </row>
    <row r="9" spans="1:5" x14ac:dyDescent="0.2">
      <c r="A9" t="s">
        <v>12</v>
      </c>
      <c r="B9" s="1">
        <v>1</v>
      </c>
      <c r="E9" s="50"/>
    </row>
    <row r="10" spans="1:5" x14ac:dyDescent="0.2">
      <c r="A10" t="s">
        <v>8</v>
      </c>
      <c r="B10" s="1">
        <v>6</v>
      </c>
      <c r="E10" s="50"/>
    </row>
    <row r="11" spans="1:5" x14ac:dyDescent="0.2">
      <c r="A11" t="s">
        <v>9</v>
      </c>
      <c r="B11" s="1">
        <v>15</v>
      </c>
      <c r="E11" s="50"/>
    </row>
    <row r="12" spans="1:5" x14ac:dyDescent="0.2">
      <c r="A12" t="s">
        <v>14</v>
      </c>
      <c r="B12" s="1">
        <v>15</v>
      </c>
      <c r="E12" s="50"/>
    </row>
    <row r="13" spans="1:5" x14ac:dyDescent="0.2">
      <c r="A13" t="s">
        <v>28</v>
      </c>
      <c r="B13" s="1">
        <v>6</v>
      </c>
      <c r="E13" s="50"/>
    </row>
    <row r="18" spans="1:3" ht="19.5" customHeight="1" x14ac:dyDescent="0.2">
      <c r="A18" t="s">
        <v>11</v>
      </c>
      <c r="B18" s="1">
        <v>6</v>
      </c>
    </row>
    <row r="21" spans="1:3" x14ac:dyDescent="0.2">
      <c r="A21" s="3" t="s">
        <v>21</v>
      </c>
    </row>
    <row r="22" spans="1:3" x14ac:dyDescent="0.2">
      <c r="A22" s="4" t="s">
        <v>22</v>
      </c>
      <c r="B22" s="4" t="s">
        <v>23</v>
      </c>
      <c r="C22" s="4" t="s">
        <v>37</v>
      </c>
    </row>
    <row r="23" spans="1:3" x14ac:dyDescent="0.2">
      <c r="A23" t="s">
        <v>4</v>
      </c>
      <c r="B23" t="s">
        <v>24</v>
      </c>
      <c r="C23" t="s">
        <v>38</v>
      </c>
    </row>
    <row r="24" spans="1:3" x14ac:dyDescent="0.2">
      <c r="A24" t="s">
        <v>5</v>
      </c>
      <c r="B24" t="s">
        <v>25</v>
      </c>
      <c r="C24" t="s">
        <v>39</v>
      </c>
    </row>
    <row r="25" spans="1:3" x14ac:dyDescent="0.2">
      <c r="A25" t="s">
        <v>6</v>
      </c>
      <c r="B25" t="s">
        <v>26</v>
      </c>
      <c r="C25" t="s">
        <v>39</v>
      </c>
    </row>
    <row r="26" spans="1:3" x14ac:dyDescent="0.2">
      <c r="A26" t="s">
        <v>15</v>
      </c>
      <c r="B26" t="s">
        <v>27</v>
      </c>
      <c r="C26" t="s">
        <v>38</v>
      </c>
    </row>
    <row r="27" spans="1:3" x14ac:dyDescent="0.2">
      <c r="A27" t="s">
        <v>44</v>
      </c>
      <c r="B27" t="s">
        <v>45</v>
      </c>
      <c r="C27" t="s">
        <v>38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C63"/>
  <sheetViews>
    <sheetView showGridLines="0" tabSelected="1" zoomScale="85" zoomScaleNormal="85" workbookViewId="0">
      <pane xSplit="7" ySplit="2" topLeftCell="H3" activePane="bottomRight" state="frozen"/>
      <selection pane="topRight" activeCell="G1" sqref="G1"/>
      <selection pane="bottomLeft" activeCell="A3" sqref="A3"/>
      <selection pane="bottomRight" activeCell="D19" sqref="D19"/>
    </sheetView>
  </sheetViews>
  <sheetFormatPr baseColWidth="10" defaultRowHeight="12.75" outlineLevelRow="1" x14ac:dyDescent="0.2"/>
  <cols>
    <col min="1" max="2" width="12.28515625" style="5" customWidth="1"/>
    <col min="3" max="3" width="14.5703125" style="5" customWidth="1"/>
    <col min="4" max="4" width="11.140625" style="13" customWidth="1"/>
    <col min="5" max="5" width="11.7109375" style="13" customWidth="1"/>
    <col min="6" max="6" width="11" style="13" customWidth="1"/>
    <col min="7" max="7" width="12.85546875" style="13" customWidth="1"/>
    <col min="8" max="8" width="6.7109375" style="36" customWidth="1"/>
    <col min="9" max="10" width="6.7109375" style="36" hidden="1" customWidth="1"/>
    <col min="11" max="11" width="6.42578125" style="36" hidden="1" customWidth="1"/>
    <col min="12" max="12" width="7.140625" style="36" hidden="1" customWidth="1"/>
    <col min="13" max="14" width="6.7109375" style="36" customWidth="1"/>
    <col min="15" max="18" width="6.7109375" style="36" hidden="1" customWidth="1"/>
    <col min="19" max="20" width="6.7109375" style="36" customWidth="1"/>
    <col min="21" max="24" width="6.7109375" style="36" hidden="1" customWidth="1"/>
    <col min="25" max="26" width="6.7109375" style="36" customWidth="1"/>
    <col min="27" max="30" width="6.7109375" style="36" hidden="1" customWidth="1"/>
    <col min="31" max="32" width="6.7109375" style="36" customWidth="1"/>
    <col min="33" max="36" width="6.7109375" style="36" hidden="1" customWidth="1"/>
    <col min="37" max="38" width="6.7109375" style="36" customWidth="1"/>
    <col min="39" max="42" width="6.7109375" style="36" hidden="1" customWidth="1"/>
    <col min="43" max="44" width="6.7109375" style="36" customWidth="1"/>
    <col min="45" max="48" width="6.7109375" style="36" hidden="1" customWidth="1"/>
    <col min="49" max="50" width="6.7109375" style="36" customWidth="1"/>
    <col min="51" max="54" width="6.7109375" style="36" hidden="1" customWidth="1"/>
    <col min="55" max="56" width="6.7109375" style="36" customWidth="1"/>
    <col min="57" max="60" width="6.7109375" style="36" hidden="1" customWidth="1"/>
    <col min="61" max="62" width="6.7109375" style="36" customWidth="1"/>
    <col min="63" max="66" width="6.7109375" style="36" hidden="1" customWidth="1"/>
    <col min="67" max="68" width="6.7109375" style="36" customWidth="1"/>
    <col min="69" max="72" width="6.7109375" style="36" hidden="1" customWidth="1"/>
    <col min="73" max="74" width="6.7109375" style="36" customWidth="1"/>
    <col min="75" max="78" width="6.7109375" style="36" hidden="1" customWidth="1"/>
    <col min="79" max="79" width="6.7109375" style="5" customWidth="1"/>
    <col min="80" max="80" width="12.140625" style="5" customWidth="1"/>
    <col min="81" max="16384" width="11.42578125" style="5"/>
  </cols>
  <sheetData>
    <row r="1" spans="1:81" ht="27" customHeight="1" x14ac:dyDescent="0.2">
      <c r="A1" s="80" t="s">
        <v>0</v>
      </c>
      <c r="B1" s="80" t="s">
        <v>1</v>
      </c>
      <c r="C1" s="84" t="s">
        <v>2</v>
      </c>
      <c r="D1" s="84" t="s">
        <v>3</v>
      </c>
      <c r="E1" s="82" t="s">
        <v>41</v>
      </c>
      <c r="F1" s="82" t="s">
        <v>40</v>
      </c>
      <c r="G1" s="81" t="s">
        <v>18</v>
      </c>
      <c r="H1" s="75" t="s">
        <v>47</v>
      </c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  <c r="AC1" s="75"/>
      <c r="AD1" s="75"/>
      <c r="AE1" s="75"/>
      <c r="AF1" s="75"/>
      <c r="AG1" s="75"/>
      <c r="AH1" s="75"/>
      <c r="AI1" s="75"/>
      <c r="AJ1" s="75"/>
      <c r="AK1" s="75"/>
      <c r="AL1" s="75"/>
      <c r="AM1" s="75"/>
      <c r="AN1" s="75"/>
      <c r="AO1" s="75"/>
      <c r="AP1" s="75"/>
      <c r="AQ1" s="75"/>
      <c r="AR1" s="76" t="s">
        <v>16</v>
      </c>
      <c r="AS1" s="76"/>
      <c r="AT1" s="76"/>
      <c r="AU1" s="76"/>
      <c r="AV1" s="76"/>
      <c r="AW1" s="76"/>
      <c r="AX1" s="76"/>
      <c r="AY1" s="76"/>
      <c r="AZ1" s="76"/>
      <c r="BA1" s="76"/>
      <c r="BB1" s="76"/>
      <c r="BC1" s="76"/>
      <c r="BD1" s="76"/>
      <c r="BE1" s="76"/>
      <c r="BF1" s="76"/>
      <c r="BG1" s="76"/>
      <c r="BH1" s="76"/>
      <c r="BI1" s="76"/>
      <c r="BJ1" s="76"/>
      <c r="BK1" s="76"/>
      <c r="BL1" s="76"/>
      <c r="BM1" s="76"/>
      <c r="BN1" s="76"/>
      <c r="BO1" s="76"/>
      <c r="BP1" s="76"/>
      <c r="BQ1" s="76"/>
      <c r="BR1" s="76"/>
      <c r="BS1" s="76"/>
      <c r="BT1" s="76"/>
      <c r="BU1" s="76"/>
      <c r="BV1" s="76"/>
      <c r="BW1" s="76"/>
      <c r="BX1" s="76"/>
      <c r="BY1" s="76"/>
      <c r="BZ1" s="76"/>
      <c r="CA1" s="76"/>
      <c r="CB1" s="63" t="s">
        <v>33</v>
      </c>
      <c r="CC1" s="64"/>
    </row>
    <row r="2" spans="1:81" ht="17.25" customHeight="1" x14ac:dyDescent="0.2">
      <c r="A2" s="80"/>
      <c r="B2" s="80"/>
      <c r="C2" s="84"/>
      <c r="D2" s="84"/>
      <c r="E2" s="83"/>
      <c r="F2" s="83"/>
      <c r="G2" s="81"/>
      <c r="H2" s="66">
        <v>41121</v>
      </c>
      <c r="I2" s="66"/>
      <c r="J2" s="66"/>
      <c r="K2" s="66"/>
      <c r="L2" s="66"/>
      <c r="M2" s="67"/>
      <c r="N2" s="66">
        <v>41122</v>
      </c>
      <c r="O2" s="66"/>
      <c r="P2" s="66"/>
      <c r="Q2" s="66"/>
      <c r="R2" s="66"/>
      <c r="S2" s="67"/>
      <c r="T2" s="66">
        <v>41153</v>
      </c>
      <c r="U2" s="66"/>
      <c r="V2" s="66"/>
      <c r="W2" s="66"/>
      <c r="X2" s="66"/>
      <c r="Y2" s="67"/>
      <c r="Z2" s="66">
        <v>41183</v>
      </c>
      <c r="AA2" s="66"/>
      <c r="AB2" s="66"/>
      <c r="AC2" s="66"/>
      <c r="AD2" s="66"/>
      <c r="AE2" s="67"/>
      <c r="AF2" s="66">
        <v>41214</v>
      </c>
      <c r="AG2" s="66"/>
      <c r="AH2" s="66"/>
      <c r="AI2" s="66"/>
      <c r="AJ2" s="66"/>
      <c r="AK2" s="67"/>
      <c r="AL2" s="66">
        <v>41244</v>
      </c>
      <c r="AM2" s="66"/>
      <c r="AN2" s="66"/>
      <c r="AO2" s="66"/>
      <c r="AP2" s="66"/>
      <c r="AQ2" s="67"/>
      <c r="AR2" s="66">
        <v>41275</v>
      </c>
      <c r="AS2" s="66"/>
      <c r="AT2" s="66"/>
      <c r="AU2" s="66"/>
      <c r="AV2" s="66"/>
      <c r="AW2" s="67"/>
      <c r="AX2" s="66">
        <v>41306</v>
      </c>
      <c r="AY2" s="66"/>
      <c r="AZ2" s="66"/>
      <c r="BA2" s="66"/>
      <c r="BB2" s="66"/>
      <c r="BC2" s="67"/>
      <c r="BD2" s="66">
        <v>41334</v>
      </c>
      <c r="BE2" s="66"/>
      <c r="BF2" s="66"/>
      <c r="BG2" s="66"/>
      <c r="BH2" s="66"/>
      <c r="BI2" s="67"/>
      <c r="BJ2" s="66">
        <v>41365</v>
      </c>
      <c r="BK2" s="66"/>
      <c r="BL2" s="66"/>
      <c r="BM2" s="66"/>
      <c r="BN2" s="66"/>
      <c r="BO2" s="67"/>
      <c r="BP2" s="66">
        <v>41395</v>
      </c>
      <c r="BQ2" s="66"/>
      <c r="BR2" s="66"/>
      <c r="BS2" s="66"/>
      <c r="BT2" s="66"/>
      <c r="BU2" s="67"/>
      <c r="BV2" s="66">
        <v>41426</v>
      </c>
      <c r="BW2" s="66"/>
      <c r="BX2" s="66"/>
      <c r="BY2" s="66"/>
      <c r="BZ2" s="66"/>
      <c r="CA2" s="67"/>
      <c r="CB2" s="6" t="s">
        <v>34</v>
      </c>
      <c r="CC2" s="46" t="s">
        <v>35</v>
      </c>
    </row>
    <row r="3" spans="1:81" x14ac:dyDescent="0.2">
      <c r="A3" s="12" t="s">
        <v>48</v>
      </c>
      <c r="B3" s="7"/>
      <c r="C3" s="7"/>
      <c r="D3" s="7" t="s">
        <v>4</v>
      </c>
      <c r="E3" s="38">
        <v>40946</v>
      </c>
      <c r="F3" s="38"/>
      <c r="G3" s="94">
        <f>IF(A3="","",IF(D3="ASS",REF!B$11+REF!B$9,IF(D3="CC",REF!B$10+REF!B$9,IF(D3="CIR",REF!B$12+REF!B$9,IF(D3="CD",REF!B$10+REF!B$9,IF(D3="DIV",REF!B$13+REF!B$9,"erreur"))))))</f>
        <v>16</v>
      </c>
      <c r="H3" s="99"/>
      <c r="I3" s="8">
        <f>(HOUR(H3)*60)+MINUTE(H3)</f>
        <v>0</v>
      </c>
      <c r="J3" s="39">
        <f>IF(H$2&gt;E3,G3,0)</f>
        <v>16</v>
      </c>
      <c r="K3" s="44" t="str">
        <f>IF(F3="","",IF(F3&lt;H$2,REF!$B$18,""))</f>
        <v/>
      </c>
      <c r="L3" s="51" t="str">
        <f>IF((H3&gt;=REF!$B$6),(IF(H3="","",IF(OR(D3="ASS",$D3="CIR",$D3=""),"",IF(OR($D3="CC",$D3="CD",$D3="DIV"),H3-(3/24),"")))),"")</f>
        <v/>
      </c>
      <c r="M3" s="9"/>
      <c r="N3" s="99"/>
      <c r="O3" s="8">
        <f>(HOUR(N3)*60)+MINUTE(N3)</f>
        <v>0</v>
      </c>
      <c r="P3" s="39">
        <f>IF(N$2&gt;E3,G3,0)</f>
        <v>16</v>
      </c>
      <c r="Q3" s="44" t="str">
        <f>IF(F3="","",IF(F3&lt;N$2,REF!$B$18,""))</f>
        <v/>
      </c>
      <c r="R3" s="51" t="str">
        <f>IF((N3&gt;=REF!$B$6),(IF(N3="","",IF(OR(J3="ASS",$D3="CIR",$D3=""),"",IF(OR($D3="CC",$D3="CD",$D3="DIV"),N3-(3/24),"")))),"")</f>
        <v/>
      </c>
      <c r="S3" s="9"/>
      <c r="T3" s="99"/>
      <c r="U3" s="10">
        <f>(HOUR(T3)*60)+MINUTE(T3)</f>
        <v>0</v>
      </c>
      <c r="V3" s="42">
        <f>IF(T$2&gt;E3,G3,0)</f>
        <v>16</v>
      </c>
      <c r="W3" s="45" t="str">
        <f>IF(F3="","",IF(F3&lt;T$2,REF!$B$18,""))</f>
        <v/>
      </c>
      <c r="X3" s="51" t="str">
        <f>IF((T3&gt;=REF!$B$6),(IF(T3="","",IF(OR(P3="ASS",$D3="CIR",$D3=""),"",IF(OR($D3="CC",$D3="CD",$D3="DIV"),T3-(3/24),"")))),"")</f>
        <v/>
      </c>
      <c r="Y3" s="9"/>
      <c r="Z3" s="99"/>
      <c r="AA3" s="10">
        <f>(HOUR(Z3)*60)+MINUTE(Z3)</f>
        <v>0</v>
      </c>
      <c r="AB3" s="42">
        <f>IF(Z$2&gt;E3,G3,0)</f>
        <v>16</v>
      </c>
      <c r="AC3" s="45" t="str">
        <f>IF(F3="","",IF(F3&lt;Z$2,REF!$B$18,""))</f>
        <v/>
      </c>
      <c r="AD3" s="51" t="str">
        <f>IF((Z3&gt;=REF!$B$6),(IF(Z3="","",IF(OR(V3="ASS",$D3="CIR",$D3=""),"",IF(OR($D3="CC",$D3="CD",$D3="DIV"),Z3-(3/24),"")))),"")</f>
        <v/>
      </c>
      <c r="AE3" s="9"/>
      <c r="AF3" s="99"/>
      <c r="AG3" s="10">
        <f>(HOUR(AF3)*60)+MINUTE(AF3)</f>
        <v>0</v>
      </c>
      <c r="AH3" s="42">
        <f>IF(AF$2&gt;E3,G3,0)</f>
        <v>16</v>
      </c>
      <c r="AI3" s="45" t="str">
        <f>IF(F3="","",IF(F3&lt;AF$2,REF!$B$18,""))</f>
        <v/>
      </c>
      <c r="AJ3" s="51" t="str">
        <f>IF((AF3&gt;=REF!$B$6),(IF(AF3="","",IF(OR(AB3="ASS",$D3="CIR",$D3=""),"",IF(OR($D3="CC",$D3="CD",$D3="DIV"),AF3-(3/24),"")))),"")</f>
        <v/>
      </c>
      <c r="AK3" s="9"/>
      <c r="AL3" s="99"/>
      <c r="AM3" s="10">
        <f>(HOUR(AL3)*60)+MINUTE(AL3)</f>
        <v>0</v>
      </c>
      <c r="AN3" s="42">
        <f>IF(AL$2&gt;E3,G3,0)</f>
        <v>16</v>
      </c>
      <c r="AO3" s="45" t="str">
        <f>IF(F3="","",IF(F3&lt;AL$2,REF!$B$18,""))</f>
        <v/>
      </c>
      <c r="AP3" s="51" t="str">
        <f>IF((AL3&gt;=REF!$B$6),(IF(AL3="","",IF(OR(AH3="ASS",$D3="CIR",$D3=""),"",IF(OR($D3="CC",$D3="CD",$D3="DIV"),AL3-(3/24),"")))),"")</f>
        <v/>
      </c>
      <c r="AQ3" s="9"/>
      <c r="AR3" s="99"/>
      <c r="AS3" s="10">
        <f>(HOUR(AR3)*60)+MINUTE(AR3)</f>
        <v>0</v>
      </c>
      <c r="AT3" s="42">
        <f>IF(AR$2&gt;E3,G3,0)</f>
        <v>16</v>
      </c>
      <c r="AU3" s="45" t="str">
        <f>IF(F3="","",IF(F3&lt;AR$2,REF!$B$18,""))</f>
        <v/>
      </c>
      <c r="AV3" s="51" t="str">
        <f>IF((AR3&gt;=REF!$B$6),(IF(AR3="","",IF(OR(AN3="ASS",$D3="CIR",$D3=""),"",IF(OR($D3="CC",$D3="CD",$D3="DIV"),AR3-(3/24),"")))),"")</f>
        <v/>
      </c>
      <c r="AW3" s="9"/>
      <c r="AX3" s="99"/>
      <c r="AY3" s="10">
        <f>(HOUR(AX3)*60)+MINUTE(AX3)</f>
        <v>0</v>
      </c>
      <c r="AZ3" s="42">
        <f>IF(AX$2&gt;E3,G3,0)</f>
        <v>16</v>
      </c>
      <c r="BA3" s="45" t="str">
        <f>IF(F3="","",IF(F3&lt;AX$2,REF!$B$18,""))</f>
        <v/>
      </c>
      <c r="BB3" s="51" t="str">
        <f>IF((AX3&gt;=REF!$B$6),(IF(AX3="","",IF(OR(AT3="ASS",$D3="CIR",$D3=""),"",IF(OR($D3="CC",$D3="CD",$D3="DIV"),AX3-(3/24),"")))),"")</f>
        <v/>
      </c>
      <c r="BC3" s="9"/>
      <c r="BD3" s="99"/>
      <c r="BE3" s="10">
        <f>(HOUR(BD3)*60)+MINUTE(BD3)</f>
        <v>0</v>
      </c>
      <c r="BF3" s="42">
        <f>IF(BD$2&gt;E3,G3,0)</f>
        <v>16</v>
      </c>
      <c r="BG3" s="45" t="str">
        <f>IF(F3="","",IF(F3&lt;BD$2,REF!$B$18,""))</f>
        <v/>
      </c>
      <c r="BH3" s="51" t="str">
        <f>IF((BD3&gt;=REF!$B$6),(IF(BD3="","",IF(OR(AZ3="ASS",$D3="CIR",$D3=""),"",IF(OR($D3="CC",$D3="CD",$D3="DIV"),BD3-(3/24),"")))),"")</f>
        <v/>
      </c>
      <c r="BI3" s="9"/>
      <c r="BJ3" s="99"/>
      <c r="BK3" s="10">
        <f>(HOUR(BJ3)*60)+MINUTE(BJ3)</f>
        <v>0</v>
      </c>
      <c r="BL3" s="42">
        <f>IF(BJ$2&gt;E3,G3,0)</f>
        <v>16</v>
      </c>
      <c r="BM3" s="45" t="str">
        <f>IF(F3="","",IF(F3&lt;BJ$2,REF!$B$18,""))</f>
        <v/>
      </c>
      <c r="BN3" s="51" t="str">
        <f>IF((BJ3&gt;=REF!$B$6),(IF(BJ3="","",IF(OR(BF3="ASS",$D3="CIR",$D3=""),"",IF(OR($D3="CC",$D3="CD",$D3="DIV"),BJ3-(3/24),"")))),"")</f>
        <v/>
      </c>
      <c r="BO3" s="9"/>
      <c r="BP3" s="99"/>
      <c r="BQ3" s="10">
        <f>(HOUR(BP3)*60)+MINUTE(BP3)</f>
        <v>0</v>
      </c>
      <c r="BR3" s="42">
        <f>IF(BP$2&gt;E3,G3,0)</f>
        <v>16</v>
      </c>
      <c r="BS3" s="45" t="str">
        <f>IF(F3="","",IF(F3&lt;BP$2,REF!$B$18,""))</f>
        <v/>
      </c>
      <c r="BT3" s="51" t="str">
        <f>IF((BP3&gt;=REF!$B$6),(IF(BP3="","",IF(OR(BL3="ASS",$D3="CIR",$D3=""),"",IF(OR($D3="CC",$D3="CD",$D3="DIV"),BP3-(3/24),"")))),"")</f>
        <v/>
      </c>
      <c r="BU3" s="9"/>
      <c r="BV3" s="99"/>
      <c r="BW3" s="10">
        <f>(HOUR(BV3)*60)+MINUTE(BV3)</f>
        <v>0</v>
      </c>
      <c r="BX3" s="42">
        <f>IF(BV$2&gt;E3,G3,0)</f>
        <v>16</v>
      </c>
      <c r="BY3" s="45" t="str">
        <f>IF(F3="","",IF(F3&lt;BV$2,REF!$B$18,""))</f>
        <v/>
      </c>
      <c r="BZ3" s="51" t="str">
        <f>IF((BV3&gt;=REF!$B$6),(IF(BV3="","",IF(OR(BR3="ASS",$D3="CIR",$D3=""),"",IF(OR($D3="CC",$D3="CD",$D3="DIV"),BV3-(3/24),"")))),"")</f>
        <v/>
      </c>
      <c r="CA3" s="11"/>
      <c r="CB3" s="98">
        <f>SUM(H3,N3,T3,Z3,AF3,AL3,AR3,AX3,BD3,BJ3,BP3,BV3)</f>
        <v>0</v>
      </c>
      <c r="CC3" s="54">
        <f>SUM(M3,S3,Y3,AE3,AK3,AQ3,AW3,BC3,BI3,BO3,BU3,CA3)</f>
        <v>0</v>
      </c>
    </row>
    <row r="4" spans="1:81" x14ac:dyDescent="0.2">
      <c r="A4" s="12" t="s">
        <v>48</v>
      </c>
      <c r="B4" s="7"/>
      <c r="C4" s="7"/>
      <c r="D4" s="7" t="s">
        <v>4</v>
      </c>
      <c r="E4" s="38">
        <v>40948</v>
      </c>
      <c r="F4" s="38">
        <v>41081</v>
      </c>
      <c r="G4" s="94">
        <f>IF(A4="","",IF(D4="ASS",REF!B$11+REF!B$9,IF(D4="CC",REF!B$10+REF!B$9,IF(D4="CIR",REF!B$12+REF!B$9,IF(D4="CD",REF!B$10+REF!B$9,IF(D4="DIV",REF!B$13+REF!B$9,"erreur"))))))</f>
        <v>16</v>
      </c>
      <c r="H4" s="99"/>
      <c r="I4" s="8">
        <f>(HOUR(H4)*60)+MINUTE(H4)</f>
        <v>0</v>
      </c>
      <c r="J4" s="39">
        <f>IF(H$2&gt;E4,G4,0)</f>
        <v>16</v>
      </c>
      <c r="K4" s="44">
        <f>IF(F4="","",IF(F4&lt;H$2,REF!$B$18,""))</f>
        <v>6</v>
      </c>
      <c r="L4" s="51" t="str">
        <f>IF((H4&gt;=REF!$B$6),(IF(H4="","",IF(OR(D4="ASS",$D4="CIR",$D4=""),"",IF(OR($D4="CC",$D4="CD",$D4="DIV"),H4-(3/24),"")))),"")</f>
        <v/>
      </c>
      <c r="M4" s="9"/>
      <c r="N4" s="99"/>
      <c r="O4" s="8">
        <f>(HOUR(N4)*60)+MINUTE(N4)</f>
        <v>0</v>
      </c>
      <c r="P4" s="39">
        <f>IF(N$2&gt;E4,G4,0)</f>
        <v>16</v>
      </c>
      <c r="Q4" s="44">
        <f>IF(F4="","",IF(F4&lt;N$2,REF!$B$18,""))</f>
        <v>6</v>
      </c>
      <c r="R4" s="51" t="str">
        <f>IF((N4&gt;=REF!$B$6),(IF(N4="","",IF(OR(J4="ASS",$D4="CIR",$D4=""),"",IF(OR($D4="CC",$D4="CD",$D4="DIV"),N4-(3/24),"")))),"")</f>
        <v/>
      </c>
      <c r="S4" s="9"/>
      <c r="T4" s="99"/>
      <c r="U4" s="10">
        <f>(HOUR(T4)*60)+MINUTE(T4)</f>
        <v>0</v>
      </c>
      <c r="V4" s="42">
        <f>IF(T$2&gt;E4,G4,0)</f>
        <v>16</v>
      </c>
      <c r="W4" s="45">
        <f>IF(F4="","",IF(F4&lt;T$2,REF!$B$18,""))</f>
        <v>6</v>
      </c>
      <c r="X4" s="51" t="str">
        <f>IF((T4&gt;=REF!$B$6),(IF(T4="","",IF(OR(P4="ASS",$D4="CIR",$D4=""),"",IF(OR($D4="CC",$D4="CD",$D4="DIV"),T4-(3/24),"")))),"")</f>
        <v/>
      </c>
      <c r="Y4" s="9"/>
      <c r="Z4" s="99"/>
      <c r="AA4" s="10">
        <f>(HOUR(Z4)*60)+MINUTE(Z4)</f>
        <v>0</v>
      </c>
      <c r="AB4" s="42">
        <f>IF(Z$2&gt;E4,G4,0)</f>
        <v>16</v>
      </c>
      <c r="AC4" s="45">
        <f>IF(F4="","",IF(F4&lt;Z$2,REF!$B$18,""))</f>
        <v>6</v>
      </c>
      <c r="AD4" s="51" t="str">
        <f>IF((Z4&gt;=REF!$B$6),(IF(Z4="","",IF(OR(V4="ASS",$D4="CIR",$D4=""),"",IF(OR($D4="CC",$D4="CD",$D4="DIV"),Z4-(3/24),"")))),"")</f>
        <v/>
      </c>
      <c r="AE4" s="9"/>
      <c r="AF4" s="99"/>
      <c r="AG4" s="10">
        <f>(HOUR(AF4)*60)+MINUTE(AF4)</f>
        <v>0</v>
      </c>
      <c r="AH4" s="42">
        <f>IF(AF$2&gt;E4,G4,0)</f>
        <v>16</v>
      </c>
      <c r="AI4" s="45">
        <f>IF(F4="","",IF(F4&lt;AF$2,REF!$B$18,""))</f>
        <v>6</v>
      </c>
      <c r="AJ4" s="51" t="str">
        <f>IF((AF4&gt;=REF!$B$6),(IF(AF4="","",IF(OR(AB4="ASS",$D4="CIR",$D4=""),"",IF(OR($D4="CC",$D4="CD",$D4="DIV"),AF4-(3/24),"")))),"")</f>
        <v/>
      </c>
      <c r="AK4" s="9"/>
      <c r="AL4" s="99"/>
      <c r="AM4" s="10">
        <f>(HOUR(AL4)*60)+MINUTE(AL4)</f>
        <v>0</v>
      </c>
      <c r="AN4" s="42">
        <f>IF(AL$2&gt;E4,G4,0)</f>
        <v>16</v>
      </c>
      <c r="AO4" s="45">
        <f>IF(F4="","",IF(F4&lt;AL$2,REF!$B$18,""))</f>
        <v>6</v>
      </c>
      <c r="AP4" s="51" t="str">
        <f>IF((AL4&gt;=REF!$B$6),(IF(AL4="","",IF(OR(AH4="ASS",$D4="CIR",$D4=""),"",IF(OR($D4="CC",$D4="CD",$D4="DIV"),AL4-(3/24),"")))),"")</f>
        <v/>
      </c>
      <c r="AQ4" s="9"/>
      <c r="AR4" s="99"/>
      <c r="AS4" s="10">
        <f>(HOUR(AR4)*60)+MINUTE(AR4)</f>
        <v>0</v>
      </c>
      <c r="AT4" s="42">
        <f>IF(AR$2&gt;E4,G4,0)</f>
        <v>16</v>
      </c>
      <c r="AU4" s="45">
        <f>IF(F4="","",IF(F4&lt;AR$2,REF!$B$18,""))</f>
        <v>6</v>
      </c>
      <c r="AV4" s="51" t="str">
        <f>IF((AR4&gt;=REF!$B$6),(IF(AR4="","",IF(OR(AN4="ASS",$D4="CIR",$D4=""),"",IF(OR($D4="CC",$D4="CD",$D4="DIV"),AR4-(3/24),"")))),"")</f>
        <v/>
      </c>
      <c r="AW4" s="9"/>
      <c r="AX4" s="99"/>
      <c r="AY4" s="10">
        <f>(HOUR(AX4)*60)+MINUTE(AX4)</f>
        <v>0</v>
      </c>
      <c r="AZ4" s="42">
        <f>IF(AX$2&gt;E4,G4,0)</f>
        <v>16</v>
      </c>
      <c r="BA4" s="45">
        <f>IF(F4="","",IF(F4&lt;AX$2,REF!$B$18,""))</f>
        <v>6</v>
      </c>
      <c r="BB4" s="51" t="str">
        <f>IF((AX4&gt;=REF!$B$6),(IF(AX4="","",IF(OR(AT4="ASS",$D4="CIR",$D4=""),"",IF(OR($D4="CC",$D4="CD",$D4="DIV"),AX4-(3/24),"")))),"")</f>
        <v/>
      </c>
      <c r="BC4" s="9"/>
      <c r="BD4" s="99"/>
      <c r="BE4" s="10">
        <f>(HOUR(BD4)*60)+MINUTE(BD4)</f>
        <v>0</v>
      </c>
      <c r="BF4" s="42">
        <f>IF(BD$2&gt;E4,G4,0)</f>
        <v>16</v>
      </c>
      <c r="BG4" s="45">
        <f>IF(F4="","",IF(F4&lt;BD$2,REF!$B$18,""))</f>
        <v>6</v>
      </c>
      <c r="BH4" s="51" t="str">
        <f>IF((BD4&gt;=REF!$B$6),(IF(BD4="","",IF(OR(AZ4="ASS",$D4="CIR",$D4=""),"",IF(OR($D4="CC",$D4="CD",$D4="DIV"),BD4-(3/24),"")))),"")</f>
        <v/>
      </c>
      <c r="BI4" s="9"/>
      <c r="BJ4" s="99"/>
      <c r="BK4" s="10">
        <f>(HOUR(BJ4)*60)+MINUTE(BJ4)</f>
        <v>0</v>
      </c>
      <c r="BL4" s="42">
        <f>IF(BJ$2&gt;E4,G4,0)</f>
        <v>16</v>
      </c>
      <c r="BM4" s="45">
        <f>IF(F4="","",IF(F4&lt;BJ$2,REF!$B$18,""))</f>
        <v>6</v>
      </c>
      <c r="BN4" s="51" t="str">
        <f>IF((BJ4&gt;=REF!$B$6),(IF(BJ4="","",IF(OR(BF4="ASS",$D4="CIR",$D4=""),"",IF(OR($D4="CC",$D4="CD",$D4="DIV"),BJ4-(3/24),"")))),"")</f>
        <v/>
      </c>
      <c r="BO4" s="9"/>
      <c r="BP4" s="99"/>
      <c r="BQ4" s="10">
        <f>(HOUR(BP4)*60)+MINUTE(BP4)</f>
        <v>0</v>
      </c>
      <c r="BR4" s="42">
        <f>IF(BP$2&gt;E4,G4,0)</f>
        <v>16</v>
      </c>
      <c r="BS4" s="45">
        <f>IF(F4="","",IF(F4&lt;BP$2,REF!$B$18,""))</f>
        <v>6</v>
      </c>
      <c r="BT4" s="51" t="str">
        <f>IF((BP4&gt;=REF!$B$6),(IF(BP4="","",IF(OR(BL4="ASS",$D4="CIR",$D4=""),"",IF(OR($D4="CC",$D4="CD",$D4="DIV"),BP4-(3/24),"")))),"")</f>
        <v/>
      </c>
      <c r="BU4" s="9"/>
      <c r="BV4" s="99"/>
      <c r="BW4" s="10">
        <f>(HOUR(BV4)*60)+MINUTE(BV4)</f>
        <v>0</v>
      </c>
      <c r="BX4" s="42">
        <f>IF(BV$2&gt;E4,G4,0)</f>
        <v>16</v>
      </c>
      <c r="BY4" s="45">
        <f>IF(F4="","",IF(F4&lt;BV$2,REF!$B$18,""))</f>
        <v>6</v>
      </c>
      <c r="BZ4" s="51" t="str">
        <f>IF((BV4&gt;=REF!$B$6),(IF(BV4="","",IF(OR(BR4="ASS",$D4="CIR",$D4=""),"",IF(OR($D4="CC",$D4="CD",$D4="DIV"),BV4-(3/24),"")))),"")</f>
        <v/>
      </c>
      <c r="CA4" s="11"/>
      <c r="CB4" s="98">
        <f t="shared" ref="CB4:CB43" si="0">SUM(H4,N4,T4,Z4,AF4,AL4,AR4,AX4,BD4,BJ4,BP4,BV4)</f>
        <v>0</v>
      </c>
      <c r="CC4" s="54">
        <f t="shared" ref="CC4:CC43" si="1">SUM(M4,S4,Y4,AE4,AK4,AQ4,AW4,BC4,BI4,BO4,BU4,CA4)</f>
        <v>0</v>
      </c>
    </row>
    <row r="5" spans="1:81" x14ac:dyDescent="0.2">
      <c r="A5" s="15" t="s">
        <v>49</v>
      </c>
      <c r="B5" s="15"/>
      <c r="C5" s="15"/>
      <c r="D5" s="7" t="s">
        <v>5</v>
      </c>
      <c r="E5" s="38"/>
      <c r="F5" s="38"/>
      <c r="G5" s="94">
        <f>IF(A5="","",IF(D5="ASS",REF!B$11+REF!B$9,IF(D5="CC",REF!B$10+REF!B$9,IF(D5="CIR",REF!B$12+REF!B$9,IF(D5="CD",REF!B$10+REF!B$9,IF(D5="DIV",REF!B$13+REF!B$9,"erreur"))))))</f>
        <v>7</v>
      </c>
      <c r="H5" s="99"/>
      <c r="I5" s="8">
        <f>(HOUR(H5)*60)+MINUTE(H5)</f>
        <v>0</v>
      </c>
      <c r="J5" s="39">
        <f>IF(H$2&gt;E5,G5,0)</f>
        <v>7</v>
      </c>
      <c r="K5" s="44" t="str">
        <f>IF(F5="","",IF(F5&lt;H$2,REF!$B$18,""))</f>
        <v/>
      </c>
      <c r="L5" s="51" t="str">
        <f>IF((H5&gt;=REF!$B$6),(IF(H5="","",IF(OR(D5="ASS",$D5="CIR",$D5=""),"",IF(OR($D5="CC",$D5="CD",$D5="DIV"),H5-(3/24),"")))),"")</f>
        <v/>
      </c>
      <c r="M5" s="16"/>
      <c r="N5" s="99"/>
      <c r="O5" s="8">
        <f>(HOUR(N5)*60)+MINUTE(N5)</f>
        <v>0</v>
      </c>
      <c r="P5" s="39">
        <f>IF(N$2&gt;E5,G5,0)</f>
        <v>7</v>
      </c>
      <c r="Q5" s="44" t="str">
        <f>IF(F5="","",IF(F5&lt;N$2,REF!$B$18,""))</f>
        <v/>
      </c>
      <c r="R5" s="51" t="str">
        <f>IF((N5&gt;=REF!$B$6),(IF(N5="","",IF(OR(J5="ASS",$D5="CIR",$D5=""),"",IF(OR($D5="CC",$D5="CD",$D5="DIV"),N5-(3/24),"")))),"")</f>
        <v/>
      </c>
      <c r="S5" s="16"/>
      <c r="T5" s="99"/>
      <c r="U5" s="10">
        <f>(HOUR(T5)*60)+MINUTE(T5)</f>
        <v>0</v>
      </c>
      <c r="V5" s="42">
        <f>IF(T$2&gt;E5,G5,0)</f>
        <v>7</v>
      </c>
      <c r="W5" s="45" t="str">
        <f>IF(F5="","",IF(F5&lt;T$2,REF!$B$18,""))</f>
        <v/>
      </c>
      <c r="X5" s="51" t="str">
        <f>IF((T5&gt;=REF!$B$6),(IF(T5="","",IF(OR(P5="ASS",$D5="CIR",$D5=""),"",IF(OR($D5="CC",$D5="CD",$D5="DIV"),T5-(3/24),"")))),"")</f>
        <v/>
      </c>
      <c r="Y5" s="16"/>
      <c r="Z5" s="99"/>
      <c r="AA5" s="10">
        <f>(HOUR(Z5)*60)+MINUTE(Z5)</f>
        <v>0</v>
      </c>
      <c r="AB5" s="42">
        <f>IF(Z$2&gt;E5,G5,0)</f>
        <v>7</v>
      </c>
      <c r="AC5" s="45" t="str">
        <f>IF(F5="","",IF(F5&lt;Z$2,REF!$B$18,""))</f>
        <v/>
      </c>
      <c r="AD5" s="51" t="str">
        <f>IF((Z5&gt;=REF!$B$6),(IF(Z5="","",IF(OR(V5="ASS",$D5="CIR",$D5=""),"",IF(OR($D5="CC",$D5="CD",$D5="DIV"),Z5-(3/24),"")))),"")</f>
        <v/>
      </c>
      <c r="AE5" s="16"/>
      <c r="AF5" s="99"/>
      <c r="AG5" s="10">
        <f>(HOUR(AF5)*60)+MINUTE(AF5)</f>
        <v>0</v>
      </c>
      <c r="AH5" s="42">
        <f>IF(AF$2&gt;E5,G5,0)</f>
        <v>7</v>
      </c>
      <c r="AI5" s="45" t="str">
        <f>IF(F5="","",IF(F5&lt;AF$2,REF!$B$18,""))</f>
        <v/>
      </c>
      <c r="AJ5" s="51" t="str">
        <f>IF((AF5&gt;=REF!$B$6),(IF(AF5="","",IF(OR(AB5="ASS",$D5="CIR",$D5=""),"",IF(OR($D5="CC",$D5="CD",$D5="DIV"),AF5-(3/24),"")))),"")</f>
        <v/>
      </c>
      <c r="AK5" s="16"/>
      <c r="AL5" s="99"/>
      <c r="AM5" s="10">
        <f>(HOUR(AL5)*60)+MINUTE(AL5)</f>
        <v>0</v>
      </c>
      <c r="AN5" s="42">
        <f>IF(AL$2&gt;E5,G5,0)</f>
        <v>7</v>
      </c>
      <c r="AO5" s="45" t="str">
        <f>IF(F5="","",IF(F5&lt;AL$2,REF!$B$18,""))</f>
        <v/>
      </c>
      <c r="AP5" s="51" t="str">
        <f>IF((AL5&gt;=REF!$B$6),(IF(AL5="","",IF(OR(AH5="ASS",$D5="CIR",$D5=""),"",IF(OR($D5="CC",$D5="CD",$D5="DIV"),AL5-(3/24),"")))),"")</f>
        <v/>
      </c>
      <c r="AQ5" s="16"/>
      <c r="AR5" s="99"/>
      <c r="AS5" s="10">
        <f>(HOUR(AR5)*60)+MINUTE(AR5)</f>
        <v>0</v>
      </c>
      <c r="AT5" s="42">
        <f>IF(AR$2&gt;E5,G5,0)</f>
        <v>7</v>
      </c>
      <c r="AU5" s="45" t="str">
        <f>IF(F5="","",IF(F5&lt;AR$2,REF!$B$18,""))</f>
        <v/>
      </c>
      <c r="AV5" s="51" t="str">
        <f>IF((AR5&gt;=REF!$B$6),(IF(AR5="","",IF(OR(AN5="ASS",$D5="CIR",$D5=""),"",IF(OR($D5="CC",$D5="CD",$D5="DIV"),AR5-(3/24),"")))),"")</f>
        <v/>
      </c>
      <c r="AW5" s="16"/>
      <c r="AX5" s="99"/>
      <c r="AY5" s="10">
        <f>(HOUR(AX5)*60)+MINUTE(AX5)</f>
        <v>0</v>
      </c>
      <c r="AZ5" s="42">
        <f>IF(AX$2&gt;E5,G5,0)</f>
        <v>7</v>
      </c>
      <c r="BA5" s="45" t="str">
        <f>IF(F5="","",IF(F5&lt;AX$2,REF!$B$18,""))</f>
        <v/>
      </c>
      <c r="BB5" s="51" t="str">
        <f>IF((AX5&gt;=REF!$B$6),(IF(AX5="","",IF(OR(AT5="ASS",$D5="CIR",$D5=""),"",IF(OR($D5="CC",$D5="CD",$D5="DIV"),AX5-(3/24),"")))),"")</f>
        <v/>
      </c>
      <c r="BC5" s="16"/>
      <c r="BD5" s="99"/>
      <c r="BE5" s="10">
        <f>(HOUR(BD5)*60)+MINUTE(BD5)</f>
        <v>0</v>
      </c>
      <c r="BF5" s="42">
        <f>IF(BD$2&gt;E5,G5,0)</f>
        <v>7</v>
      </c>
      <c r="BG5" s="45" t="str">
        <f>IF(F5="","",IF(F5&lt;BD$2,REF!$B$18,""))</f>
        <v/>
      </c>
      <c r="BH5" s="51" t="str">
        <f>IF((BD5&gt;=REF!$B$6),(IF(BD5="","",IF(OR(AZ5="ASS",$D5="CIR",$D5=""),"",IF(OR($D5="CC",$D5="CD",$D5="DIV"),BD5-(3/24),"")))),"")</f>
        <v/>
      </c>
      <c r="BI5" s="16"/>
      <c r="BJ5" s="99"/>
      <c r="BK5" s="10">
        <f>(HOUR(BJ5)*60)+MINUTE(BJ5)</f>
        <v>0</v>
      </c>
      <c r="BL5" s="42">
        <f>IF(BJ$2&gt;E5,G5,0)</f>
        <v>7</v>
      </c>
      <c r="BM5" s="45" t="str">
        <f>IF(F5="","",IF(F5&lt;BJ$2,REF!$B$18,""))</f>
        <v/>
      </c>
      <c r="BN5" s="51" t="str">
        <f>IF((BJ5&gt;=REF!$B$6),(IF(BJ5="","",IF(OR(BF5="ASS",$D5="CIR",$D5=""),"",IF(OR($D5="CC",$D5="CD",$D5="DIV"),BJ5-(3/24),"")))),"")</f>
        <v/>
      </c>
      <c r="BO5" s="16"/>
      <c r="BP5" s="99"/>
      <c r="BQ5" s="10">
        <f>(HOUR(BP5)*60)+MINUTE(BP5)</f>
        <v>0</v>
      </c>
      <c r="BR5" s="42">
        <f>IF(BP$2&gt;E5,G5,0)</f>
        <v>7</v>
      </c>
      <c r="BS5" s="45" t="str">
        <f>IF(F5="","",IF(F5&lt;BP$2,REF!$B$18,""))</f>
        <v/>
      </c>
      <c r="BT5" s="51" t="str">
        <f>IF((BP5&gt;=REF!$B$6),(IF(BP5="","",IF(OR(BL5="ASS",$D5="CIR",$D5=""),"",IF(OR($D5="CC",$D5="CD",$D5="DIV"),BP5-(3/24),"")))),"")</f>
        <v/>
      </c>
      <c r="BU5" s="16"/>
      <c r="BV5" s="99"/>
      <c r="BW5" s="10">
        <f>(HOUR(BV5)*60)+MINUTE(BV5)</f>
        <v>0</v>
      </c>
      <c r="BX5" s="42">
        <f>IF(BV$2&gt;E5,G5,0)</f>
        <v>7</v>
      </c>
      <c r="BY5" s="45" t="str">
        <f>IF(F5="","",IF(F5&lt;BV$2,REF!$B$18,""))</f>
        <v/>
      </c>
      <c r="BZ5" s="51" t="str">
        <f>IF((BV5&gt;=REF!$B$6),(IF(BV5="","",IF(OR(BR5="ASS",$D5="CIR",$D5=""),"",IF(OR($D5="CC",$D5="CD",$D5="DIV"),BV5-(3/24),"")))),"")</f>
        <v/>
      </c>
      <c r="CA5" s="17"/>
      <c r="CB5" s="98">
        <f t="shared" si="0"/>
        <v>0</v>
      </c>
      <c r="CC5" s="54">
        <f t="shared" si="1"/>
        <v>0</v>
      </c>
    </row>
    <row r="6" spans="1:81" x14ac:dyDescent="0.2">
      <c r="A6" s="12" t="s">
        <v>48</v>
      </c>
      <c r="B6" s="7"/>
      <c r="C6" s="7"/>
      <c r="D6" s="7" t="s">
        <v>4</v>
      </c>
      <c r="E6" s="38">
        <v>40945</v>
      </c>
      <c r="F6" s="38"/>
      <c r="G6" s="94">
        <f>IF(A6="","",IF(D6="ASS",REF!B$11+REF!B$9,IF(D6="CC",REF!B$10+REF!B$9,IF(D6="CIR",REF!B$12+REF!B$9,IF(D6="CD",REF!B$10+REF!B$9,IF(D6="DIV",REF!B$13+REF!B$9,"erreur"))))))</f>
        <v>16</v>
      </c>
      <c r="H6" s="99"/>
      <c r="I6" s="8">
        <f>(HOUR(H6)*60)+MINUTE(H6)</f>
        <v>0</v>
      </c>
      <c r="J6" s="39">
        <f>IF(H$2&gt;E6,G6,0)</f>
        <v>16</v>
      </c>
      <c r="K6" s="44" t="str">
        <f>IF(F6="","",IF(F6&lt;H$2,REF!$B$18,""))</f>
        <v/>
      </c>
      <c r="L6" s="51" t="str">
        <f>IF((H6&gt;=REF!$B$6),(IF(H6="","",IF(OR(D6="ASS",$D6="CIR",$D6=""),"",IF(OR($D6="CC",$D6="CD",$D6="DIV"),H6-(3/24),"")))),"")</f>
        <v/>
      </c>
      <c r="M6" s="9"/>
      <c r="N6" s="99"/>
      <c r="O6" s="8">
        <f>(HOUR(N6)*60)+MINUTE(N6)</f>
        <v>0</v>
      </c>
      <c r="P6" s="39">
        <f>IF(N$2&gt;E6,G6,0)</f>
        <v>16</v>
      </c>
      <c r="Q6" s="44" t="str">
        <f>IF(F6="","",IF(F6&lt;N$2,REF!$B$18,""))</f>
        <v/>
      </c>
      <c r="R6" s="51" t="str">
        <f>IF((N6&gt;=REF!$B$6),(IF(N6="","",IF(OR(J6="ASS",$D6="CIR",$D6=""),"",IF(OR($D6="CC",$D6="CD",$D6="DIV"),N6-(3/24),"")))),"")</f>
        <v/>
      </c>
      <c r="S6" s="9"/>
      <c r="T6" s="99"/>
      <c r="U6" s="10">
        <f>(HOUR(T6)*60)+MINUTE(T6)</f>
        <v>0</v>
      </c>
      <c r="V6" s="42">
        <f>IF(T$2&gt;E6,G6,0)</f>
        <v>16</v>
      </c>
      <c r="W6" s="45" t="str">
        <f>IF(F6="","",IF(F6&lt;T$2,REF!$B$18,""))</f>
        <v/>
      </c>
      <c r="X6" s="51" t="str">
        <f>IF((T6&gt;=REF!$B$6),(IF(T6="","",IF(OR(P6="ASS",$D6="CIR",$D6=""),"",IF(OR($D6="CC",$D6="CD",$D6="DIV"),T6-(3/24),"")))),"")</f>
        <v/>
      </c>
      <c r="Y6" s="9"/>
      <c r="Z6" s="99"/>
      <c r="AA6" s="10">
        <f>(HOUR(Z6)*60)+MINUTE(Z6)</f>
        <v>0</v>
      </c>
      <c r="AB6" s="42">
        <f>IF(Z$2&gt;E6,G6,0)</f>
        <v>16</v>
      </c>
      <c r="AC6" s="45" t="str">
        <f>IF(F6="","",IF(F6&lt;Z$2,REF!$B$18,""))</f>
        <v/>
      </c>
      <c r="AD6" s="51" t="str">
        <f>IF((Z6&gt;=REF!$B$6),(IF(Z6="","",IF(OR(V6="ASS",$D6="CIR",$D6=""),"",IF(OR($D6="CC",$D6="CD",$D6="DIV"),Z6-(3/24),"")))),"")</f>
        <v/>
      </c>
      <c r="AE6" s="9"/>
      <c r="AF6" s="99"/>
      <c r="AG6" s="10">
        <f>(HOUR(AF6)*60)+MINUTE(AF6)</f>
        <v>0</v>
      </c>
      <c r="AH6" s="42">
        <f>IF(AF$2&gt;E6,G6,0)</f>
        <v>16</v>
      </c>
      <c r="AI6" s="45" t="str">
        <f>IF(F6="","",IF(F6&lt;AF$2,REF!$B$18,""))</f>
        <v/>
      </c>
      <c r="AJ6" s="51" t="str">
        <f>IF((AF6&gt;=REF!$B$6),(IF(AF6="","",IF(OR(AB6="ASS",$D6="CIR",$D6=""),"",IF(OR($D6="CC",$D6="CD",$D6="DIV"),AF6-(3/24),"")))),"")</f>
        <v/>
      </c>
      <c r="AK6" s="9"/>
      <c r="AL6" s="99"/>
      <c r="AM6" s="10">
        <f>(HOUR(AL6)*60)+MINUTE(AL6)</f>
        <v>0</v>
      </c>
      <c r="AN6" s="42">
        <f>IF(AL$2&gt;E6,G6,0)</f>
        <v>16</v>
      </c>
      <c r="AO6" s="45" t="str">
        <f>IF(F6="","",IF(F6&lt;AL$2,REF!$B$18,""))</f>
        <v/>
      </c>
      <c r="AP6" s="51" t="str">
        <f>IF((AL6&gt;=REF!$B$6),(IF(AL6="","",IF(OR(AH6="ASS",$D6="CIR",$D6=""),"",IF(OR($D6="CC",$D6="CD",$D6="DIV"),AL6-(3/24),"")))),"")</f>
        <v/>
      </c>
      <c r="AQ6" s="9"/>
      <c r="AR6" s="99"/>
      <c r="AS6" s="10">
        <f>(HOUR(AR6)*60)+MINUTE(AR6)</f>
        <v>0</v>
      </c>
      <c r="AT6" s="42">
        <f>IF(AR$2&gt;E6,G6,0)</f>
        <v>16</v>
      </c>
      <c r="AU6" s="45" t="str">
        <f>IF(F6="","",IF(F6&lt;AR$2,REF!$B$18,""))</f>
        <v/>
      </c>
      <c r="AV6" s="51" t="str">
        <f>IF((AR6&gt;=REF!$B$6),(IF(AR6="","",IF(OR(AN6="ASS",$D6="CIR",$D6=""),"",IF(OR($D6="CC",$D6="CD",$D6="DIV"),AR6-(3/24),"")))),"")</f>
        <v/>
      </c>
      <c r="AW6" s="9"/>
      <c r="AX6" s="99"/>
      <c r="AY6" s="10">
        <f>(HOUR(AX6)*60)+MINUTE(AX6)</f>
        <v>0</v>
      </c>
      <c r="AZ6" s="42">
        <f>IF(AX$2&gt;E6,G6,0)</f>
        <v>16</v>
      </c>
      <c r="BA6" s="45" t="str">
        <f>IF(F6="","",IF(F6&lt;AX$2,REF!$B$18,""))</f>
        <v/>
      </c>
      <c r="BB6" s="51" t="str">
        <f>IF((AX6&gt;=REF!$B$6),(IF(AX6="","",IF(OR(AT6="ASS",$D6="CIR",$D6=""),"",IF(OR($D6="CC",$D6="CD",$D6="DIV"),AX6-(3/24),"")))),"")</f>
        <v/>
      </c>
      <c r="BC6" s="9"/>
      <c r="BD6" s="99"/>
      <c r="BE6" s="10">
        <f>(HOUR(BD6)*60)+MINUTE(BD6)</f>
        <v>0</v>
      </c>
      <c r="BF6" s="42">
        <f>IF(BD$2&gt;E6,G6,0)</f>
        <v>16</v>
      </c>
      <c r="BG6" s="45" t="str">
        <f>IF(F6="","",IF(F6&lt;BD$2,REF!$B$18,""))</f>
        <v/>
      </c>
      <c r="BH6" s="51" t="str">
        <f>IF((BD6&gt;=REF!$B$6),(IF(BD6="","",IF(OR(AZ6="ASS",$D6="CIR",$D6=""),"",IF(OR($D6="CC",$D6="CD",$D6="DIV"),BD6-(3/24),"")))),"")</f>
        <v/>
      </c>
      <c r="BI6" s="9"/>
      <c r="BJ6" s="99"/>
      <c r="BK6" s="10">
        <f>(HOUR(BJ6)*60)+MINUTE(BJ6)</f>
        <v>0</v>
      </c>
      <c r="BL6" s="42">
        <f>IF(BJ$2&gt;E6,G6,0)</f>
        <v>16</v>
      </c>
      <c r="BM6" s="45" t="str">
        <f>IF(F6="","",IF(F6&lt;BJ$2,REF!$B$18,""))</f>
        <v/>
      </c>
      <c r="BN6" s="51" t="str">
        <f>IF((BJ6&gt;=REF!$B$6),(IF(BJ6="","",IF(OR(BF6="ASS",$D6="CIR",$D6=""),"",IF(OR($D6="CC",$D6="CD",$D6="DIV"),BJ6-(3/24),"")))),"")</f>
        <v/>
      </c>
      <c r="BO6" s="9"/>
      <c r="BP6" s="99"/>
      <c r="BQ6" s="10">
        <f>(HOUR(BP6)*60)+MINUTE(BP6)</f>
        <v>0</v>
      </c>
      <c r="BR6" s="42">
        <f>IF(BP$2&gt;E6,G6,0)</f>
        <v>16</v>
      </c>
      <c r="BS6" s="45" t="str">
        <f>IF(F6="","",IF(F6&lt;BP$2,REF!$B$18,""))</f>
        <v/>
      </c>
      <c r="BT6" s="51" t="str">
        <f>IF((BP6&gt;=REF!$B$6),(IF(BP6="","",IF(OR(BL6="ASS",$D6="CIR",$D6=""),"",IF(OR($D6="CC",$D6="CD",$D6="DIV"),BP6-(3/24),"")))),"")</f>
        <v/>
      </c>
      <c r="BU6" s="9"/>
      <c r="BV6" s="99"/>
      <c r="BW6" s="10">
        <f>(HOUR(BV6)*60)+MINUTE(BV6)</f>
        <v>0</v>
      </c>
      <c r="BX6" s="42">
        <f>IF(BV$2&gt;E6,G6,0)</f>
        <v>16</v>
      </c>
      <c r="BY6" s="45" t="str">
        <f>IF(F6="","",IF(F6&lt;BV$2,REF!$B$18,""))</f>
        <v/>
      </c>
      <c r="BZ6" s="51" t="str">
        <f>IF((BV6&gt;=REF!$B$6),(IF(BV6="","",IF(OR(BR6="ASS",$D6="CIR",$D6=""),"",IF(OR($D6="CC",$D6="CD",$D6="DIV"),BV6-(3/24),"")))),"")</f>
        <v/>
      </c>
      <c r="CA6" s="11"/>
      <c r="CB6" s="98">
        <f t="shared" si="0"/>
        <v>0</v>
      </c>
      <c r="CC6" s="54">
        <f t="shared" si="1"/>
        <v>0</v>
      </c>
    </row>
    <row r="7" spans="1:81" x14ac:dyDescent="0.2">
      <c r="A7" s="6" t="s">
        <v>48</v>
      </c>
      <c r="B7" s="6"/>
      <c r="C7" s="7"/>
      <c r="D7" s="7" t="s">
        <v>4</v>
      </c>
      <c r="E7" s="38">
        <v>40940</v>
      </c>
      <c r="F7" s="38"/>
      <c r="G7" s="94">
        <f>IF(A7="","",IF(D7="ASS",REF!B$11+REF!B$9,IF(D7="CC",REF!B$10+REF!B$9,IF(D7="CIR",REF!B$12+REF!B$9,IF(D7="CD",REF!B$10+REF!B$9,IF(D7="DIV",REF!B$13+REF!B$9,"erreur"))))))</f>
        <v>16</v>
      </c>
      <c r="H7" s="99"/>
      <c r="I7" s="8">
        <f>(HOUR(H7)*60)+MINUTE(H7)</f>
        <v>0</v>
      </c>
      <c r="J7" s="39">
        <f>IF(H$2&gt;E7,G7,0)</f>
        <v>16</v>
      </c>
      <c r="K7" s="44" t="str">
        <f>IF(F7="","",IF(F7&lt;H$2,REF!$B$18,""))</f>
        <v/>
      </c>
      <c r="L7" s="51" t="str">
        <f>IF((H7&gt;=REF!$B$6),(IF(H7="","",IF(OR(D7="ASS",$D7="CIR",$D7=""),"",IF(OR($D7="CC",$D7="CD",$D7="DIV"),H7-(3/24),"")))),"")</f>
        <v/>
      </c>
      <c r="M7" s="9"/>
      <c r="N7" s="99"/>
      <c r="O7" s="8">
        <f>(HOUR(N7)*60)+MINUTE(N7)</f>
        <v>0</v>
      </c>
      <c r="P7" s="39">
        <f>IF(N$2&gt;E7,G7,0)</f>
        <v>16</v>
      </c>
      <c r="Q7" s="44" t="str">
        <f>IF(F7="","",IF(F7&lt;N$2,REF!$B$18,""))</f>
        <v/>
      </c>
      <c r="R7" s="51" t="str">
        <f>IF((N7&gt;=REF!$B$6),(IF(N7="","",IF(OR(J7="ASS",$D7="CIR",$D7=""),"",IF(OR($D7="CC",$D7="CD",$D7="DIV"),N7-(3/24),"")))),"")</f>
        <v/>
      </c>
      <c r="S7" s="9"/>
      <c r="T7" s="99"/>
      <c r="U7" s="10">
        <f>(HOUR(T7)*60)+MINUTE(T7)</f>
        <v>0</v>
      </c>
      <c r="V7" s="42">
        <f>IF(T$2&gt;E7,G7,0)</f>
        <v>16</v>
      </c>
      <c r="W7" s="45" t="str">
        <f>IF(F7="","",IF(F7&lt;T$2,REF!$B$18,""))</f>
        <v/>
      </c>
      <c r="X7" s="51" t="str">
        <f>IF((T7&gt;=REF!$B$6),(IF(T7="","",IF(OR(P7="ASS",$D7="CIR",$D7=""),"",IF(OR($D7="CC",$D7="CD",$D7="DIV"),T7-(3/24),"")))),"")</f>
        <v/>
      </c>
      <c r="Y7" s="9"/>
      <c r="Z7" s="99"/>
      <c r="AA7" s="10">
        <f>(HOUR(Z7)*60)+MINUTE(Z7)</f>
        <v>0</v>
      </c>
      <c r="AB7" s="42">
        <f>IF(Z$2&gt;E7,G7,0)</f>
        <v>16</v>
      </c>
      <c r="AC7" s="45" t="str">
        <f>IF(F7="","",IF(F7&lt;Z$2,REF!$B$18,""))</f>
        <v/>
      </c>
      <c r="AD7" s="51" t="str">
        <f>IF((Z7&gt;=REF!$B$6),(IF(Z7="","",IF(OR(V7="ASS",$D7="CIR",$D7=""),"",IF(OR($D7="CC",$D7="CD",$D7="DIV"),Z7-(3/24),"")))),"")</f>
        <v/>
      </c>
      <c r="AE7" s="9"/>
      <c r="AF7" s="99"/>
      <c r="AG7" s="10">
        <f>(HOUR(AF7)*60)+MINUTE(AF7)</f>
        <v>0</v>
      </c>
      <c r="AH7" s="42">
        <f>IF(AF$2&gt;E7,G7,0)</f>
        <v>16</v>
      </c>
      <c r="AI7" s="45" t="str">
        <f>IF(F7="","",IF(F7&lt;AF$2,REF!$B$18,""))</f>
        <v/>
      </c>
      <c r="AJ7" s="51" t="str">
        <f>IF((AF7&gt;=REF!$B$6),(IF(AF7="","",IF(OR(AB7="ASS",$D7="CIR",$D7=""),"",IF(OR($D7="CC",$D7="CD",$D7="DIV"),AF7-(3/24),"")))),"")</f>
        <v/>
      </c>
      <c r="AK7" s="9"/>
      <c r="AL7" s="99"/>
      <c r="AM7" s="10">
        <f>(HOUR(AL7)*60)+MINUTE(AL7)</f>
        <v>0</v>
      </c>
      <c r="AN7" s="42">
        <f>IF(AL$2&gt;E7,G7,0)</f>
        <v>16</v>
      </c>
      <c r="AO7" s="45" t="str">
        <f>IF(F7="","",IF(F7&lt;AL$2,REF!$B$18,""))</f>
        <v/>
      </c>
      <c r="AP7" s="51" t="str">
        <f>IF((AL7&gt;=REF!$B$6),(IF(AL7="","",IF(OR(AH7="ASS",$D7="CIR",$D7=""),"",IF(OR($D7="CC",$D7="CD",$D7="DIV"),AL7-(3/24),"")))),"")</f>
        <v/>
      </c>
      <c r="AQ7" s="9"/>
      <c r="AR7" s="99"/>
      <c r="AS7" s="10">
        <f>(HOUR(AR7)*60)+MINUTE(AR7)</f>
        <v>0</v>
      </c>
      <c r="AT7" s="42">
        <f>IF(AR$2&gt;E7,G7,0)</f>
        <v>16</v>
      </c>
      <c r="AU7" s="45" t="str">
        <f>IF(F7="","",IF(F7&lt;AR$2,REF!$B$18,""))</f>
        <v/>
      </c>
      <c r="AV7" s="51" t="str">
        <f>IF((AR7&gt;=REF!$B$6),(IF(AR7="","",IF(OR(AN7="ASS",$D7="CIR",$D7=""),"",IF(OR($D7="CC",$D7="CD",$D7="DIV"),AR7-(3/24),"")))),"")</f>
        <v/>
      </c>
      <c r="AW7" s="9"/>
      <c r="AX7" s="99"/>
      <c r="AY7" s="10">
        <f>(HOUR(AX7)*60)+MINUTE(AX7)</f>
        <v>0</v>
      </c>
      <c r="AZ7" s="42">
        <f>IF(AX$2&gt;E7,G7,0)</f>
        <v>16</v>
      </c>
      <c r="BA7" s="45" t="str">
        <f>IF(F7="","",IF(F7&lt;AX$2,REF!$B$18,""))</f>
        <v/>
      </c>
      <c r="BB7" s="51" t="str">
        <f>IF((AX7&gt;=REF!$B$6),(IF(AX7="","",IF(OR(AT7="ASS",$D7="CIR",$D7=""),"",IF(OR($D7="CC",$D7="CD",$D7="DIV"),AX7-(3/24),"")))),"")</f>
        <v/>
      </c>
      <c r="BC7" s="9"/>
      <c r="BD7" s="99"/>
      <c r="BE7" s="10">
        <f>(HOUR(BD7)*60)+MINUTE(BD7)</f>
        <v>0</v>
      </c>
      <c r="BF7" s="42">
        <f>IF(BD$2&gt;E7,G7,0)</f>
        <v>16</v>
      </c>
      <c r="BG7" s="45" t="str">
        <f>IF(F7="","",IF(F7&lt;BD$2,REF!$B$18,""))</f>
        <v/>
      </c>
      <c r="BH7" s="51" t="str">
        <f>IF((BD7&gt;=REF!$B$6),(IF(BD7="","",IF(OR(AZ7="ASS",$D7="CIR",$D7=""),"",IF(OR($D7="CC",$D7="CD",$D7="DIV"),BD7-(3/24),"")))),"")</f>
        <v/>
      </c>
      <c r="BI7" s="9"/>
      <c r="BJ7" s="99"/>
      <c r="BK7" s="10">
        <f>(HOUR(BJ7)*60)+MINUTE(BJ7)</f>
        <v>0</v>
      </c>
      <c r="BL7" s="42">
        <f>IF(BJ$2&gt;E7,G7,0)</f>
        <v>16</v>
      </c>
      <c r="BM7" s="45" t="str">
        <f>IF(F7="","",IF(F7&lt;BJ$2,REF!$B$18,""))</f>
        <v/>
      </c>
      <c r="BN7" s="51" t="str">
        <f>IF((BJ7&gt;=REF!$B$6),(IF(BJ7="","",IF(OR(BF7="ASS",$D7="CIR",$D7=""),"",IF(OR($D7="CC",$D7="CD",$D7="DIV"),BJ7-(3/24),"")))),"")</f>
        <v/>
      </c>
      <c r="BO7" s="9"/>
      <c r="BP7" s="99"/>
      <c r="BQ7" s="10">
        <f>(HOUR(BP7)*60)+MINUTE(BP7)</f>
        <v>0</v>
      </c>
      <c r="BR7" s="42">
        <f>IF(BP$2&gt;E7,G7,0)</f>
        <v>16</v>
      </c>
      <c r="BS7" s="45" t="str">
        <f>IF(F7="","",IF(F7&lt;BP$2,REF!$B$18,""))</f>
        <v/>
      </c>
      <c r="BT7" s="51" t="str">
        <f>IF((BP7&gt;=REF!$B$6),(IF(BP7="","",IF(OR(BL7="ASS",$D7="CIR",$D7=""),"",IF(OR($D7="CC",$D7="CD",$D7="DIV"),BP7-(3/24),"")))),"")</f>
        <v/>
      </c>
      <c r="BU7" s="9"/>
      <c r="BV7" s="99"/>
      <c r="BW7" s="10">
        <f>(HOUR(BV7)*60)+MINUTE(BV7)</f>
        <v>0</v>
      </c>
      <c r="BX7" s="42">
        <f>IF(BV$2&gt;E7,G7,0)</f>
        <v>16</v>
      </c>
      <c r="BY7" s="45" t="str">
        <f>IF(F7="","",IF(F7&lt;BV$2,REF!$B$18,""))</f>
        <v/>
      </c>
      <c r="BZ7" s="51" t="str">
        <f>IF((BV7&gt;=REF!$B$6),(IF(BV7="","",IF(OR(BR7="ASS",$D7="CIR",$D7=""),"",IF(OR($D7="CC",$D7="CD",$D7="DIV"),BV7-(3/24),"")))),"")</f>
        <v/>
      </c>
      <c r="CA7" s="11"/>
      <c r="CB7" s="98">
        <f t="shared" si="0"/>
        <v>0</v>
      </c>
      <c r="CC7" s="54">
        <f t="shared" si="1"/>
        <v>0</v>
      </c>
    </row>
    <row r="8" spans="1:81" x14ac:dyDescent="0.2">
      <c r="A8" s="12" t="s">
        <v>48</v>
      </c>
      <c r="B8" s="7"/>
      <c r="C8" s="7"/>
      <c r="D8" s="7" t="s">
        <v>4</v>
      </c>
      <c r="E8" s="38">
        <v>40950</v>
      </c>
      <c r="F8" s="38"/>
      <c r="G8" s="94">
        <f>IF(A8="","",IF(D8="ASS",REF!B$11+REF!B$9,IF(D8="CC",REF!B$10+REF!B$9,IF(D8="CIR",REF!B$12+REF!B$9,IF(D8="CD",REF!B$10+REF!B$9,IF(D8="DIV",REF!B$13+REF!B$9,"erreur"))))))</f>
        <v>16</v>
      </c>
      <c r="H8" s="99"/>
      <c r="I8" s="8">
        <f>(HOUR(H8)*60)+MINUTE(H8)</f>
        <v>0</v>
      </c>
      <c r="J8" s="39">
        <f>IF(H$2&gt;E8,G8,0)</f>
        <v>16</v>
      </c>
      <c r="K8" s="44" t="str">
        <f>IF(F8="","",IF(F8&lt;H$2,REF!$B$18,""))</f>
        <v/>
      </c>
      <c r="L8" s="51" t="str">
        <f>IF((H8&gt;=REF!$B$6),(IF(H8="","",IF(OR(D8="ASS",$D8="CIR",$D8=""),"",IF(OR($D8="CC",$D8="CD",$D8="DIV"),H8-(3/24),"")))),"")</f>
        <v/>
      </c>
      <c r="M8" s="9"/>
      <c r="N8" s="99"/>
      <c r="O8" s="8">
        <f>(HOUR(N8)*60)+MINUTE(N8)</f>
        <v>0</v>
      </c>
      <c r="P8" s="39">
        <f>IF(N$2&gt;E8,G8,0)</f>
        <v>16</v>
      </c>
      <c r="Q8" s="44" t="str">
        <f>IF(F8="","",IF(F8&lt;N$2,REF!$B$18,""))</f>
        <v/>
      </c>
      <c r="R8" s="51" t="str">
        <f>IF((N8&gt;=REF!$B$6),(IF(N8="","",IF(OR(J8="ASS",$D8="CIR",$D8=""),"",IF(OR($D8="CC",$D8="CD",$D8="DIV"),N8-(3/24),"")))),"")</f>
        <v/>
      </c>
      <c r="S8" s="9"/>
      <c r="T8" s="99"/>
      <c r="U8" s="10">
        <f>(HOUR(T8)*60)+MINUTE(T8)</f>
        <v>0</v>
      </c>
      <c r="V8" s="42">
        <f>IF(T$2&gt;E8,G8,0)</f>
        <v>16</v>
      </c>
      <c r="W8" s="45" t="str">
        <f>IF(F8="","",IF(F8&lt;T$2,REF!$B$18,""))</f>
        <v/>
      </c>
      <c r="X8" s="51" t="str">
        <f>IF((T8&gt;=REF!$B$6),(IF(T8="","",IF(OR(P8="ASS",$D8="CIR",$D8=""),"",IF(OR($D8="CC",$D8="CD",$D8="DIV"),T8-(3/24),"")))),"")</f>
        <v/>
      </c>
      <c r="Y8" s="9"/>
      <c r="Z8" s="99"/>
      <c r="AA8" s="10">
        <f>(HOUR(Z8)*60)+MINUTE(Z8)</f>
        <v>0</v>
      </c>
      <c r="AB8" s="42">
        <f>IF(Z$2&gt;E8,G8,0)</f>
        <v>16</v>
      </c>
      <c r="AC8" s="45" t="str">
        <f>IF(F8="","",IF(F8&lt;Z$2,REF!$B$18,""))</f>
        <v/>
      </c>
      <c r="AD8" s="51" t="str">
        <f>IF((Z8&gt;=REF!$B$6),(IF(Z8="","",IF(OR(V8="ASS",$D8="CIR",$D8=""),"",IF(OR($D8="CC",$D8="CD",$D8="DIV"),Z8-(3/24),"")))),"")</f>
        <v/>
      </c>
      <c r="AE8" s="9"/>
      <c r="AF8" s="99"/>
      <c r="AG8" s="10">
        <f>(HOUR(AF8)*60)+MINUTE(AF8)</f>
        <v>0</v>
      </c>
      <c r="AH8" s="42">
        <f>IF(AF$2&gt;E8,G8,0)</f>
        <v>16</v>
      </c>
      <c r="AI8" s="45" t="str">
        <f>IF(F8="","",IF(F8&lt;AF$2,REF!$B$18,""))</f>
        <v/>
      </c>
      <c r="AJ8" s="51" t="str">
        <f>IF((AF8&gt;=REF!$B$6),(IF(AF8="","",IF(OR(AB8="ASS",$D8="CIR",$D8=""),"",IF(OR($D8="CC",$D8="CD",$D8="DIV"),AF8-(3/24),"")))),"")</f>
        <v/>
      </c>
      <c r="AK8" s="9"/>
      <c r="AL8" s="99"/>
      <c r="AM8" s="10">
        <f>(HOUR(AL8)*60)+MINUTE(AL8)</f>
        <v>0</v>
      </c>
      <c r="AN8" s="42">
        <f>IF(AL$2&gt;E8,G8,0)</f>
        <v>16</v>
      </c>
      <c r="AO8" s="45" t="str">
        <f>IF(F8="","",IF(F8&lt;AL$2,REF!$B$18,""))</f>
        <v/>
      </c>
      <c r="AP8" s="51" t="str">
        <f>IF((AL8&gt;=REF!$B$6),(IF(AL8="","",IF(OR(AH8="ASS",$D8="CIR",$D8=""),"",IF(OR($D8="CC",$D8="CD",$D8="DIV"),AL8-(3/24),"")))),"")</f>
        <v/>
      </c>
      <c r="AQ8" s="9"/>
      <c r="AR8" s="99"/>
      <c r="AS8" s="10">
        <f>(HOUR(AR8)*60)+MINUTE(AR8)</f>
        <v>0</v>
      </c>
      <c r="AT8" s="42">
        <f>IF(AR$2&gt;E8,G8,0)</f>
        <v>16</v>
      </c>
      <c r="AU8" s="45" t="str">
        <f>IF(F8="","",IF(F8&lt;AR$2,REF!$B$18,""))</f>
        <v/>
      </c>
      <c r="AV8" s="51" t="str">
        <f>IF((AR8&gt;=REF!$B$6),(IF(AR8="","",IF(OR(AN8="ASS",$D8="CIR",$D8=""),"",IF(OR($D8="CC",$D8="CD",$D8="DIV"),AR8-(3/24),"")))),"")</f>
        <v/>
      </c>
      <c r="AW8" s="9"/>
      <c r="AX8" s="99"/>
      <c r="AY8" s="10">
        <f>(HOUR(AX8)*60)+MINUTE(AX8)</f>
        <v>0</v>
      </c>
      <c r="AZ8" s="42">
        <f>IF(AX$2&gt;E8,G8,0)</f>
        <v>16</v>
      </c>
      <c r="BA8" s="45" t="str">
        <f>IF(F8="","",IF(F8&lt;AX$2,REF!$B$18,""))</f>
        <v/>
      </c>
      <c r="BB8" s="51" t="str">
        <f>IF((AX8&gt;=REF!$B$6),(IF(AX8="","",IF(OR(AT8="ASS",$D8="CIR",$D8=""),"",IF(OR($D8="CC",$D8="CD",$D8="DIV"),AX8-(3/24),"")))),"")</f>
        <v/>
      </c>
      <c r="BC8" s="9"/>
      <c r="BD8" s="99"/>
      <c r="BE8" s="10">
        <f>(HOUR(BD8)*60)+MINUTE(BD8)</f>
        <v>0</v>
      </c>
      <c r="BF8" s="42">
        <f>IF(BD$2&gt;E8,G8,0)</f>
        <v>16</v>
      </c>
      <c r="BG8" s="45" t="str">
        <f>IF(F8="","",IF(F8&lt;BD$2,REF!$B$18,""))</f>
        <v/>
      </c>
      <c r="BH8" s="51" t="str">
        <f>IF((BD8&gt;=REF!$B$6),(IF(BD8="","",IF(OR(AZ8="ASS",$D8="CIR",$D8=""),"",IF(OR($D8="CC",$D8="CD",$D8="DIV"),BD8-(3/24),"")))),"")</f>
        <v/>
      </c>
      <c r="BI8" s="9"/>
      <c r="BJ8" s="99"/>
      <c r="BK8" s="10">
        <f>(HOUR(BJ8)*60)+MINUTE(BJ8)</f>
        <v>0</v>
      </c>
      <c r="BL8" s="42">
        <f>IF(BJ$2&gt;E8,G8,0)</f>
        <v>16</v>
      </c>
      <c r="BM8" s="45" t="str">
        <f>IF(F8="","",IF(F8&lt;BJ$2,REF!$B$18,""))</f>
        <v/>
      </c>
      <c r="BN8" s="51" t="str">
        <f>IF((BJ8&gt;=REF!$B$6),(IF(BJ8="","",IF(OR(BF8="ASS",$D8="CIR",$D8=""),"",IF(OR($D8="CC",$D8="CD",$D8="DIV"),BJ8-(3/24),"")))),"")</f>
        <v/>
      </c>
      <c r="BO8" s="9"/>
      <c r="BP8" s="99"/>
      <c r="BQ8" s="10">
        <f>(HOUR(BP8)*60)+MINUTE(BP8)</f>
        <v>0</v>
      </c>
      <c r="BR8" s="42">
        <f>IF(BP$2&gt;E8,G8,0)</f>
        <v>16</v>
      </c>
      <c r="BS8" s="45" t="str">
        <f>IF(F8="","",IF(F8&lt;BP$2,REF!$B$18,""))</f>
        <v/>
      </c>
      <c r="BT8" s="51" t="str">
        <f>IF((BP8&gt;=REF!$B$6),(IF(BP8="","",IF(OR(BL8="ASS",$D8="CIR",$D8=""),"",IF(OR($D8="CC",$D8="CD",$D8="DIV"),BP8-(3/24),"")))),"")</f>
        <v/>
      </c>
      <c r="BU8" s="9"/>
      <c r="BV8" s="99"/>
      <c r="BW8" s="10">
        <f>(HOUR(BV8)*60)+MINUTE(BV8)</f>
        <v>0</v>
      </c>
      <c r="BX8" s="42">
        <f>IF(BV$2&gt;E8,G8,0)</f>
        <v>16</v>
      </c>
      <c r="BY8" s="45" t="str">
        <f>IF(F8="","",IF(F8&lt;BV$2,REF!$B$18,""))</f>
        <v/>
      </c>
      <c r="BZ8" s="51" t="str">
        <f>IF((BV8&gt;=REF!$B$6),(IF(BV8="","",IF(OR(BR8="ASS",$D8="CIR",$D8=""),"",IF(OR($D8="CC",$D8="CD",$D8="DIV"),BV8-(3/24),"")))),"")</f>
        <v/>
      </c>
      <c r="CA8" s="11"/>
      <c r="CB8" s="98">
        <f t="shared" si="0"/>
        <v>0</v>
      </c>
      <c r="CC8" s="54">
        <f t="shared" si="1"/>
        <v>0</v>
      </c>
    </row>
    <row r="9" spans="1:81" x14ac:dyDescent="0.2">
      <c r="A9" s="12" t="s">
        <v>48</v>
      </c>
      <c r="B9" s="7"/>
      <c r="C9" s="7"/>
      <c r="D9" s="7" t="s">
        <v>15</v>
      </c>
      <c r="E9" s="38">
        <v>40947</v>
      </c>
      <c r="F9" s="38"/>
      <c r="G9" s="94">
        <f>IF(A9="","",IF(D9="ASS",REF!B$11+REF!B$9,IF(D9="CC",REF!B$10+REF!B$9,IF(D9="CIR",REF!B$12+REF!B$9,IF(D9="CD",REF!B$10+REF!B$9,IF(D9="DIV",REF!B$13+REF!B$9,"erreur"))))))</f>
        <v>16</v>
      </c>
      <c r="H9" s="99"/>
      <c r="I9" s="8">
        <f>(HOUR(H9)*60)+MINUTE(H9)</f>
        <v>0</v>
      </c>
      <c r="J9" s="39">
        <f>IF(H$2&gt;E9,G9,0)</f>
        <v>16</v>
      </c>
      <c r="K9" s="44" t="str">
        <f>IF(F9="","",IF(F9&lt;H$2,REF!$B$18,""))</f>
        <v/>
      </c>
      <c r="L9" s="51" t="str">
        <f>IF((H9&gt;=REF!$B$6),(IF(H9="","",IF(OR(D9="ASS",$D9="CIR",$D9=""),"",IF(OR($D9="CC",$D9="CD",$D9="DIV"),H9-(3/24),"")))),"")</f>
        <v/>
      </c>
      <c r="M9" s="16"/>
      <c r="N9" s="99"/>
      <c r="O9" s="8">
        <f>(HOUR(N9)*60)+MINUTE(N9)</f>
        <v>0</v>
      </c>
      <c r="P9" s="39">
        <f>IF(N$2&gt;E9,G9,0)</f>
        <v>16</v>
      </c>
      <c r="Q9" s="44" t="str">
        <f>IF(F9="","",IF(F9&lt;N$2,REF!$B$18,""))</f>
        <v/>
      </c>
      <c r="R9" s="51" t="str">
        <f>IF((N9&gt;=REF!$B$6),(IF(N9="","",IF(OR(J9="ASS",$D9="CIR",$D9=""),"",IF(OR($D9="CC",$D9="CD",$D9="DIV"),N9-(3/24),"")))),"")</f>
        <v/>
      </c>
      <c r="S9" s="16"/>
      <c r="T9" s="99"/>
      <c r="U9" s="10">
        <f>(HOUR(T9)*60)+MINUTE(T9)</f>
        <v>0</v>
      </c>
      <c r="V9" s="42">
        <f>IF(T$2&gt;E9,G9,0)</f>
        <v>16</v>
      </c>
      <c r="W9" s="45" t="str">
        <f>IF(F9="","",IF(F9&lt;T$2,REF!$B$18,""))</f>
        <v/>
      </c>
      <c r="X9" s="51" t="str">
        <f>IF((T9&gt;=REF!$B$6),(IF(T9="","",IF(OR(P9="ASS",$D9="CIR",$D9=""),"",IF(OR($D9="CC",$D9="CD",$D9="DIV"),T9-(3/24),"")))),"")</f>
        <v/>
      </c>
      <c r="Y9" s="16"/>
      <c r="Z9" s="99"/>
      <c r="AA9" s="10">
        <f>(HOUR(Z9)*60)+MINUTE(Z9)</f>
        <v>0</v>
      </c>
      <c r="AB9" s="42">
        <f>IF(Z$2&gt;E9,G9,0)</f>
        <v>16</v>
      </c>
      <c r="AC9" s="45" t="str">
        <f>IF(F9="","",IF(F9&lt;Z$2,REF!$B$18,""))</f>
        <v/>
      </c>
      <c r="AD9" s="51" t="str">
        <f>IF((Z9&gt;=REF!$B$6),(IF(Z9="","",IF(OR(V9="ASS",$D9="CIR",$D9=""),"",IF(OR($D9="CC",$D9="CD",$D9="DIV"),Z9-(3/24),"")))),"")</f>
        <v/>
      </c>
      <c r="AE9" s="16"/>
      <c r="AF9" s="99"/>
      <c r="AG9" s="10">
        <f>(HOUR(AF9)*60)+MINUTE(AF9)</f>
        <v>0</v>
      </c>
      <c r="AH9" s="42">
        <f>IF(AF$2&gt;E9,G9,0)</f>
        <v>16</v>
      </c>
      <c r="AI9" s="45" t="str">
        <f>IF(F9="","",IF(F9&lt;AF$2,REF!$B$18,""))</f>
        <v/>
      </c>
      <c r="AJ9" s="51" t="str">
        <f>IF((AF9&gt;=REF!$B$6),(IF(AF9="","",IF(OR(AB9="ASS",$D9="CIR",$D9=""),"",IF(OR($D9="CC",$D9="CD",$D9="DIV"),AF9-(3/24),"")))),"")</f>
        <v/>
      </c>
      <c r="AK9" s="16"/>
      <c r="AL9" s="99"/>
      <c r="AM9" s="10">
        <f>(HOUR(AL9)*60)+MINUTE(AL9)</f>
        <v>0</v>
      </c>
      <c r="AN9" s="42">
        <f>IF(AL$2&gt;E9,G9,0)</f>
        <v>16</v>
      </c>
      <c r="AO9" s="45" t="str">
        <f>IF(F9="","",IF(F9&lt;AL$2,REF!$B$18,""))</f>
        <v/>
      </c>
      <c r="AP9" s="51" t="str">
        <f>IF((AL9&gt;=REF!$B$6),(IF(AL9="","",IF(OR(AH9="ASS",$D9="CIR",$D9=""),"",IF(OR($D9="CC",$D9="CD",$D9="DIV"),AL9-(3/24),"")))),"")</f>
        <v/>
      </c>
      <c r="AQ9" s="16"/>
      <c r="AR9" s="99"/>
      <c r="AS9" s="10">
        <f>(HOUR(AR9)*60)+MINUTE(AR9)</f>
        <v>0</v>
      </c>
      <c r="AT9" s="42">
        <f>IF(AR$2&gt;E9,G9,0)</f>
        <v>16</v>
      </c>
      <c r="AU9" s="45" t="str">
        <f>IF(F9="","",IF(F9&lt;AR$2,REF!$B$18,""))</f>
        <v/>
      </c>
      <c r="AV9" s="51" t="str">
        <f>IF((AR9&gt;=REF!$B$6),(IF(AR9="","",IF(OR(AN9="ASS",$D9="CIR",$D9=""),"",IF(OR($D9="CC",$D9="CD",$D9="DIV"),AR9-(3/24),"")))),"")</f>
        <v/>
      </c>
      <c r="AW9" s="16"/>
      <c r="AX9" s="99"/>
      <c r="AY9" s="10">
        <f>(HOUR(AX9)*60)+MINUTE(AX9)</f>
        <v>0</v>
      </c>
      <c r="AZ9" s="42">
        <f>IF(AX$2&gt;E9,G9,0)</f>
        <v>16</v>
      </c>
      <c r="BA9" s="45" t="str">
        <f>IF(F9="","",IF(F9&lt;AX$2,REF!$B$18,""))</f>
        <v/>
      </c>
      <c r="BB9" s="51" t="str">
        <f>IF((AX9&gt;=REF!$B$6),(IF(AX9="","",IF(OR(AT9="ASS",$D9="CIR",$D9=""),"",IF(OR($D9="CC",$D9="CD",$D9="DIV"),AX9-(3/24),"")))),"")</f>
        <v/>
      </c>
      <c r="BC9" s="16"/>
      <c r="BD9" s="99"/>
      <c r="BE9" s="10">
        <f>(HOUR(BD9)*60)+MINUTE(BD9)</f>
        <v>0</v>
      </c>
      <c r="BF9" s="42">
        <f>IF(BD$2&gt;E9,G9,0)</f>
        <v>16</v>
      </c>
      <c r="BG9" s="45" t="str">
        <f>IF(F9="","",IF(F9&lt;BD$2,REF!$B$18,""))</f>
        <v/>
      </c>
      <c r="BH9" s="51" t="str">
        <f>IF((BD9&gt;=REF!$B$6),(IF(BD9="","",IF(OR(AZ9="ASS",$D9="CIR",$D9=""),"",IF(OR($D9="CC",$D9="CD",$D9="DIV"),BD9-(3/24),"")))),"")</f>
        <v/>
      </c>
      <c r="BI9" s="16"/>
      <c r="BJ9" s="99"/>
      <c r="BK9" s="10">
        <f>(HOUR(BJ9)*60)+MINUTE(BJ9)</f>
        <v>0</v>
      </c>
      <c r="BL9" s="42">
        <f>IF(BJ$2&gt;E9,G9,0)</f>
        <v>16</v>
      </c>
      <c r="BM9" s="45" t="str">
        <f>IF(F9="","",IF(F9&lt;BJ$2,REF!$B$18,""))</f>
        <v/>
      </c>
      <c r="BN9" s="51" t="str">
        <f>IF((BJ9&gt;=REF!$B$6),(IF(BJ9="","",IF(OR(BF9="ASS",$D9="CIR",$D9=""),"",IF(OR($D9="CC",$D9="CD",$D9="DIV"),BJ9-(3/24),"")))),"")</f>
        <v/>
      </c>
      <c r="BO9" s="16"/>
      <c r="BP9" s="99"/>
      <c r="BQ9" s="10">
        <f>(HOUR(BP9)*60)+MINUTE(BP9)</f>
        <v>0</v>
      </c>
      <c r="BR9" s="42">
        <f>IF(BP$2&gt;E9,G9,0)</f>
        <v>16</v>
      </c>
      <c r="BS9" s="45" t="str">
        <f>IF(F9="","",IF(F9&lt;BP$2,REF!$B$18,""))</f>
        <v/>
      </c>
      <c r="BT9" s="51" t="str">
        <f>IF((BP9&gt;=REF!$B$6),(IF(BP9="","",IF(OR(BL9="ASS",$D9="CIR",$D9=""),"",IF(OR($D9="CC",$D9="CD",$D9="DIV"),BP9-(3/24),"")))),"")</f>
        <v/>
      </c>
      <c r="BU9" s="16"/>
      <c r="BV9" s="99"/>
      <c r="BW9" s="10">
        <f>(HOUR(BV9)*60)+MINUTE(BV9)</f>
        <v>0</v>
      </c>
      <c r="BX9" s="42">
        <f>IF(BV$2&gt;E9,G9,0)</f>
        <v>16</v>
      </c>
      <c r="BY9" s="45" t="str">
        <f>IF(F9="","",IF(F9&lt;BV$2,REF!$B$18,""))</f>
        <v/>
      </c>
      <c r="BZ9" s="51" t="str">
        <f>IF((BV9&gt;=REF!$B$6),(IF(BV9="","",IF(OR(BR9="ASS",$D9="CIR",$D9=""),"",IF(OR($D9="CC",$D9="CD",$D9="DIV"),BV9-(3/24),"")))),"")</f>
        <v/>
      </c>
      <c r="CA9" s="17"/>
      <c r="CB9" s="98">
        <f t="shared" si="0"/>
        <v>0</v>
      </c>
      <c r="CC9" s="54">
        <f t="shared" si="1"/>
        <v>0</v>
      </c>
    </row>
    <row r="10" spans="1:81" x14ac:dyDescent="0.2">
      <c r="A10" s="14" t="s">
        <v>48</v>
      </c>
      <c r="B10" s="7"/>
      <c r="C10" s="15"/>
      <c r="D10" s="7" t="s">
        <v>44</v>
      </c>
      <c r="E10" s="38">
        <v>40954</v>
      </c>
      <c r="F10" s="38">
        <v>41180</v>
      </c>
      <c r="G10" s="94">
        <f>IF(A10="","",IF(D10="ASS",REF!B$11+REF!B$9,IF(D10="CC",REF!B$10+REF!B$9,IF(D10="CIR",REF!B$12+REF!B$9,IF(D10="CD",REF!B$10+REF!B$9,IF(D10="DIV",REF!B$13+REF!B$9,"erreur"))))))</f>
        <v>7</v>
      </c>
      <c r="H10" s="99"/>
      <c r="I10" s="8">
        <f>(HOUR(H10)*60)+MINUTE(H10)</f>
        <v>0</v>
      </c>
      <c r="J10" s="39">
        <f>IF(H$2&gt;E10,G10,0)</f>
        <v>7</v>
      </c>
      <c r="K10" s="44" t="str">
        <f>IF(F10="","",IF(F10&lt;H$2,REF!$B$18,""))</f>
        <v/>
      </c>
      <c r="L10" s="51" t="str">
        <f>IF((H10&gt;=REF!$B$6),(IF(H10="","",IF(OR(D10="ASS",$D10="CIR",$D10=""),"",IF(OR($D10="CC",$D10="CD",$D10="DIV"),H10-(3/24),"")))),"")</f>
        <v/>
      </c>
      <c r="M10" s="9"/>
      <c r="N10" s="99"/>
      <c r="O10" s="8">
        <f>(HOUR(N10)*60)+MINUTE(N10)</f>
        <v>0</v>
      </c>
      <c r="P10" s="39">
        <f>IF(N$2&gt;E10,G10,0)</f>
        <v>7</v>
      </c>
      <c r="Q10" s="44" t="str">
        <f>IF(F10="","",IF(F10&lt;N$2,REF!$B$18,""))</f>
        <v/>
      </c>
      <c r="R10" s="51" t="str">
        <f>IF((N10&gt;=REF!$B$6),(IF(N10="","",IF(OR(J10="ASS",$D10="CIR",$D10=""),"",IF(OR($D10="CC",$D10="CD",$D10="DIV"),N10-(3/24),"")))),"")</f>
        <v/>
      </c>
      <c r="S10" s="9"/>
      <c r="T10" s="99"/>
      <c r="U10" s="10">
        <f>(HOUR(T10)*60)+MINUTE(T10)</f>
        <v>0</v>
      </c>
      <c r="V10" s="42">
        <f>IF(T$2&gt;E10,G10,0)</f>
        <v>7</v>
      </c>
      <c r="W10" s="45" t="str">
        <f>IF(F10="","",IF(F10&lt;T$2,REF!$B$18,""))</f>
        <v/>
      </c>
      <c r="X10" s="51" t="str">
        <f>IF((T10&gt;=REF!$B$6),(IF(T10="","",IF(OR(P10="ASS",$D10="CIR",$D10=""),"",IF(OR($D10="CC",$D10="CD",$D10="DIV"),T10-(3/24),"")))),"")</f>
        <v/>
      </c>
      <c r="Y10" s="9"/>
      <c r="Z10" s="99"/>
      <c r="AA10" s="10">
        <f>(HOUR(Z10)*60)+MINUTE(Z10)</f>
        <v>0</v>
      </c>
      <c r="AB10" s="42">
        <f>IF(Z$2&gt;E10,G10,0)</f>
        <v>7</v>
      </c>
      <c r="AC10" s="45">
        <f>IF(F10="","",IF(F10&lt;Z$2,REF!$B$18,""))</f>
        <v>6</v>
      </c>
      <c r="AD10" s="51" t="str">
        <f>IF((Z10&gt;=REF!$B$6),(IF(Z10="","",IF(OR(V10="ASS",$D10="CIR",$D10=""),"",IF(OR($D10="CC",$D10="CD",$D10="DIV"),Z10-(3/24),"")))),"")</f>
        <v/>
      </c>
      <c r="AE10" s="9"/>
      <c r="AF10" s="99"/>
      <c r="AG10" s="10">
        <f>(HOUR(AF10)*60)+MINUTE(AF10)</f>
        <v>0</v>
      </c>
      <c r="AH10" s="42">
        <f>IF(AF$2&gt;E10,G10,0)</f>
        <v>7</v>
      </c>
      <c r="AI10" s="45">
        <f>IF(F10="","",IF(F10&lt;AF$2,REF!$B$18,""))</f>
        <v>6</v>
      </c>
      <c r="AJ10" s="51" t="str">
        <f>IF((AF10&gt;=REF!$B$6),(IF(AF10="","",IF(OR(AB10="ASS",$D10="CIR",$D10=""),"",IF(OR($D10="CC",$D10="CD",$D10="DIV"),AF10-(3/24),"")))),"")</f>
        <v/>
      </c>
      <c r="AK10" s="9"/>
      <c r="AL10" s="99"/>
      <c r="AM10" s="10">
        <f>(HOUR(AL10)*60)+MINUTE(AL10)</f>
        <v>0</v>
      </c>
      <c r="AN10" s="42">
        <f>IF(AL$2&gt;E10,G10,0)</f>
        <v>7</v>
      </c>
      <c r="AO10" s="45">
        <f>IF(F10="","",IF(F10&lt;AL$2,REF!$B$18,""))</f>
        <v>6</v>
      </c>
      <c r="AP10" s="51" t="str">
        <f>IF((AL10&gt;=REF!$B$6),(IF(AL10="","",IF(OR(AH10="ASS",$D10="CIR",$D10=""),"",IF(OR($D10="CC",$D10="CD",$D10="DIV"),AL10-(3/24),"")))),"")</f>
        <v/>
      </c>
      <c r="AQ10" s="9"/>
      <c r="AR10" s="99"/>
      <c r="AS10" s="10">
        <f>(HOUR(AR10)*60)+MINUTE(AR10)</f>
        <v>0</v>
      </c>
      <c r="AT10" s="42">
        <f>IF(AR$2&gt;E10,G10,0)</f>
        <v>7</v>
      </c>
      <c r="AU10" s="45">
        <f>IF(F10="","",IF(F10&lt;AR$2,REF!$B$18,""))</f>
        <v>6</v>
      </c>
      <c r="AV10" s="51" t="str">
        <f>IF((AR10&gt;=REF!$B$6),(IF(AR10="","",IF(OR(AN10="ASS",$D10="CIR",$D10=""),"",IF(OR($D10="CC",$D10="CD",$D10="DIV"),AR10-(3/24),"")))),"")</f>
        <v/>
      </c>
      <c r="AW10" s="9"/>
      <c r="AX10" s="99"/>
      <c r="AY10" s="10">
        <f>(HOUR(AX10)*60)+MINUTE(AX10)</f>
        <v>0</v>
      </c>
      <c r="AZ10" s="42">
        <f>IF(AX$2&gt;E10,G10,0)</f>
        <v>7</v>
      </c>
      <c r="BA10" s="45">
        <f>IF(F10="","",IF(F10&lt;AX$2,REF!$B$18,""))</f>
        <v>6</v>
      </c>
      <c r="BB10" s="51" t="str">
        <f>IF((AX10&gt;=REF!$B$6),(IF(AX10="","",IF(OR(AT10="ASS",$D10="CIR",$D10=""),"",IF(OR($D10="CC",$D10="CD",$D10="DIV"),AX10-(3/24),"")))),"")</f>
        <v/>
      </c>
      <c r="BC10" s="9"/>
      <c r="BD10" s="99"/>
      <c r="BE10" s="10">
        <f>(HOUR(BD10)*60)+MINUTE(BD10)</f>
        <v>0</v>
      </c>
      <c r="BF10" s="42">
        <f>IF(BD$2&gt;E10,G10,0)</f>
        <v>7</v>
      </c>
      <c r="BG10" s="45">
        <f>IF(F10="","",IF(F10&lt;BD$2,REF!$B$18,""))</f>
        <v>6</v>
      </c>
      <c r="BH10" s="51" t="str">
        <f>IF((BD10&gt;=REF!$B$6),(IF(BD10="","",IF(OR(AZ10="ASS",$D10="CIR",$D10=""),"",IF(OR($D10="CC",$D10="CD",$D10="DIV"),BD10-(3/24),"")))),"")</f>
        <v/>
      </c>
      <c r="BI10" s="9"/>
      <c r="BJ10" s="99"/>
      <c r="BK10" s="10">
        <f>(HOUR(BJ10)*60)+MINUTE(BJ10)</f>
        <v>0</v>
      </c>
      <c r="BL10" s="42">
        <f>IF(BJ$2&gt;E10,G10,0)</f>
        <v>7</v>
      </c>
      <c r="BM10" s="45">
        <f>IF(F10="","",IF(F10&lt;BJ$2,REF!$B$18,""))</f>
        <v>6</v>
      </c>
      <c r="BN10" s="51" t="str">
        <f>IF((BJ10&gt;=REF!$B$6),(IF(BJ10="","",IF(OR(BF10="ASS",$D10="CIR",$D10=""),"",IF(OR($D10="CC",$D10="CD",$D10="DIV"),BJ10-(3/24),"")))),"")</f>
        <v/>
      </c>
      <c r="BO10" s="9"/>
      <c r="BP10" s="99"/>
      <c r="BQ10" s="10">
        <f>(HOUR(BP10)*60)+MINUTE(BP10)</f>
        <v>0</v>
      </c>
      <c r="BR10" s="42">
        <f>IF(BP$2&gt;E10,G10,0)</f>
        <v>7</v>
      </c>
      <c r="BS10" s="45">
        <f>IF(F10="","",IF(F10&lt;BP$2,REF!$B$18,""))</f>
        <v>6</v>
      </c>
      <c r="BT10" s="51" t="str">
        <f>IF((BP10&gt;=REF!$B$6),(IF(BP10="","",IF(OR(BL10="ASS",$D10="CIR",$D10=""),"",IF(OR($D10="CC",$D10="CD",$D10="DIV"),BP10-(3/24),"")))),"")</f>
        <v/>
      </c>
      <c r="BU10" s="9"/>
      <c r="BV10" s="99"/>
      <c r="BW10" s="10">
        <f>(HOUR(BV10)*60)+MINUTE(BV10)</f>
        <v>0</v>
      </c>
      <c r="BX10" s="42">
        <f>IF(BV$2&gt;E10,G10,0)</f>
        <v>7</v>
      </c>
      <c r="BY10" s="45">
        <f>IF(F10="","",IF(F10&lt;BV$2,REF!$B$18,""))</f>
        <v>6</v>
      </c>
      <c r="BZ10" s="51" t="str">
        <f>IF((BV10&gt;=REF!$B$6),(IF(BV10="","",IF(OR(BR10="ASS",$D10="CIR",$D10=""),"",IF(OR($D10="CC",$D10="CD",$D10="DIV"),BV10-(3/24),"")))),"")</f>
        <v/>
      </c>
      <c r="CA10" s="11"/>
      <c r="CB10" s="98">
        <f t="shared" si="0"/>
        <v>0</v>
      </c>
      <c r="CC10" s="54">
        <f t="shared" si="1"/>
        <v>0</v>
      </c>
    </row>
    <row r="11" spans="1:81" x14ac:dyDescent="0.2">
      <c r="A11" s="12" t="s">
        <v>48</v>
      </c>
      <c r="B11" s="7"/>
      <c r="C11" s="7"/>
      <c r="D11" s="7" t="s">
        <v>5</v>
      </c>
      <c r="E11" s="38">
        <v>40943</v>
      </c>
      <c r="F11" s="38"/>
      <c r="G11" s="94">
        <f>IF(A11="","",IF(D11="ASS",REF!B$11+REF!B$9,IF(D11="CC",REF!B$10+REF!B$9,IF(D11="CIR",REF!B$12+REF!B$9,IF(D11="CD",REF!B$10+REF!B$9,IF(D11="DIV",REF!B$13+REF!B$9,"erreur"))))))</f>
        <v>7</v>
      </c>
      <c r="H11" s="99"/>
      <c r="I11" s="8">
        <f>(HOUR(H11)*60)+MINUTE(H11)</f>
        <v>0</v>
      </c>
      <c r="J11" s="39">
        <f>IF(H$2&gt;E11,G11,0)</f>
        <v>7</v>
      </c>
      <c r="K11" s="44" t="str">
        <f>IF(F11="","",IF(F11&lt;H$2,REF!$B$18,""))</f>
        <v/>
      </c>
      <c r="L11" s="51" t="str">
        <f>IF((H11&gt;=REF!$B$6),(IF(H11="","",IF(OR(D11="ASS",$D11="CIR",$D11=""),"",IF(OR($D11="CC",$D11="CD",$D11="DIV"),H11-(3/24),"")))),"")</f>
        <v/>
      </c>
      <c r="M11" s="9"/>
      <c r="N11" s="99"/>
      <c r="O11" s="8">
        <f>(HOUR(N11)*60)+MINUTE(N11)</f>
        <v>0</v>
      </c>
      <c r="P11" s="39">
        <f>IF(N$2&gt;E11,G11,0)</f>
        <v>7</v>
      </c>
      <c r="Q11" s="44" t="str">
        <f>IF(F11="","",IF(F11&lt;N$2,REF!$B$18,""))</f>
        <v/>
      </c>
      <c r="R11" s="51" t="str">
        <f>IF((N11&gt;=REF!$B$6),(IF(N11="","",IF(OR(J11="ASS",$D11="CIR",$D11=""),"",IF(OR($D11="CC",$D11="CD",$D11="DIV"),N11-(3/24),"")))),"")</f>
        <v/>
      </c>
      <c r="S11" s="9"/>
      <c r="T11" s="99"/>
      <c r="U11" s="10">
        <f>(HOUR(T11)*60)+MINUTE(T11)</f>
        <v>0</v>
      </c>
      <c r="V11" s="42">
        <f>IF(T$2&gt;E11,G11,0)</f>
        <v>7</v>
      </c>
      <c r="W11" s="45" t="str">
        <f>IF(F11="","",IF(F11&lt;T$2,REF!$B$18,""))</f>
        <v/>
      </c>
      <c r="X11" s="51" t="str">
        <f>IF((T11&gt;=REF!$B$6),(IF(T11="","",IF(OR(P11="ASS",$D11="CIR",$D11=""),"",IF(OR($D11="CC",$D11="CD",$D11="DIV"),T11-(3/24),"")))),"")</f>
        <v/>
      </c>
      <c r="Y11" s="9"/>
      <c r="Z11" s="99"/>
      <c r="AA11" s="10">
        <f>(HOUR(Z11)*60)+MINUTE(Z11)</f>
        <v>0</v>
      </c>
      <c r="AB11" s="42">
        <f>IF(Z$2&gt;E11,G11,0)</f>
        <v>7</v>
      </c>
      <c r="AC11" s="45" t="str">
        <f>IF(F11="","",IF(F11&lt;Z$2,REF!$B$18,""))</f>
        <v/>
      </c>
      <c r="AD11" s="51" t="str">
        <f>IF((Z11&gt;=REF!$B$6),(IF(Z11="","",IF(OR(V11="ASS",$D11="CIR",$D11=""),"",IF(OR($D11="CC",$D11="CD",$D11="DIV"),Z11-(3/24),"")))),"")</f>
        <v/>
      </c>
      <c r="AE11" s="9"/>
      <c r="AF11" s="99"/>
      <c r="AG11" s="10">
        <f>(HOUR(AF11)*60)+MINUTE(AF11)</f>
        <v>0</v>
      </c>
      <c r="AH11" s="42">
        <f>IF(AF$2&gt;E11,G11,0)</f>
        <v>7</v>
      </c>
      <c r="AI11" s="45" t="str">
        <f>IF(F11="","",IF(F11&lt;AF$2,REF!$B$18,""))</f>
        <v/>
      </c>
      <c r="AJ11" s="51" t="str">
        <f>IF((AF11&gt;=REF!$B$6),(IF(AF11="","",IF(OR(AB11="ASS",$D11="CIR",$D11=""),"",IF(OR($D11="CC",$D11="CD",$D11="DIV"),AF11-(3/24),"")))),"")</f>
        <v/>
      </c>
      <c r="AK11" s="9"/>
      <c r="AL11" s="99"/>
      <c r="AM11" s="10">
        <f>(HOUR(AL11)*60)+MINUTE(AL11)</f>
        <v>0</v>
      </c>
      <c r="AN11" s="42">
        <f>IF(AL$2&gt;E11,G11,0)</f>
        <v>7</v>
      </c>
      <c r="AO11" s="45" t="str">
        <f>IF(F11="","",IF(F11&lt;AL$2,REF!$B$18,""))</f>
        <v/>
      </c>
      <c r="AP11" s="51" t="str">
        <f>IF((AL11&gt;=REF!$B$6),(IF(AL11="","",IF(OR(AH11="ASS",$D11="CIR",$D11=""),"",IF(OR($D11="CC",$D11="CD",$D11="DIV"),AL11-(3/24),"")))),"")</f>
        <v/>
      </c>
      <c r="AQ11" s="9"/>
      <c r="AR11" s="99"/>
      <c r="AS11" s="10">
        <f>(HOUR(AR11)*60)+MINUTE(AR11)</f>
        <v>0</v>
      </c>
      <c r="AT11" s="42">
        <f>IF(AR$2&gt;E11,G11,0)</f>
        <v>7</v>
      </c>
      <c r="AU11" s="45" t="str">
        <f>IF(F11="","",IF(F11&lt;AR$2,REF!$B$18,""))</f>
        <v/>
      </c>
      <c r="AV11" s="51" t="str">
        <f>IF((AR11&gt;=REF!$B$6),(IF(AR11="","",IF(OR(AN11="ASS",$D11="CIR",$D11=""),"",IF(OR($D11="CC",$D11="CD",$D11="DIV"),AR11-(3/24),"")))),"")</f>
        <v/>
      </c>
      <c r="AW11" s="9"/>
      <c r="AX11" s="99"/>
      <c r="AY11" s="10">
        <f>(HOUR(AX11)*60)+MINUTE(AX11)</f>
        <v>0</v>
      </c>
      <c r="AZ11" s="42">
        <f>IF(AX$2&gt;E11,G11,0)</f>
        <v>7</v>
      </c>
      <c r="BA11" s="45" t="str">
        <f>IF(F11="","",IF(F11&lt;AX$2,REF!$B$18,""))</f>
        <v/>
      </c>
      <c r="BB11" s="51" t="str">
        <f>IF((AX11&gt;=REF!$B$6),(IF(AX11="","",IF(OR(AT11="ASS",$D11="CIR",$D11=""),"",IF(OR($D11="CC",$D11="CD",$D11="DIV"),AX11-(3/24),"")))),"")</f>
        <v/>
      </c>
      <c r="BC11" s="9"/>
      <c r="BD11" s="99"/>
      <c r="BE11" s="10">
        <f>(HOUR(BD11)*60)+MINUTE(BD11)</f>
        <v>0</v>
      </c>
      <c r="BF11" s="42">
        <f>IF(BD$2&gt;E11,G11,0)</f>
        <v>7</v>
      </c>
      <c r="BG11" s="45" t="str">
        <f>IF(F11="","",IF(F11&lt;BD$2,REF!$B$18,""))</f>
        <v/>
      </c>
      <c r="BH11" s="51" t="str">
        <f>IF((BD11&gt;=REF!$B$6),(IF(BD11="","",IF(OR(AZ11="ASS",$D11="CIR",$D11=""),"",IF(OR($D11="CC",$D11="CD",$D11="DIV"),BD11-(3/24),"")))),"")</f>
        <v/>
      </c>
      <c r="BI11" s="9"/>
      <c r="BJ11" s="99"/>
      <c r="BK11" s="10">
        <f>(HOUR(BJ11)*60)+MINUTE(BJ11)</f>
        <v>0</v>
      </c>
      <c r="BL11" s="42">
        <f>IF(BJ$2&gt;E11,G11,0)</f>
        <v>7</v>
      </c>
      <c r="BM11" s="45" t="str">
        <f>IF(F11="","",IF(F11&lt;BJ$2,REF!$B$18,""))</f>
        <v/>
      </c>
      <c r="BN11" s="51" t="str">
        <f>IF((BJ11&gt;=REF!$B$6),(IF(BJ11="","",IF(OR(BF11="ASS",$D11="CIR",$D11=""),"",IF(OR($D11="CC",$D11="CD",$D11="DIV"),BJ11-(3/24),"")))),"")</f>
        <v/>
      </c>
      <c r="BO11" s="9"/>
      <c r="BP11" s="99"/>
      <c r="BQ11" s="10">
        <f>(HOUR(BP11)*60)+MINUTE(BP11)</f>
        <v>0</v>
      </c>
      <c r="BR11" s="42">
        <f>IF(BP$2&gt;E11,G11,0)</f>
        <v>7</v>
      </c>
      <c r="BS11" s="45" t="str">
        <f>IF(F11="","",IF(F11&lt;BP$2,REF!$B$18,""))</f>
        <v/>
      </c>
      <c r="BT11" s="51" t="str">
        <f>IF((BP11&gt;=REF!$B$6),(IF(BP11="","",IF(OR(BL11="ASS",$D11="CIR",$D11=""),"",IF(OR($D11="CC",$D11="CD",$D11="DIV"),BP11-(3/24),"")))),"")</f>
        <v/>
      </c>
      <c r="BU11" s="9"/>
      <c r="BV11" s="99"/>
      <c r="BW11" s="10">
        <f>(HOUR(BV11)*60)+MINUTE(BV11)</f>
        <v>0</v>
      </c>
      <c r="BX11" s="42">
        <f>IF(BV$2&gt;E11,G11,0)</f>
        <v>7</v>
      </c>
      <c r="BY11" s="45" t="str">
        <f>IF(F11="","",IF(F11&lt;BV$2,REF!$B$18,""))</f>
        <v/>
      </c>
      <c r="BZ11" s="51" t="str">
        <f>IF((BV11&gt;=REF!$B$6),(IF(BV11="","",IF(OR(BR11="ASS",$D11="CIR",$D11=""),"",IF(OR($D11="CC",$D11="CD",$D11="DIV"),BV11-(3/24),"")))),"")</f>
        <v/>
      </c>
      <c r="CA11" s="11"/>
      <c r="CB11" s="98">
        <f t="shared" si="0"/>
        <v>0</v>
      </c>
      <c r="CC11" s="54">
        <f t="shared" si="1"/>
        <v>0</v>
      </c>
    </row>
    <row r="12" spans="1:81" x14ac:dyDescent="0.2">
      <c r="A12" s="12" t="s">
        <v>48</v>
      </c>
      <c r="B12" s="7"/>
      <c r="C12" s="7"/>
      <c r="D12" s="7" t="s">
        <v>5</v>
      </c>
      <c r="E12" s="38">
        <v>40944</v>
      </c>
      <c r="F12" s="38"/>
      <c r="G12" s="94">
        <f>IF(A12="","",IF(D12="ASS",REF!B$11+REF!B$9,IF(D12="CC",REF!B$10+REF!B$9,IF(D12="CIR",REF!B$12+REF!B$9,IF(D12="CD",REF!B$10+REF!B$9,IF(D12="DIV",REF!B$13+REF!B$9,"erreur"))))))</f>
        <v>7</v>
      </c>
      <c r="H12" s="99"/>
      <c r="I12" s="8">
        <f>(HOUR(H12)*60)+MINUTE(H12)</f>
        <v>0</v>
      </c>
      <c r="J12" s="39">
        <f>IF(H$2&gt;E12,G12,0)</f>
        <v>7</v>
      </c>
      <c r="K12" s="44" t="str">
        <f>IF(F12="","",IF(F12&lt;H$2,REF!$B$18,""))</f>
        <v/>
      </c>
      <c r="L12" s="51" t="str">
        <f>IF((H12&gt;=REF!$B$6),(IF(H12="","",IF(OR(D12="ASS",$D12="CIR",$D12=""),"",IF(OR($D12="CC",$D12="CD",$D12="DIV"),H12-(3/24),"")))),"")</f>
        <v/>
      </c>
      <c r="M12" s="9"/>
      <c r="N12" s="99"/>
      <c r="O12" s="8">
        <f>(HOUR(N12)*60)+MINUTE(N12)</f>
        <v>0</v>
      </c>
      <c r="P12" s="39">
        <f>IF(N$2&gt;E12,G12,0)</f>
        <v>7</v>
      </c>
      <c r="Q12" s="44" t="str">
        <f>IF(F12="","",IF(F12&lt;N$2,REF!$B$18,""))</f>
        <v/>
      </c>
      <c r="R12" s="51" t="str">
        <f>IF((N12&gt;=REF!$B$6),(IF(N12="","",IF(OR(J12="ASS",$D12="CIR",$D12=""),"",IF(OR($D12="CC",$D12="CD",$D12="DIV"),N12-(3/24),"")))),"")</f>
        <v/>
      </c>
      <c r="S12" s="9"/>
      <c r="T12" s="99"/>
      <c r="U12" s="10">
        <f>(HOUR(T12)*60)+MINUTE(T12)</f>
        <v>0</v>
      </c>
      <c r="V12" s="42">
        <f>IF(T$2&gt;E12,G12,0)</f>
        <v>7</v>
      </c>
      <c r="W12" s="45" t="str">
        <f>IF(F12="","",IF(F12&lt;T$2,REF!$B$18,""))</f>
        <v/>
      </c>
      <c r="X12" s="51" t="str">
        <f>IF((T12&gt;=REF!$B$6),(IF(T12="","",IF(OR(P12="ASS",$D12="CIR",$D12=""),"",IF(OR($D12="CC",$D12="CD",$D12="DIV"),T12-(3/24),"")))),"")</f>
        <v/>
      </c>
      <c r="Y12" s="9"/>
      <c r="Z12" s="99"/>
      <c r="AA12" s="10">
        <f>(HOUR(Z12)*60)+MINUTE(Z12)</f>
        <v>0</v>
      </c>
      <c r="AB12" s="42">
        <f>IF(Z$2&gt;E12,G12,0)</f>
        <v>7</v>
      </c>
      <c r="AC12" s="45" t="str">
        <f>IF(F12="","",IF(F12&lt;Z$2,REF!$B$18,""))</f>
        <v/>
      </c>
      <c r="AD12" s="51" t="str">
        <f>IF((Z12&gt;=REF!$B$6),(IF(Z12="","",IF(OR(V12="ASS",$D12="CIR",$D12=""),"",IF(OR($D12="CC",$D12="CD",$D12="DIV"),Z12-(3/24),"")))),"")</f>
        <v/>
      </c>
      <c r="AE12" s="9"/>
      <c r="AF12" s="99"/>
      <c r="AG12" s="10">
        <f>(HOUR(AF12)*60)+MINUTE(AF12)</f>
        <v>0</v>
      </c>
      <c r="AH12" s="42">
        <f>IF(AF$2&gt;E12,G12,0)</f>
        <v>7</v>
      </c>
      <c r="AI12" s="45" t="str">
        <f>IF(F12="","",IF(F12&lt;AF$2,REF!$B$18,""))</f>
        <v/>
      </c>
      <c r="AJ12" s="51" t="str">
        <f>IF((AF12&gt;=REF!$B$6),(IF(AF12="","",IF(OR(AB12="ASS",$D12="CIR",$D12=""),"",IF(OR($D12="CC",$D12="CD",$D12="DIV"),AF12-(3/24),"")))),"")</f>
        <v/>
      </c>
      <c r="AK12" s="9"/>
      <c r="AL12" s="99"/>
      <c r="AM12" s="10">
        <f>(HOUR(AL12)*60)+MINUTE(AL12)</f>
        <v>0</v>
      </c>
      <c r="AN12" s="42">
        <f>IF(AL$2&gt;E12,G12,0)</f>
        <v>7</v>
      </c>
      <c r="AO12" s="45" t="str">
        <f>IF(F12="","",IF(F12&lt;AL$2,REF!$B$18,""))</f>
        <v/>
      </c>
      <c r="AP12" s="51" t="str">
        <f>IF((AL12&gt;=REF!$B$6),(IF(AL12="","",IF(OR(AH12="ASS",$D12="CIR",$D12=""),"",IF(OR($D12="CC",$D12="CD",$D12="DIV"),AL12-(3/24),"")))),"")</f>
        <v/>
      </c>
      <c r="AQ12" s="9"/>
      <c r="AR12" s="99"/>
      <c r="AS12" s="10">
        <f>(HOUR(AR12)*60)+MINUTE(AR12)</f>
        <v>0</v>
      </c>
      <c r="AT12" s="42">
        <f>IF(AR$2&gt;E12,G12,0)</f>
        <v>7</v>
      </c>
      <c r="AU12" s="45" t="str">
        <f>IF(F12="","",IF(F12&lt;AR$2,REF!$B$18,""))</f>
        <v/>
      </c>
      <c r="AV12" s="51" t="str">
        <f>IF((AR12&gt;=REF!$B$6),(IF(AR12="","",IF(OR(AN12="ASS",$D12="CIR",$D12=""),"",IF(OR($D12="CC",$D12="CD",$D12="DIV"),AR12-(3/24),"")))),"")</f>
        <v/>
      </c>
      <c r="AW12" s="9"/>
      <c r="AX12" s="99"/>
      <c r="AY12" s="10">
        <f>(HOUR(AX12)*60)+MINUTE(AX12)</f>
        <v>0</v>
      </c>
      <c r="AZ12" s="42">
        <f>IF(AX$2&gt;E12,G12,0)</f>
        <v>7</v>
      </c>
      <c r="BA12" s="45" t="str">
        <f>IF(F12="","",IF(F12&lt;AX$2,REF!$B$18,""))</f>
        <v/>
      </c>
      <c r="BB12" s="51" t="str">
        <f>IF((AX12&gt;=REF!$B$6),(IF(AX12="","",IF(OR(AT12="ASS",$D12="CIR",$D12=""),"",IF(OR($D12="CC",$D12="CD",$D12="DIV"),AX12-(3/24),"")))),"")</f>
        <v/>
      </c>
      <c r="BC12" s="9"/>
      <c r="BD12" s="99"/>
      <c r="BE12" s="10">
        <f>(HOUR(BD12)*60)+MINUTE(BD12)</f>
        <v>0</v>
      </c>
      <c r="BF12" s="42">
        <f>IF(BD$2&gt;E12,G12,0)</f>
        <v>7</v>
      </c>
      <c r="BG12" s="45" t="str">
        <f>IF(F12="","",IF(F12&lt;BD$2,REF!$B$18,""))</f>
        <v/>
      </c>
      <c r="BH12" s="51" t="str">
        <f>IF((BD12&gt;=REF!$B$6),(IF(BD12="","",IF(OR(AZ12="ASS",$D12="CIR",$D12=""),"",IF(OR($D12="CC",$D12="CD",$D12="DIV"),BD12-(3/24),"")))),"")</f>
        <v/>
      </c>
      <c r="BI12" s="9"/>
      <c r="BJ12" s="99"/>
      <c r="BK12" s="10">
        <f>(HOUR(BJ12)*60)+MINUTE(BJ12)</f>
        <v>0</v>
      </c>
      <c r="BL12" s="42">
        <f>IF(BJ$2&gt;E12,G12,0)</f>
        <v>7</v>
      </c>
      <c r="BM12" s="45" t="str">
        <f>IF(F12="","",IF(F12&lt;BJ$2,REF!$B$18,""))</f>
        <v/>
      </c>
      <c r="BN12" s="51" t="str">
        <f>IF((BJ12&gt;=REF!$B$6),(IF(BJ12="","",IF(OR(BF12="ASS",$D12="CIR",$D12=""),"",IF(OR($D12="CC",$D12="CD",$D12="DIV"),BJ12-(3/24),"")))),"")</f>
        <v/>
      </c>
      <c r="BO12" s="9"/>
      <c r="BP12" s="99"/>
      <c r="BQ12" s="10">
        <f>(HOUR(BP12)*60)+MINUTE(BP12)</f>
        <v>0</v>
      </c>
      <c r="BR12" s="42">
        <f>IF(BP$2&gt;E12,G12,0)</f>
        <v>7</v>
      </c>
      <c r="BS12" s="45" t="str">
        <f>IF(F12="","",IF(F12&lt;BP$2,REF!$B$18,""))</f>
        <v/>
      </c>
      <c r="BT12" s="51" t="str">
        <f>IF((BP12&gt;=REF!$B$6),(IF(BP12="","",IF(OR(BL12="ASS",$D12="CIR",$D12=""),"",IF(OR($D12="CC",$D12="CD",$D12="DIV"),BP12-(3/24),"")))),"")</f>
        <v/>
      </c>
      <c r="BU12" s="9"/>
      <c r="BV12" s="99"/>
      <c r="BW12" s="10">
        <f>(HOUR(BV12)*60)+MINUTE(BV12)</f>
        <v>0</v>
      </c>
      <c r="BX12" s="42">
        <f>IF(BV$2&gt;E12,G12,0)</f>
        <v>7</v>
      </c>
      <c r="BY12" s="45" t="str">
        <f>IF(F12="","",IF(F12&lt;BV$2,REF!$B$18,""))</f>
        <v/>
      </c>
      <c r="BZ12" s="51" t="str">
        <f>IF((BV12&gt;=REF!$B$6),(IF(BV12="","",IF(OR(BR12="ASS",$D12="CIR",$D12=""),"",IF(OR($D12="CC",$D12="CD",$D12="DIV"),BV12-(3/24),"")))),"")</f>
        <v/>
      </c>
      <c r="CA12" s="11"/>
      <c r="CB12" s="98">
        <f t="shared" si="0"/>
        <v>0</v>
      </c>
      <c r="CC12" s="54">
        <f t="shared" si="1"/>
        <v>0</v>
      </c>
    </row>
    <row r="13" spans="1:81" x14ac:dyDescent="0.2">
      <c r="A13" s="12" t="s">
        <v>48</v>
      </c>
      <c r="B13" s="7"/>
      <c r="C13" s="7"/>
      <c r="D13" s="7" t="s">
        <v>5</v>
      </c>
      <c r="E13" s="38">
        <v>40942</v>
      </c>
      <c r="F13" s="38"/>
      <c r="G13" s="94">
        <f>IF(A13="","",IF(D13="ASS",REF!B$11+REF!B$9,IF(D13="CC",REF!B$10+REF!B$9,IF(D13="CIR",REF!B$12+REF!B$9,IF(D13="CD",REF!B$10+REF!B$9,IF(D13="DIV",REF!B$13+REF!B$9,"erreur"))))))</f>
        <v>7</v>
      </c>
      <c r="H13" s="99"/>
      <c r="I13" s="8">
        <f>(HOUR(H13)*60)+MINUTE(H13)</f>
        <v>0</v>
      </c>
      <c r="J13" s="39">
        <f>IF(H$2&gt;E13,G13,0)</f>
        <v>7</v>
      </c>
      <c r="K13" s="44" t="str">
        <f>IF(F13="","",IF(F13&lt;H$2,REF!$B$18,""))</f>
        <v/>
      </c>
      <c r="L13" s="51" t="str">
        <f>IF((H13&gt;=REF!$B$6),(IF(H13="","",IF(OR(D13="ASS",$D13="CIR",$D13=""),"",IF(OR($D13="CC",$D13="CD",$D13="DIV"),H13-(3/24),"")))),"")</f>
        <v/>
      </c>
      <c r="M13" s="9"/>
      <c r="N13" s="99"/>
      <c r="O13" s="8">
        <f>(HOUR(N13)*60)+MINUTE(N13)</f>
        <v>0</v>
      </c>
      <c r="P13" s="39">
        <f>IF(N$2&gt;E13,G13,0)</f>
        <v>7</v>
      </c>
      <c r="Q13" s="44" t="str">
        <f>IF(F13="","",IF(F13&lt;N$2,REF!$B$18,""))</f>
        <v/>
      </c>
      <c r="R13" s="51" t="str">
        <f>IF((N13&gt;=REF!$B$6),(IF(N13="","",IF(OR(J13="ASS",$D13="CIR",$D13=""),"",IF(OR($D13="CC",$D13="CD",$D13="DIV"),N13-(3/24),"")))),"")</f>
        <v/>
      </c>
      <c r="S13" s="9"/>
      <c r="T13" s="99"/>
      <c r="U13" s="10">
        <f>(HOUR(T13)*60)+MINUTE(T13)</f>
        <v>0</v>
      </c>
      <c r="V13" s="42">
        <f>IF(T$2&gt;E13,G13,0)</f>
        <v>7</v>
      </c>
      <c r="W13" s="45" t="str">
        <f>IF(F13="","",IF(F13&lt;T$2,REF!$B$18,""))</f>
        <v/>
      </c>
      <c r="X13" s="51" t="str">
        <f>IF((T13&gt;=REF!$B$6),(IF(T13="","",IF(OR(P13="ASS",$D13="CIR",$D13=""),"",IF(OR($D13="CC",$D13="CD",$D13="DIV"),T13-(3/24),"")))),"")</f>
        <v/>
      </c>
      <c r="Y13" s="9"/>
      <c r="Z13" s="99"/>
      <c r="AA13" s="10">
        <f>(HOUR(Z13)*60)+MINUTE(Z13)</f>
        <v>0</v>
      </c>
      <c r="AB13" s="42">
        <f>IF(Z$2&gt;E13,G13,0)</f>
        <v>7</v>
      </c>
      <c r="AC13" s="45" t="str">
        <f>IF(F13="","",IF(F13&lt;Z$2,REF!$B$18,""))</f>
        <v/>
      </c>
      <c r="AD13" s="51" t="str">
        <f>IF((Z13&gt;=REF!$B$6),(IF(Z13="","",IF(OR(V13="ASS",$D13="CIR",$D13=""),"",IF(OR($D13="CC",$D13="CD",$D13="DIV"),Z13-(3/24),"")))),"")</f>
        <v/>
      </c>
      <c r="AE13" s="9"/>
      <c r="AF13" s="99"/>
      <c r="AG13" s="10">
        <f>(HOUR(AF13)*60)+MINUTE(AF13)</f>
        <v>0</v>
      </c>
      <c r="AH13" s="42">
        <f>IF(AF$2&gt;E13,G13,0)</f>
        <v>7</v>
      </c>
      <c r="AI13" s="45" t="str">
        <f>IF(F13="","",IF(F13&lt;AF$2,REF!$B$18,""))</f>
        <v/>
      </c>
      <c r="AJ13" s="51" t="str">
        <f>IF((AF13&gt;=REF!$B$6),(IF(AF13="","",IF(OR(AB13="ASS",$D13="CIR",$D13=""),"",IF(OR($D13="CC",$D13="CD",$D13="DIV"),AF13-(3/24),"")))),"")</f>
        <v/>
      </c>
      <c r="AK13" s="9"/>
      <c r="AL13" s="99"/>
      <c r="AM13" s="10">
        <f>(HOUR(AL13)*60)+MINUTE(AL13)</f>
        <v>0</v>
      </c>
      <c r="AN13" s="42">
        <f>IF(AL$2&gt;E13,G13,0)</f>
        <v>7</v>
      </c>
      <c r="AO13" s="45" t="str">
        <f>IF(F13="","",IF(F13&lt;AL$2,REF!$B$18,""))</f>
        <v/>
      </c>
      <c r="AP13" s="51" t="str">
        <f>IF((AL13&gt;=REF!$B$6),(IF(AL13="","",IF(OR(AH13="ASS",$D13="CIR",$D13=""),"",IF(OR($D13="CC",$D13="CD",$D13="DIV"),AL13-(3/24),"")))),"")</f>
        <v/>
      </c>
      <c r="AQ13" s="9"/>
      <c r="AR13" s="99"/>
      <c r="AS13" s="10">
        <f>(HOUR(AR13)*60)+MINUTE(AR13)</f>
        <v>0</v>
      </c>
      <c r="AT13" s="42">
        <f>IF(AR$2&gt;E13,G13,0)</f>
        <v>7</v>
      </c>
      <c r="AU13" s="45" t="str">
        <f>IF(F13="","",IF(F13&lt;AR$2,REF!$B$18,""))</f>
        <v/>
      </c>
      <c r="AV13" s="51" t="str">
        <f>IF((AR13&gt;=REF!$B$6),(IF(AR13="","",IF(OR(AN13="ASS",$D13="CIR",$D13=""),"",IF(OR($D13="CC",$D13="CD",$D13="DIV"),AR13-(3/24),"")))),"")</f>
        <v/>
      </c>
      <c r="AW13" s="9"/>
      <c r="AX13" s="99"/>
      <c r="AY13" s="10">
        <f>(HOUR(AX13)*60)+MINUTE(AX13)</f>
        <v>0</v>
      </c>
      <c r="AZ13" s="42">
        <f>IF(AX$2&gt;E13,G13,0)</f>
        <v>7</v>
      </c>
      <c r="BA13" s="45" t="str">
        <f>IF(F13="","",IF(F13&lt;AX$2,REF!$B$18,""))</f>
        <v/>
      </c>
      <c r="BB13" s="51" t="str">
        <f>IF((AX13&gt;=REF!$B$6),(IF(AX13="","",IF(OR(AT13="ASS",$D13="CIR",$D13=""),"",IF(OR($D13="CC",$D13="CD",$D13="DIV"),AX13-(3/24),"")))),"")</f>
        <v/>
      </c>
      <c r="BC13" s="9"/>
      <c r="BD13" s="99"/>
      <c r="BE13" s="10">
        <f>(HOUR(BD13)*60)+MINUTE(BD13)</f>
        <v>0</v>
      </c>
      <c r="BF13" s="42">
        <f>IF(BD$2&gt;E13,G13,0)</f>
        <v>7</v>
      </c>
      <c r="BG13" s="45" t="str">
        <f>IF(F13="","",IF(F13&lt;BD$2,REF!$B$18,""))</f>
        <v/>
      </c>
      <c r="BH13" s="51" t="str">
        <f>IF((BD13&gt;=REF!$B$6),(IF(BD13="","",IF(OR(AZ13="ASS",$D13="CIR",$D13=""),"",IF(OR($D13="CC",$D13="CD",$D13="DIV"),BD13-(3/24),"")))),"")</f>
        <v/>
      </c>
      <c r="BI13" s="9"/>
      <c r="BJ13" s="99"/>
      <c r="BK13" s="10">
        <f>(HOUR(BJ13)*60)+MINUTE(BJ13)</f>
        <v>0</v>
      </c>
      <c r="BL13" s="42">
        <f>IF(BJ$2&gt;E13,G13,0)</f>
        <v>7</v>
      </c>
      <c r="BM13" s="45" t="str">
        <f>IF(F13="","",IF(F13&lt;BJ$2,REF!$B$18,""))</f>
        <v/>
      </c>
      <c r="BN13" s="51" t="str">
        <f>IF((BJ13&gt;=REF!$B$6),(IF(BJ13="","",IF(OR(BF13="ASS",$D13="CIR",$D13=""),"",IF(OR($D13="CC",$D13="CD",$D13="DIV"),BJ13-(3/24),"")))),"")</f>
        <v/>
      </c>
      <c r="BO13" s="9"/>
      <c r="BP13" s="99"/>
      <c r="BQ13" s="10">
        <f>(HOUR(BP13)*60)+MINUTE(BP13)</f>
        <v>0</v>
      </c>
      <c r="BR13" s="42">
        <f>IF(BP$2&gt;E13,G13,0)</f>
        <v>7</v>
      </c>
      <c r="BS13" s="45" t="str">
        <f>IF(F13="","",IF(F13&lt;BP$2,REF!$B$18,""))</f>
        <v/>
      </c>
      <c r="BT13" s="51" t="str">
        <f>IF((BP13&gt;=REF!$B$6),(IF(BP13="","",IF(OR(BL13="ASS",$D13="CIR",$D13=""),"",IF(OR($D13="CC",$D13="CD",$D13="DIV"),BP13-(3/24),"")))),"")</f>
        <v/>
      </c>
      <c r="BU13" s="9"/>
      <c r="BV13" s="99"/>
      <c r="BW13" s="10">
        <f>(HOUR(BV13)*60)+MINUTE(BV13)</f>
        <v>0</v>
      </c>
      <c r="BX13" s="42">
        <f>IF(BV$2&gt;E13,G13,0)</f>
        <v>7</v>
      </c>
      <c r="BY13" s="45" t="str">
        <f>IF(F13="","",IF(F13&lt;BV$2,REF!$B$18,""))</f>
        <v/>
      </c>
      <c r="BZ13" s="51" t="str">
        <f>IF((BV13&gt;=REF!$B$6),(IF(BV13="","",IF(OR(BR13="ASS",$D13="CIR",$D13=""),"",IF(OR($D13="CC",$D13="CD",$D13="DIV"),BV13-(3/24),"")))),"")</f>
        <v/>
      </c>
      <c r="CA13" s="11"/>
      <c r="CB13" s="98">
        <f t="shared" si="0"/>
        <v>0</v>
      </c>
      <c r="CC13" s="54">
        <f t="shared" si="1"/>
        <v>0</v>
      </c>
    </row>
    <row r="14" spans="1:81" x14ac:dyDescent="0.2">
      <c r="A14" s="12" t="s">
        <v>48</v>
      </c>
      <c r="B14" s="6"/>
      <c r="C14" s="7"/>
      <c r="D14" s="7" t="s">
        <v>5</v>
      </c>
      <c r="E14" s="38">
        <v>40941</v>
      </c>
      <c r="F14" s="38"/>
      <c r="G14" s="94">
        <f>IF(A14="","",IF(D14="ASS",REF!B$11+REF!B$9,IF(D14="CC",REF!B$10+REF!B$9,IF(D14="CIR",REF!B$12+REF!B$9,IF(D14="CD",REF!B$10+REF!B$9,IF(D14="DIV",REF!B$13+REF!B$9,"erreur"))))))</f>
        <v>7</v>
      </c>
      <c r="H14" s="99"/>
      <c r="I14" s="8">
        <f>(HOUR(H14)*60)+MINUTE(H14)</f>
        <v>0</v>
      </c>
      <c r="J14" s="39">
        <f>IF(H$2&gt;E14,G14,0)</f>
        <v>7</v>
      </c>
      <c r="K14" s="44" t="str">
        <f>IF(F14="","",IF(F14&lt;H$2,REF!$B$18,""))</f>
        <v/>
      </c>
      <c r="L14" s="51" t="str">
        <f>IF((H14&gt;=REF!$B$6),(IF(H14="","",IF(OR(D14="ASS",$D14="CIR",$D14=""),"",IF(OR($D14="CC",$D14="CD",$D14="DIV"),H14-(3/24),"")))),"")</f>
        <v/>
      </c>
      <c r="M14" s="9"/>
      <c r="N14" s="99"/>
      <c r="O14" s="8">
        <f>(HOUR(N14)*60)+MINUTE(N14)</f>
        <v>0</v>
      </c>
      <c r="P14" s="39">
        <f>IF(N$2&gt;E14,G14,0)</f>
        <v>7</v>
      </c>
      <c r="Q14" s="44" t="str">
        <f>IF(F14="","",IF(F14&lt;N$2,REF!$B$18,""))</f>
        <v/>
      </c>
      <c r="R14" s="51" t="str">
        <f>IF((N14&gt;=REF!$B$6),(IF(N14="","",IF(OR(J14="ASS",$D14="CIR",$D14=""),"",IF(OR($D14="CC",$D14="CD",$D14="DIV"),N14-(3/24),"")))),"")</f>
        <v/>
      </c>
      <c r="S14" s="9"/>
      <c r="T14" s="99"/>
      <c r="U14" s="10">
        <f>(HOUR(T14)*60)+MINUTE(T14)</f>
        <v>0</v>
      </c>
      <c r="V14" s="42">
        <f>IF(T$2&gt;E14,G14,0)</f>
        <v>7</v>
      </c>
      <c r="W14" s="45" t="str">
        <f>IF(F14="","",IF(F14&lt;T$2,REF!$B$18,""))</f>
        <v/>
      </c>
      <c r="X14" s="51" t="str">
        <f>IF((T14&gt;=REF!$B$6),(IF(T14="","",IF(OR(P14="ASS",$D14="CIR",$D14=""),"",IF(OR($D14="CC",$D14="CD",$D14="DIV"),T14-(3/24),"")))),"")</f>
        <v/>
      </c>
      <c r="Y14" s="9"/>
      <c r="Z14" s="99"/>
      <c r="AA14" s="10">
        <f>(HOUR(Z14)*60)+MINUTE(Z14)</f>
        <v>0</v>
      </c>
      <c r="AB14" s="42">
        <f>IF(Z$2&gt;E14,G14,0)</f>
        <v>7</v>
      </c>
      <c r="AC14" s="45" t="str">
        <f>IF(F14="","",IF(F14&lt;Z$2,REF!$B$18,""))</f>
        <v/>
      </c>
      <c r="AD14" s="51" t="str">
        <f>IF((Z14&gt;=REF!$B$6),(IF(Z14="","",IF(OR(V14="ASS",$D14="CIR",$D14=""),"",IF(OR($D14="CC",$D14="CD",$D14="DIV"),Z14-(3/24),"")))),"")</f>
        <v/>
      </c>
      <c r="AE14" s="9"/>
      <c r="AF14" s="99"/>
      <c r="AG14" s="10">
        <f>(HOUR(AF14)*60)+MINUTE(AF14)</f>
        <v>0</v>
      </c>
      <c r="AH14" s="42">
        <f>IF(AF$2&gt;E14,G14,0)</f>
        <v>7</v>
      </c>
      <c r="AI14" s="45" t="str">
        <f>IF(F14="","",IF(F14&lt;AF$2,REF!$B$18,""))</f>
        <v/>
      </c>
      <c r="AJ14" s="51" t="str">
        <f>IF((AF14&gt;=REF!$B$6),(IF(AF14="","",IF(OR(AB14="ASS",$D14="CIR",$D14=""),"",IF(OR($D14="CC",$D14="CD",$D14="DIV"),AF14-(3/24),"")))),"")</f>
        <v/>
      </c>
      <c r="AK14" s="9"/>
      <c r="AL14" s="99"/>
      <c r="AM14" s="10">
        <f>(HOUR(AL14)*60)+MINUTE(AL14)</f>
        <v>0</v>
      </c>
      <c r="AN14" s="42">
        <f>IF(AL$2&gt;E14,G14,0)</f>
        <v>7</v>
      </c>
      <c r="AO14" s="45" t="str">
        <f>IF(F14="","",IF(F14&lt;AL$2,REF!$B$18,""))</f>
        <v/>
      </c>
      <c r="AP14" s="51" t="str">
        <f>IF((AL14&gt;=REF!$B$6),(IF(AL14="","",IF(OR(AH14="ASS",$D14="CIR",$D14=""),"",IF(OR($D14="CC",$D14="CD",$D14="DIV"),AL14-(3/24),"")))),"")</f>
        <v/>
      </c>
      <c r="AQ14" s="9"/>
      <c r="AR14" s="99"/>
      <c r="AS14" s="10">
        <f>(HOUR(AR14)*60)+MINUTE(AR14)</f>
        <v>0</v>
      </c>
      <c r="AT14" s="42">
        <f>IF(AR$2&gt;E14,G14,0)</f>
        <v>7</v>
      </c>
      <c r="AU14" s="45" t="str">
        <f>IF(F14="","",IF(F14&lt;AR$2,REF!$B$18,""))</f>
        <v/>
      </c>
      <c r="AV14" s="51" t="str">
        <f>IF((AR14&gt;=REF!$B$6),(IF(AR14="","",IF(OR(AN14="ASS",$D14="CIR",$D14=""),"",IF(OR($D14="CC",$D14="CD",$D14="DIV"),AR14-(3/24),"")))),"")</f>
        <v/>
      </c>
      <c r="AW14" s="9"/>
      <c r="AX14" s="99"/>
      <c r="AY14" s="10">
        <f>(HOUR(AX14)*60)+MINUTE(AX14)</f>
        <v>0</v>
      </c>
      <c r="AZ14" s="42">
        <f>IF(AX$2&gt;E14,G14,0)</f>
        <v>7</v>
      </c>
      <c r="BA14" s="45" t="str">
        <f>IF(F14="","",IF(F14&lt;AX$2,REF!$B$18,""))</f>
        <v/>
      </c>
      <c r="BB14" s="51" t="str">
        <f>IF((AX14&gt;=REF!$B$6),(IF(AX14="","",IF(OR(AT14="ASS",$D14="CIR",$D14=""),"",IF(OR($D14="CC",$D14="CD",$D14="DIV"),AX14-(3/24),"")))),"")</f>
        <v/>
      </c>
      <c r="BC14" s="9"/>
      <c r="BD14" s="99"/>
      <c r="BE14" s="10">
        <f>(HOUR(BD14)*60)+MINUTE(BD14)</f>
        <v>0</v>
      </c>
      <c r="BF14" s="42">
        <f>IF(BD$2&gt;E14,G14,0)</f>
        <v>7</v>
      </c>
      <c r="BG14" s="45" t="str">
        <f>IF(F14="","",IF(F14&lt;BD$2,REF!$B$18,""))</f>
        <v/>
      </c>
      <c r="BH14" s="51" t="str">
        <f>IF((BD14&gt;=REF!$B$6),(IF(BD14="","",IF(OR(AZ14="ASS",$D14="CIR",$D14=""),"",IF(OR($D14="CC",$D14="CD",$D14="DIV"),BD14-(3/24),"")))),"")</f>
        <v/>
      </c>
      <c r="BI14" s="9"/>
      <c r="BJ14" s="99"/>
      <c r="BK14" s="10">
        <f>(HOUR(BJ14)*60)+MINUTE(BJ14)</f>
        <v>0</v>
      </c>
      <c r="BL14" s="42">
        <f>IF(BJ$2&gt;E14,G14,0)</f>
        <v>7</v>
      </c>
      <c r="BM14" s="45" t="str">
        <f>IF(F14="","",IF(F14&lt;BJ$2,REF!$B$18,""))</f>
        <v/>
      </c>
      <c r="BN14" s="51" t="str">
        <f>IF((BJ14&gt;=REF!$B$6),(IF(BJ14="","",IF(OR(BF14="ASS",$D14="CIR",$D14=""),"",IF(OR($D14="CC",$D14="CD",$D14="DIV"),BJ14-(3/24),"")))),"")</f>
        <v/>
      </c>
      <c r="BO14" s="9"/>
      <c r="BP14" s="99"/>
      <c r="BQ14" s="10">
        <f>(HOUR(BP14)*60)+MINUTE(BP14)</f>
        <v>0</v>
      </c>
      <c r="BR14" s="42">
        <f>IF(BP$2&gt;E14,G14,0)</f>
        <v>7</v>
      </c>
      <c r="BS14" s="45" t="str">
        <f>IF(F14="","",IF(F14&lt;BP$2,REF!$B$18,""))</f>
        <v/>
      </c>
      <c r="BT14" s="51" t="str">
        <f>IF((BP14&gt;=REF!$B$6),(IF(BP14="","",IF(OR(BL14="ASS",$D14="CIR",$D14=""),"",IF(OR($D14="CC",$D14="CD",$D14="DIV"),BP14-(3/24),"")))),"")</f>
        <v/>
      </c>
      <c r="BU14" s="9"/>
      <c r="BV14" s="99"/>
      <c r="BW14" s="10">
        <f>(HOUR(BV14)*60)+MINUTE(BV14)</f>
        <v>0</v>
      </c>
      <c r="BX14" s="42">
        <f>IF(BV$2&gt;E14,G14,0)</f>
        <v>7</v>
      </c>
      <c r="BY14" s="45" t="str">
        <f>IF(F14="","",IF(F14&lt;BV$2,REF!$B$18,""))</f>
        <v/>
      </c>
      <c r="BZ14" s="51" t="str">
        <f>IF((BV14&gt;=REF!$B$6),(IF(BV14="","",IF(OR(BR14="ASS",$D14="CIR",$D14=""),"",IF(OR($D14="CC",$D14="CD",$D14="DIV"),BV14-(3/24),"")))),"")</f>
        <v/>
      </c>
      <c r="CA14" s="11"/>
      <c r="CB14" s="98">
        <f t="shared" si="0"/>
        <v>0</v>
      </c>
      <c r="CC14" s="54">
        <f t="shared" si="1"/>
        <v>0</v>
      </c>
    </row>
    <row r="15" spans="1:81" x14ac:dyDescent="0.2">
      <c r="A15" s="12" t="s">
        <v>48</v>
      </c>
      <c r="B15" s="7"/>
      <c r="C15" s="7"/>
      <c r="D15" s="7" t="s">
        <v>5</v>
      </c>
      <c r="E15" s="38">
        <v>40951</v>
      </c>
      <c r="F15" s="38"/>
      <c r="G15" s="94">
        <f>IF(A15="","",IF(D15="ASS",REF!B$11+REF!B$9,IF(D15="CC",REF!B$10+REF!B$9,IF(D15="CIR",REF!B$12+REF!B$9,IF(D15="CD",REF!B$10+REF!B$9,IF(D15="DIV",REF!B$13+REF!B$9,"erreur"))))))</f>
        <v>7</v>
      </c>
      <c r="H15" s="99"/>
      <c r="I15" s="8">
        <f>(HOUR(H15)*60)+MINUTE(H15)</f>
        <v>0</v>
      </c>
      <c r="J15" s="39">
        <f>IF(H$2&gt;E15,G15,0)</f>
        <v>7</v>
      </c>
      <c r="K15" s="44" t="str">
        <f>IF(F15="","",IF(F15&lt;H$2,REF!$B$18,""))</f>
        <v/>
      </c>
      <c r="L15" s="51" t="str">
        <f>IF((H15&gt;=REF!$B$6),(IF(H15="","",IF(OR(D15="ASS",$D15="CIR",$D15=""),"",IF(OR($D15="CC",$D15="CD",$D15="DIV"),H15-(3/24),"")))),"")</f>
        <v/>
      </c>
      <c r="M15" s="9"/>
      <c r="N15" s="99"/>
      <c r="O15" s="8">
        <f>(HOUR(N15)*60)+MINUTE(N15)</f>
        <v>0</v>
      </c>
      <c r="P15" s="39">
        <f>IF(N$2&gt;E15,G15,0)</f>
        <v>7</v>
      </c>
      <c r="Q15" s="44" t="str">
        <f>IF(F15="","",IF(F15&lt;N$2,REF!$B$18,""))</f>
        <v/>
      </c>
      <c r="R15" s="51" t="str">
        <f>IF((N15&gt;=REF!$B$6),(IF(N15="","",IF(OR(J15="ASS",$D15="CIR",$D15=""),"",IF(OR($D15="CC",$D15="CD",$D15="DIV"),N15-(3/24),"")))),"")</f>
        <v/>
      </c>
      <c r="S15" s="9"/>
      <c r="T15" s="99"/>
      <c r="U15" s="10">
        <f>(HOUR(T15)*60)+MINUTE(T15)</f>
        <v>0</v>
      </c>
      <c r="V15" s="42">
        <f>IF(T$2&gt;E15,G15,0)</f>
        <v>7</v>
      </c>
      <c r="W15" s="45" t="str">
        <f>IF(F15="","",IF(F15&lt;T$2,REF!$B$18,""))</f>
        <v/>
      </c>
      <c r="X15" s="51" t="str">
        <f>IF((T15&gt;=REF!$B$6),(IF(T15="","",IF(OR(P15="ASS",$D15="CIR",$D15=""),"",IF(OR($D15="CC",$D15="CD",$D15="DIV"),T15-(3/24),"")))),"")</f>
        <v/>
      </c>
      <c r="Y15" s="9"/>
      <c r="Z15" s="99"/>
      <c r="AA15" s="10">
        <f>(HOUR(Z15)*60)+MINUTE(Z15)</f>
        <v>0</v>
      </c>
      <c r="AB15" s="42">
        <f>IF(Z$2&gt;E15,G15,0)</f>
        <v>7</v>
      </c>
      <c r="AC15" s="45" t="str">
        <f>IF(F15="","",IF(F15&lt;Z$2,REF!$B$18,""))</f>
        <v/>
      </c>
      <c r="AD15" s="51" t="str">
        <f>IF((Z15&gt;=REF!$B$6),(IF(Z15="","",IF(OR(V15="ASS",$D15="CIR",$D15=""),"",IF(OR($D15="CC",$D15="CD",$D15="DIV"),Z15-(3/24),"")))),"")</f>
        <v/>
      </c>
      <c r="AE15" s="9"/>
      <c r="AF15" s="99"/>
      <c r="AG15" s="10">
        <f>(HOUR(AF15)*60)+MINUTE(AF15)</f>
        <v>0</v>
      </c>
      <c r="AH15" s="42">
        <f>IF(AF$2&gt;E15,G15,0)</f>
        <v>7</v>
      </c>
      <c r="AI15" s="45" t="str">
        <f>IF(F15="","",IF(F15&lt;AF$2,REF!$B$18,""))</f>
        <v/>
      </c>
      <c r="AJ15" s="51" t="str">
        <f>IF((AF15&gt;=REF!$B$6),(IF(AF15="","",IF(OR(AB15="ASS",$D15="CIR",$D15=""),"",IF(OR($D15="CC",$D15="CD",$D15="DIV"),AF15-(3/24),"")))),"")</f>
        <v/>
      </c>
      <c r="AK15" s="9"/>
      <c r="AL15" s="99"/>
      <c r="AM15" s="10">
        <f>(HOUR(AL15)*60)+MINUTE(AL15)</f>
        <v>0</v>
      </c>
      <c r="AN15" s="42">
        <f>IF(AL$2&gt;E15,G15,0)</f>
        <v>7</v>
      </c>
      <c r="AO15" s="45" t="str">
        <f>IF(F15="","",IF(F15&lt;AL$2,REF!$B$18,""))</f>
        <v/>
      </c>
      <c r="AP15" s="51" t="str">
        <f>IF((AL15&gt;=REF!$B$6),(IF(AL15="","",IF(OR(AH15="ASS",$D15="CIR",$D15=""),"",IF(OR($D15="CC",$D15="CD",$D15="DIV"),AL15-(3/24),"")))),"")</f>
        <v/>
      </c>
      <c r="AQ15" s="9"/>
      <c r="AR15" s="99"/>
      <c r="AS15" s="10">
        <f>(HOUR(AR15)*60)+MINUTE(AR15)</f>
        <v>0</v>
      </c>
      <c r="AT15" s="42">
        <f>IF(AR$2&gt;E15,G15,0)</f>
        <v>7</v>
      </c>
      <c r="AU15" s="45" t="str">
        <f>IF(F15="","",IF(F15&lt;AR$2,REF!$B$18,""))</f>
        <v/>
      </c>
      <c r="AV15" s="51" t="str">
        <f>IF((AR15&gt;=REF!$B$6),(IF(AR15="","",IF(OR(AN15="ASS",$D15="CIR",$D15=""),"",IF(OR($D15="CC",$D15="CD",$D15="DIV"),AR15-(3/24),"")))),"")</f>
        <v/>
      </c>
      <c r="AW15" s="9"/>
      <c r="AX15" s="99"/>
      <c r="AY15" s="10">
        <f>(HOUR(AX15)*60)+MINUTE(AX15)</f>
        <v>0</v>
      </c>
      <c r="AZ15" s="42">
        <f>IF(AX$2&gt;E15,G15,0)</f>
        <v>7</v>
      </c>
      <c r="BA15" s="45" t="str">
        <f>IF(F15="","",IF(F15&lt;AX$2,REF!$B$18,""))</f>
        <v/>
      </c>
      <c r="BB15" s="51" t="str">
        <f>IF((AX15&gt;=REF!$B$6),(IF(AX15="","",IF(OR(AT15="ASS",$D15="CIR",$D15=""),"",IF(OR($D15="CC",$D15="CD",$D15="DIV"),AX15-(3/24),"")))),"")</f>
        <v/>
      </c>
      <c r="BC15" s="9"/>
      <c r="BD15" s="99"/>
      <c r="BE15" s="10">
        <f>(HOUR(BD15)*60)+MINUTE(BD15)</f>
        <v>0</v>
      </c>
      <c r="BF15" s="42">
        <f>IF(BD$2&gt;E15,G15,0)</f>
        <v>7</v>
      </c>
      <c r="BG15" s="45" t="str">
        <f>IF(F15="","",IF(F15&lt;BD$2,REF!$B$18,""))</f>
        <v/>
      </c>
      <c r="BH15" s="51" t="str">
        <f>IF((BD15&gt;=REF!$B$6),(IF(BD15="","",IF(OR(AZ15="ASS",$D15="CIR",$D15=""),"",IF(OR($D15="CC",$D15="CD",$D15="DIV"),BD15-(3/24),"")))),"")</f>
        <v/>
      </c>
      <c r="BI15" s="9"/>
      <c r="BJ15" s="99"/>
      <c r="BK15" s="10">
        <f>(HOUR(BJ15)*60)+MINUTE(BJ15)</f>
        <v>0</v>
      </c>
      <c r="BL15" s="42">
        <f>IF(BJ$2&gt;E15,G15,0)</f>
        <v>7</v>
      </c>
      <c r="BM15" s="45" t="str">
        <f>IF(F15="","",IF(F15&lt;BJ$2,REF!$B$18,""))</f>
        <v/>
      </c>
      <c r="BN15" s="51" t="str">
        <f>IF((BJ15&gt;=REF!$B$6),(IF(BJ15="","",IF(OR(BF15="ASS",$D15="CIR",$D15=""),"",IF(OR($D15="CC",$D15="CD",$D15="DIV"),BJ15-(3/24),"")))),"")</f>
        <v/>
      </c>
      <c r="BO15" s="9"/>
      <c r="BP15" s="99"/>
      <c r="BQ15" s="10">
        <f>(HOUR(BP15)*60)+MINUTE(BP15)</f>
        <v>0</v>
      </c>
      <c r="BR15" s="42">
        <f>IF(BP$2&gt;E15,G15,0)</f>
        <v>7</v>
      </c>
      <c r="BS15" s="45" t="str">
        <f>IF(F15="","",IF(F15&lt;BP$2,REF!$B$18,""))</f>
        <v/>
      </c>
      <c r="BT15" s="51" t="str">
        <f>IF((BP15&gt;=REF!$B$6),(IF(BP15="","",IF(OR(BL15="ASS",$D15="CIR",$D15=""),"",IF(OR($D15="CC",$D15="CD",$D15="DIV"),BP15-(3/24),"")))),"")</f>
        <v/>
      </c>
      <c r="BU15" s="9"/>
      <c r="BV15" s="99"/>
      <c r="BW15" s="10">
        <f>(HOUR(BV15)*60)+MINUTE(BV15)</f>
        <v>0</v>
      </c>
      <c r="BX15" s="42">
        <f>IF(BV$2&gt;E15,G15,0)</f>
        <v>7</v>
      </c>
      <c r="BY15" s="45" t="str">
        <f>IF(F15="","",IF(F15&lt;BV$2,REF!$B$18,""))</f>
        <v/>
      </c>
      <c r="BZ15" s="51" t="str">
        <f>IF((BV15&gt;=REF!$B$6),(IF(BV15="","",IF(OR(BR15="ASS",$D15="CIR",$D15=""),"",IF(OR($D15="CC",$D15="CD",$D15="DIV"),BV15-(3/24),"")))),"")</f>
        <v/>
      </c>
      <c r="CA15" s="11"/>
      <c r="CB15" s="98">
        <f t="shared" si="0"/>
        <v>0</v>
      </c>
      <c r="CC15" s="54">
        <f t="shared" si="1"/>
        <v>0</v>
      </c>
    </row>
    <row r="16" spans="1:81" x14ac:dyDescent="0.2">
      <c r="A16" s="14" t="s">
        <v>48</v>
      </c>
      <c r="B16" s="7"/>
      <c r="C16" s="7"/>
      <c r="D16" s="7" t="s">
        <v>6</v>
      </c>
      <c r="E16" s="38">
        <v>40953</v>
      </c>
      <c r="F16" s="38"/>
      <c r="G16" s="94">
        <f>IF(A16="","",IF(D16="ASS",REF!B$11+REF!B$9,IF(D16="CC",REF!B$10+REF!B$9,IF(D16="CIR",REF!B$12+REF!B$9,IF(D16="CD",REF!B$10+REF!B$9,IF(D16="DIV",REF!B$13+REF!B$9,"erreur"))))))</f>
        <v>7</v>
      </c>
      <c r="H16" s="99"/>
      <c r="I16" s="8">
        <f>(HOUR(H16)*60)+MINUTE(H16)</f>
        <v>0</v>
      </c>
      <c r="J16" s="39">
        <f>IF(H$2&gt;E16,G16,0)</f>
        <v>7</v>
      </c>
      <c r="K16" s="44" t="str">
        <f>IF(F16="","",IF(F16&lt;H$2,REF!$B$18,""))</f>
        <v/>
      </c>
      <c r="L16" s="51" t="str">
        <f>IF((H16&gt;=REF!$B$6),(IF(H16="","",IF(OR(D16="ASS",$D16="CIR",$D16=""),"",IF(OR($D16="CC",$D16="CD",$D16="DIV"),H16-(3/24),"")))),"")</f>
        <v/>
      </c>
      <c r="M16" s="9"/>
      <c r="N16" s="99"/>
      <c r="O16" s="8">
        <f>(HOUR(N16)*60)+MINUTE(N16)</f>
        <v>0</v>
      </c>
      <c r="P16" s="39">
        <f>IF(N$2&gt;E16,G16,0)</f>
        <v>7</v>
      </c>
      <c r="Q16" s="44" t="str">
        <f>IF(F16="","",IF(F16&lt;N$2,REF!$B$18,""))</f>
        <v/>
      </c>
      <c r="R16" s="51" t="str">
        <f>IF((N16&gt;=REF!$B$6),(IF(N16="","",IF(OR(J16="ASS",$D16="CIR",$D16=""),"",IF(OR($D16="CC",$D16="CD",$D16="DIV"),N16-(3/24),"")))),"")</f>
        <v/>
      </c>
      <c r="S16" s="9"/>
      <c r="T16" s="99"/>
      <c r="U16" s="10">
        <f>(HOUR(T16)*60)+MINUTE(T16)</f>
        <v>0</v>
      </c>
      <c r="V16" s="42">
        <f>IF(T$2&gt;E16,G16,0)</f>
        <v>7</v>
      </c>
      <c r="W16" s="45" t="str">
        <f>IF(F16="","",IF(F16&lt;T$2,REF!$B$18,""))</f>
        <v/>
      </c>
      <c r="X16" s="51" t="str">
        <f>IF((T16&gt;=REF!$B$6),(IF(T16="","",IF(OR(P16="ASS",$D16="CIR",$D16=""),"",IF(OR($D16="CC",$D16="CD",$D16="DIV"),T16-(3/24),"")))),"")</f>
        <v/>
      </c>
      <c r="Y16" s="9"/>
      <c r="Z16" s="99"/>
      <c r="AA16" s="10">
        <f>(HOUR(Z16)*60)+MINUTE(Z16)</f>
        <v>0</v>
      </c>
      <c r="AB16" s="42">
        <f>IF(Z$2&gt;E16,G16,0)</f>
        <v>7</v>
      </c>
      <c r="AC16" s="45" t="str">
        <f>IF(F16="","",IF(F16&lt;Z$2,REF!$B$18,""))</f>
        <v/>
      </c>
      <c r="AD16" s="51" t="str">
        <f>IF((Z16&gt;=REF!$B$6),(IF(Z16="","",IF(OR(V16="ASS",$D16="CIR",$D16=""),"",IF(OR($D16="CC",$D16="CD",$D16="DIV"),Z16-(3/24),"")))),"")</f>
        <v/>
      </c>
      <c r="AE16" s="9"/>
      <c r="AF16" s="99"/>
      <c r="AG16" s="10">
        <f>(HOUR(AF16)*60)+MINUTE(AF16)</f>
        <v>0</v>
      </c>
      <c r="AH16" s="42">
        <f>IF(AF$2&gt;E16,G16,0)</f>
        <v>7</v>
      </c>
      <c r="AI16" s="45" t="str">
        <f>IF(F16="","",IF(F16&lt;AF$2,REF!$B$18,""))</f>
        <v/>
      </c>
      <c r="AJ16" s="51" t="str">
        <f>IF((AF16&gt;=REF!$B$6),(IF(AF16="","",IF(OR(AB16="ASS",$D16="CIR",$D16=""),"",IF(OR($D16="CC",$D16="CD",$D16="DIV"),AF16-(3/24),"")))),"")</f>
        <v/>
      </c>
      <c r="AK16" s="9"/>
      <c r="AL16" s="99"/>
      <c r="AM16" s="10">
        <f>(HOUR(AL16)*60)+MINUTE(AL16)</f>
        <v>0</v>
      </c>
      <c r="AN16" s="42">
        <f>IF(AL$2&gt;E16,G16,0)</f>
        <v>7</v>
      </c>
      <c r="AO16" s="45" t="str">
        <f>IF(F16="","",IF(F16&lt;AL$2,REF!$B$18,""))</f>
        <v/>
      </c>
      <c r="AP16" s="51" t="str">
        <f>IF((AL16&gt;=REF!$B$6),(IF(AL16="","",IF(OR(AH16="ASS",$D16="CIR",$D16=""),"",IF(OR($D16="CC",$D16="CD",$D16="DIV"),AL16-(3/24),"")))),"")</f>
        <v/>
      </c>
      <c r="AQ16" s="9"/>
      <c r="AR16" s="99"/>
      <c r="AS16" s="10">
        <f>(HOUR(AR16)*60)+MINUTE(AR16)</f>
        <v>0</v>
      </c>
      <c r="AT16" s="42">
        <f>IF(AR$2&gt;E16,G16,0)</f>
        <v>7</v>
      </c>
      <c r="AU16" s="45" t="str">
        <f>IF(F16="","",IF(F16&lt;AR$2,REF!$B$18,""))</f>
        <v/>
      </c>
      <c r="AV16" s="51" t="str">
        <f>IF((AR16&gt;=REF!$B$6),(IF(AR16="","",IF(OR(AN16="ASS",$D16="CIR",$D16=""),"",IF(OR($D16="CC",$D16="CD",$D16="DIV"),AR16-(3/24),"")))),"")</f>
        <v/>
      </c>
      <c r="AW16" s="9"/>
      <c r="AX16" s="99"/>
      <c r="AY16" s="10">
        <f>(HOUR(AX16)*60)+MINUTE(AX16)</f>
        <v>0</v>
      </c>
      <c r="AZ16" s="42">
        <f>IF(AX$2&gt;E16,G16,0)</f>
        <v>7</v>
      </c>
      <c r="BA16" s="45" t="str">
        <f>IF(F16="","",IF(F16&lt;AX$2,REF!$B$18,""))</f>
        <v/>
      </c>
      <c r="BB16" s="51" t="str">
        <f>IF((AX16&gt;=REF!$B$6),(IF(AX16="","",IF(OR(AT16="ASS",$D16="CIR",$D16=""),"",IF(OR($D16="CC",$D16="CD",$D16="DIV"),AX16-(3/24),"")))),"")</f>
        <v/>
      </c>
      <c r="BC16" s="9"/>
      <c r="BD16" s="99"/>
      <c r="BE16" s="10">
        <f>(HOUR(BD16)*60)+MINUTE(BD16)</f>
        <v>0</v>
      </c>
      <c r="BF16" s="42">
        <f>IF(BD$2&gt;E16,G16,0)</f>
        <v>7</v>
      </c>
      <c r="BG16" s="45" t="str">
        <f>IF(F16="","",IF(F16&lt;BD$2,REF!$B$18,""))</f>
        <v/>
      </c>
      <c r="BH16" s="51" t="str">
        <f>IF((BD16&gt;=REF!$B$6),(IF(BD16="","",IF(OR(AZ16="ASS",$D16="CIR",$D16=""),"",IF(OR($D16="CC",$D16="CD",$D16="DIV"),BD16-(3/24),"")))),"")</f>
        <v/>
      </c>
      <c r="BI16" s="9"/>
      <c r="BJ16" s="99"/>
      <c r="BK16" s="10">
        <f>(HOUR(BJ16)*60)+MINUTE(BJ16)</f>
        <v>0</v>
      </c>
      <c r="BL16" s="42">
        <f>IF(BJ$2&gt;E16,G16,0)</f>
        <v>7</v>
      </c>
      <c r="BM16" s="45" t="str">
        <f>IF(F16="","",IF(F16&lt;BJ$2,REF!$B$18,""))</f>
        <v/>
      </c>
      <c r="BN16" s="51" t="str">
        <f>IF((BJ16&gt;=REF!$B$6),(IF(BJ16="","",IF(OR(BF16="ASS",$D16="CIR",$D16=""),"",IF(OR($D16="CC",$D16="CD",$D16="DIV"),BJ16-(3/24),"")))),"")</f>
        <v/>
      </c>
      <c r="BO16" s="9"/>
      <c r="BP16" s="99"/>
      <c r="BQ16" s="10">
        <f>(HOUR(BP16)*60)+MINUTE(BP16)</f>
        <v>0</v>
      </c>
      <c r="BR16" s="42">
        <f>IF(BP$2&gt;E16,G16,0)</f>
        <v>7</v>
      </c>
      <c r="BS16" s="45" t="str">
        <f>IF(F16="","",IF(F16&lt;BP$2,REF!$B$18,""))</f>
        <v/>
      </c>
      <c r="BT16" s="51" t="str">
        <f>IF((BP16&gt;=REF!$B$6),(IF(BP16="","",IF(OR(BL16="ASS",$D16="CIR",$D16=""),"",IF(OR($D16="CC",$D16="CD",$D16="DIV"),BP16-(3/24),"")))),"")</f>
        <v/>
      </c>
      <c r="BU16" s="9"/>
      <c r="BV16" s="99"/>
      <c r="BW16" s="10">
        <f>(HOUR(BV16)*60)+MINUTE(BV16)</f>
        <v>0</v>
      </c>
      <c r="BX16" s="42">
        <f>IF(BV$2&gt;E16,G16,0)</f>
        <v>7</v>
      </c>
      <c r="BY16" s="45" t="str">
        <f>IF(F16="","",IF(F16&lt;BV$2,REF!$B$18,""))</f>
        <v/>
      </c>
      <c r="BZ16" s="51" t="str">
        <f>IF((BV16&gt;=REF!$B$6),(IF(BV16="","",IF(OR(BR16="ASS",$D16="CIR",$D16=""),"",IF(OR($D16="CC",$D16="CD",$D16="DIV"),BV16-(3/24),"")))),"")</f>
        <v/>
      </c>
      <c r="CA16" s="11"/>
      <c r="CB16" s="98">
        <f t="shared" si="0"/>
        <v>0</v>
      </c>
      <c r="CC16" s="54">
        <f t="shared" si="1"/>
        <v>0</v>
      </c>
    </row>
    <row r="17" spans="1:81" x14ac:dyDescent="0.2">
      <c r="A17" s="12" t="s">
        <v>48</v>
      </c>
      <c r="B17" s="7"/>
      <c r="C17" s="7"/>
      <c r="D17" s="7" t="s">
        <v>6</v>
      </c>
      <c r="E17" s="38">
        <v>40952</v>
      </c>
      <c r="F17" s="38"/>
      <c r="G17" s="94">
        <f>IF(A17="","",IF(D17="ASS",REF!B$11+REF!B$9,IF(D17="CC",REF!B$10+REF!B$9,IF(D17="CIR",REF!B$12+REF!B$9,IF(D17="CD",REF!B$10+REF!B$9,IF(D17="DIV",REF!B$13+REF!B$9,"erreur"))))))</f>
        <v>7</v>
      </c>
      <c r="H17" s="99"/>
      <c r="I17" s="8">
        <f>(HOUR(H17)*60)+MINUTE(H17)</f>
        <v>0</v>
      </c>
      <c r="J17" s="39">
        <f>IF(H$2&gt;E17,G17,0)</f>
        <v>7</v>
      </c>
      <c r="K17" s="44" t="str">
        <f>IF(F17="","",IF(F17&lt;H$2,REF!$B$18,""))</f>
        <v/>
      </c>
      <c r="L17" s="51" t="str">
        <f>IF((H17&gt;=REF!$B$6),(IF(H17="","",IF(OR(D17="ASS",$D17="CIR",$D17=""),"",IF(OR($D17="CC",$D17="CD",$D17="DIV"),H17-(3/24),"")))),"")</f>
        <v/>
      </c>
      <c r="M17" s="9"/>
      <c r="N17" s="99"/>
      <c r="O17" s="8">
        <f>(HOUR(N17)*60)+MINUTE(N17)</f>
        <v>0</v>
      </c>
      <c r="P17" s="39">
        <f>IF(N$2&gt;E17,G17,0)</f>
        <v>7</v>
      </c>
      <c r="Q17" s="44" t="str">
        <f>IF(F17="","",IF(F17&lt;N$2,REF!$B$18,""))</f>
        <v/>
      </c>
      <c r="R17" s="51" t="str">
        <f>IF((N17&gt;=REF!$B$6),(IF(N17="","",IF(OR(J17="ASS",$D17="CIR",$D17=""),"",IF(OR($D17="CC",$D17="CD",$D17="DIV"),N17-(3/24),"")))),"")</f>
        <v/>
      </c>
      <c r="S17" s="9"/>
      <c r="T17" s="99"/>
      <c r="U17" s="10">
        <f>(HOUR(T17)*60)+MINUTE(T17)</f>
        <v>0</v>
      </c>
      <c r="V17" s="42">
        <f>IF(T$2&gt;E17,G17,0)</f>
        <v>7</v>
      </c>
      <c r="W17" s="45" t="str">
        <f>IF(F17="","",IF(F17&lt;T$2,REF!$B$18,""))</f>
        <v/>
      </c>
      <c r="X17" s="51" t="str">
        <f>IF((T17&gt;=REF!$B$6),(IF(T17="","",IF(OR(P17="ASS",$D17="CIR",$D17=""),"",IF(OR($D17="CC",$D17="CD",$D17="DIV"),T17-(3/24),"")))),"")</f>
        <v/>
      </c>
      <c r="Y17" s="9"/>
      <c r="Z17" s="99"/>
      <c r="AA17" s="10">
        <f>(HOUR(Z17)*60)+MINUTE(Z17)</f>
        <v>0</v>
      </c>
      <c r="AB17" s="42">
        <f>IF(Z$2&gt;E17,G17,0)</f>
        <v>7</v>
      </c>
      <c r="AC17" s="45" t="str">
        <f>IF(F17="","",IF(F17&lt;Z$2,REF!$B$18,""))</f>
        <v/>
      </c>
      <c r="AD17" s="51" t="str">
        <f>IF((Z17&gt;=REF!$B$6),(IF(Z17="","",IF(OR(V17="ASS",$D17="CIR",$D17=""),"",IF(OR($D17="CC",$D17="CD",$D17="DIV"),Z17-(3/24),"")))),"")</f>
        <v/>
      </c>
      <c r="AE17" s="9"/>
      <c r="AF17" s="99"/>
      <c r="AG17" s="10">
        <f>(HOUR(AF17)*60)+MINUTE(AF17)</f>
        <v>0</v>
      </c>
      <c r="AH17" s="42">
        <f>IF(AF$2&gt;E17,G17,0)</f>
        <v>7</v>
      </c>
      <c r="AI17" s="45" t="str">
        <f>IF(F17="","",IF(F17&lt;AF$2,REF!$B$18,""))</f>
        <v/>
      </c>
      <c r="AJ17" s="51" t="str">
        <f>IF((AF17&gt;=REF!$B$6),(IF(AF17="","",IF(OR(AB17="ASS",$D17="CIR",$D17=""),"",IF(OR($D17="CC",$D17="CD",$D17="DIV"),AF17-(3/24),"")))),"")</f>
        <v/>
      </c>
      <c r="AK17" s="9"/>
      <c r="AL17" s="99"/>
      <c r="AM17" s="10">
        <f>(HOUR(AL17)*60)+MINUTE(AL17)</f>
        <v>0</v>
      </c>
      <c r="AN17" s="42">
        <f>IF(AL$2&gt;E17,G17,0)</f>
        <v>7</v>
      </c>
      <c r="AO17" s="45" t="str">
        <f>IF(F17="","",IF(F17&lt;AL$2,REF!$B$18,""))</f>
        <v/>
      </c>
      <c r="AP17" s="51" t="str">
        <f>IF((AL17&gt;=REF!$B$6),(IF(AL17="","",IF(OR(AH17="ASS",$D17="CIR",$D17=""),"",IF(OR($D17="CC",$D17="CD",$D17="DIV"),AL17-(3/24),"")))),"")</f>
        <v/>
      </c>
      <c r="AQ17" s="9"/>
      <c r="AR17" s="99"/>
      <c r="AS17" s="10">
        <f>(HOUR(AR17)*60)+MINUTE(AR17)</f>
        <v>0</v>
      </c>
      <c r="AT17" s="42">
        <f>IF(AR$2&gt;E17,G17,0)</f>
        <v>7</v>
      </c>
      <c r="AU17" s="45" t="str">
        <f>IF(F17="","",IF(F17&lt;AR$2,REF!$B$18,""))</f>
        <v/>
      </c>
      <c r="AV17" s="51" t="str">
        <f>IF((AR17&gt;=REF!$B$6),(IF(AR17="","",IF(OR(AN17="ASS",$D17="CIR",$D17=""),"",IF(OR($D17="CC",$D17="CD",$D17="DIV"),AR17-(3/24),"")))),"")</f>
        <v/>
      </c>
      <c r="AW17" s="9"/>
      <c r="AX17" s="99"/>
      <c r="AY17" s="10">
        <f>(HOUR(AX17)*60)+MINUTE(AX17)</f>
        <v>0</v>
      </c>
      <c r="AZ17" s="42">
        <f>IF(AX$2&gt;E17,G17,0)</f>
        <v>7</v>
      </c>
      <c r="BA17" s="45" t="str">
        <f>IF(F17="","",IF(F17&lt;AX$2,REF!$B$18,""))</f>
        <v/>
      </c>
      <c r="BB17" s="51" t="str">
        <f>IF((AX17&gt;=REF!$B$6),(IF(AX17="","",IF(OR(AT17="ASS",$D17="CIR",$D17=""),"",IF(OR($D17="CC",$D17="CD",$D17="DIV"),AX17-(3/24),"")))),"")</f>
        <v/>
      </c>
      <c r="BC17" s="9"/>
      <c r="BD17" s="99"/>
      <c r="BE17" s="10">
        <f>(HOUR(BD17)*60)+MINUTE(BD17)</f>
        <v>0</v>
      </c>
      <c r="BF17" s="42">
        <f>IF(BD$2&gt;E17,G17,0)</f>
        <v>7</v>
      </c>
      <c r="BG17" s="45" t="str">
        <f>IF(F17="","",IF(F17&lt;BD$2,REF!$B$18,""))</f>
        <v/>
      </c>
      <c r="BH17" s="51" t="str">
        <f>IF((BD17&gt;=REF!$B$6),(IF(BD17="","",IF(OR(AZ17="ASS",$D17="CIR",$D17=""),"",IF(OR($D17="CC",$D17="CD",$D17="DIV"),BD17-(3/24),"")))),"")</f>
        <v/>
      </c>
      <c r="BI17" s="9"/>
      <c r="BJ17" s="99"/>
      <c r="BK17" s="10">
        <f>(HOUR(BJ17)*60)+MINUTE(BJ17)</f>
        <v>0</v>
      </c>
      <c r="BL17" s="42">
        <f>IF(BJ$2&gt;E17,G17,0)</f>
        <v>7</v>
      </c>
      <c r="BM17" s="45" t="str">
        <f>IF(F17="","",IF(F17&lt;BJ$2,REF!$B$18,""))</f>
        <v/>
      </c>
      <c r="BN17" s="51" t="str">
        <f>IF((BJ17&gt;=REF!$B$6),(IF(BJ17="","",IF(OR(BF17="ASS",$D17="CIR",$D17=""),"",IF(OR($D17="CC",$D17="CD",$D17="DIV"),BJ17-(3/24),"")))),"")</f>
        <v/>
      </c>
      <c r="BO17" s="9"/>
      <c r="BP17" s="99"/>
      <c r="BQ17" s="10">
        <f>(HOUR(BP17)*60)+MINUTE(BP17)</f>
        <v>0</v>
      </c>
      <c r="BR17" s="42">
        <f>IF(BP$2&gt;E17,G17,0)</f>
        <v>7</v>
      </c>
      <c r="BS17" s="45" t="str">
        <f>IF(F17="","",IF(F17&lt;BP$2,REF!$B$18,""))</f>
        <v/>
      </c>
      <c r="BT17" s="51" t="str">
        <f>IF((BP17&gt;=REF!$B$6),(IF(BP17="","",IF(OR(BL17="ASS",$D17="CIR",$D17=""),"",IF(OR($D17="CC",$D17="CD",$D17="DIV"),BP17-(3/24),"")))),"")</f>
        <v/>
      </c>
      <c r="BU17" s="9"/>
      <c r="BV17" s="99"/>
      <c r="BW17" s="10">
        <f>(HOUR(BV17)*60)+MINUTE(BV17)</f>
        <v>0</v>
      </c>
      <c r="BX17" s="42">
        <f>IF(BV$2&gt;E17,G17,0)</f>
        <v>7</v>
      </c>
      <c r="BY17" s="45" t="str">
        <f>IF(F17="","",IF(F17&lt;BV$2,REF!$B$18,""))</f>
        <v/>
      </c>
      <c r="BZ17" s="51" t="str">
        <f>IF((BV17&gt;=REF!$B$6),(IF(BV17="","",IF(OR(BR17="ASS",$D17="CIR",$D17=""),"",IF(OR($D17="CC",$D17="CD",$D17="DIV"),BV17-(3/24),"")))),"")</f>
        <v/>
      </c>
      <c r="CA17" s="11"/>
      <c r="CB17" s="98">
        <f t="shared" si="0"/>
        <v>0</v>
      </c>
      <c r="CC17" s="54">
        <f t="shared" si="1"/>
        <v>0</v>
      </c>
    </row>
    <row r="18" spans="1:81" x14ac:dyDescent="0.2">
      <c r="A18" s="12" t="s">
        <v>48</v>
      </c>
      <c r="B18" s="7"/>
      <c r="C18" s="7"/>
      <c r="D18" s="7" t="s">
        <v>6</v>
      </c>
      <c r="E18" s="38">
        <v>40949</v>
      </c>
      <c r="F18" s="38"/>
      <c r="G18" s="94">
        <f>IF(A18="","",IF(D18="ASS",REF!B$11+REF!B$9,IF(D18="CC",REF!B$10+REF!B$9,IF(D18="CIR",REF!B$12+REF!B$9,IF(D18="CD",REF!B$10+REF!B$9,IF(D18="DIV",REF!B$13+REF!B$9,"erreur"))))))</f>
        <v>7</v>
      </c>
      <c r="H18" s="99"/>
      <c r="I18" s="8">
        <f>(HOUR(H18)*60)+MINUTE(H18)</f>
        <v>0</v>
      </c>
      <c r="J18" s="39">
        <f>IF(H$2&gt;E18,G18,0)</f>
        <v>7</v>
      </c>
      <c r="K18" s="44" t="str">
        <f>IF(F18="","",IF(F18&lt;H$2,REF!$B$18,""))</f>
        <v/>
      </c>
      <c r="L18" s="51" t="str">
        <f>IF((H18&gt;=REF!$B$6),(IF(H18="","",IF(OR(D18="ASS",$D18="CIR",$D18=""),"",IF(OR($D18="CC",$D18="CD",$D18="DIV"),H18-(3/24),"")))),"")</f>
        <v/>
      </c>
      <c r="M18" s="9"/>
      <c r="N18" s="99"/>
      <c r="O18" s="8">
        <f>(HOUR(N18)*60)+MINUTE(N18)</f>
        <v>0</v>
      </c>
      <c r="P18" s="39">
        <f>IF(N$2&gt;E18,G18,0)</f>
        <v>7</v>
      </c>
      <c r="Q18" s="44" t="str">
        <f>IF(F18="","",IF(F18&lt;N$2,REF!$B$18,""))</f>
        <v/>
      </c>
      <c r="R18" s="51" t="str">
        <f>IF((N18&gt;=REF!$B$6),(IF(N18="","",IF(OR(J18="ASS",$D18="CIR",$D18=""),"",IF(OR($D18="CC",$D18="CD",$D18="DIV"),N18-(3/24),"")))),"")</f>
        <v/>
      </c>
      <c r="S18" s="9"/>
      <c r="T18" s="99"/>
      <c r="U18" s="10">
        <f>(HOUR(T18)*60)+MINUTE(T18)</f>
        <v>0</v>
      </c>
      <c r="V18" s="42">
        <f>IF(T$2&gt;E18,G18,0)</f>
        <v>7</v>
      </c>
      <c r="W18" s="45" t="str">
        <f>IF(F18="","",IF(F18&lt;T$2,REF!$B$18,""))</f>
        <v/>
      </c>
      <c r="X18" s="51" t="str">
        <f>IF((T18&gt;=REF!$B$6),(IF(T18="","",IF(OR(P18="ASS",$D18="CIR",$D18=""),"",IF(OR($D18="CC",$D18="CD",$D18="DIV"),T18-(3/24),"")))),"")</f>
        <v/>
      </c>
      <c r="Y18" s="9"/>
      <c r="Z18" s="99"/>
      <c r="AA18" s="10">
        <f>(HOUR(Z18)*60)+MINUTE(Z18)</f>
        <v>0</v>
      </c>
      <c r="AB18" s="42">
        <f>IF(Z$2&gt;E18,G18,0)</f>
        <v>7</v>
      </c>
      <c r="AC18" s="45" t="str">
        <f>IF(F18="","",IF(F18&lt;Z$2,REF!$B$18,""))</f>
        <v/>
      </c>
      <c r="AD18" s="51" t="str">
        <f>IF((Z18&gt;=REF!$B$6),(IF(Z18="","",IF(OR(V18="ASS",$D18="CIR",$D18=""),"",IF(OR($D18="CC",$D18="CD",$D18="DIV"),Z18-(3/24),"")))),"")</f>
        <v/>
      </c>
      <c r="AE18" s="9"/>
      <c r="AF18" s="99"/>
      <c r="AG18" s="10">
        <f>(HOUR(AF18)*60)+MINUTE(AF18)</f>
        <v>0</v>
      </c>
      <c r="AH18" s="42">
        <f>IF(AF$2&gt;E18,G18,0)</f>
        <v>7</v>
      </c>
      <c r="AI18" s="45" t="str">
        <f>IF(F18="","",IF(F18&lt;AF$2,REF!$B$18,""))</f>
        <v/>
      </c>
      <c r="AJ18" s="51" t="str">
        <f>IF((AF18&gt;=REF!$B$6),(IF(AF18="","",IF(OR(AB18="ASS",$D18="CIR",$D18=""),"",IF(OR($D18="CC",$D18="CD",$D18="DIV"),AF18-(3/24),"")))),"")</f>
        <v/>
      </c>
      <c r="AK18" s="9"/>
      <c r="AL18" s="99"/>
      <c r="AM18" s="10">
        <f>(HOUR(AL18)*60)+MINUTE(AL18)</f>
        <v>0</v>
      </c>
      <c r="AN18" s="42">
        <f>IF(AL$2&gt;E18,G18,0)</f>
        <v>7</v>
      </c>
      <c r="AO18" s="45" t="str">
        <f>IF(F18="","",IF(F18&lt;AL$2,REF!$B$18,""))</f>
        <v/>
      </c>
      <c r="AP18" s="51" t="str">
        <f>IF((AL18&gt;=REF!$B$6),(IF(AL18="","",IF(OR(AH18="ASS",$D18="CIR",$D18=""),"",IF(OR($D18="CC",$D18="CD",$D18="DIV"),AL18-(3/24),"")))),"")</f>
        <v/>
      </c>
      <c r="AQ18" s="9"/>
      <c r="AR18" s="99"/>
      <c r="AS18" s="10">
        <f>(HOUR(AR18)*60)+MINUTE(AR18)</f>
        <v>0</v>
      </c>
      <c r="AT18" s="42">
        <f>IF(AR$2&gt;E18,G18,0)</f>
        <v>7</v>
      </c>
      <c r="AU18" s="45" t="str">
        <f>IF(F18="","",IF(F18&lt;AR$2,REF!$B$18,""))</f>
        <v/>
      </c>
      <c r="AV18" s="51" t="str">
        <f>IF((AR18&gt;=REF!$B$6),(IF(AR18="","",IF(OR(AN18="ASS",$D18="CIR",$D18=""),"",IF(OR($D18="CC",$D18="CD",$D18="DIV"),AR18-(3/24),"")))),"")</f>
        <v/>
      </c>
      <c r="AW18" s="9"/>
      <c r="AX18" s="99"/>
      <c r="AY18" s="10">
        <f>(HOUR(AX18)*60)+MINUTE(AX18)</f>
        <v>0</v>
      </c>
      <c r="AZ18" s="42">
        <f>IF(AX$2&gt;E18,G18,0)</f>
        <v>7</v>
      </c>
      <c r="BA18" s="45" t="str">
        <f>IF(F18="","",IF(F18&lt;AX$2,REF!$B$18,""))</f>
        <v/>
      </c>
      <c r="BB18" s="51" t="str">
        <f>IF((AX18&gt;=REF!$B$6),(IF(AX18="","",IF(OR(AT18="ASS",$D18="CIR",$D18=""),"",IF(OR($D18="CC",$D18="CD",$D18="DIV"),AX18-(3/24),"")))),"")</f>
        <v/>
      </c>
      <c r="BC18" s="9"/>
      <c r="BD18" s="99"/>
      <c r="BE18" s="10">
        <f>(HOUR(BD18)*60)+MINUTE(BD18)</f>
        <v>0</v>
      </c>
      <c r="BF18" s="42">
        <f>IF(BD$2&gt;E18,G18,0)</f>
        <v>7</v>
      </c>
      <c r="BG18" s="45" t="str">
        <f>IF(F18="","",IF(F18&lt;BD$2,REF!$B$18,""))</f>
        <v/>
      </c>
      <c r="BH18" s="51" t="str">
        <f>IF((BD18&gt;=REF!$B$6),(IF(BD18="","",IF(OR(AZ18="ASS",$D18="CIR",$D18=""),"",IF(OR($D18="CC",$D18="CD",$D18="DIV"),BD18-(3/24),"")))),"")</f>
        <v/>
      </c>
      <c r="BI18" s="9"/>
      <c r="BJ18" s="99"/>
      <c r="BK18" s="10">
        <f>(HOUR(BJ18)*60)+MINUTE(BJ18)</f>
        <v>0</v>
      </c>
      <c r="BL18" s="42">
        <f>IF(BJ$2&gt;E18,G18,0)</f>
        <v>7</v>
      </c>
      <c r="BM18" s="45" t="str">
        <f>IF(F18="","",IF(F18&lt;BJ$2,REF!$B$18,""))</f>
        <v/>
      </c>
      <c r="BN18" s="51" t="str">
        <f>IF((BJ18&gt;=REF!$B$6),(IF(BJ18="","",IF(OR(BF18="ASS",$D18="CIR",$D18=""),"",IF(OR($D18="CC",$D18="CD",$D18="DIV"),BJ18-(3/24),"")))),"")</f>
        <v/>
      </c>
      <c r="BO18" s="9"/>
      <c r="BP18" s="99"/>
      <c r="BQ18" s="10">
        <f>(HOUR(BP18)*60)+MINUTE(BP18)</f>
        <v>0</v>
      </c>
      <c r="BR18" s="42">
        <f>IF(BP$2&gt;E18,G18,0)</f>
        <v>7</v>
      </c>
      <c r="BS18" s="45" t="str">
        <f>IF(F18="","",IF(F18&lt;BP$2,REF!$B$18,""))</f>
        <v/>
      </c>
      <c r="BT18" s="51" t="str">
        <f>IF((BP18&gt;=REF!$B$6),(IF(BP18="","",IF(OR(BL18="ASS",$D18="CIR",$D18=""),"",IF(OR($D18="CC",$D18="CD",$D18="DIV"),BP18-(3/24),"")))),"")</f>
        <v/>
      </c>
      <c r="BU18" s="9"/>
      <c r="BV18" s="99"/>
      <c r="BW18" s="10">
        <f>(HOUR(BV18)*60)+MINUTE(BV18)</f>
        <v>0</v>
      </c>
      <c r="BX18" s="42">
        <f>IF(BV$2&gt;E18,G18,0)</f>
        <v>7</v>
      </c>
      <c r="BY18" s="45" t="str">
        <f>IF(F18="","",IF(F18&lt;BV$2,REF!$B$18,""))</f>
        <v/>
      </c>
      <c r="BZ18" s="51" t="str">
        <f>IF((BV18&gt;=REF!$B$6),(IF(BV18="","",IF(OR(BR18="ASS",$D18="CIR",$D18=""),"",IF(OR($D18="CC",$D18="CD",$D18="DIV"),BV18-(3/24),"")))),"")</f>
        <v/>
      </c>
      <c r="CA18" s="11"/>
      <c r="CB18" s="98">
        <f t="shared" si="0"/>
        <v>0</v>
      </c>
      <c r="CC18" s="54">
        <f t="shared" si="1"/>
        <v>0</v>
      </c>
    </row>
    <row r="19" spans="1:81" x14ac:dyDescent="0.2">
      <c r="A19" s="15"/>
      <c r="B19" s="15"/>
      <c r="C19" s="15"/>
      <c r="D19" s="7"/>
      <c r="E19" s="7"/>
      <c r="F19" s="38"/>
      <c r="G19" s="94" t="str">
        <f>IF(A19="","",IF(D19="ASS",REF!B$11+REF!B$9,IF(D19="CC",REF!B$10+REF!B$9,IF(D19="CIR",REF!B$12+REF!B$9,IF(D19="CD",REF!B$10+REF!B$9,IF(D19="DIV",REF!B$13+REF!B$9,"erreur"))))))</f>
        <v/>
      </c>
      <c r="H19" s="99"/>
      <c r="I19" s="8">
        <f>(HOUR(H19)*60)+MINUTE(H19)</f>
        <v>0</v>
      </c>
      <c r="J19" s="39" t="str">
        <f>IF(H$2&gt;E19,G19,0)</f>
        <v/>
      </c>
      <c r="K19" s="44" t="str">
        <f>IF(F19="","",IF(F19&lt;H$2,REF!$B$18,""))</f>
        <v/>
      </c>
      <c r="L19" s="51" t="str">
        <f>IF((H19&gt;=REF!$B$6),(IF(H19="","",IF(OR(D19="ASS",$D19="CIR",$D19=""),"",IF(OR($D19="CC",$D19="CD",$D19="DIV"),H19-(3/24),"")))),"")</f>
        <v/>
      </c>
      <c r="M19" s="16"/>
      <c r="N19" s="99"/>
      <c r="O19" s="8">
        <f>(HOUR(N19)*60)+MINUTE(N19)</f>
        <v>0</v>
      </c>
      <c r="P19" s="39" t="str">
        <f>IF(N$2&gt;E19,G19,0)</f>
        <v/>
      </c>
      <c r="Q19" s="44" t="str">
        <f>IF(F19="","",IF(F19&lt;N$2,REF!$B$18,""))</f>
        <v/>
      </c>
      <c r="R19" s="51" t="str">
        <f>IF((N19&gt;=REF!$B$6),(IF(N19="","",IF(OR(J19="ASS",$D19="CIR",$D19=""),"",IF(OR($D19="CC",$D19="CD",$D19="DIV"),N19-(3/24),"")))),"")</f>
        <v/>
      </c>
      <c r="S19" s="16"/>
      <c r="T19" s="99"/>
      <c r="U19" s="10">
        <f>(HOUR(T19)*60)+MINUTE(T19)</f>
        <v>0</v>
      </c>
      <c r="V19" s="42" t="str">
        <f>IF(T$2&gt;E19,G19,0)</f>
        <v/>
      </c>
      <c r="W19" s="45" t="str">
        <f>IF(F19="","",IF(F19&lt;T$2,REF!$B$18,""))</f>
        <v/>
      </c>
      <c r="X19" s="51" t="str">
        <f>IF((T19&gt;=REF!$B$6),(IF(T19="","",IF(OR(P19="ASS",$D19="CIR",$D19=""),"",IF(OR($D19="CC",$D19="CD",$D19="DIV"),T19-(3/24),"")))),"")</f>
        <v/>
      </c>
      <c r="Y19" s="16"/>
      <c r="Z19" s="99"/>
      <c r="AA19" s="10">
        <f>(HOUR(Z19)*60)+MINUTE(Z19)</f>
        <v>0</v>
      </c>
      <c r="AB19" s="42" t="str">
        <f>IF(Z$2&gt;E19,G19,0)</f>
        <v/>
      </c>
      <c r="AC19" s="45" t="str">
        <f>IF(F19="","",IF(F19&lt;Z$2,REF!$B$18,""))</f>
        <v/>
      </c>
      <c r="AD19" s="51" t="str">
        <f>IF((Z19&gt;=REF!$B$6),(IF(Z19="","",IF(OR(V19="ASS",$D19="CIR",$D19=""),"",IF(OR($D19="CC",$D19="CD",$D19="DIV"),Z19-(3/24),"")))),"")</f>
        <v/>
      </c>
      <c r="AE19" s="16"/>
      <c r="AF19" s="99"/>
      <c r="AG19" s="10">
        <f>(HOUR(AF19)*60)+MINUTE(AF19)</f>
        <v>0</v>
      </c>
      <c r="AH19" s="42" t="str">
        <f>IF(AF$2&gt;E19,G19,0)</f>
        <v/>
      </c>
      <c r="AI19" s="45" t="str">
        <f>IF(F19="","",IF(F19&lt;AF$2,REF!$B$18,""))</f>
        <v/>
      </c>
      <c r="AJ19" s="51" t="str">
        <f>IF((AF19&gt;=REF!$B$6),(IF(AF19="","",IF(OR(AB19="ASS",$D19="CIR",$D19=""),"",IF(OR($D19="CC",$D19="CD",$D19="DIV"),AF19-(3/24),"")))),"")</f>
        <v/>
      </c>
      <c r="AK19" s="16"/>
      <c r="AL19" s="99"/>
      <c r="AM19" s="10">
        <f>(HOUR(AL19)*60)+MINUTE(AL19)</f>
        <v>0</v>
      </c>
      <c r="AN19" s="42" t="str">
        <f>IF(AL$2&gt;E19,G19,0)</f>
        <v/>
      </c>
      <c r="AO19" s="45" t="str">
        <f>IF(F19="","",IF(F19&lt;AL$2,REF!$B$18,""))</f>
        <v/>
      </c>
      <c r="AP19" s="51" t="str">
        <f>IF((AL19&gt;=REF!$B$6),(IF(AL19="","",IF(OR(AH19="ASS",$D19="CIR",$D19=""),"",IF(OR($D19="CC",$D19="CD",$D19="DIV"),AL19-(3/24),"")))),"")</f>
        <v/>
      </c>
      <c r="AQ19" s="16"/>
      <c r="AR19" s="99"/>
      <c r="AS19" s="10">
        <f>(HOUR(AR19)*60)+MINUTE(AR19)</f>
        <v>0</v>
      </c>
      <c r="AT19" s="42" t="str">
        <f>IF(AR$2&gt;E19,G19,0)</f>
        <v/>
      </c>
      <c r="AU19" s="45" t="str">
        <f>IF(F19="","",IF(F19&lt;AR$2,REF!$B$18,""))</f>
        <v/>
      </c>
      <c r="AV19" s="51" t="str">
        <f>IF((AR19&gt;=REF!$B$6),(IF(AR19="","",IF(OR(AN19="ASS",$D19="CIR",$D19=""),"",IF(OR($D19="CC",$D19="CD",$D19="DIV"),AR19-(3/24),"")))),"")</f>
        <v/>
      </c>
      <c r="AW19" s="16"/>
      <c r="AX19" s="99"/>
      <c r="AY19" s="10">
        <f>(HOUR(AX19)*60)+MINUTE(AX19)</f>
        <v>0</v>
      </c>
      <c r="AZ19" s="42" t="str">
        <f>IF(AX$2&gt;E19,G19,0)</f>
        <v/>
      </c>
      <c r="BA19" s="45" t="str">
        <f>IF(F19="","",IF(F19&lt;AX$2,REF!$B$18,""))</f>
        <v/>
      </c>
      <c r="BB19" s="51" t="str">
        <f>IF((AX19&gt;=REF!$B$6),(IF(AX19="","",IF(OR(AT19="ASS",$D19="CIR",$D19=""),"",IF(OR($D19="CC",$D19="CD",$D19="DIV"),AX19-(3/24),"")))),"")</f>
        <v/>
      </c>
      <c r="BC19" s="16"/>
      <c r="BD19" s="99"/>
      <c r="BE19" s="10">
        <f>(HOUR(BD19)*60)+MINUTE(BD19)</f>
        <v>0</v>
      </c>
      <c r="BF19" s="42" t="str">
        <f>IF(BD$2&gt;E19,G19,0)</f>
        <v/>
      </c>
      <c r="BG19" s="45" t="str">
        <f>IF(F19="","",IF(F19&lt;BD$2,REF!$B$18,""))</f>
        <v/>
      </c>
      <c r="BH19" s="51" t="str">
        <f>IF((BD19&gt;=REF!$B$6),(IF(BD19="","",IF(OR(AZ19="ASS",$D19="CIR",$D19=""),"",IF(OR($D19="CC",$D19="CD",$D19="DIV"),BD19-(3/24),"")))),"")</f>
        <v/>
      </c>
      <c r="BI19" s="16"/>
      <c r="BJ19" s="99"/>
      <c r="BK19" s="10">
        <f>(HOUR(BJ19)*60)+MINUTE(BJ19)</f>
        <v>0</v>
      </c>
      <c r="BL19" s="42" t="str">
        <f>IF(BJ$2&gt;E19,G19,0)</f>
        <v/>
      </c>
      <c r="BM19" s="45" t="str">
        <f>IF(F19="","",IF(F19&lt;BJ$2,REF!$B$18,""))</f>
        <v/>
      </c>
      <c r="BN19" s="51" t="str">
        <f>IF((BJ19&gt;=REF!$B$6),(IF(BJ19="","",IF(OR(BF19="ASS",$D19="CIR",$D19=""),"",IF(OR($D19="CC",$D19="CD",$D19="DIV"),BJ19-(3/24),"")))),"")</f>
        <v/>
      </c>
      <c r="BO19" s="16"/>
      <c r="BP19" s="99"/>
      <c r="BQ19" s="10">
        <f>(HOUR(BP19)*60)+MINUTE(BP19)</f>
        <v>0</v>
      </c>
      <c r="BR19" s="42" t="str">
        <f>IF(BP$2&gt;E19,G19,0)</f>
        <v/>
      </c>
      <c r="BS19" s="45" t="str">
        <f>IF(F19="","",IF(F19&lt;BP$2,REF!$B$18,""))</f>
        <v/>
      </c>
      <c r="BT19" s="51" t="str">
        <f>IF((BP19&gt;=REF!$B$6),(IF(BP19="","",IF(OR(BL19="ASS",$D19="CIR",$D19=""),"",IF(OR($D19="CC",$D19="CD",$D19="DIV"),BP19-(3/24),"")))),"")</f>
        <v/>
      </c>
      <c r="BU19" s="16"/>
      <c r="BV19" s="99"/>
      <c r="BW19" s="10">
        <f>(HOUR(BV19)*60)+MINUTE(BV19)</f>
        <v>0</v>
      </c>
      <c r="BX19" s="42" t="str">
        <f>IF(BV$2&gt;E19,G19,0)</f>
        <v/>
      </c>
      <c r="BY19" s="45" t="str">
        <f>IF(F19="","",IF(F19&lt;BV$2,REF!$B$18,""))</f>
        <v/>
      </c>
      <c r="BZ19" s="51" t="str">
        <f>IF((BV19&gt;=REF!$B$6),(IF(BV19="","",IF(OR(BR19="ASS",$D19="CIR",$D19=""),"",IF(OR($D19="CC",$D19="CD",$D19="DIV"),BV19-(3/24),"")))),"")</f>
        <v/>
      </c>
      <c r="CA19" s="17"/>
      <c r="CB19" s="98">
        <f t="shared" si="0"/>
        <v>0</v>
      </c>
      <c r="CC19" s="54">
        <f t="shared" si="1"/>
        <v>0</v>
      </c>
    </row>
    <row r="20" spans="1:81" x14ac:dyDescent="0.2">
      <c r="A20" s="15"/>
      <c r="B20" s="15"/>
      <c r="C20" s="15"/>
      <c r="D20" s="7"/>
      <c r="E20" s="7"/>
      <c r="F20" s="38"/>
      <c r="G20" s="94" t="str">
        <f>IF(A20="","",IF(D20="ASS",REF!B$11+REF!B$9,IF(D20="CC",REF!B$10+REF!B$9,IF(D20="CIR",REF!B$12+REF!B$9,IF(D20="CD",REF!B$10+REF!B$9,IF(D20="DIV",REF!B$13+REF!B$9,"erreur"))))))</f>
        <v/>
      </c>
      <c r="H20" s="99"/>
      <c r="I20" s="8">
        <f>(HOUR(H20)*60)+MINUTE(H20)</f>
        <v>0</v>
      </c>
      <c r="J20" s="39" t="str">
        <f>IF(H$2&gt;E20,G20,0)</f>
        <v/>
      </c>
      <c r="K20" s="44" t="str">
        <f>IF(F20="","",IF(F20&lt;H$2,REF!$B$18,""))</f>
        <v/>
      </c>
      <c r="L20" s="51" t="str">
        <f>IF((H20&gt;=REF!$B$6),(IF(H20="","",IF(OR(D20="ASS",$D20="CIR",$D20=""),"",IF(OR($D20="CC",$D20="CD",$D20="DIV"),H20-(3/24),"")))),"")</f>
        <v/>
      </c>
      <c r="M20" s="16"/>
      <c r="N20" s="99"/>
      <c r="O20" s="8">
        <f>(HOUR(N20)*60)+MINUTE(N20)</f>
        <v>0</v>
      </c>
      <c r="P20" s="39" t="str">
        <f>IF(N$2&gt;E20,G20,0)</f>
        <v/>
      </c>
      <c r="Q20" s="44" t="str">
        <f>IF(F20="","",IF(F20&lt;N$2,REF!$B$18,""))</f>
        <v/>
      </c>
      <c r="R20" s="51" t="str">
        <f>IF((N20&gt;=REF!$B$6),(IF(N20="","",IF(OR(J20="ASS",$D20="CIR",$D20=""),"",IF(OR($D20="CC",$D20="CD",$D20="DIV"),N20-(3/24),"")))),"")</f>
        <v/>
      </c>
      <c r="S20" s="16"/>
      <c r="T20" s="99"/>
      <c r="U20" s="10">
        <f>(HOUR(T20)*60)+MINUTE(T20)</f>
        <v>0</v>
      </c>
      <c r="V20" s="42" t="str">
        <f>IF(T$2&gt;E20,G20,0)</f>
        <v/>
      </c>
      <c r="W20" s="45" t="str">
        <f>IF(F20="","",IF(F20&lt;T$2,REF!$B$18,""))</f>
        <v/>
      </c>
      <c r="X20" s="51" t="str">
        <f>IF((T20&gt;=REF!$B$6),(IF(T20="","",IF(OR(P20="ASS",$D20="CIR",$D20=""),"",IF(OR($D20="CC",$D20="CD",$D20="DIV"),T20-(3/24),"")))),"")</f>
        <v/>
      </c>
      <c r="Y20" s="16"/>
      <c r="Z20" s="99"/>
      <c r="AA20" s="10">
        <f>(HOUR(Z20)*60)+MINUTE(Z20)</f>
        <v>0</v>
      </c>
      <c r="AB20" s="42" t="str">
        <f>IF(Z$2&gt;E20,G20,0)</f>
        <v/>
      </c>
      <c r="AC20" s="45" t="str">
        <f>IF(F20="","",IF(F20&lt;Z$2,REF!$B$18,""))</f>
        <v/>
      </c>
      <c r="AD20" s="51" t="str">
        <f>IF((Z20&gt;=REF!$B$6),(IF(Z20="","",IF(OR(V20="ASS",$D20="CIR",$D20=""),"",IF(OR($D20="CC",$D20="CD",$D20="DIV"),Z20-(3/24),"")))),"")</f>
        <v/>
      </c>
      <c r="AE20" s="16"/>
      <c r="AF20" s="99"/>
      <c r="AG20" s="10">
        <f>(HOUR(AF20)*60)+MINUTE(AF20)</f>
        <v>0</v>
      </c>
      <c r="AH20" s="42" t="str">
        <f>IF(AF$2&gt;E20,G20,0)</f>
        <v/>
      </c>
      <c r="AI20" s="45" t="str">
        <f>IF(F20="","",IF(F20&lt;AF$2,REF!$B$18,""))</f>
        <v/>
      </c>
      <c r="AJ20" s="51" t="str">
        <f>IF((AF20&gt;=REF!$B$6),(IF(AF20="","",IF(OR(AB20="ASS",$D20="CIR",$D20=""),"",IF(OR($D20="CC",$D20="CD",$D20="DIV"),AF20-(3/24),"")))),"")</f>
        <v/>
      </c>
      <c r="AK20" s="16"/>
      <c r="AL20" s="99"/>
      <c r="AM20" s="10">
        <f>(HOUR(AL20)*60)+MINUTE(AL20)</f>
        <v>0</v>
      </c>
      <c r="AN20" s="42" t="str">
        <f>IF(AL$2&gt;E20,G20,0)</f>
        <v/>
      </c>
      <c r="AO20" s="45" t="str">
        <f>IF(F20="","",IF(F20&lt;AL$2,REF!$B$18,""))</f>
        <v/>
      </c>
      <c r="AP20" s="51" t="str">
        <f>IF((AL20&gt;=REF!$B$6),(IF(AL20="","",IF(OR(AH20="ASS",$D20="CIR",$D20=""),"",IF(OR($D20="CC",$D20="CD",$D20="DIV"),AL20-(3/24),"")))),"")</f>
        <v/>
      </c>
      <c r="AQ20" s="16"/>
      <c r="AR20" s="99"/>
      <c r="AS20" s="10">
        <f>(HOUR(AR20)*60)+MINUTE(AR20)</f>
        <v>0</v>
      </c>
      <c r="AT20" s="42" t="str">
        <f>IF(AR$2&gt;E20,G20,0)</f>
        <v/>
      </c>
      <c r="AU20" s="45" t="str">
        <f>IF(F20="","",IF(F20&lt;AR$2,REF!$B$18,""))</f>
        <v/>
      </c>
      <c r="AV20" s="51" t="str">
        <f>IF((AR20&gt;=REF!$B$6),(IF(AR20="","",IF(OR(AN20="ASS",$D20="CIR",$D20=""),"",IF(OR($D20="CC",$D20="CD",$D20="DIV"),AR20-(3/24),"")))),"")</f>
        <v/>
      </c>
      <c r="AW20" s="16"/>
      <c r="AX20" s="99"/>
      <c r="AY20" s="10">
        <f>(HOUR(AX20)*60)+MINUTE(AX20)</f>
        <v>0</v>
      </c>
      <c r="AZ20" s="42" t="str">
        <f>IF(AX$2&gt;E20,G20,0)</f>
        <v/>
      </c>
      <c r="BA20" s="45" t="str">
        <f>IF(F20="","",IF(F20&lt;AX$2,REF!$B$18,""))</f>
        <v/>
      </c>
      <c r="BB20" s="51" t="str">
        <f>IF((AX20&gt;=REF!$B$6),(IF(AX20="","",IF(OR(AT20="ASS",$D20="CIR",$D20=""),"",IF(OR($D20="CC",$D20="CD",$D20="DIV"),AX20-(3/24),"")))),"")</f>
        <v/>
      </c>
      <c r="BC20" s="16"/>
      <c r="BD20" s="99"/>
      <c r="BE20" s="10">
        <f>(HOUR(BD20)*60)+MINUTE(BD20)</f>
        <v>0</v>
      </c>
      <c r="BF20" s="42" t="str">
        <f>IF(BD$2&gt;E20,G20,0)</f>
        <v/>
      </c>
      <c r="BG20" s="45" t="str">
        <f>IF(F20="","",IF(F20&lt;BD$2,REF!$B$18,""))</f>
        <v/>
      </c>
      <c r="BH20" s="51" t="str">
        <f>IF((BD20&gt;=REF!$B$6),(IF(BD20="","",IF(OR(AZ20="ASS",$D20="CIR",$D20=""),"",IF(OR($D20="CC",$D20="CD",$D20="DIV"),BD20-(3/24),"")))),"")</f>
        <v/>
      </c>
      <c r="BI20" s="16"/>
      <c r="BJ20" s="99"/>
      <c r="BK20" s="10">
        <f>(HOUR(BJ20)*60)+MINUTE(BJ20)</f>
        <v>0</v>
      </c>
      <c r="BL20" s="42" t="str">
        <f>IF(BJ$2&gt;E20,G20,0)</f>
        <v/>
      </c>
      <c r="BM20" s="45" t="str">
        <f>IF(F20="","",IF(F20&lt;BJ$2,REF!$B$18,""))</f>
        <v/>
      </c>
      <c r="BN20" s="51" t="str">
        <f>IF((BJ20&gt;=REF!$B$6),(IF(BJ20="","",IF(OR(BF20="ASS",$D20="CIR",$D20=""),"",IF(OR($D20="CC",$D20="CD",$D20="DIV"),BJ20-(3/24),"")))),"")</f>
        <v/>
      </c>
      <c r="BO20" s="16"/>
      <c r="BP20" s="99"/>
      <c r="BQ20" s="10">
        <f>(HOUR(BP20)*60)+MINUTE(BP20)</f>
        <v>0</v>
      </c>
      <c r="BR20" s="42" t="str">
        <f>IF(BP$2&gt;E20,G20,0)</f>
        <v/>
      </c>
      <c r="BS20" s="45" t="str">
        <f>IF(F20="","",IF(F20&lt;BP$2,REF!$B$18,""))</f>
        <v/>
      </c>
      <c r="BT20" s="51" t="str">
        <f>IF((BP20&gt;=REF!$B$6),(IF(BP20="","",IF(OR(BL20="ASS",$D20="CIR",$D20=""),"",IF(OR($D20="CC",$D20="CD",$D20="DIV"),BP20-(3/24),"")))),"")</f>
        <v/>
      </c>
      <c r="BU20" s="16"/>
      <c r="BV20" s="99"/>
      <c r="BW20" s="10">
        <f>(HOUR(BV20)*60)+MINUTE(BV20)</f>
        <v>0</v>
      </c>
      <c r="BX20" s="42" t="str">
        <f>IF(BV$2&gt;E20,G20,0)</f>
        <v/>
      </c>
      <c r="BY20" s="45" t="str">
        <f>IF(F20="","",IF(F20&lt;BV$2,REF!$B$18,""))</f>
        <v/>
      </c>
      <c r="BZ20" s="51" t="str">
        <f>IF((BV20&gt;=REF!$B$6),(IF(BV20="","",IF(OR(BR20="ASS",$D20="CIR",$D20=""),"",IF(OR($D20="CC",$D20="CD",$D20="DIV"),BV20-(3/24),"")))),"")</f>
        <v/>
      </c>
      <c r="CA20" s="17"/>
      <c r="CB20" s="98">
        <f t="shared" si="0"/>
        <v>0</v>
      </c>
      <c r="CC20" s="54">
        <f t="shared" si="1"/>
        <v>0</v>
      </c>
    </row>
    <row r="21" spans="1:81" x14ac:dyDescent="0.2">
      <c r="A21" s="15"/>
      <c r="B21" s="15"/>
      <c r="C21" s="15"/>
      <c r="D21" s="7"/>
      <c r="E21" s="7"/>
      <c r="F21" s="38"/>
      <c r="G21" s="94" t="str">
        <f>IF(A21="","",IF(D21="ASS",REF!B$11+REF!B$9,IF(D21="CC",REF!B$10+REF!B$9,IF(D21="CIR",REF!B$12+REF!B$9,IF(D21="CD",REF!B$10+REF!B$9,IF(D21="DIV",REF!B$13+REF!B$9,"erreur"))))))</f>
        <v/>
      </c>
      <c r="H21" s="99"/>
      <c r="I21" s="8">
        <f>(HOUR(H21)*60)+MINUTE(H21)</f>
        <v>0</v>
      </c>
      <c r="J21" s="39" t="str">
        <f>IF(H$2&gt;E21,G21,0)</f>
        <v/>
      </c>
      <c r="K21" s="44" t="str">
        <f>IF(F21="","",IF(F21&lt;H$2,REF!$B$18,""))</f>
        <v/>
      </c>
      <c r="L21" s="51" t="str">
        <f>IF((H21&gt;=REF!$B$6),(IF(H21="","",IF(OR(D21="ASS",$D21="CIR",$D21=""),"",IF(OR($D21="CC",$D21="CD",$D21="DIV"),H21-(3/24),"")))),"")</f>
        <v/>
      </c>
      <c r="M21" s="16"/>
      <c r="N21" s="99"/>
      <c r="O21" s="8">
        <f>(HOUR(N21)*60)+MINUTE(N21)</f>
        <v>0</v>
      </c>
      <c r="P21" s="39" t="str">
        <f>IF(N$2&gt;E21,G21,0)</f>
        <v/>
      </c>
      <c r="Q21" s="44" t="str">
        <f>IF(F21="","",IF(F21&lt;N$2,REF!$B$18,""))</f>
        <v/>
      </c>
      <c r="R21" s="51" t="str">
        <f>IF((N21&gt;=REF!$B$6),(IF(N21="","",IF(OR(J21="ASS",$D21="CIR",$D21=""),"",IF(OR($D21="CC",$D21="CD",$D21="DIV"),N21-(3/24),"")))),"")</f>
        <v/>
      </c>
      <c r="S21" s="16"/>
      <c r="T21" s="99"/>
      <c r="U21" s="10">
        <f>(HOUR(T21)*60)+MINUTE(T21)</f>
        <v>0</v>
      </c>
      <c r="V21" s="42" t="str">
        <f>IF(T$2&gt;E21,G21,0)</f>
        <v/>
      </c>
      <c r="W21" s="45" t="str">
        <f>IF(F21="","",IF(F21&lt;T$2,REF!$B$18,""))</f>
        <v/>
      </c>
      <c r="X21" s="51" t="str">
        <f>IF((T21&gt;=REF!$B$6),(IF(T21="","",IF(OR(P21="ASS",$D21="CIR",$D21=""),"",IF(OR($D21="CC",$D21="CD",$D21="DIV"),T21-(3/24),"")))),"")</f>
        <v/>
      </c>
      <c r="Y21" s="16"/>
      <c r="Z21" s="99"/>
      <c r="AA21" s="10">
        <f>(HOUR(Z21)*60)+MINUTE(Z21)</f>
        <v>0</v>
      </c>
      <c r="AB21" s="42" t="str">
        <f>IF(Z$2&gt;E21,G21,0)</f>
        <v/>
      </c>
      <c r="AC21" s="45" t="str">
        <f>IF(F21="","",IF(F21&lt;Z$2,REF!$B$18,""))</f>
        <v/>
      </c>
      <c r="AD21" s="51" t="str">
        <f>IF((Z21&gt;=REF!$B$6),(IF(Z21="","",IF(OR(V21="ASS",$D21="CIR",$D21=""),"",IF(OR($D21="CC",$D21="CD",$D21="DIV"),Z21-(3/24),"")))),"")</f>
        <v/>
      </c>
      <c r="AE21" s="16"/>
      <c r="AF21" s="99"/>
      <c r="AG21" s="10">
        <f>(HOUR(AF21)*60)+MINUTE(AF21)</f>
        <v>0</v>
      </c>
      <c r="AH21" s="42" t="str">
        <f>IF(AF$2&gt;E21,G21,0)</f>
        <v/>
      </c>
      <c r="AI21" s="45" t="str">
        <f>IF(F21="","",IF(F21&lt;AF$2,REF!$B$18,""))</f>
        <v/>
      </c>
      <c r="AJ21" s="51" t="str">
        <f>IF((AF21&gt;=REF!$B$6),(IF(AF21="","",IF(OR(AB21="ASS",$D21="CIR",$D21=""),"",IF(OR($D21="CC",$D21="CD",$D21="DIV"),AF21-(3/24),"")))),"")</f>
        <v/>
      </c>
      <c r="AK21" s="16"/>
      <c r="AL21" s="99"/>
      <c r="AM21" s="10">
        <f>(HOUR(AL21)*60)+MINUTE(AL21)</f>
        <v>0</v>
      </c>
      <c r="AN21" s="42" t="str">
        <f>IF(AL$2&gt;E21,G21,0)</f>
        <v/>
      </c>
      <c r="AO21" s="45" t="str">
        <f>IF(F21="","",IF(F21&lt;AL$2,REF!$B$18,""))</f>
        <v/>
      </c>
      <c r="AP21" s="51" t="str">
        <f>IF((AL21&gt;=REF!$B$6),(IF(AL21="","",IF(OR(AH21="ASS",$D21="CIR",$D21=""),"",IF(OR($D21="CC",$D21="CD",$D21="DIV"),AL21-(3/24),"")))),"")</f>
        <v/>
      </c>
      <c r="AQ21" s="16"/>
      <c r="AR21" s="99"/>
      <c r="AS21" s="10">
        <f>(HOUR(AR21)*60)+MINUTE(AR21)</f>
        <v>0</v>
      </c>
      <c r="AT21" s="42" t="str">
        <f>IF(AR$2&gt;E21,G21,0)</f>
        <v/>
      </c>
      <c r="AU21" s="45" t="str">
        <f>IF(F21="","",IF(F21&lt;AR$2,REF!$B$18,""))</f>
        <v/>
      </c>
      <c r="AV21" s="51" t="str">
        <f>IF((AR21&gt;=REF!$B$6),(IF(AR21="","",IF(OR(AN21="ASS",$D21="CIR",$D21=""),"",IF(OR($D21="CC",$D21="CD",$D21="DIV"),AR21-(3/24),"")))),"")</f>
        <v/>
      </c>
      <c r="AW21" s="16"/>
      <c r="AX21" s="99"/>
      <c r="AY21" s="10">
        <f>(HOUR(AX21)*60)+MINUTE(AX21)</f>
        <v>0</v>
      </c>
      <c r="AZ21" s="42" t="str">
        <f>IF(AX$2&gt;E21,G21,0)</f>
        <v/>
      </c>
      <c r="BA21" s="45" t="str">
        <f>IF(F21="","",IF(F21&lt;AX$2,REF!$B$18,""))</f>
        <v/>
      </c>
      <c r="BB21" s="51" t="str">
        <f>IF((AX21&gt;=REF!$B$6),(IF(AX21="","",IF(OR(AT21="ASS",$D21="CIR",$D21=""),"",IF(OR($D21="CC",$D21="CD",$D21="DIV"),AX21-(3/24),"")))),"")</f>
        <v/>
      </c>
      <c r="BC21" s="16"/>
      <c r="BD21" s="99"/>
      <c r="BE21" s="10">
        <f>(HOUR(BD21)*60)+MINUTE(BD21)</f>
        <v>0</v>
      </c>
      <c r="BF21" s="42" t="str">
        <f>IF(BD$2&gt;E21,G21,0)</f>
        <v/>
      </c>
      <c r="BG21" s="45" t="str">
        <f>IF(F21="","",IF(F21&lt;BD$2,REF!$B$18,""))</f>
        <v/>
      </c>
      <c r="BH21" s="51" t="str">
        <f>IF((BD21&gt;=REF!$B$6),(IF(BD21="","",IF(OR(AZ21="ASS",$D21="CIR",$D21=""),"",IF(OR($D21="CC",$D21="CD",$D21="DIV"),BD21-(3/24),"")))),"")</f>
        <v/>
      </c>
      <c r="BI21" s="16"/>
      <c r="BJ21" s="99"/>
      <c r="BK21" s="10">
        <f>(HOUR(BJ21)*60)+MINUTE(BJ21)</f>
        <v>0</v>
      </c>
      <c r="BL21" s="42" t="str">
        <f>IF(BJ$2&gt;E21,G21,0)</f>
        <v/>
      </c>
      <c r="BM21" s="45" t="str">
        <f>IF(F21="","",IF(F21&lt;BJ$2,REF!$B$18,""))</f>
        <v/>
      </c>
      <c r="BN21" s="51" t="str">
        <f>IF((BJ21&gt;=REF!$B$6),(IF(BJ21="","",IF(OR(BF21="ASS",$D21="CIR",$D21=""),"",IF(OR($D21="CC",$D21="CD",$D21="DIV"),BJ21-(3/24),"")))),"")</f>
        <v/>
      </c>
      <c r="BO21" s="16"/>
      <c r="BP21" s="99"/>
      <c r="BQ21" s="10">
        <f>(HOUR(BP21)*60)+MINUTE(BP21)</f>
        <v>0</v>
      </c>
      <c r="BR21" s="42" t="str">
        <f>IF(BP$2&gt;E21,G21,0)</f>
        <v/>
      </c>
      <c r="BS21" s="45" t="str">
        <f>IF(F21="","",IF(F21&lt;BP$2,REF!$B$18,""))</f>
        <v/>
      </c>
      <c r="BT21" s="51" t="str">
        <f>IF((BP21&gt;=REF!$B$6),(IF(BP21="","",IF(OR(BL21="ASS",$D21="CIR",$D21=""),"",IF(OR($D21="CC",$D21="CD",$D21="DIV"),BP21-(3/24),"")))),"")</f>
        <v/>
      </c>
      <c r="BU21" s="16"/>
      <c r="BV21" s="99"/>
      <c r="BW21" s="10">
        <f>(HOUR(BV21)*60)+MINUTE(BV21)</f>
        <v>0</v>
      </c>
      <c r="BX21" s="42" t="str">
        <f>IF(BV$2&gt;E21,G21,0)</f>
        <v/>
      </c>
      <c r="BY21" s="45" t="str">
        <f>IF(F21="","",IF(F21&lt;BV$2,REF!$B$18,""))</f>
        <v/>
      </c>
      <c r="BZ21" s="51" t="str">
        <f>IF((BV21&gt;=REF!$B$6),(IF(BV21="","",IF(OR(BR21="ASS",$D21="CIR",$D21=""),"",IF(OR($D21="CC",$D21="CD",$D21="DIV"),BV21-(3/24),"")))),"")</f>
        <v/>
      </c>
      <c r="CA21" s="17"/>
      <c r="CB21" s="98">
        <f t="shared" si="0"/>
        <v>0</v>
      </c>
      <c r="CC21" s="54">
        <f t="shared" si="1"/>
        <v>0</v>
      </c>
    </row>
    <row r="22" spans="1:81" x14ac:dyDescent="0.2">
      <c r="A22" s="15"/>
      <c r="B22" s="15"/>
      <c r="C22" s="15"/>
      <c r="D22" s="7"/>
      <c r="E22" s="7"/>
      <c r="F22" s="38"/>
      <c r="G22" s="94" t="str">
        <f>IF(A22="","",IF(D22="ASS",REF!B$11+REF!B$9,IF(D22="CC",REF!B$10+REF!B$9,IF(D22="CIR",REF!B$12+REF!B$9,IF(D22="CD",REF!B$10+REF!B$9,IF(D22="DIV",REF!B$13+REF!B$9,"erreur"))))))</f>
        <v/>
      </c>
      <c r="H22" s="99"/>
      <c r="I22" s="8">
        <f>(HOUR(H22)*60)+MINUTE(H22)</f>
        <v>0</v>
      </c>
      <c r="J22" s="39" t="str">
        <f>IF(H$2&gt;E22,G22,0)</f>
        <v/>
      </c>
      <c r="K22" s="44" t="str">
        <f>IF(F22="","",IF(F22&lt;H$2,REF!$B$18,""))</f>
        <v/>
      </c>
      <c r="L22" s="51" t="str">
        <f>IF((H22&gt;=REF!$B$6),(IF(H22="","",IF(OR(D22="ASS",$D22="CIR",$D22=""),"",IF(OR($D22="CC",$D22="CD",$D22="DIV"),H22-(3/24),"")))),"")</f>
        <v/>
      </c>
      <c r="M22" s="16"/>
      <c r="N22" s="99"/>
      <c r="O22" s="8">
        <f>(HOUR(N22)*60)+MINUTE(N22)</f>
        <v>0</v>
      </c>
      <c r="P22" s="39" t="str">
        <f>IF(N$2&gt;E22,G22,0)</f>
        <v/>
      </c>
      <c r="Q22" s="44" t="str">
        <f>IF(F22="","",IF(F22&lt;N$2,REF!$B$18,""))</f>
        <v/>
      </c>
      <c r="R22" s="51" t="str">
        <f>IF((N22&gt;=REF!$B$6),(IF(N22="","",IF(OR(J22="ASS",$D22="CIR",$D22=""),"",IF(OR($D22="CC",$D22="CD",$D22="DIV"),N22-(3/24),"")))),"")</f>
        <v/>
      </c>
      <c r="S22" s="16"/>
      <c r="T22" s="99"/>
      <c r="U22" s="10">
        <f>(HOUR(T22)*60)+MINUTE(T22)</f>
        <v>0</v>
      </c>
      <c r="V22" s="42" t="str">
        <f>IF(T$2&gt;E22,G22,0)</f>
        <v/>
      </c>
      <c r="W22" s="45" t="str">
        <f>IF(F22="","",IF(F22&lt;T$2,REF!$B$18,""))</f>
        <v/>
      </c>
      <c r="X22" s="51" t="str">
        <f>IF((T22&gt;=REF!$B$6),(IF(T22="","",IF(OR(P22="ASS",$D22="CIR",$D22=""),"",IF(OR($D22="CC",$D22="CD",$D22="DIV"),T22-(3/24),"")))),"")</f>
        <v/>
      </c>
      <c r="Y22" s="16"/>
      <c r="Z22" s="99"/>
      <c r="AA22" s="10">
        <f>(HOUR(Z22)*60)+MINUTE(Z22)</f>
        <v>0</v>
      </c>
      <c r="AB22" s="42" t="str">
        <f>IF(Z$2&gt;E22,G22,0)</f>
        <v/>
      </c>
      <c r="AC22" s="45" t="str">
        <f>IF(F22="","",IF(F22&lt;Z$2,REF!$B$18,""))</f>
        <v/>
      </c>
      <c r="AD22" s="51" t="str">
        <f>IF((Z22&gt;=REF!$B$6),(IF(Z22="","",IF(OR(V22="ASS",$D22="CIR",$D22=""),"",IF(OR($D22="CC",$D22="CD",$D22="DIV"),Z22-(3/24),"")))),"")</f>
        <v/>
      </c>
      <c r="AE22" s="16"/>
      <c r="AF22" s="99"/>
      <c r="AG22" s="10">
        <f>(HOUR(AF22)*60)+MINUTE(AF22)</f>
        <v>0</v>
      </c>
      <c r="AH22" s="42" t="str">
        <f>IF(AF$2&gt;E22,G22,0)</f>
        <v/>
      </c>
      <c r="AI22" s="45" t="str">
        <f>IF(F22="","",IF(F22&lt;AF$2,REF!$B$18,""))</f>
        <v/>
      </c>
      <c r="AJ22" s="51" t="str">
        <f>IF((AF22&gt;=REF!$B$6),(IF(AF22="","",IF(OR(AB22="ASS",$D22="CIR",$D22=""),"",IF(OR($D22="CC",$D22="CD",$D22="DIV"),AF22-(3/24),"")))),"")</f>
        <v/>
      </c>
      <c r="AK22" s="16"/>
      <c r="AL22" s="99"/>
      <c r="AM22" s="10">
        <f>(HOUR(AL22)*60)+MINUTE(AL22)</f>
        <v>0</v>
      </c>
      <c r="AN22" s="42" t="str">
        <f>IF(AL$2&gt;E22,G22,0)</f>
        <v/>
      </c>
      <c r="AO22" s="45" t="str">
        <f>IF(F22="","",IF(F22&lt;AL$2,REF!$B$18,""))</f>
        <v/>
      </c>
      <c r="AP22" s="51" t="str">
        <f>IF((AL22&gt;=REF!$B$6),(IF(AL22="","",IF(OR(AH22="ASS",$D22="CIR",$D22=""),"",IF(OR($D22="CC",$D22="CD",$D22="DIV"),AL22-(3/24),"")))),"")</f>
        <v/>
      </c>
      <c r="AQ22" s="16"/>
      <c r="AR22" s="99"/>
      <c r="AS22" s="10">
        <f>(HOUR(AR22)*60)+MINUTE(AR22)</f>
        <v>0</v>
      </c>
      <c r="AT22" s="42" t="str">
        <f>IF(AR$2&gt;E22,G22,0)</f>
        <v/>
      </c>
      <c r="AU22" s="45" t="str">
        <f>IF(F22="","",IF(F22&lt;AR$2,REF!$B$18,""))</f>
        <v/>
      </c>
      <c r="AV22" s="51" t="str">
        <f>IF((AR22&gt;=REF!$B$6),(IF(AR22="","",IF(OR(AN22="ASS",$D22="CIR",$D22=""),"",IF(OR($D22="CC",$D22="CD",$D22="DIV"),AR22-(3/24),"")))),"")</f>
        <v/>
      </c>
      <c r="AW22" s="16"/>
      <c r="AX22" s="99"/>
      <c r="AY22" s="10">
        <f>(HOUR(AX22)*60)+MINUTE(AX22)</f>
        <v>0</v>
      </c>
      <c r="AZ22" s="42" t="str">
        <f>IF(AX$2&gt;E22,G22,0)</f>
        <v/>
      </c>
      <c r="BA22" s="45" t="str">
        <f>IF(F22="","",IF(F22&lt;AX$2,REF!$B$18,""))</f>
        <v/>
      </c>
      <c r="BB22" s="51" t="str">
        <f>IF((AX22&gt;=REF!$B$6),(IF(AX22="","",IF(OR(AT22="ASS",$D22="CIR",$D22=""),"",IF(OR($D22="CC",$D22="CD",$D22="DIV"),AX22-(3/24),"")))),"")</f>
        <v/>
      </c>
      <c r="BC22" s="16"/>
      <c r="BD22" s="99"/>
      <c r="BE22" s="10">
        <f>(HOUR(BD22)*60)+MINUTE(BD22)</f>
        <v>0</v>
      </c>
      <c r="BF22" s="42" t="str">
        <f>IF(BD$2&gt;E22,G22,0)</f>
        <v/>
      </c>
      <c r="BG22" s="45" t="str">
        <f>IF(F22="","",IF(F22&lt;BD$2,REF!$B$18,""))</f>
        <v/>
      </c>
      <c r="BH22" s="51" t="str">
        <f>IF((BD22&gt;=REF!$B$6),(IF(BD22="","",IF(OR(AZ22="ASS",$D22="CIR",$D22=""),"",IF(OR($D22="CC",$D22="CD",$D22="DIV"),BD22-(3/24),"")))),"")</f>
        <v/>
      </c>
      <c r="BI22" s="16"/>
      <c r="BJ22" s="99"/>
      <c r="BK22" s="10">
        <f>(HOUR(BJ22)*60)+MINUTE(BJ22)</f>
        <v>0</v>
      </c>
      <c r="BL22" s="42" t="str">
        <f>IF(BJ$2&gt;E22,G22,0)</f>
        <v/>
      </c>
      <c r="BM22" s="45" t="str">
        <f>IF(F22="","",IF(F22&lt;BJ$2,REF!$B$18,""))</f>
        <v/>
      </c>
      <c r="BN22" s="51" t="str">
        <f>IF((BJ22&gt;=REF!$B$6),(IF(BJ22="","",IF(OR(BF22="ASS",$D22="CIR",$D22=""),"",IF(OR($D22="CC",$D22="CD",$D22="DIV"),BJ22-(3/24),"")))),"")</f>
        <v/>
      </c>
      <c r="BO22" s="16"/>
      <c r="BP22" s="99"/>
      <c r="BQ22" s="10">
        <f>(HOUR(BP22)*60)+MINUTE(BP22)</f>
        <v>0</v>
      </c>
      <c r="BR22" s="42" t="str">
        <f>IF(BP$2&gt;E22,G22,0)</f>
        <v/>
      </c>
      <c r="BS22" s="45" t="str">
        <f>IF(F22="","",IF(F22&lt;BP$2,REF!$B$18,""))</f>
        <v/>
      </c>
      <c r="BT22" s="51" t="str">
        <f>IF((BP22&gt;=REF!$B$6),(IF(BP22="","",IF(OR(BL22="ASS",$D22="CIR",$D22=""),"",IF(OR($D22="CC",$D22="CD",$D22="DIV"),BP22-(3/24),"")))),"")</f>
        <v/>
      </c>
      <c r="BU22" s="16"/>
      <c r="BV22" s="99"/>
      <c r="BW22" s="10">
        <f>(HOUR(BV22)*60)+MINUTE(BV22)</f>
        <v>0</v>
      </c>
      <c r="BX22" s="42" t="str">
        <f>IF(BV$2&gt;E22,G22,0)</f>
        <v/>
      </c>
      <c r="BY22" s="45" t="str">
        <f>IF(F22="","",IF(F22&lt;BV$2,REF!$B$18,""))</f>
        <v/>
      </c>
      <c r="BZ22" s="51" t="str">
        <f>IF((BV22&gt;=REF!$B$6),(IF(BV22="","",IF(OR(BR22="ASS",$D22="CIR",$D22=""),"",IF(OR($D22="CC",$D22="CD",$D22="DIV"),BV22-(3/24),"")))),"")</f>
        <v/>
      </c>
      <c r="CA22" s="17"/>
      <c r="CB22" s="98">
        <f t="shared" si="0"/>
        <v>0</v>
      </c>
      <c r="CC22" s="54">
        <f t="shared" si="1"/>
        <v>0</v>
      </c>
    </row>
    <row r="23" spans="1:81" hidden="1" outlineLevel="1" x14ac:dyDescent="0.2">
      <c r="A23" s="15"/>
      <c r="B23" s="15"/>
      <c r="C23" s="18"/>
      <c r="D23" s="7"/>
      <c r="E23" s="7"/>
      <c r="F23" s="38"/>
      <c r="G23" s="94" t="str">
        <f>IF(A23="","",IF(D23="ASS",REF!B$11+REF!B$9,IF(D23="CC",REF!B$10+REF!B$9,IF(D23="CIR",REF!B$12+REF!B$9,IF(D23="CD",REF!B$10+REF!B$9,IF(D23="DIV",REF!B$13+REF!B$9,"erreur"))))))</f>
        <v/>
      </c>
      <c r="H23" s="99"/>
      <c r="I23" s="8">
        <f>(HOUR(H23)*60)+MINUTE(H23)</f>
        <v>0</v>
      </c>
      <c r="J23" s="39" t="str">
        <f>IF(H$2&gt;E23,G23,0)</f>
        <v/>
      </c>
      <c r="K23" s="44" t="str">
        <f>IF(F23="","",IF(F23&lt;H$2,REF!$B$18,""))</f>
        <v/>
      </c>
      <c r="L23" s="51" t="str">
        <f>IF((H23&gt;=REF!$B$6),(IF(H23="","",IF(OR(D23="ASS",$D23="CIR",$D23=""),"",IF(OR($D23="CC",$D23="CD",$D23="DIV"),H23-(3/24),"")))),"")</f>
        <v/>
      </c>
      <c r="M23" s="16"/>
      <c r="N23" s="99"/>
      <c r="O23" s="8">
        <f>(HOUR(N23)*60)+MINUTE(N23)</f>
        <v>0</v>
      </c>
      <c r="P23" s="39" t="str">
        <f>IF(N$2&gt;E23,G23,0)</f>
        <v/>
      </c>
      <c r="Q23" s="44" t="str">
        <f>IF(F23="","",IF(F23&lt;N$2,REF!$B$18,""))</f>
        <v/>
      </c>
      <c r="R23" s="51" t="str">
        <f>IF((N23&gt;=REF!$B$6),(IF(N23="","",IF(OR(J23="ASS",$D23="CIR",$D23=""),"",IF(OR($D23="CC",$D23="CD",$D23="DIV"),N23-(3/24),"")))),"")</f>
        <v/>
      </c>
      <c r="S23" s="16"/>
      <c r="T23" s="99"/>
      <c r="U23" s="10">
        <f>(HOUR(T23)*60)+MINUTE(T23)</f>
        <v>0</v>
      </c>
      <c r="V23" s="42" t="str">
        <f>IF(T$2&gt;E23,G23,0)</f>
        <v/>
      </c>
      <c r="W23" s="45" t="str">
        <f>IF(F23="","",IF(F23&lt;T$2,REF!$B$18,""))</f>
        <v/>
      </c>
      <c r="X23" s="51" t="str">
        <f>IF((T23&gt;=REF!$B$6),(IF(T23="","",IF(OR(P23="ASS",$D23="CIR",$D23=""),"",IF(OR($D23="CC",$D23="CD",$D23="DIV"),T23-(3/24),"")))),"")</f>
        <v/>
      </c>
      <c r="Y23" s="16"/>
      <c r="Z23" s="99"/>
      <c r="AA23" s="10">
        <f>(HOUR(Z23)*60)+MINUTE(Z23)</f>
        <v>0</v>
      </c>
      <c r="AB23" s="42" t="str">
        <f>IF(Z$2&gt;E23,G23,0)</f>
        <v/>
      </c>
      <c r="AC23" s="45" t="str">
        <f>IF(F23="","",IF(F23&lt;Z$2,REF!$B$18,""))</f>
        <v/>
      </c>
      <c r="AD23" s="51" t="str">
        <f>IF((Z23&gt;=REF!$B$6),(IF(Z23="","",IF(OR(V23="ASS",$D23="CIR",$D23=""),"",IF(OR($D23="CC",$D23="CD",$D23="DIV"),Z23-(3/24),"")))),"")</f>
        <v/>
      </c>
      <c r="AE23" s="16"/>
      <c r="AF23" s="99"/>
      <c r="AG23" s="10">
        <f>(HOUR(AF23)*60)+MINUTE(AF23)</f>
        <v>0</v>
      </c>
      <c r="AH23" s="42" t="str">
        <f>IF(AF$2&gt;E23,G23,0)</f>
        <v/>
      </c>
      <c r="AI23" s="45" t="str">
        <f>IF(F23="","",IF(F23&lt;AF$2,REF!$B$18,""))</f>
        <v/>
      </c>
      <c r="AJ23" s="51" t="str">
        <f>IF((AF23&gt;=REF!$B$6),(IF(AF23="","",IF(OR(AB23="ASS",$D23="CIR",$D23=""),"",IF(OR($D23="CC",$D23="CD",$D23="DIV"),AF23-(3/24),"")))),"")</f>
        <v/>
      </c>
      <c r="AK23" s="16"/>
      <c r="AL23" s="99"/>
      <c r="AM23" s="10">
        <f>(HOUR(AL23)*60)+MINUTE(AL23)</f>
        <v>0</v>
      </c>
      <c r="AN23" s="42" t="str">
        <f>IF(AL$2&gt;E23,G23,0)</f>
        <v/>
      </c>
      <c r="AO23" s="45" t="str">
        <f>IF(F23="","",IF(F23&lt;AL$2,REF!$B$18,""))</f>
        <v/>
      </c>
      <c r="AP23" s="51" t="str">
        <f>IF((AL23&gt;=REF!$B$6),(IF(AL23="","",IF(OR(AH23="ASS",$D23="CIR",$D23=""),"",IF(OR($D23="CC",$D23="CD",$D23="DIV"),AL23-(3/24),"")))),"")</f>
        <v/>
      </c>
      <c r="AQ23" s="16"/>
      <c r="AR23" s="99"/>
      <c r="AS23" s="10">
        <f>(HOUR(AR23)*60)+MINUTE(AR23)</f>
        <v>0</v>
      </c>
      <c r="AT23" s="42" t="str">
        <f>IF(AR$2&gt;E23,G23,0)</f>
        <v/>
      </c>
      <c r="AU23" s="45" t="str">
        <f>IF(F23="","",IF(F23&lt;AR$2,REF!$B$18,""))</f>
        <v/>
      </c>
      <c r="AV23" s="51" t="str">
        <f>IF((AR23&gt;=REF!$B$6),(IF(AR23="","",IF(OR(AN23="ASS",$D23="CIR",$D23=""),"",IF(OR($D23="CC",$D23="CD",$D23="DIV"),AR23-(3/24),"")))),"")</f>
        <v/>
      </c>
      <c r="AW23" s="16"/>
      <c r="AX23" s="99"/>
      <c r="AY23" s="10">
        <f>(HOUR(AX23)*60)+MINUTE(AX23)</f>
        <v>0</v>
      </c>
      <c r="AZ23" s="42" t="str">
        <f>IF(AX$2&gt;E23,G23,0)</f>
        <v/>
      </c>
      <c r="BA23" s="45" t="str">
        <f>IF(F23="","",IF(F23&lt;AX$2,REF!$B$18,""))</f>
        <v/>
      </c>
      <c r="BB23" s="51" t="str">
        <f>IF((AX23&gt;=REF!$B$6),(IF(AX23="","",IF(OR(AT23="ASS",$D23="CIR",$D23=""),"",IF(OR($D23="CC",$D23="CD",$D23="DIV"),AX23-(3/24),"")))),"")</f>
        <v/>
      </c>
      <c r="BC23" s="16"/>
      <c r="BD23" s="99"/>
      <c r="BE23" s="10">
        <f>(HOUR(BD23)*60)+MINUTE(BD23)</f>
        <v>0</v>
      </c>
      <c r="BF23" s="42" t="str">
        <f>IF(BD$2&gt;E23,G23,0)</f>
        <v/>
      </c>
      <c r="BG23" s="45" t="str">
        <f>IF(F23="","",IF(F23&lt;BD$2,REF!$B$18,""))</f>
        <v/>
      </c>
      <c r="BH23" s="51" t="str">
        <f>IF((BD23&gt;=REF!$B$6),(IF(BD23="","",IF(OR(AZ23="ASS",$D23="CIR",$D23=""),"",IF(OR($D23="CC",$D23="CD",$D23="DIV"),BD23-(3/24),"")))),"")</f>
        <v/>
      </c>
      <c r="BI23" s="16"/>
      <c r="BJ23" s="99"/>
      <c r="BK23" s="10">
        <f>(HOUR(BJ23)*60)+MINUTE(BJ23)</f>
        <v>0</v>
      </c>
      <c r="BL23" s="42" t="str">
        <f>IF(BJ$2&gt;E23,G23,0)</f>
        <v/>
      </c>
      <c r="BM23" s="45" t="str">
        <f>IF(F23="","",IF(F23&lt;BJ$2,REF!$B$18,""))</f>
        <v/>
      </c>
      <c r="BN23" s="51" t="str">
        <f>IF((BJ23&gt;=REF!$B$6),(IF(BJ23="","",IF(OR(BF23="ASS",$D23="CIR",$D23=""),"",IF(OR($D23="CC",$D23="CD",$D23="DIV"),BJ23-(3/24),"")))),"")</f>
        <v/>
      </c>
      <c r="BO23" s="16"/>
      <c r="BP23" s="99"/>
      <c r="BQ23" s="10">
        <f>(HOUR(BP23)*60)+MINUTE(BP23)</f>
        <v>0</v>
      </c>
      <c r="BR23" s="42" t="str">
        <f>IF(BP$2&gt;E23,G23,0)</f>
        <v/>
      </c>
      <c r="BS23" s="45" t="str">
        <f>IF(F23="","",IF(F23&lt;BP$2,REF!$B$18,""))</f>
        <v/>
      </c>
      <c r="BT23" s="51" t="str">
        <f>IF((BP23&gt;=REF!$B$6),(IF(BP23="","",IF(OR(BL23="ASS",$D23="CIR",$D23=""),"",IF(OR($D23="CC",$D23="CD",$D23="DIV"),BP23-(3/24),"")))),"")</f>
        <v/>
      </c>
      <c r="BU23" s="16"/>
      <c r="BV23" s="99"/>
      <c r="BW23" s="10">
        <f>(HOUR(BV23)*60)+MINUTE(BV23)</f>
        <v>0</v>
      </c>
      <c r="BX23" s="42" t="str">
        <f>IF(BV$2&gt;E23,G23,0)</f>
        <v/>
      </c>
      <c r="BY23" s="45" t="str">
        <f>IF(F23="","",IF(F23&lt;BV$2,REF!$B$18,""))</f>
        <v/>
      </c>
      <c r="BZ23" s="51" t="str">
        <f>IF((BV23&gt;=REF!$B$6),(IF(BV23="","",IF(OR(BR23="ASS",$D23="CIR",$D23=""),"",IF(OR($D23="CC",$D23="CD",$D23="DIV"),BV23-(3/24),"")))),"")</f>
        <v/>
      </c>
      <c r="CA23" s="17"/>
      <c r="CB23" s="98">
        <f t="shared" si="0"/>
        <v>0</v>
      </c>
      <c r="CC23" s="54">
        <f t="shared" si="1"/>
        <v>0</v>
      </c>
    </row>
    <row r="24" spans="1:81" hidden="1" outlineLevel="1" x14ac:dyDescent="0.2">
      <c r="A24" s="15"/>
      <c r="B24" s="15"/>
      <c r="C24" s="18"/>
      <c r="D24" s="7"/>
      <c r="E24" s="7"/>
      <c r="F24" s="38"/>
      <c r="G24" s="94" t="str">
        <f>IF(A24="","",IF(D24="ASS",REF!B$11+REF!B$9,IF(D24="CC",REF!B$10+REF!B$9,IF(D24="CIR",REF!B$12+REF!B$9,IF(D24="CD",REF!B$10+REF!B$9,IF(D24="DIV",REF!B$13+REF!B$9,"erreur"))))))</f>
        <v/>
      </c>
      <c r="H24" s="99"/>
      <c r="I24" s="8">
        <f>(HOUR(H24)*60)+MINUTE(H24)</f>
        <v>0</v>
      </c>
      <c r="J24" s="39" t="str">
        <f>IF(H$2&gt;E24,G24,0)</f>
        <v/>
      </c>
      <c r="K24" s="44" t="str">
        <f>IF(F24="","",IF(F24&lt;H$2,REF!$B$18,""))</f>
        <v/>
      </c>
      <c r="L24" s="51" t="str">
        <f>IF((H24&gt;=REF!$B$6),(IF(H24="","",IF(OR(D24="ASS",$D24="CIR",$D24=""),"",IF(OR($D24="CC",$D24="CD",$D24="DIV"),H24-(3/24),"")))),"")</f>
        <v/>
      </c>
      <c r="M24" s="16"/>
      <c r="N24" s="99"/>
      <c r="O24" s="8">
        <f>(HOUR(N24)*60)+MINUTE(N24)</f>
        <v>0</v>
      </c>
      <c r="P24" s="39" t="str">
        <f>IF(N$2&gt;E24,G24,0)</f>
        <v/>
      </c>
      <c r="Q24" s="44" t="str">
        <f>IF(F24="","",IF(F24&lt;N$2,REF!$B$18,""))</f>
        <v/>
      </c>
      <c r="R24" s="51" t="str">
        <f>IF((N24&gt;=REF!$B$6),(IF(N24="","",IF(OR(J24="ASS",$D24="CIR",$D24=""),"",IF(OR($D24="CC",$D24="CD",$D24="DIV"),N24-(3/24),"")))),"")</f>
        <v/>
      </c>
      <c r="S24" s="16"/>
      <c r="T24" s="99"/>
      <c r="U24" s="10">
        <f>(HOUR(T24)*60)+MINUTE(T24)</f>
        <v>0</v>
      </c>
      <c r="V24" s="42" t="str">
        <f>IF(T$2&gt;E24,G24,0)</f>
        <v/>
      </c>
      <c r="W24" s="45" t="str">
        <f>IF(F24="","",IF(F24&lt;T$2,REF!$B$18,""))</f>
        <v/>
      </c>
      <c r="X24" s="51" t="str">
        <f>IF((T24&gt;=REF!$B$6),(IF(T24="","",IF(OR(P24="ASS",$D24="CIR",$D24=""),"",IF(OR($D24="CC",$D24="CD",$D24="DIV"),T24-(3/24),"")))),"")</f>
        <v/>
      </c>
      <c r="Y24" s="16"/>
      <c r="Z24" s="99"/>
      <c r="AA24" s="10">
        <f>(HOUR(Z24)*60)+MINUTE(Z24)</f>
        <v>0</v>
      </c>
      <c r="AB24" s="42" t="str">
        <f>IF(Z$2&gt;E24,G24,0)</f>
        <v/>
      </c>
      <c r="AC24" s="45" t="str">
        <f>IF(F24="","",IF(F24&lt;Z$2,REF!$B$18,""))</f>
        <v/>
      </c>
      <c r="AD24" s="51" t="str">
        <f>IF((Z24&gt;=REF!$B$6),(IF(Z24="","",IF(OR(V24="ASS",$D24="CIR",$D24=""),"",IF(OR($D24="CC",$D24="CD",$D24="DIV"),Z24-(3/24),"")))),"")</f>
        <v/>
      </c>
      <c r="AE24" s="16"/>
      <c r="AF24" s="99"/>
      <c r="AG24" s="10">
        <f>(HOUR(AF24)*60)+MINUTE(AF24)</f>
        <v>0</v>
      </c>
      <c r="AH24" s="42" t="str">
        <f>IF(AF$2&gt;E24,G24,0)</f>
        <v/>
      </c>
      <c r="AI24" s="45" t="str">
        <f>IF(F24="","",IF(F24&lt;AF$2,REF!$B$18,""))</f>
        <v/>
      </c>
      <c r="AJ24" s="51" t="str">
        <f>IF((AF24&gt;=REF!$B$6),(IF(AF24="","",IF(OR(AB24="ASS",$D24="CIR",$D24=""),"",IF(OR($D24="CC",$D24="CD",$D24="DIV"),AF24-(3/24),"")))),"")</f>
        <v/>
      </c>
      <c r="AK24" s="16"/>
      <c r="AL24" s="99"/>
      <c r="AM24" s="10">
        <f>(HOUR(AL24)*60)+MINUTE(AL24)</f>
        <v>0</v>
      </c>
      <c r="AN24" s="42" t="str">
        <f>IF(AL$2&gt;E24,G24,0)</f>
        <v/>
      </c>
      <c r="AO24" s="45" t="str">
        <f>IF(F24="","",IF(F24&lt;AL$2,REF!$B$18,""))</f>
        <v/>
      </c>
      <c r="AP24" s="51" t="str">
        <f>IF((AL24&gt;=REF!$B$6),(IF(AL24="","",IF(OR(AH24="ASS",$D24="CIR",$D24=""),"",IF(OR($D24="CC",$D24="CD",$D24="DIV"),AL24-(3/24),"")))),"")</f>
        <v/>
      </c>
      <c r="AQ24" s="16"/>
      <c r="AR24" s="99"/>
      <c r="AS24" s="10">
        <f>(HOUR(AR24)*60)+MINUTE(AR24)</f>
        <v>0</v>
      </c>
      <c r="AT24" s="42" t="str">
        <f>IF(AR$2&gt;E24,G24,0)</f>
        <v/>
      </c>
      <c r="AU24" s="45" t="str">
        <f>IF(F24="","",IF(F24&lt;AR$2,REF!$B$18,""))</f>
        <v/>
      </c>
      <c r="AV24" s="51" t="str">
        <f>IF((AR24&gt;=REF!$B$6),(IF(AR24="","",IF(OR(AN24="ASS",$D24="CIR",$D24=""),"",IF(OR($D24="CC",$D24="CD",$D24="DIV"),AR24-(3/24),"")))),"")</f>
        <v/>
      </c>
      <c r="AW24" s="16"/>
      <c r="AX24" s="99"/>
      <c r="AY24" s="10">
        <f>(HOUR(AX24)*60)+MINUTE(AX24)</f>
        <v>0</v>
      </c>
      <c r="AZ24" s="42" t="str">
        <f>IF(AX$2&gt;E24,G24,0)</f>
        <v/>
      </c>
      <c r="BA24" s="45" t="str">
        <f>IF(F24="","",IF(F24&lt;AX$2,REF!$B$18,""))</f>
        <v/>
      </c>
      <c r="BB24" s="51" t="str">
        <f>IF((AX24&gt;=REF!$B$6),(IF(AX24="","",IF(OR(AT24="ASS",$D24="CIR",$D24=""),"",IF(OR($D24="CC",$D24="CD",$D24="DIV"),AX24-(3/24),"")))),"")</f>
        <v/>
      </c>
      <c r="BC24" s="16"/>
      <c r="BD24" s="99"/>
      <c r="BE24" s="10">
        <f>(HOUR(BD24)*60)+MINUTE(BD24)</f>
        <v>0</v>
      </c>
      <c r="BF24" s="42" t="str">
        <f>IF(BD$2&gt;E24,G24,0)</f>
        <v/>
      </c>
      <c r="BG24" s="45" t="str">
        <f>IF(F24="","",IF(F24&lt;BD$2,REF!$B$18,""))</f>
        <v/>
      </c>
      <c r="BH24" s="51" t="str">
        <f>IF((BD24&gt;=REF!$B$6),(IF(BD24="","",IF(OR(AZ24="ASS",$D24="CIR",$D24=""),"",IF(OR($D24="CC",$D24="CD",$D24="DIV"),BD24-(3/24),"")))),"")</f>
        <v/>
      </c>
      <c r="BI24" s="16"/>
      <c r="BJ24" s="99"/>
      <c r="BK24" s="10">
        <f>(HOUR(BJ24)*60)+MINUTE(BJ24)</f>
        <v>0</v>
      </c>
      <c r="BL24" s="42" t="str">
        <f>IF(BJ$2&gt;E24,G24,0)</f>
        <v/>
      </c>
      <c r="BM24" s="45" t="str">
        <f>IF(F24="","",IF(F24&lt;BJ$2,REF!$B$18,""))</f>
        <v/>
      </c>
      <c r="BN24" s="51" t="str">
        <f>IF((BJ24&gt;=REF!$B$6),(IF(BJ24="","",IF(OR(BF24="ASS",$D24="CIR",$D24=""),"",IF(OR($D24="CC",$D24="CD",$D24="DIV"),BJ24-(3/24),"")))),"")</f>
        <v/>
      </c>
      <c r="BO24" s="16"/>
      <c r="BP24" s="99"/>
      <c r="BQ24" s="10">
        <f>(HOUR(BP24)*60)+MINUTE(BP24)</f>
        <v>0</v>
      </c>
      <c r="BR24" s="42" t="str">
        <f>IF(BP$2&gt;E24,G24,0)</f>
        <v/>
      </c>
      <c r="BS24" s="45" t="str">
        <f>IF(F24="","",IF(F24&lt;BP$2,REF!$B$18,""))</f>
        <v/>
      </c>
      <c r="BT24" s="51" t="str">
        <f>IF((BP24&gt;=REF!$B$6),(IF(BP24="","",IF(OR(BL24="ASS",$D24="CIR",$D24=""),"",IF(OR($D24="CC",$D24="CD",$D24="DIV"),BP24-(3/24),"")))),"")</f>
        <v/>
      </c>
      <c r="BU24" s="16"/>
      <c r="BV24" s="99"/>
      <c r="BW24" s="10">
        <f>(HOUR(BV24)*60)+MINUTE(BV24)</f>
        <v>0</v>
      </c>
      <c r="BX24" s="42" t="str">
        <f>IF(BV$2&gt;E24,G24,0)</f>
        <v/>
      </c>
      <c r="BY24" s="45" t="str">
        <f>IF(F24="","",IF(F24&lt;BV$2,REF!$B$18,""))</f>
        <v/>
      </c>
      <c r="BZ24" s="51" t="str">
        <f>IF((BV24&gt;=REF!$B$6),(IF(BV24="","",IF(OR(BR24="ASS",$D24="CIR",$D24=""),"",IF(OR($D24="CC",$D24="CD",$D24="DIV"),BV24-(3/24),"")))),"")</f>
        <v/>
      </c>
      <c r="CA24" s="17"/>
      <c r="CB24" s="98">
        <f t="shared" si="0"/>
        <v>0</v>
      </c>
      <c r="CC24" s="54">
        <f t="shared" si="1"/>
        <v>0</v>
      </c>
    </row>
    <row r="25" spans="1:81" hidden="1" outlineLevel="1" x14ac:dyDescent="0.2">
      <c r="A25" s="15"/>
      <c r="B25" s="15"/>
      <c r="C25" s="18"/>
      <c r="D25" s="7"/>
      <c r="E25" s="7"/>
      <c r="F25" s="38"/>
      <c r="G25" s="94" t="str">
        <f>IF(A25="","",IF(D25="ASS",REF!B$11+REF!B$9,IF(D25="CC",REF!B$10+REF!B$9,IF(D25="CIR",REF!B$12+REF!B$9,IF(D25="CD",REF!B$10+REF!B$9,IF(D25="DIV",REF!B$13+REF!B$9,"erreur"))))))</f>
        <v/>
      </c>
      <c r="H25" s="99"/>
      <c r="I25" s="8">
        <f>(HOUR(H25)*60)+MINUTE(H25)</f>
        <v>0</v>
      </c>
      <c r="J25" s="39" t="str">
        <f>IF(H$2&gt;E25,G25,0)</f>
        <v/>
      </c>
      <c r="K25" s="44" t="str">
        <f>IF(F25="","",IF(F25&lt;H$2,REF!$B$18,""))</f>
        <v/>
      </c>
      <c r="L25" s="51" t="str">
        <f>IF((H25&gt;=REF!$B$6),(IF(H25="","",IF(OR(D25="ASS",$D25="CIR",$D25=""),"",IF(OR($D25="CC",$D25="CD",$D25="DIV"),H25-(3/24),"")))),"")</f>
        <v/>
      </c>
      <c r="M25" s="16"/>
      <c r="N25" s="99"/>
      <c r="O25" s="8">
        <f>(HOUR(N25)*60)+MINUTE(N25)</f>
        <v>0</v>
      </c>
      <c r="P25" s="39" t="str">
        <f>IF(N$2&gt;E25,G25,0)</f>
        <v/>
      </c>
      <c r="Q25" s="44" t="str">
        <f>IF(F25="","",IF(F25&lt;N$2,REF!$B$18,""))</f>
        <v/>
      </c>
      <c r="R25" s="51" t="str">
        <f>IF((N25&gt;=REF!$B$6),(IF(N25="","",IF(OR(J25="ASS",$D25="CIR",$D25=""),"",IF(OR($D25="CC",$D25="CD",$D25="DIV"),N25-(3/24),"")))),"")</f>
        <v/>
      </c>
      <c r="S25" s="16"/>
      <c r="T25" s="99"/>
      <c r="U25" s="10">
        <f>(HOUR(T25)*60)+MINUTE(T25)</f>
        <v>0</v>
      </c>
      <c r="V25" s="42" t="str">
        <f>IF(T$2&gt;E25,G25,0)</f>
        <v/>
      </c>
      <c r="W25" s="45" t="str">
        <f>IF(F25="","",IF(F25&lt;T$2,REF!$B$18,""))</f>
        <v/>
      </c>
      <c r="X25" s="51" t="str">
        <f>IF((T25&gt;=REF!$B$6),(IF(T25="","",IF(OR(P25="ASS",$D25="CIR",$D25=""),"",IF(OR($D25="CC",$D25="CD",$D25="DIV"),T25-(3/24),"")))),"")</f>
        <v/>
      </c>
      <c r="Y25" s="16"/>
      <c r="Z25" s="99"/>
      <c r="AA25" s="10">
        <f>(HOUR(Z25)*60)+MINUTE(Z25)</f>
        <v>0</v>
      </c>
      <c r="AB25" s="42" t="str">
        <f>IF(Z$2&gt;E25,G25,0)</f>
        <v/>
      </c>
      <c r="AC25" s="45" t="str">
        <f>IF(F25="","",IF(F25&lt;Z$2,REF!$B$18,""))</f>
        <v/>
      </c>
      <c r="AD25" s="51" t="str">
        <f>IF((Z25&gt;=REF!$B$6),(IF(Z25="","",IF(OR(V25="ASS",$D25="CIR",$D25=""),"",IF(OR($D25="CC",$D25="CD",$D25="DIV"),Z25-(3/24),"")))),"")</f>
        <v/>
      </c>
      <c r="AE25" s="16"/>
      <c r="AF25" s="99"/>
      <c r="AG25" s="10">
        <f>(HOUR(AF25)*60)+MINUTE(AF25)</f>
        <v>0</v>
      </c>
      <c r="AH25" s="42" t="str">
        <f>IF(AF$2&gt;E25,G25,0)</f>
        <v/>
      </c>
      <c r="AI25" s="45" t="str">
        <f>IF(F25="","",IF(F25&lt;AF$2,REF!$B$18,""))</f>
        <v/>
      </c>
      <c r="AJ25" s="51" t="str">
        <f>IF((AF25&gt;=REF!$B$6),(IF(AF25="","",IF(OR(AB25="ASS",$D25="CIR",$D25=""),"",IF(OR($D25="CC",$D25="CD",$D25="DIV"),AF25-(3/24),"")))),"")</f>
        <v/>
      </c>
      <c r="AK25" s="16"/>
      <c r="AL25" s="99"/>
      <c r="AM25" s="10">
        <f>(HOUR(AL25)*60)+MINUTE(AL25)</f>
        <v>0</v>
      </c>
      <c r="AN25" s="42" t="str">
        <f>IF(AL$2&gt;E25,G25,0)</f>
        <v/>
      </c>
      <c r="AO25" s="45" t="str">
        <f>IF(F25="","",IF(F25&lt;AL$2,REF!$B$18,""))</f>
        <v/>
      </c>
      <c r="AP25" s="51" t="str">
        <f>IF((AL25&gt;=REF!$B$6),(IF(AL25="","",IF(OR(AH25="ASS",$D25="CIR",$D25=""),"",IF(OR($D25="CC",$D25="CD",$D25="DIV"),AL25-(3/24),"")))),"")</f>
        <v/>
      </c>
      <c r="AQ25" s="16"/>
      <c r="AR25" s="99"/>
      <c r="AS25" s="10">
        <f>(HOUR(AR25)*60)+MINUTE(AR25)</f>
        <v>0</v>
      </c>
      <c r="AT25" s="42" t="str">
        <f>IF(AR$2&gt;E25,G25,0)</f>
        <v/>
      </c>
      <c r="AU25" s="45" t="str">
        <f>IF(F25="","",IF(F25&lt;AR$2,REF!$B$18,""))</f>
        <v/>
      </c>
      <c r="AV25" s="51" t="str">
        <f>IF((AR25&gt;=REF!$B$6),(IF(AR25="","",IF(OR(AN25="ASS",$D25="CIR",$D25=""),"",IF(OR($D25="CC",$D25="CD",$D25="DIV"),AR25-(3/24),"")))),"")</f>
        <v/>
      </c>
      <c r="AW25" s="16"/>
      <c r="AX25" s="99"/>
      <c r="AY25" s="10">
        <f>(HOUR(AX25)*60)+MINUTE(AX25)</f>
        <v>0</v>
      </c>
      <c r="AZ25" s="42" t="str">
        <f>IF(AX$2&gt;E25,G25,0)</f>
        <v/>
      </c>
      <c r="BA25" s="45" t="str">
        <f>IF(F25="","",IF(F25&lt;AX$2,REF!$B$18,""))</f>
        <v/>
      </c>
      <c r="BB25" s="51" t="str">
        <f>IF((AX25&gt;=REF!$B$6),(IF(AX25="","",IF(OR(AT25="ASS",$D25="CIR",$D25=""),"",IF(OR($D25="CC",$D25="CD",$D25="DIV"),AX25-(3/24),"")))),"")</f>
        <v/>
      </c>
      <c r="BC25" s="16"/>
      <c r="BD25" s="99"/>
      <c r="BE25" s="10">
        <f>(HOUR(BD25)*60)+MINUTE(BD25)</f>
        <v>0</v>
      </c>
      <c r="BF25" s="42" t="str">
        <f>IF(BD$2&gt;E25,G25,0)</f>
        <v/>
      </c>
      <c r="BG25" s="45" t="str">
        <f>IF(F25="","",IF(F25&lt;BD$2,REF!$B$18,""))</f>
        <v/>
      </c>
      <c r="BH25" s="51" t="str">
        <f>IF((BD25&gt;=REF!$B$6),(IF(BD25="","",IF(OR(AZ25="ASS",$D25="CIR",$D25=""),"",IF(OR($D25="CC",$D25="CD",$D25="DIV"),BD25-(3/24),"")))),"")</f>
        <v/>
      </c>
      <c r="BI25" s="16"/>
      <c r="BJ25" s="99"/>
      <c r="BK25" s="10">
        <f>(HOUR(BJ25)*60)+MINUTE(BJ25)</f>
        <v>0</v>
      </c>
      <c r="BL25" s="42" t="str">
        <f>IF(BJ$2&gt;E25,G25,0)</f>
        <v/>
      </c>
      <c r="BM25" s="45" t="str">
        <f>IF(F25="","",IF(F25&lt;BJ$2,REF!$B$18,""))</f>
        <v/>
      </c>
      <c r="BN25" s="51" t="str">
        <f>IF((BJ25&gt;=REF!$B$6),(IF(BJ25="","",IF(OR(BF25="ASS",$D25="CIR",$D25=""),"",IF(OR($D25="CC",$D25="CD",$D25="DIV"),BJ25-(3/24),"")))),"")</f>
        <v/>
      </c>
      <c r="BO25" s="16"/>
      <c r="BP25" s="99"/>
      <c r="BQ25" s="10">
        <f>(HOUR(BP25)*60)+MINUTE(BP25)</f>
        <v>0</v>
      </c>
      <c r="BR25" s="42" t="str">
        <f>IF(BP$2&gt;E25,G25,0)</f>
        <v/>
      </c>
      <c r="BS25" s="45" t="str">
        <f>IF(F25="","",IF(F25&lt;BP$2,REF!$B$18,""))</f>
        <v/>
      </c>
      <c r="BT25" s="51" t="str">
        <f>IF((BP25&gt;=REF!$B$6),(IF(BP25="","",IF(OR(BL25="ASS",$D25="CIR",$D25=""),"",IF(OR($D25="CC",$D25="CD",$D25="DIV"),BP25-(3/24),"")))),"")</f>
        <v/>
      </c>
      <c r="BU25" s="16"/>
      <c r="BV25" s="99"/>
      <c r="BW25" s="10">
        <f>(HOUR(BV25)*60)+MINUTE(BV25)</f>
        <v>0</v>
      </c>
      <c r="BX25" s="42" t="str">
        <f>IF(BV$2&gt;E25,G25,0)</f>
        <v/>
      </c>
      <c r="BY25" s="45" t="str">
        <f>IF(F25="","",IF(F25&lt;BV$2,REF!$B$18,""))</f>
        <v/>
      </c>
      <c r="BZ25" s="51" t="str">
        <f>IF((BV25&gt;=REF!$B$6),(IF(BV25="","",IF(OR(BR25="ASS",$D25="CIR",$D25=""),"",IF(OR($D25="CC",$D25="CD",$D25="DIV"),BV25-(3/24),"")))),"")</f>
        <v/>
      </c>
      <c r="CA25" s="17"/>
      <c r="CB25" s="98">
        <f t="shared" si="0"/>
        <v>0</v>
      </c>
      <c r="CC25" s="54">
        <f t="shared" si="1"/>
        <v>0</v>
      </c>
    </row>
    <row r="26" spans="1:81" hidden="1" outlineLevel="1" x14ac:dyDescent="0.2">
      <c r="A26" s="15"/>
      <c r="B26" s="15"/>
      <c r="C26" s="18"/>
      <c r="D26" s="7"/>
      <c r="E26" s="7"/>
      <c r="F26" s="38"/>
      <c r="G26" s="94" t="str">
        <f>IF(A26="","",IF(D26="ASS",REF!B$11+REF!B$9,IF(D26="CC",REF!B$10+REF!B$9,IF(D26="CIR",REF!B$12+REF!B$9,IF(D26="CD",REF!B$10+REF!B$9,IF(D26="DIV",REF!B$13+REF!B$9,"erreur"))))))</f>
        <v/>
      </c>
      <c r="H26" s="99"/>
      <c r="I26" s="8">
        <f>(HOUR(H26)*60)+MINUTE(H26)</f>
        <v>0</v>
      </c>
      <c r="J26" s="39" t="str">
        <f>IF(H$2&gt;E26,G26,0)</f>
        <v/>
      </c>
      <c r="K26" s="44" t="str">
        <f>IF(F26="","",IF(F26&lt;H$2,REF!$B$18,""))</f>
        <v/>
      </c>
      <c r="L26" s="51" t="str">
        <f>IF((H26&gt;=REF!$B$6),(IF(H26="","",IF(OR(D26="ASS",$D26="CIR",$D26=""),"",IF(OR($D26="CC",$D26="CD",$D26="DIV"),H26-(3/24),"")))),"")</f>
        <v/>
      </c>
      <c r="M26" s="19"/>
      <c r="N26" s="99"/>
      <c r="O26" s="8">
        <f>(HOUR(N26)*60)+MINUTE(N26)</f>
        <v>0</v>
      </c>
      <c r="P26" s="39" t="str">
        <f>IF(N$2&gt;E26,G26,0)</f>
        <v/>
      </c>
      <c r="Q26" s="44" t="str">
        <f>IF(F26="","",IF(F26&lt;N$2,REF!$B$18,""))</f>
        <v/>
      </c>
      <c r="R26" s="51" t="str">
        <f>IF((N26&gt;=REF!$B$6),(IF(N26="","",IF(OR(J26="ASS",$D26="CIR",$D26=""),"",IF(OR($D26="CC",$D26="CD",$D26="DIV"),N26-(3/24),"")))),"")</f>
        <v/>
      </c>
      <c r="S26" s="16"/>
      <c r="T26" s="99"/>
      <c r="U26" s="10">
        <f>(HOUR(T26)*60)+MINUTE(T26)</f>
        <v>0</v>
      </c>
      <c r="V26" s="42" t="str">
        <f>IF(T$2&gt;E26,G26,0)</f>
        <v/>
      </c>
      <c r="W26" s="45" t="str">
        <f>IF(F26="","",IF(F26&lt;T$2,REF!$B$18,""))</f>
        <v/>
      </c>
      <c r="X26" s="51" t="str">
        <f>IF((T26&gt;=REF!$B$6),(IF(T26="","",IF(OR(P26="ASS",$D26="CIR",$D26=""),"",IF(OR($D26="CC",$D26="CD",$D26="DIV"),T26-(3/24),"")))),"")</f>
        <v/>
      </c>
      <c r="Y26" s="16"/>
      <c r="Z26" s="99"/>
      <c r="AA26" s="10">
        <f>(HOUR(Z26)*60)+MINUTE(Z26)</f>
        <v>0</v>
      </c>
      <c r="AB26" s="42" t="str">
        <f>IF(Z$2&gt;E26,G26,0)</f>
        <v/>
      </c>
      <c r="AC26" s="45" t="str">
        <f>IF(F26="","",IF(F26&lt;Z$2,REF!$B$18,""))</f>
        <v/>
      </c>
      <c r="AD26" s="51" t="str">
        <f>IF((Z26&gt;=REF!$B$6),(IF(Z26="","",IF(OR(V26="ASS",$D26="CIR",$D26=""),"",IF(OR($D26="CC",$D26="CD",$D26="DIV"),Z26-(3/24),"")))),"")</f>
        <v/>
      </c>
      <c r="AE26" s="16"/>
      <c r="AF26" s="99"/>
      <c r="AG26" s="10">
        <f>(HOUR(AF26)*60)+MINUTE(AF26)</f>
        <v>0</v>
      </c>
      <c r="AH26" s="42" t="str">
        <f>IF(AF$2&gt;E26,G26,0)</f>
        <v/>
      </c>
      <c r="AI26" s="45" t="str">
        <f>IF(F26="","",IF(F26&lt;AF$2,REF!$B$18,""))</f>
        <v/>
      </c>
      <c r="AJ26" s="51" t="str">
        <f>IF((AF26&gt;=REF!$B$6),(IF(AF26="","",IF(OR(AB26="ASS",$D26="CIR",$D26=""),"",IF(OR($D26="CC",$D26="CD",$D26="DIV"),AF26-(3/24),"")))),"")</f>
        <v/>
      </c>
      <c r="AK26" s="16"/>
      <c r="AL26" s="99"/>
      <c r="AM26" s="10">
        <f>(HOUR(AL26)*60)+MINUTE(AL26)</f>
        <v>0</v>
      </c>
      <c r="AN26" s="42" t="str">
        <f>IF(AL$2&gt;E26,G26,0)</f>
        <v/>
      </c>
      <c r="AO26" s="45" t="str">
        <f>IF(F26="","",IF(F26&lt;AL$2,REF!$B$18,""))</f>
        <v/>
      </c>
      <c r="AP26" s="51" t="str">
        <f>IF((AL26&gt;=REF!$B$6),(IF(AL26="","",IF(OR(AH26="ASS",$D26="CIR",$D26=""),"",IF(OR($D26="CC",$D26="CD",$D26="DIV"),AL26-(3/24),"")))),"")</f>
        <v/>
      </c>
      <c r="AQ26" s="16"/>
      <c r="AR26" s="99"/>
      <c r="AS26" s="10">
        <f>(HOUR(AR26)*60)+MINUTE(AR26)</f>
        <v>0</v>
      </c>
      <c r="AT26" s="42" t="str">
        <f>IF(AR$2&gt;E26,G26,0)</f>
        <v/>
      </c>
      <c r="AU26" s="45" t="str">
        <f>IF(F26="","",IF(F26&lt;AR$2,REF!$B$18,""))</f>
        <v/>
      </c>
      <c r="AV26" s="51" t="str">
        <f>IF((AR26&gt;=REF!$B$6),(IF(AR26="","",IF(OR(AN26="ASS",$D26="CIR",$D26=""),"",IF(OR($D26="CC",$D26="CD",$D26="DIV"),AR26-(3/24),"")))),"")</f>
        <v/>
      </c>
      <c r="AW26" s="16"/>
      <c r="AX26" s="99"/>
      <c r="AY26" s="10">
        <f>(HOUR(AX26)*60)+MINUTE(AX26)</f>
        <v>0</v>
      </c>
      <c r="AZ26" s="42" t="str">
        <f>IF(AX$2&gt;E26,G26,0)</f>
        <v/>
      </c>
      <c r="BA26" s="45" t="str">
        <f>IF(F26="","",IF(F26&lt;AX$2,REF!$B$18,""))</f>
        <v/>
      </c>
      <c r="BB26" s="51" t="str">
        <f>IF((AX26&gt;=REF!$B$6),(IF(AX26="","",IF(OR(AT26="ASS",$D26="CIR",$D26=""),"",IF(OR($D26="CC",$D26="CD",$D26="DIV"),AX26-(3/24),"")))),"")</f>
        <v/>
      </c>
      <c r="BC26" s="16"/>
      <c r="BD26" s="99"/>
      <c r="BE26" s="10">
        <f>(HOUR(BD26)*60)+MINUTE(BD26)</f>
        <v>0</v>
      </c>
      <c r="BF26" s="42" t="str">
        <f>IF(BD$2&gt;E26,G26,0)</f>
        <v/>
      </c>
      <c r="BG26" s="45" t="str">
        <f>IF(F26="","",IF(F26&lt;BD$2,REF!$B$18,""))</f>
        <v/>
      </c>
      <c r="BH26" s="51" t="str">
        <f>IF((BD26&gt;=REF!$B$6),(IF(BD26="","",IF(OR(AZ26="ASS",$D26="CIR",$D26=""),"",IF(OR($D26="CC",$D26="CD",$D26="DIV"),BD26-(3/24),"")))),"")</f>
        <v/>
      </c>
      <c r="BI26" s="16"/>
      <c r="BJ26" s="99"/>
      <c r="BK26" s="10">
        <f>(HOUR(BJ26)*60)+MINUTE(BJ26)</f>
        <v>0</v>
      </c>
      <c r="BL26" s="42" t="str">
        <f>IF(BJ$2&gt;E26,G26,0)</f>
        <v/>
      </c>
      <c r="BM26" s="45" t="str">
        <f>IF(F26="","",IF(F26&lt;BJ$2,REF!$B$18,""))</f>
        <v/>
      </c>
      <c r="BN26" s="51" t="str">
        <f>IF((BJ26&gt;=REF!$B$6),(IF(BJ26="","",IF(OR(BF26="ASS",$D26="CIR",$D26=""),"",IF(OR($D26="CC",$D26="CD",$D26="DIV"),BJ26-(3/24),"")))),"")</f>
        <v/>
      </c>
      <c r="BO26" s="16"/>
      <c r="BP26" s="99"/>
      <c r="BQ26" s="10">
        <f>(HOUR(BP26)*60)+MINUTE(BP26)</f>
        <v>0</v>
      </c>
      <c r="BR26" s="42" t="str">
        <f>IF(BP$2&gt;E26,G26,0)</f>
        <v/>
      </c>
      <c r="BS26" s="45" t="str">
        <f>IF(F26="","",IF(F26&lt;BP$2,REF!$B$18,""))</f>
        <v/>
      </c>
      <c r="BT26" s="51" t="str">
        <f>IF((BP26&gt;=REF!$B$6),(IF(BP26="","",IF(OR(BL26="ASS",$D26="CIR",$D26=""),"",IF(OR($D26="CC",$D26="CD",$D26="DIV"),BP26-(3/24),"")))),"")</f>
        <v/>
      </c>
      <c r="BU26" s="16"/>
      <c r="BV26" s="99"/>
      <c r="BW26" s="10">
        <f>(HOUR(BV26)*60)+MINUTE(BV26)</f>
        <v>0</v>
      </c>
      <c r="BX26" s="42" t="str">
        <f>IF(BV$2&gt;E26,G26,0)</f>
        <v/>
      </c>
      <c r="BY26" s="45" t="str">
        <f>IF(F26="","",IF(F26&lt;BV$2,REF!$B$18,""))</f>
        <v/>
      </c>
      <c r="BZ26" s="51" t="str">
        <f>IF((BV26&gt;=REF!$B$6),(IF(BV26="","",IF(OR(BR26="ASS",$D26="CIR",$D26=""),"",IF(OR($D26="CC",$D26="CD",$D26="DIV"),BV26-(3/24),"")))),"")</f>
        <v/>
      </c>
      <c r="CA26" s="17"/>
      <c r="CB26" s="98">
        <f t="shared" si="0"/>
        <v>0</v>
      </c>
      <c r="CC26" s="54">
        <f t="shared" si="1"/>
        <v>0</v>
      </c>
    </row>
    <row r="27" spans="1:81" hidden="1" outlineLevel="1" x14ac:dyDescent="0.2">
      <c r="A27" s="15"/>
      <c r="B27" s="15"/>
      <c r="C27" s="18"/>
      <c r="D27" s="7"/>
      <c r="E27" s="7"/>
      <c r="F27" s="38"/>
      <c r="G27" s="94" t="str">
        <f>IF(A27="","",IF(D27="ASS",REF!B$11+REF!B$9,IF(D27="CC",REF!B$10+REF!B$9,IF(D27="CIR",REF!B$12+REF!B$9,IF(D27="CD",REF!B$10+REF!B$9,IF(D27="DIV",REF!B$13+REF!B$9,"erreur"))))))</f>
        <v/>
      </c>
      <c r="H27" s="99"/>
      <c r="I27" s="8">
        <f>(HOUR(H27)*60)+MINUTE(H27)</f>
        <v>0</v>
      </c>
      <c r="J27" s="39" t="str">
        <f>IF(H$2&gt;E27,G27,0)</f>
        <v/>
      </c>
      <c r="K27" s="44" t="str">
        <f>IF(F27="","",IF(F27&lt;H$2,REF!$B$18,""))</f>
        <v/>
      </c>
      <c r="L27" s="51" t="str">
        <f>IF((H27&gt;=REF!$B$6),(IF(H27="","",IF(OR(D27="ASS",$D27="CIR",$D27=""),"",IF(OR($D27="CC",$D27="CD",$D27="DIV"),H27-(3/24),"")))),"")</f>
        <v/>
      </c>
      <c r="M27" s="20"/>
      <c r="N27" s="99"/>
      <c r="O27" s="8">
        <f>(HOUR(N27)*60)+MINUTE(N27)</f>
        <v>0</v>
      </c>
      <c r="P27" s="39" t="str">
        <f>IF(N$2&gt;E27,G27,0)</f>
        <v/>
      </c>
      <c r="Q27" s="44" t="str">
        <f>IF(F27="","",IF(F27&lt;N$2,REF!$B$18,""))</f>
        <v/>
      </c>
      <c r="R27" s="51" t="str">
        <f>IF((N27&gt;=REF!$B$6),(IF(N27="","",IF(OR(J27="ASS",$D27="CIR",$D27=""),"",IF(OR($D27="CC",$D27="CD",$D27="DIV"),N27-(3/24),"")))),"")</f>
        <v/>
      </c>
      <c r="S27" s="16"/>
      <c r="T27" s="99"/>
      <c r="U27" s="10">
        <f>(HOUR(T27)*60)+MINUTE(T27)</f>
        <v>0</v>
      </c>
      <c r="V27" s="42" t="str">
        <f>IF(T$2&gt;E27,G27,0)</f>
        <v/>
      </c>
      <c r="W27" s="45" t="str">
        <f>IF(F27="","",IF(F27&lt;T$2,REF!$B$18,""))</f>
        <v/>
      </c>
      <c r="X27" s="51" t="str">
        <f>IF((T27&gt;=REF!$B$6),(IF(T27="","",IF(OR(P27="ASS",$D27="CIR",$D27=""),"",IF(OR($D27="CC",$D27="CD",$D27="DIV"),T27-(3/24),"")))),"")</f>
        <v/>
      </c>
      <c r="Y27" s="16"/>
      <c r="Z27" s="99"/>
      <c r="AA27" s="10">
        <f>(HOUR(Z27)*60)+MINUTE(Z27)</f>
        <v>0</v>
      </c>
      <c r="AB27" s="42" t="str">
        <f>IF(Z$2&gt;E27,G27,0)</f>
        <v/>
      </c>
      <c r="AC27" s="45" t="str">
        <f>IF(F27="","",IF(F27&lt;Z$2,REF!$B$18,""))</f>
        <v/>
      </c>
      <c r="AD27" s="51" t="str">
        <f>IF((Z27&gt;=REF!$B$6),(IF(Z27="","",IF(OR(V27="ASS",$D27="CIR",$D27=""),"",IF(OR($D27="CC",$D27="CD",$D27="DIV"),Z27-(3/24),"")))),"")</f>
        <v/>
      </c>
      <c r="AE27" s="16"/>
      <c r="AF27" s="99"/>
      <c r="AG27" s="10">
        <f>(HOUR(AF27)*60)+MINUTE(AF27)</f>
        <v>0</v>
      </c>
      <c r="AH27" s="42" t="str">
        <f>IF(AF$2&gt;E27,G27,0)</f>
        <v/>
      </c>
      <c r="AI27" s="45" t="str">
        <f>IF(F27="","",IF(F27&lt;AF$2,REF!$B$18,""))</f>
        <v/>
      </c>
      <c r="AJ27" s="51" t="str">
        <f>IF((AF27&gt;=REF!$B$6),(IF(AF27="","",IF(OR(AB27="ASS",$D27="CIR",$D27=""),"",IF(OR($D27="CC",$D27="CD",$D27="DIV"),AF27-(3/24),"")))),"")</f>
        <v/>
      </c>
      <c r="AK27" s="16"/>
      <c r="AL27" s="99"/>
      <c r="AM27" s="10">
        <f>(HOUR(AL27)*60)+MINUTE(AL27)</f>
        <v>0</v>
      </c>
      <c r="AN27" s="42" t="str">
        <f>IF(AL$2&gt;E27,G27,0)</f>
        <v/>
      </c>
      <c r="AO27" s="45" t="str">
        <f>IF(F27="","",IF(F27&lt;AL$2,REF!$B$18,""))</f>
        <v/>
      </c>
      <c r="AP27" s="51" t="str">
        <f>IF((AL27&gt;=REF!$B$6),(IF(AL27="","",IF(OR(AH27="ASS",$D27="CIR",$D27=""),"",IF(OR($D27="CC",$D27="CD",$D27="DIV"),AL27-(3/24),"")))),"")</f>
        <v/>
      </c>
      <c r="AQ27" s="16"/>
      <c r="AR27" s="99"/>
      <c r="AS27" s="10">
        <f>(HOUR(AR27)*60)+MINUTE(AR27)</f>
        <v>0</v>
      </c>
      <c r="AT27" s="42" t="str">
        <f>IF(AR$2&gt;E27,G27,0)</f>
        <v/>
      </c>
      <c r="AU27" s="45" t="str">
        <f>IF(F27="","",IF(F27&lt;AR$2,REF!$B$18,""))</f>
        <v/>
      </c>
      <c r="AV27" s="51" t="str">
        <f>IF((AR27&gt;=REF!$B$6),(IF(AR27="","",IF(OR(AN27="ASS",$D27="CIR",$D27=""),"",IF(OR($D27="CC",$D27="CD",$D27="DIV"),AR27-(3/24),"")))),"")</f>
        <v/>
      </c>
      <c r="AW27" s="16"/>
      <c r="AX27" s="99"/>
      <c r="AY27" s="10">
        <f>(HOUR(AX27)*60)+MINUTE(AX27)</f>
        <v>0</v>
      </c>
      <c r="AZ27" s="42" t="str">
        <f>IF(AX$2&gt;E27,G27,0)</f>
        <v/>
      </c>
      <c r="BA27" s="45" t="str">
        <f>IF(F27="","",IF(F27&lt;AX$2,REF!$B$18,""))</f>
        <v/>
      </c>
      <c r="BB27" s="51" t="str">
        <f>IF((AX27&gt;=REF!$B$6),(IF(AX27="","",IF(OR(AT27="ASS",$D27="CIR",$D27=""),"",IF(OR($D27="CC",$D27="CD",$D27="DIV"),AX27-(3/24),"")))),"")</f>
        <v/>
      </c>
      <c r="BC27" s="16"/>
      <c r="BD27" s="99"/>
      <c r="BE27" s="10">
        <f>(HOUR(BD27)*60)+MINUTE(BD27)</f>
        <v>0</v>
      </c>
      <c r="BF27" s="42" t="str">
        <f>IF(BD$2&gt;E27,G27,0)</f>
        <v/>
      </c>
      <c r="BG27" s="45" t="str">
        <f>IF(F27="","",IF(F27&lt;BD$2,REF!$B$18,""))</f>
        <v/>
      </c>
      <c r="BH27" s="51" t="str">
        <f>IF((BD27&gt;=REF!$B$6),(IF(BD27="","",IF(OR(AZ27="ASS",$D27="CIR",$D27=""),"",IF(OR($D27="CC",$D27="CD",$D27="DIV"),BD27-(3/24),"")))),"")</f>
        <v/>
      </c>
      <c r="BI27" s="16"/>
      <c r="BJ27" s="99"/>
      <c r="BK27" s="10">
        <f>(HOUR(BJ27)*60)+MINUTE(BJ27)</f>
        <v>0</v>
      </c>
      <c r="BL27" s="42" t="str">
        <f>IF(BJ$2&gt;E27,G27,0)</f>
        <v/>
      </c>
      <c r="BM27" s="45" t="str">
        <f>IF(F27="","",IF(F27&lt;BJ$2,REF!$B$18,""))</f>
        <v/>
      </c>
      <c r="BN27" s="51" t="str">
        <f>IF((BJ27&gt;=REF!$B$6),(IF(BJ27="","",IF(OR(BF27="ASS",$D27="CIR",$D27=""),"",IF(OR($D27="CC",$D27="CD",$D27="DIV"),BJ27-(3/24),"")))),"")</f>
        <v/>
      </c>
      <c r="BO27" s="16"/>
      <c r="BP27" s="99"/>
      <c r="BQ27" s="10">
        <f>(HOUR(BP27)*60)+MINUTE(BP27)</f>
        <v>0</v>
      </c>
      <c r="BR27" s="42" t="str">
        <f>IF(BP$2&gt;E27,G27,0)</f>
        <v/>
      </c>
      <c r="BS27" s="45" t="str">
        <f>IF(F27="","",IF(F27&lt;BP$2,REF!$B$18,""))</f>
        <v/>
      </c>
      <c r="BT27" s="51" t="str">
        <f>IF((BP27&gt;=REF!$B$6),(IF(BP27="","",IF(OR(BL27="ASS",$D27="CIR",$D27=""),"",IF(OR($D27="CC",$D27="CD",$D27="DIV"),BP27-(3/24),"")))),"")</f>
        <v/>
      </c>
      <c r="BU27" s="16"/>
      <c r="BV27" s="99"/>
      <c r="BW27" s="10">
        <f>(HOUR(BV27)*60)+MINUTE(BV27)</f>
        <v>0</v>
      </c>
      <c r="BX27" s="42" t="str">
        <f>IF(BV$2&gt;E27,G27,0)</f>
        <v/>
      </c>
      <c r="BY27" s="45" t="str">
        <f>IF(F27="","",IF(F27&lt;BV$2,REF!$B$18,""))</f>
        <v/>
      </c>
      <c r="BZ27" s="51" t="str">
        <f>IF((BV27&gt;=REF!$B$6),(IF(BV27="","",IF(OR(BR27="ASS",$D27="CIR",$D27=""),"",IF(OR($D27="CC",$D27="CD",$D27="DIV"),BV27-(3/24),"")))),"")</f>
        <v/>
      </c>
      <c r="CA27" s="17"/>
      <c r="CB27" s="98">
        <f t="shared" si="0"/>
        <v>0</v>
      </c>
      <c r="CC27" s="54">
        <f t="shared" si="1"/>
        <v>0</v>
      </c>
    </row>
    <row r="28" spans="1:81" hidden="1" outlineLevel="1" x14ac:dyDescent="0.2">
      <c r="A28" s="15"/>
      <c r="B28" s="21"/>
      <c r="C28" s="18"/>
      <c r="D28" s="7"/>
      <c r="E28" s="7"/>
      <c r="F28" s="38"/>
      <c r="G28" s="94" t="str">
        <f>IF(A28="","",IF(D28="ASS",REF!B$11+REF!B$9,IF(D28="CC",REF!B$10+REF!B$9,IF(D28="CIR",REF!B$12+REF!B$9,IF(D28="CD",REF!B$10+REF!B$9,IF(D28="DIV",REF!B$13+REF!B$9,"erreur"))))))</f>
        <v/>
      </c>
      <c r="H28" s="99"/>
      <c r="I28" s="8">
        <f>(HOUR(H28)*60)+MINUTE(H28)</f>
        <v>0</v>
      </c>
      <c r="J28" s="39" t="str">
        <f>IF(H$2&gt;E28,G28,0)</f>
        <v/>
      </c>
      <c r="K28" s="44" t="str">
        <f>IF(F28="","",IF(F28&lt;H$2,REF!$B$18,""))</f>
        <v/>
      </c>
      <c r="L28" s="51" t="str">
        <f>IF((H28&gt;=REF!$B$6),(IF(H28="","",IF(OR(D28="ASS",$D28="CIR",$D28=""),"",IF(OR($D28="CC",$D28="CD",$D28="DIV"),H28-(3/24),"")))),"")</f>
        <v/>
      </c>
      <c r="M28" s="16"/>
      <c r="N28" s="99"/>
      <c r="O28" s="8">
        <f>(HOUR(N28)*60)+MINUTE(N28)</f>
        <v>0</v>
      </c>
      <c r="P28" s="39" t="str">
        <f>IF(N$2&gt;E28,G28,0)</f>
        <v/>
      </c>
      <c r="Q28" s="44" t="str">
        <f>IF(F28="","",IF(F28&lt;N$2,REF!$B$18,""))</f>
        <v/>
      </c>
      <c r="R28" s="51" t="str">
        <f>IF((N28&gt;=REF!$B$6),(IF(N28="","",IF(OR(J28="ASS",$D28="CIR",$D28=""),"",IF(OR($D28="CC",$D28="CD",$D28="DIV"),N28-(3/24),"")))),"")</f>
        <v/>
      </c>
      <c r="S28" s="16"/>
      <c r="T28" s="99"/>
      <c r="U28" s="10">
        <f>(HOUR(T28)*60)+MINUTE(T28)</f>
        <v>0</v>
      </c>
      <c r="V28" s="42" t="str">
        <f>IF(T$2&gt;E28,G28,0)</f>
        <v/>
      </c>
      <c r="W28" s="45" t="str">
        <f>IF(F28="","",IF(F28&lt;T$2,REF!$B$18,""))</f>
        <v/>
      </c>
      <c r="X28" s="51" t="str">
        <f>IF((T28&gt;=REF!$B$6),(IF(T28="","",IF(OR(P28="ASS",$D28="CIR",$D28=""),"",IF(OR($D28="CC",$D28="CD",$D28="DIV"),T28-(3/24),"")))),"")</f>
        <v/>
      </c>
      <c r="Y28" s="16"/>
      <c r="Z28" s="99"/>
      <c r="AA28" s="10">
        <f>(HOUR(Z28)*60)+MINUTE(Z28)</f>
        <v>0</v>
      </c>
      <c r="AB28" s="42" t="str">
        <f>IF(Z$2&gt;E28,G28,0)</f>
        <v/>
      </c>
      <c r="AC28" s="45" t="str">
        <f>IF(F28="","",IF(F28&lt;Z$2,REF!$B$18,""))</f>
        <v/>
      </c>
      <c r="AD28" s="51" t="str">
        <f>IF((Z28&gt;=REF!$B$6),(IF(Z28="","",IF(OR(V28="ASS",$D28="CIR",$D28=""),"",IF(OR($D28="CC",$D28="CD",$D28="DIV"),Z28-(3/24),"")))),"")</f>
        <v/>
      </c>
      <c r="AE28" s="16"/>
      <c r="AF28" s="99"/>
      <c r="AG28" s="10">
        <f>(HOUR(AF28)*60)+MINUTE(AF28)</f>
        <v>0</v>
      </c>
      <c r="AH28" s="42" t="str">
        <f>IF(AF$2&gt;E28,G28,0)</f>
        <v/>
      </c>
      <c r="AI28" s="45" t="str">
        <f>IF(F28="","",IF(F28&lt;AF$2,REF!$B$18,""))</f>
        <v/>
      </c>
      <c r="AJ28" s="51" t="str">
        <f>IF((AF28&gt;=REF!$B$6),(IF(AF28="","",IF(OR(AB28="ASS",$D28="CIR",$D28=""),"",IF(OR($D28="CC",$D28="CD",$D28="DIV"),AF28-(3/24),"")))),"")</f>
        <v/>
      </c>
      <c r="AK28" s="16"/>
      <c r="AL28" s="99"/>
      <c r="AM28" s="10">
        <f>(HOUR(AL28)*60)+MINUTE(AL28)</f>
        <v>0</v>
      </c>
      <c r="AN28" s="42" t="str">
        <f>IF(AL$2&gt;E28,G28,0)</f>
        <v/>
      </c>
      <c r="AO28" s="45" t="str">
        <f>IF(F28="","",IF(F28&lt;AL$2,REF!$B$18,""))</f>
        <v/>
      </c>
      <c r="AP28" s="51" t="str">
        <f>IF((AL28&gt;=REF!$B$6),(IF(AL28="","",IF(OR(AH28="ASS",$D28="CIR",$D28=""),"",IF(OR($D28="CC",$D28="CD",$D28="DIV"),AL28-(3/24),"")))),"")</f>
        <v/>
      </c>
      <c r="AQ28" s="16"/>
      <c r="AR28" s="99"/>
      <c r="AS28" s="10">
        <f>(HOUR(AR28)*60)+MINUTE(AR28)</f>
        <v>0</v>
      </c>
      <c r="AT28" s="42" t="str">
        <f>IF(AR$2&gt;E28,G28,0)</f>
        <v/>
      </c>
      <c r="AU28" s="45" t="str">
        <f>IF(F28="","",IF(F28&lt;AR$2,REF!$B$18,""))</f>
        <v/>
      </c>
      <c r="AV28" s="51" t="str">
        <f>IF((AR28&gt;=REF!$B$6),(IF(AR28="","",IF(OR(AN28="ASS",$D28="CIR",$D28=""),"",IF(OR($D28="CC",$D28="CD",$D28="DIV"),AR28-(3/24),"")))),"")</f>
        <v/>
      </c>
      <c r="AW28" s="16"/>
      <c r="AX28" s="99"/>
      <c r="AY28" s="10">
        <f>(HOUR(AX28)*60)+MINUTE(AX28)</f>
        <v>0</v>
      </c>
      <c r="AZ28" s="42" t="str">
        <f>IF(AX$2&gt;E28,G28,0)</f>
        <v/>
      </c>
      <c r="BA28" s="45" t="str">
        <f>IF(F28="","",IF(F28&lt;AX$2,REF!$B$18,""))</f>
        <v/>
      </c>
      <c r="BB28" s="51" t="str">
        <f>IF((AX28&gt;=REF!$B$6),(IF(AX28="","",IF(OR(AT28="ASS",$D28="CIR",$D28=""),"",IF(OR($D28="CC",$D28="CD",$D28="DIV"),AX28-(3/24),"")))),"")</f>
        <v/>
      </c>
      <c r="BC28" s="16"/>
      <c r="BD28" s="99"/>
      <c r="BE28" s="10">
        <f>(HOUR(BD28)*60)+MINUTE(BD28)</f>
        <v>0</v>
      </c>
      <c r="BF28" s="42" t="str">
        <f>IF(BD$2&gt;E28,G28,0)</f>
        <v/>
      </c>
      <c r="BG28" s="45" t="str">
        <f>IF(F28="","",IF(F28&lt;BD$2,REF!$B$18,""))</f>
        <v/>
      </c>
      <c r="BH28" s="51" t="str">
        <f>IF((BD28&gt;=REF!$B$6),(IF(BD28="","",IF(OR(AZ28="ASS",$D28="CIR",$D28=""),"",IF(OR($D28="CC",$D28="CD",$D28="DIV"),BD28-(3/24),"")))),"")</f>
        <v/>
      </c>
      <c r="BI28" s="16"/>
      <c r="BJ28" s="99"/>
      <c r="BK28" s="10">
        <f>(HOUR(BJ28)*60)+MINUTE(BJ28)</f>
        <v>0</v>
      </c>
      <c r="BL28" s="42" t="str">
        <f>IF(BJ$2&gt;E28,G28,0)</f>
        <v/>
      </c>
      <c r="BM28" s="45" t="str">
        <f>IF(F28="","",IF(F28&lt;BJ$2,REF!$B$18,""))</f>
        <v/>
      </c>
      <c r="BN28" s="51" t="str">
        <f>IF((BJ28&gt;=REF!$B$6),(IF(BJ28="","",IF(OR(BF28="ASS",$D28="CIR",$D28=""),"",IF(OR($D28="CC",$D28="CD",$D28="DIV"),BJ28-(3/24),"")))),"")</f>
        <v/>
      </c>
      <c r="BO28" s="16"/>
      <c r="BP28" s="99"/>
      <c r="BQ28" s="10">
        <f>(HOUR(BP28)*60)+MINUTE(BP28)</f>
        <v>0</v>
      </c>
      <c r="BR28" s="42" t="str">
        <f>IF(BP$2&gt;E28,G28,0)</f>
        <v/>
      </c>
      <c r="BS28" s="45" t="str">
        <f>IF(F28="","",IF(F28&lt;BP$2,REF!$B$18,""))</f>
        <v/>
      </c>
      <c r="BT28" s="51" t="str">
        <f>IF((BP28&gt;=REF!$B$6),(IF(BP28="","",IF(OR(BL28="ASS",$D28="CIR",$D28=""),"",IF(OR($D28="CC",$D28="CD",$D28="DIV"),BP28-(3/24),"")))),"")</f>
        <v/>
      </c>
      <c r="BU28" s="16"/>
      <c r="BV28" s="99"/>
      <c r="BW28" s="10">
        <f>(HOUR(BV28)*60)+MINUTE(BV28)</f>
        <v>0</v>
      </c>
      <c r="BX28" s="42" t="str">
        <f>IF(BV$2&gt;E28,G28,0)</f>
        <v/>
      </c>
      <c r="BY28" s="45" t="str">
        <f>IF(F28="","",IF(F28&lt;BV$2,REF!$B$18,""))</f>
        <v/>
      </c>
      <c r="BZ28" s="51" t="str">
        <f>IF((BV28&gt;=REF!$B$6),(IF(BV28="","",IF(OR(BR28="ASS",$D28="CIR",$D28=""),"",IF(OR($D28="CC",$D28="CD",$D28="DIV"),BV28-(3/24),"")))),"")</f>
        <v/>
      </c>
      <c r="CA28" s="17"/>
      <c r="CB28" s="98">
        <f t="shared" si="0"/>
        <v>0</v>
      </c>
      <c r="CC28" s="54">
        <f t="shared" si="1"/>
        <v>0</v>
      </c>
    </row>
    <row r="29" spans="1:81" hidden="1" outlineLevel="1" x14ac:dyDescent="0.2">
      <c r="A29" s="15"/>
      <c r="B29" s="21"/>
      <c r="C29" s="18"/>
      <c r="D29" s="7"/>
      <c r="E29" s="7"/>
      <c r="F29" s="38"/>
      <c r="G29" s="94" t="str">
        <f>IF(A29="","",IF(D29="ASS",REF!B$11+REF!B$9,IF(D29="CC",REF!B$10+REF!B$9,IF(D29="CIR",REF!B$12+REF!B$9,IF(D29="CD",REF!B$10+REF!B$9,IF(D29="DIV",REF!B$13+REF!B$9,"erreur"))))))</f>
        <v/>
      </c>
      <c r="H29" s="99"/>
      <c r="I29" s="8">
        <f>(HOUR(H29)*60)+MINUTE(H29)</f>
        <v>0</v>
      </c>
      <c r="J29" s="39" t="str">
        <f>IF(H$2&gt;E29,G29,0)</f>
        <v/>
      </c>
      <c r="K29" s="44" t="str">
        <f>IF(F29="","",IF(F29&lt;H$2,REF!$B$18,""))</f>
        <v/>
      </c>
      <c r="L29" s="51" t="str">
        <f>IF((H29&gt;=REF!$B$6),(IF(H29="","",IF(OR(D29="ASS",$D29="CIR",$D29=""),"",IF(OR($D29="CC",$D29="CD",$D29="DIV"),H29-(3/24),"")))),"")</f>
        <v/>
      </c>
      <c r="M29" s="16"/>
      <c r="N29" s="99"/>
      <c r="O29" s="8">
        <f>(HOUR(N29)*60)+MINUTE(N29)</f>
        <v>0</v>
      </c>
      <c r="P29" s="39" t="str">
        <f>IF(N$2&gt;E29,G29,0)</f>
        <v/>
      </c>
      <c r="Q29" s="44" t="str">
        <f>IF(F29="","",IF(F29&lt;N$2,REF!$B$18,""))</f>
        <v/>
      </c>
      <c r="R29" s="51" t="str">
        <f>IF((N29&gt;=REF!$B$6),(IF(N29="","",IF(OR(J29="ASS",$D29="CIR",$D29=""),"",IF(OR($D29="CC",$D29="CD",$D29="DIV"),N29-(3/24),"")))),"")</f>
        <v/>
      </c>
      <c r="S29" s="16"/>
      <c r="T29" s="99"/>
      <c r="U29" s="10">
        <f>(HOUR(T29)*60)+MINUTE(T29)</f>
        <v>0</v>
      </c>
      <c r="V29" s="42" t="str">
        <f>IF(T$2&gt;E29,G29,0)</f>
        <v/>
      </c>
      <c r="W29" s="45" t="str">
        <f>IF(F29="","",IF(F29&lt;T$2,REF!$B$18,""))</f>
        <v/>
      </c>
      <c r="X29" s="51" t="str">
        <f>IF((T29&gt;=REF!$B$6),(IF(T29="","",IF(OR(P29="ASS",$D29="CIR",$D29=""),"",IF(OR($D29="CC",$D29="CD",$D29="DIV"),T29-(3/24),"")))),"")</f>
        <v/>
      </c>
      <c r="Y29" s="16"/>
      <c r="Z29" s="99"/>
      <c r="AA29" s="10">
        <f>(HOUR(Z29)*60)+MINUTE(Z29)</f>
        <v>0</v>
      </c>
      <c r="AB29" s="42" t="str">
        <f>IF(Z$2&gt;E29,G29,0)</f>
        <v/>
      </c>
      <c r="AC29" s="45" t="str">
        <f>IF(F29="","",IF(F29&lt;Z$2,REF!$B$18,""))</f>
        <v/>
      </c>
      <c r="AD29" s="51" t="str">
        <f>IF((Z29&gt;=REF!$B$6),(IF(Z29="","",IF(OR(V29="ASS",$D29="CIR",$D29=""),"",IF(OR($D29="CC",$D29="CD",$D29="DIV"),Z29-(3/24),"")))),"")</f>
        <v/>
      </c>
      <c r="AE29" s="16"/>
      <c r="AF29" s="99"/>
      <c r="AG29" s="10">
        <f>(HOUR(AF29)*60)+MINUTE(AF29)</f>
        <v>0</v>
      </c>
      <c r="AH29" s="42" t="str">
        <f>IF(AF$2&gt;E29,G29,0)</f>
        <v/>
      </c>
      <c r="AI29" s="45" t="str">
        <f>IF(F29="","",IF(F29&lt;AF$2,REF!$B$18,""))</f>
        <v/>
      </c>
      <c r="AJ29" s="51" t="str">
        <f>IF((AF29&gt;=REF!$B$6),(IF(AF29="","",IF(OR(AB29="ASS",$D29="CIR",$D29=""),"",IF(OR($D29="CC",$D29="CD",$D29="DIV"),AF29-(3/24),"")))),"")</f>
        <v/>
      </c>
      <c r="AK29" s="16"/>
      <c r="AL29" s="99"/>
      <c r="AM29" s="10">
        <f>(HOUR(AL29)*60)+MINUTE(AL29)</f>
        <v>0</v>
      </c>
      <c r="AN29" s="42" t="str">
        <f>IF(AL$2&gt;E29,G29,0)</f>
        <v/>
      </c>
      <c r="AO29" s="45" t="str">
        <f>IF(F29="","",IF(F29&lt;AL$2,REF!$B$18,""))</f>
        <v/>
      </c>
      <c r="AP29" s="51" t="str">
        <f>IF((AL29&gt;=REF!$B$6),(IF(AL29="","",IF(OR(AH29="ASS",$D29="CIR",$D29=""),"",IF(OR($D29="CC",$D29="CD",$D29="DIV"),AL29-(3/24),"")))),"")</f>
        <v/>
      </c>
      <c r="AQ29" s="16"/>
      <c r="AR29" s="99"/>
      <c r="AS29" s="10">
        <f>(HOUR(AR29)*60)+MINUTE(AR29)</f>
        <v>0</v>
      </c>
      <c r="AT29" s="42" t="str">
        <f>IF(AR$2&gt;E29,G29,0)</f>
        <v/>
      </c>
      <c r="AU29" s="45" t="str">
        <f>IF(F29="","",IF(F29&lt;AR$2,REF!$B$18,""))</f>
        <v/>
      </c>
      <c r="AV29" s="51" t="str">
        <f>IF((AR29&gt;=REF!$B$6),(IF(AR29="","",IF(OR(AN29="ASS",$D29="CIR",$D29=""),"",IF(OR($D29="CC",$D29="CD",$D29="DIV"),AR29-(3/24),"")))),"")</f>
        <v/>
      </c>
      <c r="AW29" s="16"/>
      <c r="AX29" s="99"/>
      <c r="AY29" s="10">
        <f>(HOUR(AX29)*60)+MINUTE(AX29)</f>
        <v>0</v>
      </c>
      <c r="AZ29" s="42" t="str">
        <f>IF(AX$2&gt;E29,G29,0)</f>
        <v/>
      </c>
      <c r="BA29" s="45" t="str">
        <f>IF(F29="","",IF(F29&lt;AX$2,REF!$B$18,""))</f>
        <v/>
      </c>
      <c r="BB29" s="51" t="str">
        <f>IF((AX29&gt;=REF!$B$6),(IF(AX29="","",IF(OR(AT29="ASS",$D29="CIR",$D29=""),"",IF(OR($D29="CC",$D29="CD",$D29="DIV"),AX29-(3/24),"")))),"")</f>
        <v/>
      </c>
      <c r="BC29" s="16"/>
      <c r="BD29" s="99"/>
      <c r="BE29" s="10">
        <f>(HOUR(BD29)*60)+MINUTE(BD29)</f>
        <v>0</v>
      </c>
      <c r="BF29" s="42" t="str">
        <f>IF(BD$2&gt;E29,G29,0)</f>
        <v/>
      </c>
      <c r="BG29" s="45" t="str">
        <f>IF(F29="","",IF(F29&lt;BD$2,REF!$B$18,""))</f>
        <v/>
      </c>
      <c r="BH29" s="51" t="str">
        <f>IF((BD29&gt;=REF!$B$6),(IF(BD29="","",IF(OR(AZ29="ASS",$D29="CIR",$D29=""),"",IF(OR($D29="CC",$D29="CD",$D29="DIV"),BD29-(3/24),"")))),"")</f>
        <v/>
      </c>
      <c r="BI29" s="16"/>
      <c r="BJ29" s="99"/>
      <c r="BK29" s="10">
        <f>(HOUR(BJ29)*60)+MINUTE(BJ29)</f>
        <v>0</v>
      </c>
      <c r="BL29" s="42" t="str">
        <f>IF(BJ$2&gt;E29,G29,0)</f>
        <v/>
      </c>
      <c r="BM29" s="45" t="str">
        <f>IF(F29="","",IF(F29&lt;BJ$2,REF!$B$18,""))</f>
        <v/>
      </c>
      <c r="BN29" s="51" t="str">
        <f>IF((BJ29&gt;=REF!$B$6),(IF(BJ29="","",IF(OR(BF29="ASS",$D29="CIR",$D29=""),"",IF(OR($D29="CC",$D29="CD",$D29="DIV"),BJ29-(3/24),"")))),"")</f>
        <v/>
      </c>
      <c r="BO29" s="16"/>
      <c r="BP29" s="99"/>
      <c r="BQ29" s="10">
        <f>(HOUR(BP29)*60)+MINUTE(BP29)</f>
        <v>0</v>
      </c>
      <c r="BR29" s="42" t="str">
        <f>IF(BP$2&gt;E29,G29,0)</f>
        <v/>
      </c>
      <c r="BS29" s="45" t="str">
        <f>IF(F29="","",IF(F29&lt;BP$2,REF!$B$18,""))</f>
        <v/>
      </c>
      <c r="BT29" s="51" t="str">
        <f>IF((BP29&gt;=REF!$B$6),(IF(BP29="","",IF(OR(BL29="ASS",$D29="CIR",$D29=""),"",IF(OR($D29="CC",$D29="CD",$D29="DIV"),BP29-(3/24),"")))),"")</f>
        <v/>
      </c>
      <c r="BU29" s="16"/>
      <c r="BV29" s="99"/>
      <c r="BW29" s="10">
        <f>(HOUR(BV29)*60)+MINUTE(BV29)</f>
        <v>0</v>
      </c>
      <c r="BX29" s="42" t="str">
        <f>IF(BV$2&gt;E29,G29,0)</f>
        <v/>
      </c>
      <c r="BY29" s="45" t="str">
        <f>IF(F29="","",IF(F29&lt;BV$2,REF!$B$18,""))</f>
        <v/>
      </c>
      <c r="BZ29" s="51" t="str">
        <f>IF((BV29&gt;=REF!$B$6),(IF(BV29="","",IF(OR(BR29="ASS",$D29="CIR",$D29=""),"",IF(OR($D29="CC",$D29="CD",$D29="DIV"),BV29-(3/24),"")))),"")</f>
        <v/>
      </c>
      <c r="CA29" s="17"/>
      <c r="CB29" s="98">
        <f t="shared" si="0"/>
        <v>0</v>
      </c>
      <c r="CC29" s="54">
        <f t="shared" si="1"/>
        <v>0</v>
      </c>
    </row>
    <row r="30" spans="1:81" hidden="1" outlineLevel="1" x14ac:dyDescent="0.2">
      <c r="A30" s="15"/>
      <c r="B30" s="15"/>
      <c r="C30" s="18"/>
      <c r="D30" s="7"/>
      <c r="E30" s="7"/>
      <c r="F30" s="38"/>
      <c r="G30" s="94" t="str">
        <f>IF(A30="","",IF(D30="ASS",REF!B$11+REF!B$9,IF(D30="CC",REF!B$10+REF!B$9,IF(D30="CIR",REF!B$12+REF!B$9,IF(D30="CD",REF!B$10+REF!B$9,IF(D30="DIV",REF!B$13+REF!B$9,"erreur"))))))</f>
        <v/>
      </c>
      <c r="H30" s="99"/>
      <c r="I30" s="8">
        <f>(HOUR(H30)*60)+MINUTE(H30)</f>
        <v>0</v>
      </c>
      <c r="J30" s="39" t="str">
        <f>IF(H$2&gt;E30,G30,0)</f>
        <v/>
      </c>
      <c r="K30" s="44" t="str">
        <f>IF(F30="","",IF(F30&lt;H$2,REF!$B$18,""))</f>
        <v/>
      </c>
      <c r="L30" s="51" t="str">
        <f>IF((H30&gt;=REF!$B$6),(IF(H30="","",IF(OR(D30="ASS",$D30="CIR",$D30=""),"",IF(OR($D30="CC",$D30="CD",$D30="DIV"),H30-(3/24),"")))),"")</f>
        <v/>
      </c>
      <c r="M30" s="16"/>
      <c r="N30" s="99"/>
      <c r="O30" s="8">
        <f>(HOUR(N30)*60)+MINUTE(N30)</f>
        <v>0</v>
      </c>
      <c r="P30" s="39" t="str">
        <f>IF(N$2&gt;E30,G30,0)</f>
        <v/>
      </c>
      <c r="Q30" s="44" t="str">
        <f>IF(F30="","",IF(F30&lt;N$2,REF!$B$18,""))</f>
        <v/>
      </c>
      <c r="R30" s="51" t="str">
        <f>IF((N30&gt;=REF!$B$6),(IF(N30="","",IF(OR(J30="ASS",$D30="CIR",$D30=""),"",IF(OR($D30="CC",$D30="CD",$D30="DIV"),N30-(3/24),"")))),"")</f>
        <v/>
      </c>
      <c r="S30" s="16"/>
      <c r="T30" s="99"/>
      <c r="U30" s="10">
        <f>(HOUR(T30)*60)+MINUTE(T30)</f>
        <v>0</v>
      </c>
      <c r="V30" s="42" t="str">
        <f>IF(T$2&gt;E30,G30,0)</f>
        <v/>
      </c>
      <c r="W30" s="45" t="str">
        <f>IF(F30="","",IF(F30&lt;T$2,REF!$B$18,""))</f>
        <v/>
      </c>
      <c r="X30" s="51" t="str">
        <f>IF((T30&gt;=REF!$B$6),(IF(T30="","",IF(OR(P30="ASS",$D30="CIR",$D30=""),"",IF(OR($D30="CC",$D30="CD",$D30="DIV"),T30-(3/24),"")))),"")</f>
        <v/>
      </c>
      <c r="Y30" s="16"/>
      <c r="Z30" s="99"/>
      <c r="AA30" s="10">
        <f>(HOUR(Z30)*60)+MINUTE(Z30)</f>
        <v>0</v>
      </c>
      <c r="AB30" s="42" t="str">
        <f>IF(Z$2&gt;E30,G30,0)</f>
        <v/>
      </c>
      <c r="AC30" s="45" t="str">
        <f>IF(F30="","",IF(F30&lt;Z$2,REF!$B$18,""))</f>
        <v/>
      </c>
      <c r="AD30" s="51" t="str">
        <f>IF((Z30&gt;=REF!$B$6),(IF(Z30="","",IF(OR(V30="ASS",$D30="CIR",$D30=""),"",IF(OR($D30="CC",$D30="CD",$D30="DIV"),Z30-(3/24),"")))),"")</f>
        <v/>
      </c>
      <c r="AE30" s="16"/>
      <c r="AF30" s="99"/>
      <c r="AG30" s="10">
        <f>(HOUR(AF30)*60)+MINUTE(AF30)</f>
        <v>0</v>
      </c>
      <c r="AH30" s="42" t="str">
        <f>IF(AF$2&gt;E30,G30,0)</f>
        <v/>
      </c>
      <c r="AI30" s="45" t="str">
        <f>IF(F30="","",IF(F30&lt;AF$2,REF!$B$18,""))</f>
        <v/>
      </c>
      <c r="AJ30" s="51" t="str">
        <f>IF((AF30&gt;=REF!$B$6),(IF(AF30="","",IF(OR(AB30="ASS",$D30="CIR",$D30=""),"",IF(OR($D30="CC",$D30="CD",$D30="DIV"),AF30-(3/24),"")))),"")</f>
        <v/>
      </c>
      <c r="AK30" s="16"/>
      <c r="AL30" s="99"/>
      <c r="AM30" s="10">
        <f>(HOUR(AL30)*60)+MINUTE(AL30)</f>
        <v>0</v>
      </c>
      <c r="AN30" s="42" t="str">
        <f>IF(AL$2&gt;E30,G30,0)</f>
        <v/>
      </c>
      <c r="AO30" s="45" t="str">
        <f>IF(F30="","",IF(F30&lt;AL$2,REF!$B$18,""))</f>
        <v/>
      </c>
      <c r="AP30" s="51" t="str">
        <f>IF((AL30&gt;=REF!$B$6),(IF(AL30="","",IF(OR(AH30="ASS",$D30="CIR",$D30=""),"",IF(OR($D30="CC",$D30="CD",$D30="DIV"),AL30-(3/24),"")))),"")</f>
        <v/>
      </c>
      <c r="AQ30" s="16"/>
      <c r="AR30" s="99"/>
      <c r="AS30" s="10">
        <f>(HOUR(AR30)*60)+MINUTE(AR30)</f>
        <v>0</v>
      </c>
      <c r="AT30" s="42" t="str">
        <f>IF(AR$2&gt;E30,G30,0)</f>
        <v/>
      </c>
      <c r="AU30" s="45" t="str">
        <f>IF(F30="","",IF(F30&lt;AR$2,REF!$B$18,""))</f>
        <v/>
      </c>
      <c r="AV30" s="51" t="str">
        <f>IF((AR30&gt;=REF!$B$6),(IF(AR30="","",IF(OR(AN30="ASS",$D30="CIR",$D30=""),"",IF(OR($D30="CC",$D30="CD",$D30="DIV"),AR30-(3/24),"")))),"")</f>
        <v/>
      </c>
      <c r="AW30" s="16"/>
      <c r="AX30" s="99"/>
      <c r="AY30" s="10">
        <f>(HOUR(AX30)*60)+MINUTE(AX30)</f>
        <v>0</v>
      </c>
      <c r="AZ30" s="42" t="str">
        <f>IF(AX$2&gt;E30,G30,0)</f>
        <v/>
      </c>
      <c r="BA30" s="45" t="str">
        <f>IF(F30="","",IF(F30&lt;AX$2,REF!$B$18,""))</f>
        <v/>
      </c>
      <c r="BB30" s="51" t="str">
        <f>IF((AX30&gt;=REF!$B$6),(IF(AX30="","",IF(OR(AT30="ASS",$D30="CIR",$D30=""),"",IF(OR($D30="CC",$D30="CD",$D30="DIV"),AX30-(3/24),"")))),"")</f>
        <v/>
      </c>
      <c r="BC30" s="16"/>
      <c r="BD30" s="99"/>
      <c r="BE30" s="10">
        <f>(HOUR(BD30)*60)+MINUTE(BD30)</f>
        <v>0</v>
      </c>
      <c r="BF30" s="42" t="str">
        <f>IF(BD$2&gt;E30,G30,0)</f>
        <v/>
      </c>
      <c r="BG30" s="45" t="str">
        <f>IF(F30="","",IF(F30&lt;BD$2,REF!$B$18,""))</f>
        <v/>
      </c>
      <c r="BH30" s="51" t="str">
        <f>IF((BD30&gt;=REF!$B$6),(IF(BD30="","",IF(OR(AZ30="ASS",$D30="CIR",$D30=""),"",IF(OR($D30="CC",$D30="CD",$D30="DIV"),BD30-(3/24),"")))),"")</f>
        <v/>
      </c>
      <c r="BI30" s="16"/>
      <c r="BJ30" s="99"/>
      <c r="BK30" s="10">
        <f>(HOUR(BJ30)*60)+MINUTE(BJ30)</f>
        <v>0</v>
      </c>
      <c r="BL30" s="42" t="str">
        <f>IF(BJ$2&gt;E30,G30,0)</f>
        <v/>
      </c>
      <c r="BM30" s="45" t="str">
        <f>IF(F30="","",IF(F30&lt;BJ$2,REF!$B$18,""))</f>
        <v/>
      </c>
      <c r="BN30" s="51" t="str">
        <f>IF((BJ30&gt;=REF!$B$6),(IF(BJ30="","",IF(OR(BF30="ASS",$D30="CIR",$D30=""),"",IF(OR($D30="CC",$D30="CD",$D30="DIV"),BJ30-(3/24),"")))),"")</f>
        <v/>
      </c>
      <c r="BO30" s="16"/>
      <c r="BP30" s="99"/>
      <c r="BQ30" s="10">
        <f>(HOUR(BP30)*60)+MINUTE(BP30)</f>
        <v>0</v>
      </c>
      <c r="BR30" s="42" t="str">
        <f>IF(BP$2&gt;E30,G30,0)</f>
        <v/>
      </c>
      <c r="BS30" s="45" t="str">
        <f>IF(F30="","",IF(F30&lt;BP$2,REF!$B$18,""))</f>
        <v/>
      </c>
      <c r="BT30" s="51" t="str">
        <f>IF((BP30&gt;=REF!$B$6),(IF(BP30="","",IF(OR(BL30="ASS",$D30="CIR",$D30=""),"",IF(OR($D30="CC",$D30="CD",$D30="DIV"),BP30-(3/24),"")))),"")</f>
        <v/>
      </c>
      <c r="BU30" s="16"/>
      <c r="BV30" s="99"/>
      <c r="BW30" s="10">
        <f>(HOUR(BV30)*60)+MINUTE(BV30)</f>
        <v>0</v>
      </c>
      <c r="BX30" s="42" t="str">
        <f>IF(BV$2&gt;E30,G30,0)</f>
        <v/>
      </c>
      <c r="BY30" s="45" t="str">
        <f>IF(F30="","",IF(F30&lt;BV$2,REF!$B$18,""))</f>
        <v/>
      </c>
      <c r="BZ30" s="51" t="str">
        <f>IF((BV30&gt;=REF!$B$6),(IF(BV30="","",IF(OR(BR30="ASS",$D30="CIR",$D30=""),"",IF(OR($D30="CC",$D30="CD",$D30="DIV"),BV30-(3/24),"")))),"")</f>
        <v/>
      </c>
      <c r="CA30" s="17"/>
      <c r="CB30" s="98">
        <f t="shared" si="0"/>
        <v>0</v>
      </c>
      <c r="CC30" s="54">
        <f t="shared" si="1"/>
        <v>0</v>
      </c>
    </row>
    <row r="31" spans="1:81" hidden="1" outlineLevel="1" x14ac:dyDescent="0.2">
      <c r="A31" s="15"/>
      <c r="B31" s="15"/>
      <c r="C31" s="18"/>
      <c r="D31" s="7"/>
      <c r="E31" s="7"/>
      <c r="F31" s="38"/>
      <c r="G31" s="94" t="str">
        <f>IF(A31="","",IF(D31="ASS",REF!B$11+REF!B$9,IF(D31="CC",REF!B$10+REF!B$9,IF(D31="CIR",REF!B$12+REF!B$9,IF(D31="CD",REF!B$10+REF!B$9,IF(D31="DIV",REF!B$13+REF!B$9,"erreur"))))))</f>
        <v/>
      </c>
      <c r="H31" s="99"/>
      <c r="I31" s="8">
        <f>(HOUR(H31)*60)+MINUTE(H31)</f>
        <v>0</v>
      </c>
      <c r="J31" s="39" t="str">
        <f>IF(H$2&gt;E31,G31,0)</f>
        <v/>
      </c>
      <c r="K31" s="44" t="str">
        <f>IF(F31="","",IF(F31&lt;H$2,REF!$B$18,""))</f>
        <v/>
      </c>
      <c r="L31" s="51" t="str">
        <f>IF((H31&gt;=REF!$B$6),(IF(H31="","",IF(OR(D31="ASS",$D31="CIR",$D31=""),"",IF(OR($D31="CC",$D31="CD",$D31="DIV"),H31-(3/24),"")))),"")</f>
        <v/>
      </c>
      <c r="M31" s="16"/>
      <c r="N31" s="99"/>
      <c r="O31" s="8">
        <f>(HOUR(N31)*60)+MINUTE(N31)</f>
        <v>0</v>
      </c>
      <c r="P31" s="39" t="str">
        <f>IF(N$2&gt;E31,G31,0)</f>
        <v/>
      </c>
      <c r="Q31" s="44" t="str">
        <f>IF(F31="","",IF(F31&lt;N$2,REF!$B$18,""))</f>
        <v/>
      </c>
      <c r="R31" s="51" t="str">
        <f>IF((N31&gt;=REF!$B$6),(IF(N31="","",IF(OR(J31="ASS",$D31="CIR",$D31=""),"",IF(OR($D31="CC",$D31="CD",$D31="DIV"),N31-(3/24),"")))),"")</f>
        <v/>
      </c>
      <c r="S31" s="16"/>
      <c r="T31" s="99"/>
      <c r="U31" s="10">
        <f>(HOUR(T31)*60)+MINUTE(T31)</f>
        <v>0</v>
      </c>
      <c r="V31" s="42" t="str">
        <f>IF(T$2&gt;E31,G31,0)</f>
        <v/>
      </c>
      <c r="W31" s="45" t="str">
        <f>IF(F31="","",IF(F31&lt;T$2,REF!$B$18,""))</f>
        <v/>
      </c>
      <c r="X31" s="51" t="str">
        <f>IF((T31&gt;=REF!$B$6),(IF(T31="","",IF(OR(P31="ASS",$D31="CIR",$D31=""),"",IF(OR($D31="CC",$D31="CD",$D31="DIV"),T31-(3/24),"")))),"")</f>
        <v/>
      </c>
      <c r="Y31" s="16"/>
      <c r="Z31" s="99"/>
      <c r="AA31" s="10">
        <f>(HOUR(Z31)*60)+MINUTE(Z31)</f>
        <v>0</v>
      </c>
      <c r="AB31" s="42" t="str">
        <f>IF(Z$2&gt;E31,G31,0)</f>
        <v/>
      </c>
      <c r="AC31" s="45" t="str">
        <f>IF(F31="","",IF(F31&lt;Z$2,REF!$B$18,""))</f>
        <v/>
      </c>
      <c r="AD31" s="51" t="str">
        <f>IF((Z31&gt;=REF!$B$6),(IF(Z31="","",IF(OR(V31="ASS",$D31="CIR",$D31=""),"",IF(OR($D31="CC",$D31="CD",$D31="DIV"),Z31-(3/24),"")))),"")</f>
        <v/>
      </c>
      <c r="AE31" s="16"/>
      <c r="AF31" s="99"/>
      <c r="AG31" s="10">
        <f>(HOUR(AF31)*60)+MINUTE(AF31)</f>
        <v>0</v>
      </c>
      <c r="AH31" s="42" t="str">
        <f>IF(AF$2&gt;E31,G31,0)</f>
        <v/>
      </c>
      <c r="AI31" s="45" t="str">
        <f>IF(F31="","",IF(F31&lt;AF$2,REF!$B$18,""))</f>
        <v/>
      </c>
      <c r="AJ31" s="51" t="str">
        <f>IF((AF31&gt;=REF!$B$6),(IF(AF31="","",IF(OR(AB31="ASS",$D31="CIR",$D31=""),"",IF(OR($D31="CC",$D31="CD",$D31="DIV"),AF31-(3/24),"")))),"")</f>
        <v/>
      </c>
      <c r="AK31" s="16"/>
      <c r="AL31" s="99"/>
      <c r="AM31" s="10">
        <f>(HOUR(AL31)*60)+MINUTE(AL31)</f>
        <v>0</v>
      </c>
      <c r="AN31" s="42" t="str">
        <f>IF(AL$2&gt;E31,G31,0)</f>
        <v/>
      </c>
      <c r="AO31" s="45" t="str">
        <f>IF(F31="","",IF(F31&lt;AL$2,REF!$B$18,""))</f>
        <v/>
      </c>
      <c r="AP31" s="51" t="str">
        <f>IF((AL31&gt;=REF!$B$6),(IF(AL31="","",IF(OR(AH31="ASS",$D31="CIR",$D31=""),"",IF(OR($D31="CC",$D31="CD",$D31="DIV"),AL31-(3/24),"")))),"")</f>
        <v/>
      </c>
      <c r="AQ31" s="16"/>
      <c r="AR31" s="99"/>
      <c r="AS31" s="10">
        <f>(HOUR(AR31)*60)+MINUTE(AR31)</f>
        <v>0</v>
      </c>
      <c r="AT31" s="42" t="str">
        <f>IF(AR$2&gt;E31,G31,0)</f>
        <v/>
      </c>
      <c r="AU31" s="45" t="str">
        <f>IF(F31="","",IF(F31&lt;AR$2,REF!$B$18,""))</f>
        <v/>
      </c>
      <c r="AV31" s="51" t="str">
        <f>IF((AR31&gt;=REF!$B$6),(IF(AR31="","",IF(OR(AN31="ASS",$D31="CIR",$D31=""),"",IF(OR($D31="CC",$D31="CD",$D31="DIV"),AR31-(3/24),"")))),"")</f>
        <v/>
      </c>
      <c r="AW31" s="16"/>
      <c r="AX31" s="99"/>
      <c r="AY31" s="10">
        <f>(HOUR(AX31)*60)+MINUTE(AX31)</f>
        <v>0</v>
      </c>
      <c r="AZ31" s="42" t="str">
        <f>IF(AX$2&gt;E31,G31,0)</f>
        <v/>
      </c>
      <c r="BA31" s="45" t="str">
        <f>IF(F31="","",IF(F31&lt;AX$2,REF!$B$18,""))</f>
        <v/>
      </c>
      <c r="BB31" s="51" t="str">
        <f>IF((AX31&gt;=REF!$B$6),(IF(AX31="","",IF(OR(AT31="ASS",$D31="CIR",$D31=""),"",IF(OR($D31="CC",$D31="CD",$D31="DIV"),AX31-(3/24),"")))),"")</f>
        <v/>
      </c>
      <c r="BC31" s="16"/>
      <c r="BD31" s="99"/>
      <c r="BE31" s="10">
        <f>(HOUR(BD31)*60)+MINUTE(BD31)</f>
        <v>0</v>
      </c>
      <c r="BF31" s="42" t="str">
        <f>IF(BD$2&gt;E31,G31,0)</f>
        <v/>
      </c>
      <c r="BG31" s="45" t="str">
        <f>IF(F31="","",IF(F31&lt;BD$2,REF!$B$18,""))</f>
        <v/>
      </c>
      <c r="BH31" s="51" t="str">
        <f>IF((BD31&gt;=REF!$B$6),(IF(BD31="","",IF(OR(AZ31="ASS",$D31="CIR",$D31=""),"",IF(OR($D31="CC",$D31="CD",$D31="DIV"),BD31-(3/24),"")))),"")</f>
        <v/>
      </c>
      <c r="BI31" s="16"/>
      <c r="BJ31" s="99"/>
      <c r="BK31" s="10">
        <f>(HOUR(BJ31)*60)+MINUTE(BJ31)</f>
        <v>0</v>
      </c>
      <c r="BL31" s="42" t="str">
        <f>IF(BJ$2&gt;E31,G31,0)</f>
        <v/>
      </c>
      <c r="BM31" s="45" t="str">
        <f>IF(F31="","",IF(F31&lt;BJ$2,REF!$B$18,""))</f>
        <v/>
      </c>
      <c r="BN31" s="51" t="str">
        <f>IF((BJ31&gt;=REF!$B$6),(IF(BJ31="","",IF(OR(BF31="ASS",$D31="CIR",$D31=""),"",IF(OR($D31="CC",$D31="CD",$D31="DIV"),BJ31-(3/24),"")))),"")</f>
        <v/>
      </c>
      <c r="BO31" s="16"/>
      <c r="BP31" s="99"/>
      <c r="BQ31" s="10">
        <f>(HOUR(BP31)*60)+MINUTE(BP31)</f>
        <v>0</v>
      </c>
      <c r="BR31" s="42" t="str">
        <f>IF(BP$2&gt;E31,G31,0)</f>
        <v/>
      </c>
      <c r="BS31" s="45" t="str">
        <f>IF(F31="","",IF(F31&lt;BP$2,REF!$B$18,""))</f>
        <v/>
      </c>
      <c r="BT31" s="51" t="str">
        <f>IF((BP31&gt;=REF!$B$6),(IF(BP31="","",IF(OR(BL31="ASS",$D31="CIR",$D31=""),"",IF(OR($D31="CC",$D31="CD",$D31="DIV"),BP31-(3/24),"")))),"")</f>
        <v/>
      </c>
      <c r="BU31" s="16"/>
      <c r="BV31" s="99"/>
      <c r="BW31" s="10">
        <f>(HOUR(BV31)*60)+MINUTE(BV31)</f>
        <v>0</v>
      </c>
      <c r="BX31" s="42" t="str">
        <f>IF(BV$2&gt;E31,G31,0)</f>
        <v/>
      </c>
      <c r="BY31" s="45" t="str">
        <f>IF(F31="","",IF(F31&lt;BV$2,REF!$B$18,""))</f>
        <v/>
      </c>
      <c r="BZ31" s="51" t="str">
        <f>IF((BV31&gt;=REF!$B$6),(IF(BV31="","",IF(OR(BR31="ASS",$D31="CIR",$D31=""),"",IF(OR($D31="CC",$D31="CD",$D31="DIV"),BV31-(3/24),"")))),"")</f>
        <v/>
      </c>
      <c r="CA31" s="17"/>
      <c r="CB31" s="98">
        <f t="shared" si="0"/>
        <v>0</v>
      </c>
      <c r="CC31" s="54">
        <f t="shared" si="1"/>
        <v>0</v>
      </c>
    </row>
    <row r="32" spans="1:81" hidden="1" outlineLevel="1" x14ac:dyDescent="0.2">
      <c r="A32" s="15"/>
      <c r="B32" s="15"/>
      <c r="C32" s="15"/>
      <c r="D32" s="7"/>
      <c r="E32" s="7"/>
      <c r="F32" s="38"/>
      <c r="G32" s="94" t="str">
        <f>IF(A32="","",IF(D32="ASS",REF!B$11+REF!B$9,IF(D32="CC",REF!B$10+REF!B$9,IF(D32="CIR",REF!B$12+REF!B$9,IF(D32="CD",REF!B$10+REF!B$9,IF(D32="DIV",REF!B$13+REF!B$9,"erreur"))))))</f>
        <v/>
      </c>
      <c r="H32" s="99"/>
      <c r="I32" s="8">
        <f>(HOUR(H32)*60)+MINUTE(H32)</f>
        <v>0</v>
      </c>
      <c r="J32" s="39" t="str">
        <f>IF(H$2&gt;E32,G32,0)</f>
        <v/>
      </c>
      <c r="K32" s="44" t="str">
        <f>IF(F32="","",IF(F32&lt;H$2,REF!$B$18,""))</f>
        <v/>
      </c>
      <c r="L32" s="51" t="str">
        <f>IF((H32&gt;=REF!$B$6),(IF(H32="","",IF(OR(D32="ASS",$D32="CIR",$D32=""),"",IF(OR($D32="CC",$D32="CD",$D32="DIV"),H32-(3/24),"")))),"")</f>
        <v/>
      </c>
      <c r="M32" s="16"/>
      <c r="N32" s="99"/>
      <c r="O32" s="8">
        <f>(HOUR(N32)*60)+MINUTE(N32)</f>
        <v>0</v>
      </c>
      <c r="P32" s="39" t="str">
        <f>IF(N$2&gt;E32,G32,0)</f>
        <v/>
      </c>
      <c r="Q32" s="44" t="str">
        <f>IF(F32="","",IF(F32&lt;N$2,REF!$B$18,""))</f>
        <v/>
      </c>
      <c r="R32" s="51" t="str">
        <f>IF((N32&gt;=REF!$B$6),(IF(N32="","",IF(OR(J32="ASS",$D32="CIR",$D32=""),"",IF(OR($D32="CC",$D32="CD",$D32="DIV"),N32-(3/24),"")))),"")</f>
        <v/>
      </c>
      <c r="S32" s="16"/>
      <c r="T32" s="99"/>
      <c r="U32" s="10">
        <f>(HOUR(T32)*60)+MINUTE(T32)</f>
        <v>0</v>
      </c>
      <c r="V32" s="42" t="str">
        <f>IF(T$2&gt;E32,G32,0)</f>
        <v/>
      </c>
      <c r="W32" s="45" t="str">
        <f>IF(F32="","",IF(F32&lt;T$2,REF!$B$18,""))</f>
        <v/>
      </c>
      <c r="X32" s="51" t="str">
        <f>IF((T32&gt;=REF!$B$6),(IF(T32="","",IF(OR(P32="ASS",$D32="CIR",$D32=""),"",IF(OR($D32="CC",$D32="CD",$D32="DIV"),T32-(3/24),"")))),"")</f>
        <v/>
      </c>
      <c r="Y32" s="16"/>
      <c r="Z32" s="99"/>
      <c r="AA32" s="10">
        <f>(HOUR(Z32)*60)+MINUTE(Z32)</f>
        <v>0</v>
      </c>
      <c r="AB32" s="42" t="str">
        <f>IF(Z$2&gt;E32,G32,0)</f>
        <v/>
      </c>
      <c r="AC32" s="45" t="str">
        <f>IF(F32="","",IF(F32&lt;Z$2,REF!$B$18,""))</f>
        <v/>
      </c>
      <c r="AD32" s="51" t="str">
        <f>IF((Z32&gt;=REF!$B$6),(IF(Z32="","",IF(OR(V32="ASS",$D32="CIR",$D32=""),"",IF(OR($D32="CC",$D32="CD",$D32="DIV"),Z32-(3/24),"")))),"")</f>
        <v/>
      </c>
      <c r="AE32" s="16"/>
      <c r="AF32" s="99"/>
      <c r="AG32" s="10">
        <f>(HOUR(AF32)*60)+MINUTE(AF32)</f>
        <v>0</v>
      </c>
      <c r="AH32" s="42" t="str">
        <f>IF(AF$2&gt;E32,G32,0)</f>
        <v/>
      </c>
      <c r="AI32" s="45" t="str">
        <f>IF(F32="","",IF(F32&lt;AF$2,REF!$B$18,""))</f>
        <v/>
      </c>
      <c r="AJ32" s="51" t="str">
        <f>IF((AF32&gt;=REF!$B$6),(IF(AF32="","",IF(OR(AB32="ASS",$D32="CIR",$D32=""),"",IF(OR($D32="CC",$D32="CD",$D32="DIV"),AF32-(3/24),"")))),"")</f>
        <v/>
      </c>
      <c r="AK32" s="16"/>
      <c r="AL32" s="99"/>
      <c r="AM32" s="10">
        <f>(HOUR(AL32)*60)+MINUTE(AL32)</f>
        <v>0</v>
      </c>
      <c r="AN32" s="42" t="str">
        <f>IF(AL$2&gt;E32,G32,0)</f>
        <v/>
      </c>
      <c r="AO32" s="45" t="str">
        <f>IF(F32="","",IF(F32&lt;AL$2,REF!$B$18,""))</f>
        <v/>
      </c>
      <c r="AP32" s="51" t="str">
        <f>IF((AL32&gt;=REF!$B$6),(IF(AL32="","",IF(OR(AH32="ASS",$D32="CIR",$D32=""),"",IF(OR($D32="CC",$D32="CD",$D32="DIV"),AL32-(3/24),"")))),"")</f>
        <v/>
      </c>
      <c r="AQ32" s="16"/>
      <c r="AR32" s="99"/>
      <c r="AS32" s="10">
        <f>(HOUR(AR32)*60)+MINUTE(AR32)</f>
        <v>0</v>
      </c>
      <c r="AT32" s="42" t="str">
        <f>IF(AR$2&gt;E32,G32,0)</f>
        <v/>
      </c>
      <c r="AU32" s="45" t="str">
        <f>IF(F32="","",IF(F32&lt;AR$2,REF!$B$18,""))</f>
        <v/>
      </c>
      <c r="AV32" s="51" t="str">
        <f>IF((AR32&gt;=REF!$B$6),(IF(AR32="","",IF(OR(AN32="ASS",$D32="CIR",$D32=""),"",IF(OR($D32="CC",$D32="CD",$D32="DIV"),AR32-(3/24),"")))),"")</f>
        <v/>
      </c>
      <c r="AW32" s="16"/>
      <c r="AX32" s="99"/>
      <c r="AY32" s="10">
        <f>(HOUR(AX32)*60)+MINUTE(AX32)</f>
        <v>0</v>
      </c>
      <c r="AZ32" s="42" t="str">
        <f>IF(AX$2&gt;E32,G32,0)</f>
        <v/>
      </c>
      <c r="BA32" s="45" t="str">
        <f>IF(F32="","",IF(F32&lt;AX$2,REF!$B$18,""))</f>
        <v/>
      </c>
      <c r="BB32" s="51" t="str">
        <f>IF((AX32&gt;=REF!$B$6),(IF(AX32="","",IF(OR(AT32="ASS",$D32="CIR",$D32=""),"",IF(OR($D32="CC",$D32="CD",$D32="DIV"),AX32-(3/24),"")))),"")</f>
        <v/>
      </c>
      <c r="BC32" s="16"/>
      <c r="BD32" s="99"/>
      <c r="BE32" s="10">
        <f>(HOUR(BD32)*60)+MINUTE(BD32)</f>
        <v>0</v>
      </c>
      <c r="BF32" s="42" t="str">
        <f>IF(BD$2&gt;E32,G32,0)</f>
        <v/>
      </c>
      <c r="BG32" s="45" t="str">
        <f>IF(F32="","",IF(F32&lt;BD$2,REF!$B$18,""))</f>
        <v/>
      </c>
      <c r="BH32" s="51" t="str">
        <f>IF((BD32&gt;=REF!$B$6),(IF(BD32="","",IF(OR(AZ32="ASS",$D32="CIR",$D32=""),"",IF(OR($D32="CC",$D32="CD",$D32="DIV"),BD32-(3/24),"")))),"")</f>
        <v/>
      </c>
      <c r="BI32" s="16"/>
      <c r="BJ32" s="99"/>
      <c r="BK32" s="10">
        <f>(HOUR(BJ32)*60)+MINUTE(BJ32)</f>
        <v>0</v>
      </c>
      <c r="BL32" s="42" t="str">
        <f>IF(BJ$2&gt;E32,G32,0)</f>
        <v/>
      </c>
      <c r="BM32" s="45" t="str">
        <f>IF(F32="","",IF(F32&lt;BJ$2,REF!$B$18,""))</f>
        <v/>
      </c>
      <c r="BN32" s="51" t="str">
        <f>IF((BJ32&gt;=REF!$B$6),(IF(BJ32="","",IF(OR(BF32="ASS",$D32="CIR",$D32=""),"",IF(OR($D32="CC",$D32="CD",$D32="DIV"),BJ32-(3/24),"")))),"")</f>
        <v/>
      </c>
      <c r="BO32" s="16"/>
      <c r="BP32" s="99"/>
      <c r="BQ32" s="10">
        <f>(HOUR(BP32)*60)+MINUTE(BP32)</f>
        <v>0</v>
      </c>
      <c r="BR32" s="42" t="str">
        <f>IF(BP$2&gt;E32,G32,0)</f>
        <v/>
      </c>
      <c r="BS32" s="45" t="str">
        <f>IF(F32="","",IF(F32&lt;BP$2,REF!$B$18,""))</f>
        <v/>
      </c>
      <c r="BT32" s="51" t="str">
        <f>IF((BP32&gt;=REF!$B$6),(IF(BP32="","",IF(OR(BL32="ASS",$D32="CIR",$D32=""),"",IF(OR($D32="CC",$D32="CD",$D32="DIV"),BP32-(3/24),"")))),"")</f>
        <v/>
      </c>
      <c r="BU32" s="16"/>
      <c r="BV32" s="99"/>
      <c r="BW32" s="10">
        <f>(HOUR(BV32)*60)+MINUTE(BV32)</f>
        <v>0</v>
      </c>
      <c r="BX32" s="42" t="str">
        <f>IF(BV$2&gt;E32,G32,0)</f>
        <v/>
      </c>
      <c r="BY32" s="45" t="str">
        <f>IF(F32="","",IF(F32&lt;BV$2,REF!$B$18,""))</f>
        <v/>
      </c>
      <c r="BZ32" s="51" t="str">
        <f>IF((BV32&gt;=REF!$B$6),(IF(BV32="","",IF(OR(BR32="ASS",$D32="CIR",$D32=""),"",IF(OR($D32="CC",$D32="CD",$D32="DIV"),BV32-(3/24),"")))),"")</f>
        <v/>
      </c>
      <c r="CA32" s="17"/>
      <c r="CB32" s="98">
        <f t="shared" si="0"/>
        <v>0</v>
      </c>
      <c r="CC32" s="54">
        <f t="shared" si="1"/>
        <v>0</v>
      </c>
    </row>
    <row r="33" spans="1:81" hidden="1" outlineLevel="1" x14ac:dyDescent="0.2">
      <c r="A33" s="15"/>
      <c r="B33" s="15"/>
      <c r="C33" s="15"/>
      <c r="D33" s="7"/>
      <c r="E33" s="7"/>
      <c r="F33" s="38"/>
      <c r="G33" s="94" t="str">
        <f>IF(A33="","",IF(D33="ASS",REF!B$11+REF!B$9,IF(D33="CC",REF!B$10+REF!B$9,IF(D33="CIR",REF!B$12+REF!B$9,IF(D33="CD",REF!B$10+REF!B$9,IF(D33="DIV",REF!B$13+REF!B$9,"erreur"))))))</f>
        <v/>
      </c>
      <c r="H33" s="99"/>
      <c r="I33" s="8">
        <f>(HOUR(H33)*60)+MINUTE(H33)</f>
        <v>0</v>
      </c>
      <c r="J33" s="39" t="str">
        <f>IF(H$2&gt;E33,G33,0)</f>
        <v/>
      </c>
      <c r="K33" s="44" t="str">
        <f>IF(F33="","",IF(F33&lt;H$2,REF!$B$18,""))</f>
        <v/>
      </c>
      <c r="L33" s="51" t="str">
        <f>IF((H33&gt;=REF!$B$6),(IF(H33="","",IF(OR(D33="ASS",$D33="CIR",$D33=""),"",IF(OR($D33="CC",$D33="CD",$D33="DIV"),H33-(3/24),"")))),"")</f>
        <v/>
      </c>
      <c r="M33" s="17"/>
      <c r="N33" s="99"/>
      <c r="O33" s="8">
        <f>(HOUR(N33)*60)+MINUTE(N33)</f>
        <v>0</v>
      </c>
      <c r="P33" s="39" t="str">
        <f>IF(N$2&gt;E33,G33,0)</f>
        <v/>
      </c>
      <c r="Q33" s="44" t="str">
        <f>IF(F33="","",IF(F33&lt;N$2,REF!$B$18,""))</f>
        <v/>
      </c>
      <c r="R33" s="51" t="str">
        <f>IF((N33&gt;=REF!$B$6),(IF(N33="","",IF(OR(J33="ASS",$D33="CIR",$D33=""),"",IF(OR($D33="CC",$D33="CD",$D33="DIV"),N33-(3/24),"")))),"")</f>
        <v/>
      </c>
      <c r="S33" s="17"/>
      <c r="T33" s="99"/>
      <c r="U33" s="10">
        <f>(HOUR(T33)*60)+MINUTE(T33)</f>
        <v>0</v>
      </c>
      <c r="V33" s="42" t="str">
        <f>IF(T$2&gt;E33,G33,0)</f>
        <v/>
      </c>
      <c r="W33" s="45" t="str">
        <f>IF(F33="","",IF(F33&lt;T$2,REF!$B$18,""))</f>
        <v/>
      </c>
      <c r="X33" s="51" t="str">
        <f>IF((T33&gt;=REF!$B$6),(IF(T33="","",IF(OR(P33="ASS",$D33="CIR",$D33=""),"",IF(OR($D33="CC",$D33="CD",$D33="DIV"),T33-(3/24),"")))),"")</f>
        <v/>
      </c>
      <c r="Y33" s="17"/>
      <c r="Z33" s="99"/>
      <c r="AA33" s="10">
        <f>(HOUR(Z33)*60)+MINUTE(Z33)</f>
        <v>0</v>
      </c>
      <c r="AB33" s="42" t="str">
        <f>IF(Z$2&gt;E33,G33,0)</f>
        <v/>
      </c>
      <c r="AC33" s="45" t="str">
        <f>IF(F33="","",IF(F33&lt;Z$2,REF!$B$18,""))</f>
        <v/>
      </c>
      <c r="AD33" s="51" t="str">
        <f>IF((Z33&gt;=REF!$B$6),(IF(Z33="","",IF(OR(V33="ASS",$D33="CIR",$D33=""),"",IF(OR($D33="CC",$D33="CD",$D33="DIV"),Z33-(3/24),"")))),"")</f>
        <v/>
      </c>
      <c r="AE33" s="17"/>
      <c r="AF33" s="99"/>
      <c r="AG33" s="10">
        <f>(HOUR(AF33)*60)+MINUTE(AF33)</f>
        <v>0</v>
      </c>
      <c r="AH33" s="42" t="str">
        <f>IF(AF$2&gt;E33,G33,0)</f>
        <v/>
      </c>
      <c r="AI33" s="45" t="str">
        <f>IF(F33="","",IF(F33&lt;AF$2,REF!$B$18,""))</f>
        <v/>
      </c>
      <c r="AJ33" s="51" t="str">
        <f>IF((AF33&gt;=REF!$B$6),(IF(AF33="","",IF(OR(AB33="ASS",$D33="CIR",$D33=""),"",IF(OR($D33="CC",$D33="CD",$D33="DIV"),AF33-(3/24),"")))),"")</f>
        <v/>
      </c>
      <c r="AK33" s="17"/>
      <c r="AL33" s="99"/>
      <c r="AM33" s="10">
        <f>(HOUR(AL33)*60)+MINUTE(AL33)</f>
        <v>0</v>
      </c>
      <c r="AN33" s="42" t="str">
        <f>IF(AL$2&gt;E33,G33,0)</f>
        <v/>
      </c>
      <c r="AO33" s="45" t="str">
        <f>IF(F33="","",IF(F33&lt;AL$2,REF!$B$18,""))</f>
        <v/>
      </c>
      <c r="AP33" s="51" t="str">
        <f>IF((AL33&gt;=REF!$B$6),(IF(AL33="","",IF(OR(AH33="ASS",$D33="CIR",$D33=""),"",IF(OR($D33="CC",$D33="CD",$D33="DIV"),AL33-(3/24),"")))),"")</f>
        <v/>
      </c>
      <c r="AQ33" s="17"/>
      <c r="AR33" s="99"/>
      <c r="AS33" s="10">
        <f>(HOUR(AR33)*60)+MINUTE(AR33)</f>
        <v>0</v>
      </c>
      <c r="AT33" s="42" t="str">
        <f>IF(AR$2&gt;E33,G33,0)</f>
        <v/>
      </c>
      <c r="AU33" s="45" t="str">
        <f>IF(F33="","",IF(F33&lt;AR$2,REF!$B$18,""))</f>
        <v/>
      </c>
      <c r="AV33" s="51" t="str">
        <f>IF((AR33&gt;=REF!$B$6),(IF(AR33="","",IF(OR(AN33="ASS",$D33="CIR",$D33=""),"",IF(OR($D33="CC",$D33="CD",$D33="DIV"),AR33-(3/24),"")))),"")</f>
        <v/>
      </c>
      <c r="AW33" s="17"/>
      <c r="AX33" s="99"/>
      <c r="AY33" s="10">
        <f>(HOUR(AX33)*60)+MINUTE(AX33)</f>
        <v>0</v>
      </c>
      <c r="AZ33" s="42" t="str">
        <f>IF(AX$2&gt;E33,G33,0)</f>
        <v/>
      </c>
      <c r="BA33" s="45" t="str">
        <f>IF(F33="","",IF(F33&lt;AX$2,REF!$B$18,""))</f>
        <v/>
      </c>
      <c r="BB33" s="51" t="str">
        <f>IF((AX33&gt;=REF!$B$6),(IF(AX33="","",IF(OR(AT33="ASS",$D33="CIR",$D33=""),"",IF(OR($D33="CC",$D33="CD",$D33="DIV"),AX33-(3/24),"")))),"")</f>
        <v/>
      </c>
      <c r="BC33" s="17"/>
      <c r="BD33" s="99"/>
      <c r="BE33" s="10">
        <f>(HOUR(BD33)*60)+MINUTE(BD33)</f>
        <v>0</v>
      </c>
      <c r="BF33" s="42" t="str">
        <f>IF(BD$2&gt;E33,G33,0)</f>
        <v/>
      </c>
      <c r="BG33" s="45" t="str">
        <f>IF(F33="","",IF(F33&lt;BD$2,REF!$B$18,""))</f>
        <v/>
      </c>
      <c r="BH33" s="51" t="str">
        <f>IF((BD33&gt;=REF!$B$6),(IF(BD33="","",IF(OR(AZ33="ASS",$D33="CIR",$D33=""),"",IF(OR($D33="CC",$D33="CD",$D33="DIV"),BD33-(3/24),"")))),"")</f>
        <v/>
      </c>
      <c r="BI33" s="17"/>
      <c r="BJ33" s="99"/>
      <c r="BK33" s="10">
        <f>(HOUR(BJ33)*60)+MINUTE(BJ33)</f>
        <v>0</v>
      </c>
      <c r="BL33" s="42" t="str">
        <f>IF(BJ$2&gt;E33,G33,0)</f>
        <v/>
      </c>
      <c r="BM33" s="45" t="str">
        <f>IF(F33="","",IF(F33&lt;BJ$2,REF!$B$18,""))</f>
        <v/>
      </c>
      <c r="BN33" s="51" t="str">
        <f>IF((BJ33&gt;=REF!$B$6),(IF(BJ33="","",IF(OR(BF33="ASS",$D33="CIR",$D33=""),"",IF(OR($D33="CC",$D33="CD",$D33="DIV"),BJ33-(3/24),"")))),"")</f>
        <v/>
      </c>
      <c r="BO33" s="17"/>
      <c r="BP33" s="99"/>
      <c r="BQ33" s="10">
        <f>(HOUR(BP33)*60)+MINUTE(BP33)</f>
        <v>0</v>
      </c>
      <c r="BR33" s="42" t="str">
        <f>IF(BP$2&gt;E33,G33,0)</f>
        <v/>
      </c>
      <c r="BS33" s="45" t="str">
        <f>IF(F33="","",IF(F33&lt;BP$2,REF!$B$18,""))</f>
        <v/>
      </c>
      <c r="BT33" s="51" t="str">
        <f>IF((BP33&gt;=REF!$B$6),(IF(BP33="","",IF(OR(BL33="ASS",$D33="CIR",$D33=""),"",IF(OR($D33="CC",$D33="CD",$D33="DIV"),BP33-(3/24),"")))),"")</f>
        <v/>
      </c>
      <c r="BU33" s="17"/>
      <c r="BV33" s="99"/>
      <c r="BW33" s="10">
        <f>(HOUR(BV33)*60)+MINUTE(BV33)</f>
        <v>0</v>
      </c>
      <c r="BX33" s="42" t="str">
        <f>IF(BV$2&gt;E33,G33,0)</f>
        <v/>
      </c>
      <c r="BY33" s="45" t="str">
        <f>IF(F33="","",IF(F33&lt;BV$2,REF!$B$18,""))</f>
        <v/>
      </c>
      <c r="BZ33" s="51" t="str">
        <f>IF((BV33&gt;=REF!$B$6),(IF(BV33="","",IF(OR(BR33="ASS",$D33="CIR",$D33=""),"",IF(OR($D33="CC",$D33="CD",$D33="DIV"),BV33-(3/24),"")))),"")</f>
        <v/>
      </c>
      <c r="CA33" s="17"/>
      <c r="CB33" s="98">
        <f t="shared" si="0"/>
        <v>0</v>
      </c>
      <c r="CC33" s="54">
        <f t="shared" si="1"/>
        <v>0</v>
      </c>
    </row>
    <row r="34" spans="1:81" hidden="1" outlineLevel="1" x14ac:dyDescent="0.2">
      <c r="A34" s="15"/>
      <c r="B34" s="15"/>
      <c r="C34" s="15"/>
      <c r="D34" s="7"/>
      <c r="E34" s="7"/>
      <c r="F34" s="38"/>
      <c r="G34" s="94" t="str">
        <f>IF(A34="","",IF(D34="ASS",REF!B$11+REF!B$9,IF(D34="CC",REF!B$10+REF!B$9,IF(D34="CIR",REF!B$12+REF!B$9,IF(D34="CD",REF!B$10+REF!B$9,IF(D34="DIV",REF!B$13+REF!B$9,"erreur"))))))</f>
        <v/>
      </c>
      <c r="H34" s="99"/>
      <c r="I34" s="8">
        <f>(HOUR(H34)*60)+MINUTE(H34)</f>
        <v>0</v>
      </c>
      <c r="J34" s="39" t="str">
        <f>IF(H$2&gt;E34,G34,0)</f>
        <v/>
      </c>
      <c r="K34" s="44" t="str">
        <f>IF(F34="","",IF(F34&lt;H$2,REF!$B$18,""))</f>
        <v/>
      </c>
      <c r="L34" s="51" t="str">
        <f>IF((H34&gt;=REF!$B$6),(IF(H34="","",IF(OR(D34="ASS",$D34="CIR",$D34=""),"",IF(OR($D34="CC",$D34="CD",$D34="DIV"),H34-(3/24),"")))),"")</f>
        <v/>
      </c>
      <c r="M34" s="17"/>
      <c r="N34" s="99"/>
      <c r="O34" s="8">
        <f>(HOUR(N34)*60)+MINUTE(N34)</f>
        <v>0</v>
      </c>
      <c r="P34" s="39" t="str">
        <f>IF(N$2&gt;E34,G34,0)</f>
        <v/>
      </c>
      <c r="Q34" s="44" t="str">
        <f>IF(F34="","",IF(F34&lt;N$2,REF!$B$18,""))</f>
        <v/>
      </c>
      <c r="R34" s="51" t="str">
        <f>IF((N34&gt;=REF!$B$6),(IF(N34="","",IF(OR(J34="ASS",$D34="CIR",$D34=""),"",IF(OR($D34="CC",$D34="CD",$D34="DIV"),N34-(3/24),"")))),"")</f>
        <v/>
      </c>
      <c r="S34" s="17"/>
      <c r="T34" s="99"/>
      <c r="U34" s="10">
        <f>(HOUR(T34)*60)+MINUTE(T34)</f>
        <v>0</v>
      </c>
      <c r="V34" s="42" t="str">
        <f>IF(T$2&gt;E34,G34,0)</f>
        <v/>
      </c>
      <c r="W34" s="45" t="str">
        <f>IF(F34="","",IF(F34&lt;T$2,REF!$B$18,""))</f>
        <v/>
      </c>
      <c r="X34" s="51" t="str">
        <f>IF((T34&gt;=REF!$B$6),(IF(T34="","",IF(OR(P34="ASS",$D34="CIR",$D34=""),"",IF(OR($D34="CC",$D34="CD",$D34="DIV"),T34-(3/24),"")))),"")</f>
        <v/>
      </c>
      <c r="Y34" s="17"/>
      <c r="Z34" s="99"/>
      <c r="AA34" s="10">
        <f>(HOUR(Z34)*60)+MINUTE(Z34)</f>
        <v>0</v>
      </c>
      <c r="AB34" s="42" t="str">
        <f>IF(Z$2&gt;E34,G34,0)</f>
        <v/>
      </c>
      <c r="AC34" s="45" t="str">
        <f>IF(F34="","",IF(F34&lt;Z$2,REF!$B$18,""))</f>
        <v/>
      </c>
      <c r="AD34" s="51" t="str">
        <f>IF((Z34&gt;=REF!$B$6),(IF(Z34="","",IF(OR(V34="ASS",$D34="CIR",$D34=""),"",IF(OR($D34="CC",$D34="CD",$D34="DIV"),Z34-(3/24),"")))),"")</f>
        <v/>
      </c>
      <c r="AE34" s="17"/>
      <c r="AF34" s="99"/>
      <c r="AG34" s="10">
        <f>(HOUR(AF34)*60)+MINUTE(AF34)</f>
        <v>0</v>
      </c>
      <c r="AH34" s="42" t="str">
        <f>IF(AF$2&gt;E34,G34,0)</f>
        <v/>
      </c>
      <c r="AI34" s="45" t="str">
        <f>IF(F34="","",IF(F34&lt;AF$2,REF!$B$18,""))</f>
        <v/>
      </c>
      <c r="AJ34" s="51" t="str">
        <f>IF((AF34&gt;=REF!$B$6),(IF(AF34="","",IF(OR(AB34="ASS",$D34="CIR",$D34=""),"",IF(OR($D34="CC",$D34="CD",$D34="DIV"),AF34-(3/24),"")))),"")</f>
        <v/>
      </c>
      <c r="AK34" s="17"/>
      <c r="AL34" s="99"/>
      <c r="AM34" s="10">
        <f>(HOUR(AL34)*60)+MINUTE(AL34)</f>
        <v>0</v>
      </c>
      <c r="AN34" s="42" t="str">
        <f>IF(AL$2&gt;E34,G34,0)</f>
        <v/>
      </c>
      <c r="AO34" s="45" t="str">
        <f>IF(F34="","",IF(F34&lt;AL$2,REF!$B$18,""))</f>
        <v/>
      </c>
      <c r="AP34" s="51" t="str">
        <f>IF((AL34&gt;=REF!$B$6),(IF(AL34="","",IF(OR(AH34="ASS",$D34="CIR",$D34=""),"",IF(OR($D34="CC",$D34="CD",$D34="DIV"),AL34-(3/24),"")))),"")</f>
        <v/>
      </c>
      <c r="AQ34" s="17"/>
      <c r="AR34" s="99"/>
      <c r="AS34" s="10">
        <f>(HOUR(AR34)*60)+MINUTE(AR34)</f>
        <v>0</v>
      </c>
      <c r="AT34" s="42" t="str">
        <f>IF(AR$2&gt;E34,G34,0)</f>
        <v/>
      </c>
      <c r="AU34" s="45" t="str">
        <f>IF(F34="","",IF(F34&lt;AR$2,REF!$B$18,""))</f>
        <v/>
      </c>
      <c r="AV34" s="51" t="str">
        <f>IF((AR34&gt;=REF!$B$6),(IF(AR34="","",IF(OR(AN34="ASS",$D34="CIR",$D34=""),"",IF(OR($D34="CC",$D34="CD",$D34="DIV"),AR34-(3/24),"")))),"")</f>
        <v/>
      </c>
      <c r="AW34" s="17"/>
      <c r="AX34" s="99"/>
      <c r="AY34" s="10">
        <f>(HOUR(AX34)*60)+MINUTE(AX34)</f>
        <v>0</v>
      </c>
      <c r="AZ34" s="42" t="str">
        <f>IF(AX$2&gt;E34,G34,0)</f>
        <v/>
      </c>
      <c r="BA34" s="45" t="str">
        <f>IF(F34="","",IF(F34&lt;AX$2,REF!$B$18,""))</f>
        <v/>
      </c>
      <c r="BB34" s="51" t="str">
        <f>IF((AX34&gt;=REF!$B$6),(IF(AX34="","",IF(OR(AT34="ASS",$D34="CIR",$D34=""),"",IF(OR($D34="CC",$D34="CD",$D34="DIV"),AX34-(3/24),"")))),"")</f>
        <v/>
      </c>
      <c r="BC34" s="17"/>
      <c r="BD34" s="99"/>
      <c r="BE34" s="10">
        <f>(HOUR(BD34)*60)+MINUTE(BD34)</f>
        <v>0</v>
      </c>
      <c r="BF34" s="42" t="str">
        <f>IF(BD$2&gt;E34,G34,0)</f>
        <v/>
      </c>
      <c r="BG34" s="45" t="str">
        <f>IF(F34="","",IF(F34&lt;BD$2,REF!$B$18,""))</f>
        <v/>
      </c>
      <c r="BH34" s="51" t="str">
        <f>IF((BD34&gt;=REF!$B$6),(IF(BD34="","",IF(OR(AZ34="ASS",$D34="CIR",$D34=""),"",IF(OR($D34="CC",$D34="CD",$D34="DIV"),BD34-(3/24),"")))),"")</f>
        <v/>
      </c>
      <c r="BI34" s="17"/>
      <c r="BJ34" s="99"/>
      <c r="BK34" s="10">
        <f>(HOUR(BJ34)*60)+MINUTE(BJ34)</f>
        <v>0</v>
      </c>
      <c r="BL34" s="42" t="str">
        <f>IF(BJ$2&gt;E34,G34,0)</f>
        <v/>
      </c>
      <c r="BM34" s="45" t="str">
        <f>IF(F34="","",IF(F34&lt;BJ$2,REF!$B$18,""))</f>
        <v/>
      </c>
      <c r="BN34" s="51" t="str">
        <f>IF((BJ34&gt;=REF!$B$6),(IF(BJ34="","",IF(OR(BF34="ASS",$D34="CIR",$D34=""),"",IF(OR($D34="CC",$D34="CD",$D34="DIV"),BJ34-(3/24),"")))),"")</f>
        <v/>
      </c>
      <c r="BO34" s="17"/>
      <c r="BP34" s="99"/>
      <c r="BQ34" s="10">
        <f>(HOUR(BP34)*60)+MINUTE(BP34)</f>
        <v>0</v>
      </c>
      <c r="BR34" s="42" t="str">
        <f>IF(BP$2&gt;E34,G34,0)</f>
        <v/>
      </c>
      <c r="BS34" s="45" t="str">
        <f>IF(F34="","",IF(F34&lt;BP$2,REF!$B$18,""))</f>
        <v/>
      </c>
      <c r="BT34" s="51" t="str">
        <f>IF((BP34&gt;=REF!$B$6),(IF(BP34="","",IF(OR(BL34="ASS",$D34="CIR",$D34=""),"",IF(OR($D34="CC",$D34="CD",$D34="DIV"),BP34-(3/24),"")))),"")</f>
        <v/>
      </c>
      <c r="BU34" s="17"/>
      <c r="BV34" s="99"/>
      <c r="BW34" s="10">
        <f>(HOUR(BV34)*60)+MINUTE(BV34)</f>
        <v>0</v>
      </c>
      <c r="BX34" s="42" t="str">
        <f>IF(BV$2&gt;E34,G34,0)</f>
        <v/>
      </c>
      <c r="BY34" s="45" t="str">
        <f>IF(F34="","",IF(F34&lt;BV$2,REF!$B$18,""))</f>
        <v/>
      </c>
      <c r="BZ34" s="51" t="str">
        <f>IF((BV34&gt;=REF!$B$6),(IF(BV34="","",IF(OR(BR34="ASS",$D34="CIR",$D34=""),"",IF(OR($D34="CC",$D34="CD",$D34="DIV"),BV34-(3/24),"")))),"")</f>
        <v/>
      </c>
      <c r="CA34" s="17"/>
      <c r="CB34" s="98">
        <f t="shared" si="0"/>
        <v>0</v>
      </c>
      <c r="CC34" s="54">
        <f t="shared" si="1"/>
        <v>0</v>
      </c>
    </row>
    <row r="35" spans="1:81" hidden="1" outlineLevel="1" x14ac:dyDescent="0.2">
      <c r="A35" s="15"/>
      <c r="B35" s="15"/>
      <c r="C35" s="15"/>
      <c r="D35" s="7"/>
      <c r="E35" s="7"/>
      <c r="F35" s="38"/>
      <c r="G35" s="94" t="str">
        <f>IF(A35="","",IF(D35="ASS",REF!B$11+REF!B$9,IF(D35="CC",REF!B$10+REF!B$9,IF(D35="CIR",REF!B$12+REF!B$9,IF(D35="CD",REF!B$10+REF!B$9,IF(D35="DIV",REF!B$13+REF!B$9,"erreur"))))))</f>
        <v/>
      </c>
      <c r="H35" s="99"/>
      <c r="I35" s="8">
        <f>(HOUR(H35)*60)+MINUTE(H35)</f>
        <v>0</v>
      </c>
      <c r="J35" s="39" t="str">
        <f>IF(H$2&gt;E35,G35,0)</f>
        <v/>
      </c>
      <c r="K35" s="44" t="str">
        <f>IF(F35="","",IF(F35&lt;H$2,REF!$B$18,""))</f>
        <v/>
      </c>
      <c r="L35" s="51" t="str">
        <f>IF((H35&gt;=REF!$B$6),(IF(H35="","",IF(OR(D35="ASS",$D35="CIR",$D35=""),"",IF(OR($D35="CC",$D35="CD",$D35="DIV"),H35-(3/24),"")))),"")</f>
        <v/>
      </c>
      <c r="M35" s="17"/>
      <c r="N35" s="99"/>
      <c r="O35" s="8">
        <f>(HOUR(N35)*60)+MINUTE(N35)</f>
        <v>0</v>
      </c>
      <c r="P35" s="39" t="str">
        <f>IF(N$2&gt;E35,G35,0)</f>
        <v/>
      </c>
      <c r="Q35" s="44" t="str">
        <f>IF(F35="","",IF(F35&lt;N$2,REF!$B$18,""))</f>
        <v/>
      </c>
      <c r="R35" s="51" t="str">
        <f>IF((N35&gt;=REF!$B$6),(IF(N35="","",IF(OR(J35="ASS",$D35="CIR",$D35=""),"",IF(OR($D35="CC",$D35="CD",$D35="DIV"),N35-(3/24),"")))),"")</f>
        <v/>
      </c>
      <c r="S35" s="17"/>
      <c r="T35" s="99"/>
      <c r="U35" s="10">
        <f>(HOUR(T35)*60)+MINUTE(T35)</f>
        <v>0</v>
      </c>
      <c r="V35" s="42" t="str">
        <f>IF(T$2&gt;E35,G35,0)</f>
        <v/>
      </c>
      <c r="W35" s="45" t="str">
        <f>IF(F35="","",IF(F35&lt;T$2,REF!$B$18,""))</f>
        <v/>
      </c>
      <c r="X35" s="51" t="str">
        <f>IF((T35&gt;=REF!$B$6),(IF(T35="","",IF(OR(P35="ASS",$D35="CIR",$D35=""),"",IF(OR($D35="CC",$D35="CD",$D35="DIV"),T35-(3/24),"")))),"")</f>
        <v/>
      </c>
      <c r="Y35" s="17"/>
      <c r="Z35" s="99"/>
      <c r="AA35" s="10">
        <f>(HOUR(Z35)*60)+MINUTE(Z35)</f>
        <v>0</v>
      </c>
      <c r="AB35" s="42" t="str">
        <f>IF(Z$2&gt;E35,G35,0)</f>
        <v/>
      </c>
      <c r="AC35" s="45" t="str">
        <f>IF(F35="","",IF(F35&lt;Z$2,REF!$B$18,""))</f>
        <v/>
      </c>
      <c r="AD35" s="51" t="str">
        <f>IF((Z35&gt;=REF!$B$6),(IF(Z35="","",IF(OR(V35="ASS",$D35="CIR",$D35=""),"",IF(OR($D35="CC",$D35="CD",$D35="DIV"),Z35-(3/24),"")))),"")</f>
        <v/>
      </c>
      <c r="AE35" s="17"/>
      <c r="AF35" s="99"/>
      <c r="AG35" s="10">
        <f>(HOUR(AF35)*60)+MINUTE(AF35)</f>
        <v>0</v>
      </c>
      <c r="AH35" s="42" t="str">
        <f>IF(AF$2&gt;E35,G35,0)</f>
        <v/>
      </c>
      <c r="AI35" s="45" t="str">
        <f>IF(F35="","",IF(F35&lt;AF$2,REF!$B$18,""))</f>
        <v/>
      </c>
      <c r="AJ35" s="51" t="str">
        <f>IF((AF35&gt;=REF!$B$6),(IF(AF35="","",IF(OR(AB35="ASS",$D35="CIR",$D35=""),"",IF(OR($D35="CC",$D35="CD",$D35="DIV"),AF35-(3/24),"")))),"")</f>
        <v/>
      </c>
      <c r="AK35" s="17"/>
      <c r="AL35" s="99"/>
      <c r="AM35" s="10">
        <f>(HOUR(AL35)*60)+MINUTE(AL35)</f>
        <v>0</v>
      </c>
      <c r="AN35" s="42" t="str">
        <f>IF(AL$2&gt;E35,G35,0)</f>
        <v/>
      </c>
      <c r="AO35" s="45" t="str">
        <f>IF(F35="","",IF(F35&lt;AL$2,REF!$B$18,""))</f>
        <v/>
      </c>
      <c r="AP35" s="51" t="str">
        <f>IF((AL35&gt;=REF!$B$6),(IF(AL35="","",IF(OR(AH35="ASS",$D35="CIR",$D35=""),"",IF(OR($D35="CC",$D35="CD",$D35="DIV"),AL35-(3/24),"")))),"")</f>
        <v/>
      </c>
      <c r="AQ35" s="17"/>
      <c r="AR35" s="99"/>
      <c r="AS35" s="10">
        <f>(HOUR(AR35)*60)+MINUTE(AR35)</f>
        <v>0</v>
      </c>
      <c r="AT35" s="42" t="str">
        <f>IF(AR$2&gt;E35,G35,0)</f>
        <v/>
      </c>
      <c r="AU35" s="45" t="str">
        <f>IF(F35="","",IF(F35&lt;AR$2,REF!$B$18,""))</f>
        <v/>
      </c>
      <c r="AV35" s="51" t="str">
        <f>IF((AR35&gt;=REF!$B$6),(IF(AR35="","",IF(OR(AN35="ASS",$D35="CIR",$D35=""),"",IF(OR($D35="CC",$D35="CD",$D35="DIV"),AR35-(3/24),"")))),"")</f>
        <v/>
      </c>
      <c r="AW35" s="17"/>
      <c r="AX35" s="99"/>
      <c r="AY35" s="10">
        <f>(HOUR(AX35)*60)+MINUTE(AX35)</f>
        <v>0</v>
      </c>
      <c r="AZ35" s="42" t="str">
        <f>IF(AX$2&gt;E35,G35,0)</f>
        <v/>
      </c>
      <c r="BA35" s="45" t="str">
        <f>IF(F35="","",IF(F35&lt;AX$2,REF!$B$18,""))</f>
        <v/>
      </c>
      <c r="BB35" s="51" t="str">
        <f>IF((AX35&gt;=REF!$B$6),(IF(AX35="","",IF(OR(AT35="ASS",$D35="CIR",$D35=""),"",IF(OR($D35="CC",$D35="CD",$D35="DIV"),AX35-(3/24),"")))),"")</f>
        <v/>
      </c>
      <c r="BC35" s="17"/>
      <c r="BD35" s="99"/>
      <c r="BE35" s="10">
        <f>(HOUR(BD35)*60)+MINUTE(BD35)</f>
        <v>0</v>
      </c>
      <c r="BF35" s="42" t="str">
        <f>IF(BD$2&gt;E35,G35,0)</f>
        <v/>
      </c>
      <c r="BG35" s="45" t="str">
        <f>IF(F35="","",IF(F35&lt;BD$2,REF!$B$18,""))</f>
        <v/>
      </c>
      <c r="BH35" s="51" t="str">
        <f>IF((BD35&gt;=REF!$B$6),(IF(BD35="","",IF(OR(AZ35="ASS",$D35="CIR",$D35=""),"",IF(OR($D35="CC",$D35="CD",$D35="DIV"),BD35-(3/24),"")))),"")</f>
        <v/>
      </c>
      <c r="BI35" s="17"/>
      <c r="BJ35" s="99"/>
      <c r="BK35" s="10">
        <f>(HOUR(BJ35)*60)+MINUTE(BJ35)</f>
        <v>0</v>
      </c>
      <c r="BL35" s="42" t="str">
        <f>IF(BJ$2&gt;E35,G35,0)</f>
        <v/>
      </c>
      <c r="BM35" s="45" t="str">
        <f>IF(F35="","",IF(F35&lt;BJ$2,REF!$B$18,""))</f>
        <v/>
      </c>
      <c r="BN35" s="51" t="str">
        <f>IF((BJ35&gt;=REF!$B$6),(IF(BJ35="","",IF(OR(BF35="ASS",$D35="CIR",$D35=""),"",IF(OR($D35="CC",$D35="CD",$D35="DIV"),BJ35-(3/24),"")))),"")</f>
        <v/>
      </c>
      <c r="BO35" s="17"/>
      <c r="BP35" s="99"/>
      <c r="BQ35" s="10">
        <f>(HOUR(BP35)*60)+MINUTE(BP35)</f>
        <v>0</v>
      </c>
      <c r="BR35" s="42" t="str">
        <f>IF(BP$2&gt;E35,G35,0)</f>
        <v/>
      </c>
      <c r="BS35" s="45" t="str">
        <f>IF(F35="","",IF(F35&lt;BP$2,REF!$B$18,""))</f>
        <v/>
      </c>
      <c r="BT35" s="51" t="str">
        <f>IF((BP35&gt;=REF!$B$6),(IF(BP35="","",IF(OR(BL35="ASS",$D35="CIR",$D35=""),"",IF(OR($D35="CC",$D35="CD",$D35="DIV"),BP35-(3/24),"")))),"")</f>
        <v/>
      </c>
      <c r="BU35" s="17"/>
      <c r="BV35" s="99"/>
      <c r="BW35" s="10">
        <f>(HOUR(BV35)*60)+MINUTE(BV35)</f>
        <v>0</v>
      </c>
      <c r="BX35" s="42" t="str">
        <f>IF(BV$2&gt;E35,G35,0)</f>
        <v/>
      </c>
      <c r="BY35" s="45" t="str">
        <f>IF(F35="","",IF(F35&lt;BV$2,REF!$B$18,""))</f>
        <v/>
      </c>
      <c r="BZ35" s="51" t="str">
        <f>IF((BV35&gt;=REF!$B$6),(IF(BV35="","",IF(OR(BR35="ASS",$D35="CIR",$D35=""),"",IF(OR($D35="CC",$D35="CD",$D35="DIV"),BV35-(3/24),"")))),"")</f>
        <v/>
      </c>
      <c r="CA35" s="17"/>
      <c r="CB35" s="98">
        <f t="shared" si="0"/>
        <v>0</v>
      </c>
      <c r="CC35" s="54">
        <f t="shared" si="1"/>
        <v>0</v>
      </c>
    </row>
    <row r="36" spans="1:81" hidden="1" outlineLevel="1" x14ac:dyDescent="0.2">
      <c r="A36" s="15"/>
      <c r="B36" s="15"/>
      <c r="C36" s="15"/>
      <c r="D36" s="7"/>
      <c r="E36" s="7"/>
      <c r="F36" s="38"/>
      <c r="G36" s="94" t="str">
        <f>IF(A36="","",IF(D36="ASS",REF!B$11+REF!B$9,IF(D36="CC",REF!B$10+REF!B$9,IF(D36="CIR",REF!B$12+REF!B$9,IF(D36="CD",REF!B$10+REF!B$9,IF(D36="DIV",REF!B$13+REF!B$9,"erreur"))))))</f>
        <v/>
      </c>
      <c r="H36" s="99"/>
      <c r="I36" s="8">
        <f>(HOUR(H36)*60)+MINUTE(H36)</f>
        <v>0</v>
      </c>
      <c r="J36" s="39" t="str">
        <f>IF(H$2&gt;E36,G36,0)</f>
        <v/>
      </c>
      <c r="K36" s="44" t="str">
        <f>IF(F36="","",IF(F36&lt;H$2,REF!$B$18,""))</f>
        <v/>
      </c>
      <c r="L36" s="51" t="str">
        <f>IF((H36&gt;=REF!$B$6),(IF(H36="","",IF(OR(D36="ASS",$D36="CIR",$D36=""),"",IF(OR($D36="CC",$D36="CD",$D36="DIV"),H36-(3/24),"")))),"")</f>
        <v/>
      </c>
      <c r="M36" s="17"/>
      <c r="N36" s="99"/>
      <c r="O36" s="8">
        <f>(HOUR(N36)*60)+MINUTE(N36)</f>
        <v>0</v>
      </c>
      <c r="P36" s="39" t="str">
        <f>IF(N$2&gt;E36,G36,0)</f>
        <v/>
      </c>
      <c r="Q36" s="44" t="str">
        <f>IF(F36="","",IF(F36&lt;N$2,REF!$B$18,""))</f>
        <v/>
      </c>
      <c r="R36" s="51" t="str">
        <f>IF((N36&gt;=REF!$B$6),(IF(N36="","",IF(OR(J36="ASS",$D36="CIR",$D36=""),"",IF(OR($D36="CC",$D36="CD",$D36="DIV"),N36-(3/24),"")))),"")</f>
        <v/>
      </c>
      <c r="S36" s="17"/>
      <c r="T36" s="99"/>
      <c r="U36" s="10">
        <f>(HOUR(T36)*60)+MINUTE(T36)</f>
        <v>0</v>
      </c>
      <c r="V36" s="42" t="str">
        <f>IF(T$2&gt;E36,G36,0)</f>
        <v/>
      </c>
      <c r="W36" s="45" t="str">
        <f>IF(F36="","",IF(F36&lt;T$2,REF!$B$18,""))</f>
        <v/>
      </c>
      <c r="X36" s="51" t="str">
        <f>IF((T36&gt;=REF!$B$6),(IF(T36="","",IF(OR(P36="ASS",$D36="CIR",$D36=""),"",IF(OR($D36="CC",$D36="CD",$D36="DIV"),T36-(3/24),"")))),"")</f>
        <v/>
      </c>
      <c r="Y36" s="17"/>
      <c r="Z36" s="99"/>
      <c r="AA36" s="10">
        <f>(HOUR(Z36)*60)+MINUTE(Z36)</f>
        <v>0</v>
      </c>
      <c r="AB36" s="42" t="str">
        <f>IF(Z$2&gt;E36,G36,0)</f>
        <v/>
      </c>
      <c r="AC36" s="45" t="str">
        <f>IF(F36="","",IF(F36&lt;Z$2,REF!$B$18,""))</f>
        <v/>
      </c>
      <c r="AD36" s="51" t="str">
        <f>IF((Z36&gt;=REF!$B$6),(IF(Z36="","",IF(OR(V36="ASS",$D36="CIR",$D36=""),"",IF(OR($D36="CC",$D36="CD",$D36="DIV"),Z36-(3/24),"")))),"")</f>
        <v/>
      </c>
      <c r="AE36" s="17"/>
      <c r="AF36" s="99"/>
      <c r="AG36" s="10">
        <f>(HOUR(AF36)*60)+MINUTE(AF36)</f>
        <v>0</v>
      </c>
      <c r="AH36" s="42" t="str">
        <f>IF(AF$2&gt;E36,G36,0)</f>
        <v/>
      </c>
      <c r="AI36" s="45" t="str">
        <f>IF(F36="","",IF(F36&lt;AF$2,REF!$B$18,""))</f>
        <v/>
      </c>
      <c r="AJ36" s="51" t="str">
        <f>IF((AF36&gt;=REF!$B$6),(IF(AF36="","",IF(OR(AB36="ASS",$D36="CIR",$D36=""),"",IF(OR($D36="CC",$D36="CD",$D36="DIV"),AF36-(3/24),"")))),"")</f>
        <v/>
      </c>
      <c r="AK36" s="17"/>
      <c r="AL36" s="99"/>
      <c r="AM36" s="10">
        <f>(HOUR(AL36)*60)+MINUTE(AL36)</f>
        <v>0</v>
      </c>
      <c r="AN36" s="42" t="str">
        <f>IF(AL$2&gt;E36,G36,0)</f>
        <v/>
      </c>
      <c r="AO36" s="45" t="str">
        <f>IF(F36="","",IF(F36&lt;AL$2,REF!$B$18,""))</f>
        <v/>
      </c>
      <c r="AP36" s="51" t="str">
        <f>IF((AL36&gt;=REF!$B$6),(IF(AL36="","",IF(OR(AH36="ASS",$D36="CIR",$D36=""),"",IF(OR($D36="CC",$D36="CD",$D36="DIV"),AL36-(3/24),"")))),"")</f>
        <v/>
      </c>
      <c r="AQ36" s="17"/>
      <c r="AR36" s="99"/>
      <c r="AS36" s="10">
        <f>(HOUR(AR36)*60)+MINUTE(AR36)</f>
        <v>0</v>
      </c>
      <c r="AT36" s="42" t="str">
        <f>IF(AR$2&gt;E36,G36,0)</f>
        <v/>
      </c>
      <c r="AU36" s="45" t="str">
        <f>IF(F36="","",IF(F36&lt;AR$2,REF!$B$18,""))</f>
        <v/>
      </c>
      <c r="AV36" s="51" t="str">
        <f>IF((AR36&gt;=REF!$B$6),(IF(AR36="","",IF(OR(AN36="ASS",$D36="CIR",$D36=""),"",IF(OR($D36="CC",$D36="CD",$D36="DIV"),AR36-(3/24),"")))),"")</f>
        <v/>
      </c>
      <c r="AW36" s="17"/>
      <c r="AX36" s="99"/>
      <c r="AY36" s="10">
        <f>(HOUR(AX36)*60)+MINUTE(AX36)</f>
        <v>0</v>
      </c>
      <c r="AZ36" s="42" t="str">
        <f>IF(AX$2&gt;E36,G36,0)</f>
        <v/>
      </c>
      <c r="BA36" s="45" t="str">
        <f>IF(F36="","",IF(F36&lt;AX$2,REF!$B$18,""))</f>
        <v/>
      </c>
      <c r="BB36" s="51" t="str">
        <f>IF((AX36&gt;=REF!$B$6),(IF(AX36="","",IF(OR(AT36="ASS",$D36="CIR",$D36=""),"",IF(OR($D36="CC",$D36="CD",$D36="DIV"),AX36-(3/24),"")))),"")</f>
        <v/>
      </c>
      <c r="BC36" s="17"/>
      <c r="BD36" s="99"/>
      <c r="BE36" s="10">
        <f>(HOUR(BD36)*60)+MINUTE(BD36)</f>
        <v>0</v>
      </c>
      <c r="BF36" s="42" t="str">
        <f>IF(BD$2&gt;E36,G36,0)</f>
        <v/>
      </c>
      <c r="BG36" s="45" t="str">
        <f>IF(F36="","",IF(F36&lt;BD$2,REF!$B$18,""))</f>
        <v/>
      </c>
      <c r="BH36" s="51" t="str">
        <f>IF((BD36&gt;=REF!$B$6),(IF(BD36="","",IF(OR(AZ36="ASS",$D36="CIR",$D36=""),"",IF(OR($D36="CC",$D36="CD",$D36="DIV"),BD36-(3/24),"")))),"")</f>
        <v/>
      </c>
      <c r="BI36" s="17"/>
      <c r="BJ36" s="99"/>
      <c r="BK36" s="10">
        <f>(HOUR(BJ36)*60)+MINUTE(BJ36)</f>
        <v>0</v>
      </c>
      <c r="BL36" s="42" t="str">
        <f>IF(BJ$2&gt;E36,G36,0)</f>
        <v/>
      </c>
      <c r="BM36" s="45" t="str">
        <f>IF(F36="","",IF(F36&lt;BJ$2,REF!$B$18,""))</f>
        <v/>
      </c>
      <c r="BN36" s="51" t="str">
        <f>IF((BJ36&gt;=REF!$B$6),(IF(BJ36="","",IF(OR(BF36="ASS",$D36="CIR",$D36=""),"",IF(OR($D36="CC",$D36="CD",$D36="DIV"),BJ36-(3/24),"")))),"")</f>
        <v/>
      </c>
      <c r="BO36" s="17"/>
      <c r="BP36" s="99"/>
      <c r="BQ36" s="10">
        <f>(HOUR(BP36)*60)+MINUTE(BP36)</f>
        <v>0</v>
      </c>
      <c r="BR36" s="42" t="str">
        <f>IF(BP$2&gt;E36,G36,0)</f>
        <v/>
      </c>
      <c r="BS36" s="45" t="str">
        <f>IF(F36="","",IF(F36&lt;BP$2,REF!$B$18,""))</f>
        <v/>
      </c>
      <c r="BT36" s="51" t="str">
        <f>IF((BP36&gt;=REF!$B$6),(IF(BP36="","",IF(OR(BL36="ASS",$D36="CIR",$D36=""),"",IF(OR($D36="CC",$D36="CD",$D36="DIV"),BP36-(3/24),"")))),"")</f>
        <v/>
      </c>
      <c r="BU36" s="17"/>
      <c r="BV36" s="99"/>
      <c r="BW36" s="10">
        <f>(HOUR(BV36)*60)+MINUTE(BV36)</f>
        <v>0</v>
      </c>
      <c r="BX36" s="42" t="str">
        <f>IF(BV$2&gt;E36,G36,0)</f>
        <v/>
      </c>
      <c r="BY36" s="45" t="str">
        <f>IF(F36="","",IF(F36&lt;BV$2,REF!$B$18,""))</f>
        <v/>
      </c>
      <c r="BZ36" s="51" t="str">
        <f>IF((BV36&gt;=REF!$B$6),(IF(BV36="","",IF(OR(BR36="ASS",$D36="CIR",$D36=""),"",IF(OR($D36="CC",$D36="CD",$D36="DIV"),BV36-(3/24),"")))),"")</f>
        <v/>
      </c>
      <c r="CA36" s="17"/>
      <c r="CB36" s="98">
        <f t="shared" si="0"/>
        <v>0</v>
      </c>
      <c r="CC36" s="54">
        <f t="shared" si="1"/>
        <v>0</v>
      </c>
    </row>
    <row r="37" spans="1:81" hidden="1" outlineLevel="1" x14ac:dyDescent="0.2">
      <c r="A37" s="15"/>
      <c r="B37" s="15"/>
      <c r="C37" s="15"/>
      <c r="D37" s="7"/>
      <c r="E37" s="7"/>
      <c r="F37" s="38"/>
      <c r="G37" s="94" t="str">
        <f>IF(A37="","",IF(D37="ASS",REF!B$11+REF!B$9,IF(D37="CC",REF!B$10+REF!B$9,IF(D37="CIR",REF!B$12+REF!B$9,IF(D37="CD",REF!B$10+REF!B$9,IF(D37="DIV",REF!B$13+REF!B$9,"erreur"))))))</f>
        <v/>
      </c>
      <c r="H37" s="99"/>
      <c r="I37" s="8">
        <f>(HOUR(H37)*60)+MINUTE(H37)</f>
        <v>0</v>
      </c>
      <c r="J37" s="39" t="str">
        <f>IF(H$2&gt;E37,G37,0)</f>
        <v/>
      </c>
      <c r="K37" s="44" t="str">
        <f>IF(F37="","",IF(F37&lt;H$2,REF!$B$18,""))</f>
        <v/>
      </c>
      <c r="L37" s="51" t="str">
        <f>IF((H37&gt;=REF!$B$6),(IF(H37="","",IF(OR(D37="ASS",$D37="CIR",$D37=""),"",IF(OR($D37="CC",$D37="CD",$D37="DIV"),H37-(3/24),"")))),"")</f>
        <v/>
      </c>
      <c r="M37" s="17"/>
      <c r="N37" s="99"/>
      <c r="O37" s="8">
        <f>(HOUR(N37)*60)+MINUTE(N37)</f>
        <v>0</v>
      </c>
      <c r="P37" s="39" t="str">
        <f>IF(N$2&gt;E37,G37,0)</f>
        <v/>
      </c>
      <c r="Q37" s="44" t="str">
        <f>IF(F37="","",IF(F37&lt;N$2,REF!$B$18,""))</f>
        <v/>
      </c>
      <c r="R37" s="51" t="str">
        <f>IF((N37&gt;=REF!$B$6),(IF(N37="","",IF(OR(J37="ASS",$D37="CIR",$D37=""),"",IF(OR($D37="CC",$D37="CD",$D37="DIV"),N37-(3/24),"")))),"")</f>
        <v/>
      </c>
      <c r="S37" s="17"/>
      <c r="T37" s="99"/>
      <c r="U37" s="10">
        <f>(HOUR(T37)*60)+MINUTE(T37)</f>
        <v>0</v>
      </c>
      <c r="V37" s="42" t="str">
        <f>IF(T$2&gt;E37,G37,0)</f>
        <v/>
      </c>
      <c r="W37" s="45" t="str">
        <f>IF(F37="","",IF(F37&lt;T$2,REF!$B$18,""))</f>
        <v/>
      </c>
      <c r="X37" s="51" t="str">
        <f>IF((T37&gt;=REF!$B$6),(IF(T37="","",IF(OR(P37="ASS",$D37="CIR",$D37=""),"",IF(OR($D37="CC",$D37="CD",$D37="DIV"),T37-(3/24),"")))),"")</f>
        <v/>
      </c>
      <c r="Y37" s="17"/>
      <c r="Z37" s="99"/>
      <c r="AA37" s="10">
        <f>(HOUR(Z37)*60)+MINUTE(Z37)</f>
        <v>0</v>
      </c>
      <c r="AB37" s="42" t="str">
        <f>IF(Z$2&gt;E37,G37,0)</f>
        <v/>
      </c>
      <c r="AC37" s="45" t="str">
        <f>IF(F37="","",IF(F37&lt;Z$2,REF!$B$18,""))</f>
        <v/>
      </c>
      <c r="AD37" s="51" t="str">
        <f>IF((Z37&gt;=REF!$B$6),(IF(Z37="","",IF(OR(V37="ASS",$D37="CIR",$D37=""),"",IF(OR($D37="CC",$D37="CD",$D37="DIV"),Z37-(3/24),"")))),"")</f>
        <v/>
      </c>
      <c r="AE37" s="17"/>
      <c r="AF37" s="99"/>
      <c r="AG37" s="10">
        <f>(HOUR(AF37)*60)+MINUTE(AF37)</f>
        <v>0</v>
      </c>
      <c r="AH37" s="42" t="str">
        <f>IF(AF$2&gt;E37,G37,0)</f>
        <v/>
      </c>
      <c r="AI37" s="45" t="str">
        <f>IF(F37="","",IF(F37&lt;AF$2,REF!$B$18,""))</f>
        <v/>
      </c>
      <c r="AJ37" s="51" t="str">
        <f>IF((AF37&gt;=REF!$B$6),(IF(AF37="","",IF(OR(AB37="ASS",$D37="CIR",$D37=""),"",IF(OR($D37="CC",$D37="CD",$D37="DIV"),AF37-(3/24),"")))),"")</f>
        <v/>
      </c>
      <c r="AK37" s="17"/>
      <c r="AL37" s="99"/>
      <c r="AM37" s="10">
        <f>(HOUR(AL37)*60)+MINUTE(AL37)</f>
        <v>0</v>
      </c>
      <c r="AN37" s="42" t="str">
        <f>IF(AL$2&gt;E37,G37,0)</f>
        <v/>
      </c>
      <c r="AO37" s="45" t="str">
        <f>IF(F37="","",IF(F37&lt;AL$2,REF!$B$18,""))</f>
        <v/>
      </c>
      <c r="AP37" s="51" t="str">
        <f>IF((AL37&gt;=REF!$B$6),(IF(AL37="","",IF(OR(AH37="ASS",$D37="CIR",$D37=""),"",IF(OR($D37="CC",$D37="CD",$D37="DIV"),AL37-(3/24),"")))),"")</f>
        <v/>
      </c>
      <c r="AQ37" s="17"/>
      <c r="AR37" s="99"/>
      <c r="AS37" s="10">
        <f>(HOUR(AR37)*60)+MINUTE(AR37)</f>
        <v>0</v>
      </c>
      <c r="AT37" s="42" t="str">
        <f>IF(AR$2&gt;E37,G37,0)</f>
        <v/>
      </c>
      <c r="AU37" s="45" t="str">
        <f>IF(F37="","",IF(F37&lt;AR$2,REF!$B$18,""))</f>
        <v/>
      </c>
      <c r="AV37" s="51" t="str">
        <f>IF((AR37&gt;=REF!$B$6),(IF(AR37="","",IF(OR(AN37="ASS",$D37="CIR",$D37=""),"",IF(OR($D37="CC",$D37="CD",$D37="DIV"),AR37-(3/24),"")))),"")</f>
        <v/>
      </c>
      <c r="AW37" s="17"/>
      <c r="AX37" s="99"/>
      <c r="AY37" s="10">
        <f>(HOUR(AX37)*60)+MINUTE(AX37)</f>
        <v>0</v>
      </c>
      <c r="AZ37" s="42" t="str">
        <f>IF(AX$2&gt;E37,G37,0)</f>
        <v/>
      </c>
      <c r="BA37" s="45" t="str">
        <f>IF(F37="","",IF(F37&lt;AX$2,REF!$B$18,""))</f>
        <v/>
      </c>
      <c r="BB37" s="51" t="str">
        <f>IF((AX37&gt;=REF!$B$6),(IF(AX37="","",IF(OR(AT37="ASS",$D37="CIR",$D37=""),"",IF(OR($D37="CC",$D37="CD",$D37="DIV"),AX37-(3/24),"")))),"")</f>
        <v/>
      </c>
      <c r="BC37" s="17"/>
      <c r="BD37" s="99"/>
      <c r="BE37" s="10">
        <f>(HOUR(BD37)*60)+MINUTE(BD37)</f>
        <v>0</v>
      </c>
      <c r="BF37" s="42" t="str">
        <f>IF(BD$2&gt;E37,G37,0)</f>
        <v/>
      </c>
      <c r="BG37" s="45" t="str">
        <f>IF(F37="","",IF(F37&lt;BD$2,REF!$B$18,""))</f>
        <v/>
      </c>
      <c r="BH37" s="51" t="str">
        <f>IF((BD37&gt;=REF!$B$6),(IF(BD37="","",IF(OR(AZ37="ASS",$D37="CIR",$D37=""),"",IF(OR($D37="CC",$D37="CD",$D37="DIV"),BD37-(3/24),"")))),"")</f>
        <v/>
      </c>
      <c r="BI37" s="17"/>
      <c r="BJ37" s="99"/>
      <c r="BK37" s="10">
        <f>(HOUR(BJ37)*60)+MINUTE(BJ37)</f>
        <v>0</v>
      </c>
      <c r="BL37" s="42" t="str">
        <f>IF(BJ$2&gt;E37,G37,0)</f>
        <v/>
      </c>
      <c r="BM37" s="45" t="str">
        <f>IF(F37="","",IF(F37&lt;BJ$2,REF!$B$18,""))</f>
        <v/>
      </c>
      <c r="BN37" s="51" t="str">
        <f>IF((BJ37&gt;=REF!$B$6),(IF(BJ37="","",IF(OR(BF37="ASS",$D37="CIR",$D37=""),"",IF(OR($D37="CC",$D37="CD",$D37="DIV"),BJ37-(3/24),"")))),"")</f>
        <v/>
      </c>
      <c r="BO37" s="17"/>
      <c r="BP37" s="99"/>
      <c r="BQ37" s="10">
        <f>(HOUR(BP37)*60)+MINUTE(BP37)</f>
        <v>0</v>
      </c>
      <c r="BR37" s="42" t="str">
        <f>IF(BP$2&gt;E37,G37,0)</f>
        <v/>
      </c>
      <c r="BS37" s="45" t="str">
        <f>IF(F37="","",IF(F37&lt;BP$2,REF!$B$18,""))</f>
        <v/>
      </c>
      <c r="BT37" s="51" t="str">
        <f>IF((BP37&gt;=REF!$B$6),(IF(BP37="","",IF(OR(BL37="ASS",$D37="CIR",$D37=""),"",IF(OR($D37="CC",$D37="CD",$D37="DIV"),BP37-(3/24),"")))),"")</f>
        <v/>
      </c>
      <c r="BU37" s="17"/>
      <c r="BV37" s="99"/>
      <c r="BW37" s="10">
        <f>(HOUR(BV37)*60)+MINUTE(BV37)</f>
        <v>0</v>
      </c>
      <c r="BX37" s="42" t="str">
        <f>IF(BV$2&gt;E37,G37,0)</f>
        <v/>
      </c>
      <c r="BY37" s="45" t="str">
        <f>IF(F37="","",IF(F37&lt;BV$2,REF!$B$18,""))</f>
        <v/>
      </c>
      <c r="BZ37" s="51" t="str">
        <f>IF((BV37&gt;=REF!$B$6),(IF(BV37="","",IF(OR(BR37="ASS",$D37="CIR",$D37=""),"",IF(OR($D37="CC",$D37="CD",$D37="DIV"),BV37-(3/24),"")))),"")</f>
        <v/>
      </c>
      <c r="CA37" s="17"/>
      <c r="CB37" s="98">
        <f t="shared" si="0"/>
        <v>0</v>
      </c>
      <c r="CC37" s="54">
        <f t="shared" si="1"/>
        <v>0</v>
      </c>
    </row>
    <row r="38" spans="1:81" collapsed="1" x14ac:dyDescent="0.2">
      <c r="A38" s="15"/>
      <c r="B38" s="21"/>
      <c r="C38" s="22"/>
      <c r="D38" s="7"/>
      <c r="E38" s="7"/>
      <c r="F38" s="38"/>
      <c r="G38" s="94" t="str">
        <f>IF(A38="","",IF(D38="ASS",REF!B$11+REF!B$9,IF(D38="CC",REF!B$10+REF!B$9,IF(D38="CIR",REF!B$12+REF!B$9,IF(D38="CD",REF!B$10+REF!B$9,IF(D38="DIV",REF!B$13+REF!B$9,"erreur"))))))</f>
        <v/>
      </c>
      <c r="H38" s="99"/>
      <c r="I38" s="8">
        <f>(HOUR(H38)*60)+MINUTE(H38)</f>
        <v>0</v>
      </c>
      <c r="J38" s="39" t="str">
        <f>IF(H$2&gt;E38,G38,0)</f>
        <v/>
      </c>
      <c r="K38" s="44" t="str">
        <f>IF(F38="","",IF(F38&lt;H$2,REF!$B$18,""))</f>
        <v/>
      </c>
      <c r="L38" s="51" t="str">
        <f>IF((H38&gt;=REF!$B$6),(IF(H38="","",IF(OR(D38="ASS",$D38="CIR",$D38=""),"",IF(OR($D38="CC",$D38="CD",$D38="DIV"),H38-(3/24),"")))),"")</f>
        <v/>
      </c>
      <c r="M38" s="9"/>
      <c r="N38" s="99"/>
      <c r="O38" s="8">
        <f>(HOUR(N38)*60)+MINUTE(N38)</f>
        <v>0</v>
      </c>
      <c r="P38" s="39" t="str">
        <f>IF(N$2&gt;E38,G38,0)</f>
        <v/>
      </c>
      <c r="Q38" s="44" t="str">
        <f>IF(F38="","",IF(F38&lt;N$2,REF!$B$18,""))</f>
        <v/>
      </c>
      <c r="R38" s="51" t="str">
        <f>IF((N38&gt;=REF!$B$6),(IF(N38="","",IF(OR(J38="ASS",$D38="CIR",$D38=""),"",IF(OR($D38="CC",$D38="CD",$D38="DIV"),N38-(3/24),"")))),"")</f>
        <v/>
      </c>
      <c r="S38" s="16"/>
      <c r="T38" s="99"/>
      <c r="U38" s="10">
        <f>(HOUR(T38)*60)+MINUTE(T38)</f>
        <v>0</v>
      </c>
      <c r="V38" s="42" t="str">
        <f>IF(T$2&gt;E38,G38,0)</f>
        <v/>
      </c>
      <c r="W38" s="45" t="str">
        <f>IF(F38="","",IF(F38&lt;T$2,REF!$B$18,""))</f>
        <v/>
      </c>
      <c r="X38" s="51" t="str">
        <f>IF((T38&gt;=REF!$B$6),(IF(T38="","",IF(OR(P38="ASS",$D38="CIR",$D38=""),"",IF(OR($D38="CC",$D38="CD",$D38="DIV"),T38-(3/24),"")))),"")</f>
        <v/>
      </c>
      <c r="Y38" s="16"/>
      <c r="Z38" s="99"/>
      <c r="AA38" s="10">
        <f>(HOUR(Z38)*60)+MINUTE(Z38)</f>
        <v>0</v>
      </c>
      <c r="AB38" s="42" t="str">
        <f>IF(Z$2&gt;E38,G38,0)</f>
        <v/>
      </c>
      <c r="AC38" s="45" t="str">
        <f>IF(F38="","",IF(F38&lt;Z$2,REF!$B$18,""))</f>
        <v/>
      </c>
      <c r="AD38" s="51" t="str">
        <f>IF((Z38&gt;=REF!$B$6),(IF(Z38="","",IF(OR(V38="ASS",$D38="CIR",$D38=""),"",IF(OR($D38="CC",$D38="CD",$D38="DIV"),Z38-(3/24),"")))),"")</f>
        <v/>
      </c>
      <c r="AE38" s="16"/>
      <c r="AF38" s="99"/>
      <c r="AG38" s="10">
        <f>(HOUR(AF38)*60)+MINUTE(AF38)</f>
        <v>0</v>
      </c>
      <c r="AH38" s="42" t="str">
        <f>IF(AF$2&gt;E38,G38,0)</f>
        <v/>
      </c>
      <c r="AI38" s="45" t="str">
        <f>IF(F38="","",IF(F38&lt;AF$2,REF!$B$18,""))</f>
        <v/>
      </c>
      <c r="AJ38" s="51" t="str">
        <f>IF((AF38&gt;=REF!$B$6),(IF(AF38="","",IF(OR(AB38="ASS",$D38="CIR",$D38=""),"",IF(OR($D38="CC",$D38="CD",$D38="DIV"),AF38-(3/24),"")))),"")</f>
        <v/>
      </c>
      <c r="AK38" s="16"/>
      <c r="AL38" s="99"/>
      <c r="AM38" s="10">
        <f>(HOUR(AL38)*60)+MINUTE(AL38)</f>
        <v>0</v>
      </c>
      <c r="AN38" s="42" t="str">
        <f>IF(AL$2&gt;E38,G38,0)</f>
        <v/>
      </c>
      <c r="AO38" s="45" t="str">
        <f>IF(F38="","",IF(F38&lt;AL$2,REF!$B$18,""))</f>
        <v/>
      </c>
      <c r="AP38" s="51" t="str">
        <f>IF((AL38&gt;=REF!$B$6),(IF(AL38="","",IF(OR(AH38="ASS",$D38="CIR",$D38=""),"",IF(OR($D38="CC",$D38="CD",$D38="DIV"),AL38-(3/24),"")))),"")</f>
        <v/>
      </c>
      <c r="AQ38" s="16"/>
      <c r="AR38" s="99"/>
      <c r="AS38" s="10">
        <f>(HOUR(AR38)*60)+MINUTE(AR38)</f>
        <v>0</v>
      </c>
      <c r="AT38" s="42" t="str">
        <f>IF(AR$2&gt;E38,G38,0)</f>
        <v/>
      </c>
      <c r="AU38" s="45" t="str">
        <f>IF(F38="","",IF(F38&lt;AR$2,REF!$B$18,""))</f>
        <v/>
      </c>
      <c r="AV38" s="51" t="str">
        <f>IF((AR38&gt;=REF!$B$6),(IF(AR38="","",IF(OR(AN38="ASS",$D38="CIR",$D38=""),"",IF(OR($D38="CC",$D38="CD",$D38="DIV"),AR38-(3/24),"")))),"")</f>
        <v/>
      </c>
      <c r="AW38" s="16"/>
      <c r="AX38" s="99"/>
      <c r="AY38" s="10">
        <f>(HOUR(AX38)*60)+MINUTE(AX38)</f>
        <v>0</v>
      </c>
      <c r="AZ38" s="42" t="str">
        <f>IF(AX$2&gt;E38,G38,0)</f>
        <v/>
      </c>
      <c r="BA38" s="45" t="str">
        <f>IF(F38="","",IF(F38&lt;AX$2,REF!$B$18,""))</f>
        <v/>
      </c>
      <c r="BB38" s="51" t="str">
        <f>IF((AX38&gt;=REF!$B$6),(IF(AX38="","",IF(OR(AT38="ASS",$D38="CIR",$D38=""),"",IF(OR($D38="CC",$D38="CD",$D38="DIV"),AX38-(3/24),"")))),"")</f>
        <v/>
      </c>
      <c r="BC38" s="16"/>
      <c r="BD38" s="99"/>
      <c r="BE38" s="10">
        <f>(HOUR(BD38)*60)+MINUTE(BD38)</f>
        <v>0</v>
      </c>
      <c r="BF38" s="42" t="str">
        <f>IF(BD$2&gt;E38,G38,0)</f>
        <v/>
      </c>
      <c r="BG38" s="45" t="str">
        <f>IF(F38="","",IF(F38&lt;BD$2,REF!$B$18,""))</f>
        <v/>
      </c>
      <c r="BH38" s="51" t="str">
        <f>IF((BD38&gt;=REF!$B$6),(IF(BD38="","",IF(OR(AZ38="ASS",$D38="CIR",$D38=""),"",IF(OR($D38="CC",$D38="CD",$D38="DIV"),BD38-(3/24),"")))),"")</f>
        <v/>
      </c>
      <c r="BI38" s="16"/>
      <c r="BJ38" s="99"/>
      <c r="BK38" s="10">
        <f>(HOUR(BJ38)*60)+MINUTE(BJ38)</f>
        <v>0</v>
      </c>
      <c r="BL38" s="42" t="str">
        <f>IF(BJ$2&gt;E38,G38,0)</f>
        <v/>
      </c>
      <c r="BM38" s="45" t="str">
        <f>IF(F38="","",IF(F38&lt;BJ$2,REF!$B$18,""))</f>
        <v/>
      </c>
      <c r="BN38" s="51" t="str">
        <f>IF((BJ38&gt;=REF!$B$6),(IF(BJ38="","",IF(OR(BF38="ASS",$D38="CIR",$D38=""),"",IF(OR($D38="CC",$D38="CD",$D38="DIV"),BJ38-(3/24),"")))),"")</f>
        <v/>
      </c>
      <c r="BO38" s="16"/>
      <c r="BP38" s="99"/>
      <c r="BQ38" s="10">
        <f>(HOUR(BP38)*60)+MINUTE(BP38)</f>
        <v>0</v>
      </c>
      <c r="BR38" s="42" t="str">
        <f>IF(BP$2&gt;E38,G38,0)</f>
        <v/>
      </c>
      <c r="BS38" s="45" t="str">
        <f>IF(F38="","",IF(F38&lt;BP$2,REF!$B$18,""))</f>
        <v/>
      </c>
      <c r="BT38" s="51" t="str">
        <f>IF((BP38&gt;=REF!$B$6),(IF(BP38="","",IF(OR(BL38="ASS",$D38="CIR",$D38=""),"",IF(OR($D38="CC",$D38="CD",$D38="DIV"),BP38-(3/24),"")))),"")</f>
        <v/>
      </c>
      <c r="BU38" s="16"/>
      <c r="BV38" s="99"/>
      <c r="BW38" s="10">
        <f>(HOUR(BV38)*60)+MINUTE(BV38)</f>
        <v>0</v>
      </c>
      <c r="BX38" s="42" t="str">
        <f>IF(BV$2&gt;E38,G38,0)</f>
        <v/>
      </c>
      <c r="BY38" s="45" t="str">
        <f>IF(F38="","",IF(F38&lt;BV$2,REF!$B$18,""))</f>
        <v/>
      </c>
      <c r="BZ38" s="51" t="str">
        <f>IF((BV38&gt;=REF!$B$6),(IF(BV38="","",IF(OR(BR38="ASS",$D38="CIR",$D38=""),"",IF(OR($D38="CC",$D38="CD",$D38="DIV"),BV38-(3/24),"")))),"")</f>
        <v/>
      </c>
      <c r="CA38" s="17"/>
      <c r="CB38" s="98">
        <f t="shared" si="0"/>
        <v>0</v>
      </c>
      <c r="CC38" s="54">
        <f t="shared" si="1"/>
        <v>0</v>
      </c>
    </row>
    <row r="39" spans="1:81" x14ac:dyDescent="0.2">
      <c r="A39" s="15"/>
      <c r="B39" s="15"/>
      <c r="C39" s="15"/>
      <c r="D39" s="7"/>
      <c r="E39" s="7"/>
      <c r="F39" s="38"/>
      <c r="G39" s="94" t="str">
        <f>IF(A39="","",IF(D39="ASS",REF!B$11+REF!B$9,IF(D39="CC",REF!B$10+REF!B$9,IF(D39="CIR",REF!B$12+REF!B$9,IF(D39="CD",REF!B$10+REF!B$9,IF(D39="DIV",REF!B$13+REF!B$9,"erreur"))))))</f>
        <v/>
      </c>
      <c r="H39" s="99"/>
      <c r="I39" s="8">
        <f>(HOUR(H39)*60)+MINUTE(H39)</f>
        <v>0</v>
      </c>
      <c r="J39" s="39" t="str">
        <f>IF(H$2&gt;E39,G39,0)</f>
        <v/>
      </c>
      <c r="K39" s="44" t="str">
        <f>IF(F39="","",IF(F39&lt;H$2,REF!$B$18,""))</f>
        <v/>
      </c>
      <c r="L39" s="51" t="str">
        <f>IF((H39&gt;=REF!$B$6),(IF(H39="","",IF(OR(D39="ASS",$D39="CIR",$D39=""),"",IF(OR($D39="CC",$D39="CD",$D39="DIV"),H39-(3/24),"")))),"")</f>
        <v/>
      </c>
      <c r="M39" s="16"/>
      <c r="N39" s="99"/>
      <c r="O39" s="8">
        <f>(HOUR(N39)*60)+MINUTE(N39)</f>
        <v>0</v>
      </c>
      <c r="P39" s="39" t="str">
        <f>IF(N$2&gt;E39,G39,0)</f>
        <v/>
      </c>
      <c r="Q39" s="44" t="str">
        <f>IF(F39="","",IF(F39&lt;N$2,REF!$B$18,""))</f>
        <v/>
      </c>
      <c r="R39" s="51" t="str">
        <f>IF((N39&gt;=REF!$B$6),(IF(N39="","",IF(OR(J39="ASS",$D39="CIR",$D39=""),"",IF(OR($D39="CC",$D39="CD",$D39="DIV"),N39-(3/24),"")))),"")</f>
        <v/>
      </c>
      <c r="S39" s="16"/>
      <c r="T39" s="99"/>
      <c r="U39" s="10">
        <f>(HOUR(T39)*60)+MINUTE(T39)</f>
        <v>0</v>
      </c>
      <c r="V39" s="42" t="str">
        <f>IF(T$2&gt;E39,G39,0)</f>
        <v/>
      </c>
      <c r="W39" s="45" t="str">
        <f>IF(F39="","",IF(F39&lt;T$2,REF!$B$18,""))</f>
        <v/>
      </c>
      <c r="X39" s="51" t="str">
        <f>IF((T39&gt;=REF!$B$6),(IF(T39="","",IF(OR(P39="ASS",$D39="CIR",$D39=""),"",IF(OR($D39="CC",$D39="CD",$D39="DIV"),T39-(3/24),"")))),"")</f>
        <v/>
      </c>
      <c r="Y39" s="16"/>
      <c r="Z39" s="99"/>
      <c r="AA39" s="10">
        <f>(HOUR(Z39)*60)+MINUTE(Z39)</f>
        <v>0</v>
      </c>
      <c r="AB39" s="42" t="str">
        <f>IF(Z$2&gt;E39,G39,0)</f>
        <v/>
      </c>
      <c r="AC39" s="45" t="str">
        <f>IF(F39="","",IF(F39&lt;Z$2,REF!$B$18,""))</f>
        <v/>
      </c>
      <c r="AD39" s="51" t="str">
        <f>IF((Z39&gt;=REF!$B$6),(IF(Z39="","",IF(OR(V39="ASS",$D39="CIR",$D39=""),"",IF(OR($D39="CC",$D39="CD",$D39="DIV"),Z39-(3/24),"")))),"")</f>
        <v/>
      </c>
      <c r="AE39" s="16"/>
      <c r="AF39" s="99"/>
      <c r="AG39" s="10">
        <f>(HOUR(AF39)*60)+MINUTE(AF39)</f>
        <v>0</v>
      </c>
      <c r="AH39" s="42" t="str">
        <f>IF(AF$2&gt;E39,G39,0)</f>
        <v/>
      </c>
      <c r="AI39" s="45" t="str">
        <f>IF(F39="","",IF(F39&lt;AF$2,REF!$B$18,""))</f>
        <v/>
      </c>
      <c r="AJ39" s="51" t="str">
        <f>IF((AF39&gt;=REF!$B$6),(IF(AF39="","",IF(OR(AB39="ASS",$D39="CIR",$D39=""),"",IF(OR($D39="CC",$D39="CD",$D39="DIV"),AF39-(3/24),"")))),"")</f>
        <v/>
      </c>
      <c r="AK39" s="16"/>
      <c r="AL39" s="99"/>
      <c r="AM39" s="10">
        <f>(HOUR(AL39)*60)+MINUTE(AL39)</f>
        <v>0</v>
      </c>
      <c r="AN39" s="42" t="str">
        <f>IF(AL$2&gt;E39,G39,0)</f>
        <v/>
      </c>
      <c r="AO39" s="45" t="str">
        <f>IF(F39="","",IF(F39&lt;AL$2,REF!$B$18,""))</f>
        <v/>
      </c>
      <c r="AP39" s="51" t="str">
        <f>IF((AL39&gt;=REF!$B$6),(IF(AL39="","",IF(OR(AH39="ASS",$D39="CIR",$D39=""),"",IF(OR($D39="CC",$D39="CD",$D39="DIV"),AL39-(3/24),"")))),"")</f>
        <v/>
      </c>
      <c r="AQ39" s="16"/>
      <c r="AR39" s="99"/>
      <c r="AS39" s="10">
        <f>(HOUR(AR39)*60)+MINUTE(AR39)</f>
        <v>0</v>
      </c>
      <c r="AT39" s="42" t="str">
        <f>IF(AR$2&gt;E39,G39,0)</f>
        <v/>
      </c>
      <c r="AU39" s="45" t="str">
        <f>IF(F39="","",IF(F39&lt;AR$2,REF!$B$18,""))</f>
        <v/>
      </c>
      <c r="AV39" s="51" t="str">
        <f>IF((AR39&gt;=REF!$B$6),(IF(AR39="","",IF(OR(AN39="ASS",$D39="CIR",$D39=""),"",IF(OR($D39="CC",$D39="CD",$D39="DIV"),AR39-(3/24),"")))),"")</f>
        <v/>
      </c>
      <c r="AW39" s="16"/>
      <c r="AX39" s="99"/>
      <c r="AY39" s="10">
        <f>(HOUR(AX39)*60)+MINUTE(AX39)</f>
        <v>0</v>
      </c>
      <c r="AZ39" s="42" t="str">
        <f>IF(AX$2&gt;E39,G39,0)</f>
        <v/>
      </c>
      <c r="BA39" s="45" t="str">
        <f>IF(F39="","",IF(F39&lt;AX$2,REF!$B$18,""))</f>
        <v/>
      </c>
      <c r="BB39" s="51" t="str">
        <f>IF((AX39&gt;=REF!$B$6),(IF(AX39="","",IF(OR(AT39="ASS",$D39="CIR",$D39=""),"",IF(OR($D39="CC",$D39="CD",$D39="DIV"),AX39-(3/24),"")))),"")</f>
        <v/>
      </c>
      <c r="BC39" s="16"/>
      <c r="BD39" s="99"/>
      <c r="BE39" s="10">
        <f>(HOUR(BD39)*60)+MINUTE(BD39)</f>
        <v>0</v>
      </c>
      <c r="BF39" s="42" t="str">
        <f>IF(BD$2&gt;E39,G39,0)</f>
        <v/>
      </c>
      <c r="BG39" s="45" t="str">
        <f>IF(F39="","",IF(F39&lt;BD$2,REF!$B$18,""))</f>
        <v/>
      </c>
      <c r="BH39" s="51" t="str">
        <f>IF((BD39&gt;=REF!$B$6),(IF(BD39="","",IF(OR(AZ39="ASS",$D39="CIR",$D39=""),"",IF(OR($D39="CC",$D39="CD",$D39="DIV"),BD39-(3/24),"")))),"")</f>
        <v/>
      </c>
      <c r="BI39" s="16"/>
      <c r="BJ39" s="99"/>
      <c r="BK39" s="10">
        <f>(HOUR(BJ39)*60)+MINUTE(BJ39)</f>
        <v>0</v>
      </c>
      <c r="BL39" s="42" t="str">
        <f>IF(BJ$2&gt;E39,G39,0)</f>
        <v/>
      </c>
      <c r="BM39" s="45" t="str">
        <f>IF(F39="","",IF(F39&lt;BJ$2,REF!$B$18,""))</f>
        <v/>
      </c>
      <c r="BN39" s="51" t="str">
        <f>IF((BJ39&gt;=REF!$B$6),(IF(BJ39="","",IF(OR(BF39="ASS",$D39="CIR",$D39=""),"",IF(OR($D39="CC",$D39="CD",$D39="DIV"),BJ39-(3/24),"")))),"")</f>
        <v/>
      </c>
      <c r="BO39" s="16"/>
      <c r="BP39" s="99"/>
      <c r="BQ39" s="10">
        <f>(HOUR(BP39)*60)+MINUTE(BP39)</f>
        <v>0</v>
      </c>
      <c r="BR39" s="42" t="str">
        <f>IF(BP$2&gt;E39,G39,0)</f>
        <v/>
      </c>
      <c r="BS39" s="45" t="str">
        <f>IF(F39="","",IF(F39&lt;BP$2,REF!$B$18,""))</f>
        <v/>
      </c>
      <c r="BT39" s="51" t="str">
        <f>IF((BP39&gt;=REF!$B$6),(IF(BP39="","",IF(OR(BL39="ASS",$D39="CIR",$D39=""),"",IF(OR($D39="CC",$D39="CD",$D39="DIV"),BP39-(3/24),"")))),"")</f>
        <v/>
      </c>
      <c r="BU39" s="16"/>
      <c r="BV39" s="99"/>
      <c r="BW39" s="10">
        <f>(HOUR(BV39)*60)+MINUTE(BV39)</f>
        <v>0</v>
      </c>
      <c r="BX39" s="42" t="str">
        <f>IF(BV$2&gt;E39,G39,0)</f>
        <v/>
      </c>
      <c r="BY39" s="45" t="str">
        <f>IF(F39="","",IF(F39&lt;BV$2,REF!$B$18,""))</f>
        <v/>
      </c>
      <c r="BZ39" s="51" t="str">
        <f>IF((BV39&gt;=REF!$B$6),(IF(BV39="","",IF(OR(BR39="ASS",$D39="CIR",$D39=""),"",IF(OR($D39="CC",$D39="CD",$D39="DIV"),BV39-(3/24),"")))),"")</f>
        <v/>
      </c>
      <c r="CA39" s="17"/>
      <c r="CB39" s="98">
        <f t="shared" si="0"/>
        <v>0</v>
      </c>
      <c r="CC39" s="54">
        <f t="shared" si="1"/>
        <v>0</v>
      </c>
    </row>
    <row r="40" spans="1:81" x14ac:dyDescent="0.2">
      <c r="A40" s="15"/>
      <c r="B40" s="15"/>
      <c r="C40" s="15"/>
      <c r="D40" s="7"/>
      <c r="E40" s="7"/>
      <c r="F40" s="38"/>
      <c r="G40" s="94" t="str">
        <f>IF(A40="","",IF(D40="ASS",REF!B$11+REF!B$9,IF(D40="CC",REF!B$10+REF!B$9,IF(D40="CIR",REF!B$12+REF!B$9,IF(D40="CD",REF!B$10+REF!B$9,IF(D40="DIV",REF!B$13+REF!B$9,"erreur"))))))</f>
        <v/>
      </c>
      <c r="H40" s="99"/>
      <c r="I40" s="8">
        <f>(HOUR(H40)*60)+MINUTE(H40)</f>
        <v>0</v>
      </c>
      <c r="J40" s="39" t="str">
        <f>IF(H$2&gt;E40,G40,0)</f>
        <v/>
      </c>
      <c r="K40" s="44" t="str">
        <f>IF(F40="","",IF(F40&lt;H$2,REF!$B$18,""))</f>
        <v/>
      </c>
      <c r="L40" s="51" t="str">
        <f>IF((H40&gt;=REF!$B$6),(IF(H40="","",IF(OR(D40="ASS",$D40="CIR",$D40=""),"",IF(OR($D40="CC",$D40="CD",$D40="DIV"),H40-(3/24),"")))),"")</f>
        <v/>
      </c>
      <c r="M40" s="16"/>
      <c r="N40" s="99"/>
      <c r="O40" s="8">
        <f>(HOUR(N40)*60)+MINUTE(N40)</f>
        <v>0</v>
      </c>
      <c r="P40" s="39" t="str">
        <f>IF(N$2&gt;E40,G40,0)</f>
        <v/>
      </c>
      <c r="Q40" s="44" t="str">
        <f>IF(F40="","",IF(F40&lt;N$2,REF!$B$18,""))</f>
        <v/>
      </c>
      <c r="R40" s="51" t="str">
        <f>IF((N40&gt;=REF!$B$6),(IF(N40="","",IF(OR(J40="ASS",$D40="CIR",$D40=""),"",IF(OR($D40="CC",$D40="CD",$D40="DIV"),N40-(3/24),"")))),"")</f>
        <v/>
      </c>
      <c r="S40" s="16"/>
      <c r="T40" s="99"/>
      <c r="U40" s="10">
        <f>(HOUR(T40)*60)+MINUTE(T40)</f>
        <v>0</v>
      </c>
      <c r="V40" s="42" t="str">
        <f>IF(T$2&gt;E40,G40,0)</f>
        <v/>
      </c>
      <c r="W40" s="45" t="str">
        <f>IF(F40="","",IF(F40&lt;T$2,REF!$B$18,""))</f>
        <v/>
      </c>
      <c r="X40" s="51" t="str">
        <f>IF((T40&gt;=REF!$B$6),(IF(T40="","",IF(OR(P40="ASS",$D40="CIR",$D40=""),"",IF(OR($D40="CC",$D40="CD",$D40="DIV"),T40-(3/24),"")))),"")</f>
        <v/>
      </c>
      <c r="Y40" s="16"/>
      <c r="Z40" s="99"/>
      <c r="AA40" s="10">
        <f>(HOUR(Z40)*60)+MINUTE(Z40)</f>
        <v>0</v>
      </c>
      <c r="AB40" s="42" t="str">
        <f>IF(Z$2&gt;E40,G40,0)</f>
        <v/>
      </c>
      <c r="AC40" s="45" t="str">
        <f>IF(F40="","",IF(F40&lt;Z$2,REF!$B$18,""))</f>
        <v/>
      </c>
      <c r="AD40" s="51" t="str">
        <f>IF((Z40&gt;=REF!$B$6),(IF(Z40="","",IF(OR(V40="ASS",$D40="CIR",$D40=""),"",IF(OR($D40="CC",$D40="CD",$D40="DIV"),Z40-(3/24),"")))),"")</f>
        <v/>
      </c>
      <c r="AE40" s="16"/>
      <c r="AF40" s="99"/>
      <c r="AG40" s="10">
        <f>(HOUR(AF40)*60)+MINUTE(AF40)</f>
        <v>0</v>
      </c>
      <c r="AH40" s="42" t="str">
        <f>IF(AF$2&gt;E40,G40,0)</f>
        <v/>
      </c>
      <c r="AI40" s="45" t="str">
        <f>IF(F40="","",IF(F40&lt;AF$2,REF!$B$18,""))</f>
        <v/>
      </c>
      <c r="AJ40" s="51" t="str">
        <f>IF((AF40&gt;=REF!$B$6),(IF(AF40="","",IF(OR(AB40="ASS",$D40="CIR",$D40=""),"",IF(OR($D40="CC",$D40="CD",$D40="DIV"),AF40-(3/24),"")))),"")</f>
        <v/>
      </c>
      <c r="AK40" s="16"/>
      <c r="AL40" s="99"/>
      <c r="AM40" s="10">
        <f>(HOUR(AL40)*60)+MINUTE(AL40)</f>
        <v>0</v>
      </c>
      <c r="AN40" s="42" t="str">
        <f>IF(AL$2&gt;E40,G40,0)</f>
        <v/>
      </c>
      <c r="AO40" s="45" t="str">
        <f>IF(F40="","",IF(F40&lt;AL$2,REF!$B$18,""))</f>
        <v/>
      </c>
      <c r="AP40" s="51" t="str">
        <f>IF((AL40&gt;=REF!$B$6),(IF(AL40="","",IF(OR(AH40="ASS",$D40="CIR",$D40=""),"",IF(OR($D40="CC",$D40="CD",$D40="DIV"),AL40-(3/24),"")))),"")</f>
        <v/>
      </c>
      <c r="AQ40" s="16"/>
      <c r="AR40" s="99"/>
      <c r="AS40" s="10">
        <f>(HOUR(AR40)*60)+MINUTE(AR40)</f>
        <v>0</v>
      </c>
      <c r="AT40" s="42" t="str">
        <f>IF(AR$2&gt;E40,G40,0)</f>
        <v/>
      </c>
      <c r="AU40" s="45" t="str">
        <f>IF(F40="","",IF(F40&lt;AR$2,REF!$B$18,""))</f>
        <v/>
      </c>
      <c r="AV40" s="51" t="str">
        <f>IF((AR40&gt;=REF!$B$6),(IF(AR40="","",IF(OR(AN40="ASS",$D40="CIR",$D40=""),"",IF(OR($D40="CC",$D40="CD",$D40="DIV"),AR40-(3/24),"")))),"")</f>
        <v/>
      </c>
      <c r="AW40" s="16"/>
      <c r="AX40" s="99"/>
      <c r="AY40" s="10">
        <f>(HOUR(AX40)*60)+MINUTE(AX40)</f>
        <v>0</v>
      </c>
      <c r="AZ40" s="42" t="str">
        <f>IF(AX$2&gt;E40,G40,0)</f>
        <v/>
      </c>
      <c r="BA40" s="45" t="str">
        <f>IF(F40="","",IF(F40&lt;AX$2,REF!$B$18,""))</f>
        <v/>
      </c>
      <c r="BB40" s="51" t="str">
        <f>IF((AX40&gt;=REF!$B$6),(IF(AX40="","",IF(OR(AT40="ASS",$D40="CIR",$D40=""),"",IF(OR($D40="CC",$D40="CD",$D40="DIV"),AX40-(3/24),"")))),"")</f>
        <v/>
      </c>
      <c r="BC40" s="16"/>
      <c r="BD40" s="99"/>
      <c r="BE40" s="10">
        <f>(HOUR(BD40)*60)+MINUTE(BD40)</f>
        <v>0</v>
      </c>
      <c r="BF40" s="42" t="str">
        <f>IF(BD$2&gt;E40,G40,0)</f>
        <v/>
      </c>
      <c r="BG40" s="45" t="str">
        <f>IF(F40="","",IF(F40&lt;BD$2,REF!$B$18,""))</f>
        <v/>
      </c>
      <c r="BH40" s="51" t="str">
        <f>IF((BD40&gt;=REF!$B$6),(IF(BD40="","",IF(OR(AZ40="ASS",$D40="CIR",$D40=""),"",IF(OR($D40="CC",$D40="CD",$D40="DIV"),BD40-(3/24),"")))),"")</f>
        <v/>
      </c>
      <c r="BI40" s="16"/>
      <c r="BJ40" s="99"/>
      <c r="BK40" s="10">
        <f>(HOUR(BJ40)*60)+MINUTE(BJ40)</f>
        <v>0</v>
      </c>
      <c r="BL40" s="42" t="str">
        <f>IF(BJ$2&gt;E40,G40,0)</f>
        <v/>
      </c>
      <c r="BM40" s="45" t="str">
        <f>IF(F40="","",IF(F40&lt;BJ$2,REF!$B$18,""))</f>
        <v/>
      </c>
      <c r="BN40" s="51" t="str">
        <f>IF((BJ40&gt;=REF!$B$6),(IF(BJ40="","",IF(OR(BF40="ASS",$D40="CIR",$D40=""),"",IF(OR($D40="CC",$D40="CD",$D40="DIV"),BJ40-(3/24),"")))),"")</f>
        <v/>
      </c>
      <c r="BO40" s="16"/>
      <c r="BP40" s="99"/>
      <c r="BQ40" s="10">
        <f>(HOUR(BP40)*60)+MINUTE(BP40)</f>
        <v>0</v>
      </c>
      <c r="BR40" s="42" t="str">
        <f>IF(BP$2&gt;E40,G40,0)</f>
        <v/>
      </c>
      <c r="BS40" s="45" t="str">
        <f>IF(F40="","",IF(F40&lt;BP$2,REF!$B$18,""))</f>
        <v/>
      </c>
      <c r="BT40" s="51" t="str">
        <f>IF((BP40&gt;=REF!$B$6),(IF(BP40="","",IF(OR(BL40="ASS",$D40="CIR",$D40=""),"",IF(OR($D40="CC",$D40="CD",$D40="DIV"),BP40-(3/24),"")))),"")</f>
        <v/>
      </c>
      <c r="BU40" s="16"/>
      <c r="BV40" s="99"/>
      <c r="BW40" s="10">
        <f>(HOUR(BV40)*60)+MINUTE(BV40)</f>
        <v>0</v>
      </c>
      <c r="BX40" s="42" t="str">
        <f>IF(BV$2&gt;E40,G40,0)</f>
        <v/>
      </c>
      <c r="BY40" s="45" t="str">
        <f>IF(F40="","",IF(F40&lt;BV$2,REF!$B$18,""))</f>
        <v/>
      </c>
      <c r="BZ40" s="51" t="str">
        <f>IF((BV40&gt;=REF!$B$6),(IF(BV40="","",IF(OR(BR40="ASS",$D40="CIR",$D40=""),"",IF(OR($D40="CC",$D40="CD",$D40="DIV"),BV40-(3/24),"")))),"")</f>
        <v/>
      </c>
      <c r="CA40" s="17"/>
      <c r="CB40" s="98">
        <f t="shared" si="0"/>
        <v>0</v>
      </c>
      <c r="CC40" s="54">
        <f t="shared" si="1"/>
        <v>0</v>
      </c>
    </row>
    <row r="41" spans="1:81" x14ac:dyDescent="0.2">
      <c r="A41" s="15"/>
      <c r="B41" s="15"/>
      <c r="C41" s="15"/>
      <c r="D41" s="7"/>
      <c r="E41" s="7"/>
      <c r="F41" s="38"/>
      <c r="G41" s="94" t="str">
        <f>IF(A41="","",IF(D41="ASS",REF!B$11+REF!B$9,IF(D41="CC",REF!B$10+REF!B$9,IF(D41="CIR",REF!B$12+REF!B$9,IF(D41="CD",REF!B$10+REF!B$9,IF(D41="DIV",REF!B$13+REF!B$9,"erreur"))))))</f>
        <v/>
      </c>
      <c r="H41" s="99"/>
      <c r="I41" s="8">
        <f>(HOUR(H41)*60)+MINUTE(H41)</f>
        <v>0</v>
      </c>
      <c r="J41" s="39" t="str">
        <f>IF(H$2&gt;E41,G41,0)</f>
        <v/>
      </c>
      <c r="K41" s="44" t="str">
        <f>IF(F41="","",IF(F41&lt;H$2,REF!$B$18,""))</f>
        <v/>
      </c>
      <c r="L41" s="51" t="str">
        <f>IF((H41&gt;=REF!$B$6),(IF(H41="","",IF(OR(D41="ASS",$D41="CIR",$D41=""),"",IF(OR($D41="CC",$D41="CD",$D41="DIV"),H41-(3/24),"")))),"")</f>
        <v/>
      </c>
      <c r="M41" s="16"/>
      <c r="N41" s="99"/>
      <c r="O41" s="8">
        <f>(HOUR(N41)*60)+MINUTE(N41)</f>
        <v>0</v>
      </c>
      <c r="P41" s="39" t="str">
        <f>IF(N$2&gt;E41,G41,0)</f>
        <v/>
      </c>
      <c r="Q41" s="44" t="str">
        <f>IF(F41="","",IF(F41&lt;N$2,REF!$B$18,""))</f>
        <v/>
      </c>
      <c r="R41" s="51" t="str">
        <f>IF((N41&gt;=REF!$B$6),(IF(N41="","",IF(OR(J41="ASS",$D41="CIR",$D41=""),"",IF(OR($D41="CC",$D41="CD",$D41="DIV"),N41-(3/24),"")))),"")</f>
        <v/>
      </c>
      <c r="S41" s="16"/>
      <c r="T41" s="99"/>
      <c r="U41" s="10">
        <f>(HOUR(T41)*60)+MINUTE(T41)</f>
        <v>0</v>
      </c>
      <c r="V41" s="42" t="str">
        <f>IF(T$2&gt;E41,G41,0)</f>
        <v/>
      </c>
      <c r="W41" s="45" t="str">
        <f>IF(F41="","",IF(F41&lt;T$2,REF!$B$18,""))</f>
        <v/>
      </c>
      <c r="X41" s="51" t="str">
        <f>IF((T41&gt;=REF!$B$6),(IF(T41="","",IF(OR(P41="ASS",$D41="CIR",$D41=""),"",IF(OR($D41="CC",$D41="CD",$D41="DIV"),T41-(3/24),"")))),"")</f>
        <v/>
      </c>
      <c r="Y41" s="16"/>
      <c r="Z41" s="99"/>
      <c r="AA41" s="10">
        <f>(HOUR(Z41)*60)+MINUTE(Z41)</f>
        <v>0</v>
      </c>
      <c r="AB41" s="42" t="str">
        <f>IF(Z$2&gt;E41,G41,0)</f>
        <v/>
      </c>
      <c r="AC41" s="45" t="str">
        <f>IF(F41="","",IF(F41&lt;Z$2,REF!$B$18,""))</f>
        <v/>
      </c>
      <c r="AD41" s="51" t="str">
        <f>IF((Z41&gt;=REF!$B$6),(IF(Z41="","",IF(OR(V41="ASS",$D41="CIR",$D41=""),"",IF(OR($D41="CC",$D41="CD",$D41="DIV"),Z41-(3/24),"")))),"")</f>
        <v/>
      </c>
      <c r="AE41" s="16"/>
      <c r="AF41" s="99"/>
      <c r="AG41" s="10">
        <f>(HOUR(AF41)*60)+MINUTE(AF41)</f>
        <v>0</v>
      </c>
      <c r="AH41" s="42" t="str">
        <f>IF(AF$2&gt;E41,G41,0)</f>
        <v/>
      </c>
      <c r="AI41" s="45" t="str">
        <f>IF(F41="","",IF(F41&lt;AF$2,REF!$B$18,""))</f>
        <v/>
      </c>
      <c r="AJ41" s="51" t="str">
        <f>IF((AF41&gt;=REF!$B$6),(IF(AF41="","",IF(OR(AB41="ASS",$D41="CIR",$D41=""),"",IF(OR($D41="CC",$D41="CD",$D41="DIV"),AF41-(3/24),"")))),"")</f>
        <v/>
      </c>
      <c r="AK41" s="16"/>
      <c r="AL41" s="99"/>
      <c r="AM41" s="10">
        <f>(HOUR(AL41)*60)+MINUTE(AL41)</f>
        <v>0</v>
      </c>
      <c r="AN41" s="42" t="str">
        <f>IF(AL$2&gt;E41,G41,0)</f>
        <v/>
      </c>
      <c r="AO41" s="45" t="str">
        <f>IF(F41="","",IF(F41&lt;AL$2,REF!$B$18,""))</f>
        <v/>
      </c>
      <c r="AP41" s="51" t="str">
        <f>IF((AL41&gt;=REF!$B$6),(IF(AL41="","",IF(OR(AH41="ASS",$D41="CIR",$D41=""),"",IF(OR($D41="CC",$D41="CD",$D41="DIV"),AL41-(3/24),"")))),"")</f>
        <v/>
      </c>
      <c r="AQ41" s="16"/>
      <c r="AR41" s="99"/>
      <c r="AS41" s="10">
        <f>(HOUR(AR41)*60)+MINUTE(AR41)</f>
        <v>0</v>
      </c>
      <c r="AT41" s="42" t="str">
        <f>IF(AR$2&gt;E41,G41,0)</f>
        <v/>
      </c>
      <c r="AU41" s="45" t="str">
        <f>IF(F41="","",IF(F41&lt;AR$2,REF!$B$18,""))</f>
        <v/>
      </c>
      <c r="AV41" s="51" t="str">
        <f>IF((AR41&gt;=REF!$B$6),(IF(AR41="","",IF(OR(AN41="ASS",$D41="CIR",$D41=""),"",IF(OR($D41="CC",$D41="CD",$D41="DIV"),AR41-(3/24),"")))),"")</f>
        <v/>
      </c>
      <c r="AW41" s="16"/>
      <c r="AX41" s="99"/>
      <c r="AY41" s="10">
        <f>(HOUR(AX41)*60)+MINUTE(AX41)</f>
        <v>0</v>
      </c>
      <c r="AZ41" s="42" t="str">
        <f>IF(AX$2&gt;E41,G41,0)</f>
        <v/>
      </c>
      <c r="BA41" s="45" t="str">
        <f>IF(F41="","",IF(F41&lt;AX$2,REF!$B$18,""))</f>
        <v/>
      </c>
      <c r="BB41" s="51" t="str">
        <f>IF((AX41&gt;=REF!$B$6),(IF(AX41="","",IF(OR(AT41="ASS",$D41="CIR",$D41=""),"",IF(OR($D41="CC",$D41="CD",$D41="DIV"),AX41-(3/24),"")))),"")</f>
        <v/>
      </c>
      <c r="BC41" s="16"/>
      <c r="BD41" s="99"/>
      <c r="BE41" s="10">
        <f>(HOUR(BD41)*60)+MINUTE(BD41)</f>
        <v>0</v>
      </c>
      <c r="BF41" s="42" t="str">
        <f>IF(BD$2&gt;E41,G41,0)</f>
        <v/>
      </c>
      <c r="BG41" s="45" t="str">
        <f>IF(F41="","",IF(F41&lt;BD$2,REF!$B$18,""))</f>
        <v/>
      </c>
      <c r="BH41" s="51" t="str">
        <f>IF((BD41&gt;=REF!$B$6),(IF(BD41="","",IF(OR(AZ41="ASS",$D41="CIR",$D41=""),"",IF(OR($D41="CC",$D41="CD",$D41="DIV"),BD41-(3/24),"")))),"")</f>
        <v/>
      </c>
      <c r="BI41" s="16"/>
      <c r="BJ41" s="99"/>
      <c r="BK41" s="10">
        <f>(HOUR(BJ41)*60)+MINUTE(BJ41)</f>
        <v>0</v>
      </c>
      <c r="BL41" s="42" t="str">
        <f>IF(BJ$2&gt;E41,G41,0)</f>
        <v/>
      </c>
      <c r="BM41" s="45" t="str">
        <f>IF(F41="","",IF(F41&lt;BJ$2,REF!$B$18,""))</f>
        <v/>
      </c>
      <c r="BN41" s="51" t="str">
        <f>IF((BJ41&gt;=REF!$B$6),(IF(BJ41="","",IF(OR(BF41="ASS",$D41="CIR",$D41=""),"",IF(OR($D41="CC",$D41="CD",$D41="DIV"),BJ41-(3/24),"")))),"")</f>
        <v/>
      </c>
      <c r="BO41" s="16"/>
      <c r="BP41" s="99"/>
      <c r="BQ41" s="10">
        <f>(HOUR(BP41)*60)+MINUTE(BP41)</f>
        <v>0</v>
      </c>
      <c r="BR41" s="42" t="str">
        <f>IF(BP$2&gt;E41,G41,0)</f>
        <v/>
      </c>
      <c r="BS41" s="45" t="str">
        <f>IF(F41="","",IF(F41&lt;BP$2,REF!$B$18,""))</f>
        <v/>
      </c>
      <c r="BT41" s="51" t="str">
        <f>IF((BP41&gt;=REF!$B$6),(IF(BP41="","",IF(OR(BL41="ASS",$D41="CIR",$D41=""),"",IF(OR($D41="CC",$D41="CD",$D41="DIV"),BP41-(3/24),"")))),"")</f>
        <v/>
      </c>
      <c r="BU41" s="16"/>
      <c r="BV41" s="99"/>
      <c r="BW41" s="10">
        <f>(HOUR(BV41)*60)+MINUTE(BV41)</f>
        <v>0</v>
      </c>
      <c r="BX41" s="42" t="str">
        <f>IF(BV$2&gt;E41,G41,0)</f>
        <v/>
      </c>
      <c r="BY41" s="45" t="str">
        <f>IF(F41="","",IF(F41&lt;BV$2,REF!$B$18,""))</f>
        <v/>
      </c>
      <c r="BZ41" s="51" t="str">
        <f>IF((BV41&gt;=REF!$B$6),(IF(BV41="","",IF(OR(BR41="ASS",$D41="CIR",$D41=""),"",IF(OR($D41="CC",$D41="CD",$D41="DIV"),BV41-(3/24),"")))),"")</f>
        <v/>
      </c>
      <c r="CA41" s="17"/>
      <c r="CB41" s="98">
        <f t="shared" si="0"/>
        <v>0</v>
      </c>
      <c r="CC41" s="54">
        <f t="shared" si="1"/>
        <v>0</v>
      </c>
    </row>
    <row r="42" spans="1:81" x14ac:dyDescent="0.2">
      <c r="A42" s="15"/>
      <c r="B42" s="15"/>
      <c r="C42" s="15"/>
      <c r="D42" s="7"/>
      <c r="E42" s="7"/>
      <c r="F42" s="38"/>
      <c r="G42" s="94" t="str">
        <f>IF(A42="","",IF(D42="ASS",REF!B$11+REF!B$9,IF(D42="CC",REF!B$10+REF!B$9,IF(D42="CIR",REF!B$12+REF!B$9,IF(D42="CD",REF!B$10+REF!B$9,IF(D42="DIV",REF!B$13+REF!B$9,"erreur"))))))</f>
        <v/>
      </c>
      <c r="H42" s="99"/>
      <c r="I42" s="8">
        <f>(HOUR(H42)*60)+MINUTE(H42)</f>
        <v>0</v>
      </c>
      <c r="J42" s="39" t="str">
        <f>IF(H$2&gt;E42,G42,0)</f>
        <v/>
      </c>
      <c r="K42" s="44" t="str">
        <f>IF(F42="","",IF(F42&lt;H$2,REF!$B$18,""))</f>
        <v/>
      </c>
      <c r="L42" s="51" t="str">
        <f>IF((H42&gt;=REF!$B$6),(IF(H42="","",IF(OR(D42="ASS",$D42="CIR",$D42=""),"",IF(OR($D42="CC",$D42="CD",$D42="DIV"),H42-(3/24),"")))),"")</f>
        <v/>
      </c>
      <c r="M42" s="16"/>
      <c r="N42" s="99"/>
      <c r="O42" s="8">
        <f>(HOUR(N42)*60)+MINUTE(N42)</f>
        <v>0</v>
      </c>
      <c r="P42" s="39" t="str">
        <f>IF(N$2&gt;E42,G42,0)</f>
        <v/>
      </c>
      <c r="Q42" s="44" t="str">
        <f>IF(F42="","",IF(F42&lt;N$2,REF!$B$18,""))</f>
        <v/>
      </c>
      <c r="R42" s="51" t="str">
        <f>IF((N42&gt;=REF!$B$6),(IF(N42="","",IF(OR(J42="ASS",$D42="CIR",$D42=""),"",IF(OR($D42="CC",$D42="CD",$D42="DIV"),N42-(3/24),"")))),"")</f>
        <v/>
      </c>
      <c r="S42" s="16"/>
      <c r="T42" s="99"/>
      <c r="U42" s="10">
        <f>(HOUR(T42)*60)+MINUTE(T42)</f>
        <v>0</v>
      </c>
      <c r="V42" s="42" t="str">
        <f>IF(T$2&gt;E42,G42,0)</f>
        <v/>
      </c>
      <c r="W42" s="45" t="str">
        <f>IF(F42="","",IF(F42&lt;T$2,REF!$B$18,""))</f>
        <v/>
      </c>
      <c r="X42" s="51" t="str">
        <f>IF((T42&gt;=REF!$B$6),(IF(T42="","",IF(OR(P42="ASS",$D42="CIR",$D42=""),"",IF(OR($D42="CC",$D42="CD",$D42="DIV"),T42-(3/24),"")))),"")</f>
        <v/>
      </c>
      <c r="Y42" s="16"/>
      <c r="Z42" s="99"/>
      <c r="AA42" s="10">
        <f>(HOUR(Z42)*60)+MINUTE(Z42)</f>
        <v>0</v>
      </c>
      <c r="AB42" s="42" t="str">
        <f>IF(Z$2&gt;E42,G42,0)</f>
        <v/>
      </c>
      <c r="AC42" s="45" t="str">
        <f>IF(F42="","",IF(F42&lt;Z$2,REF!$B$18,""))</f>
        <v/>
      </c>
      <c r="AD42" s="51" t="str">
        <f>IF((Z42&gt;=REF!$B$6),(IF(Z42="","",IF(OR(V42="ASS",$D42="CIR",$D42=""),"",IF(OR($D42="CC",$D42="CD",$D42="DIV"),Z42-(3/24),"")))),"")</f>
        <v/>
      </c>
      <c r="AE42" s="16"/>
      <c r="AF42" s="99"/>
      <c r="AG42" s="10">
        <f>(HOUR(AF42)*60)+MINUTE(AF42)</f>
        <v>0</v>
      </c>
      <c r="AH42" s="42" t="str">
        <f>IF(AF$2&gt;E42,G42,0)</f>
        <v/>
      </c>
      <c r="AI42" s="45" t="str">
        <f>IF(F42="","",IF(F42&lt;AF$2,REF!$B$18,""))</f>
        <v/>
      </c>
      <c r="AJ42" s="51" t="str">
        <f>IF((AF42&gt;=REF!$B$6),(IF(AF42="","",IF(OR(AB42="ASS",$D42="CIR",$D42=""),"",IF(OR($D42="CC",$D42="CD",$D42="DIV"),AF42-(3/24),"")))),"")</f>
        <v/>
      </c>
      <c r="AK42" s="16"/>
      <c r="AL42" s="99"/>
      <c r="AM42" s="10">
        <f>(HOUR(AL42)*60)+MINUTE(AL42)</f>
        <v>0</v>
      </c>
      <c r="AN42" s="42" t="str">
        <f>IF(AL$2&gt;E42,G42,0)</f>
        <v/>
      </c>
      <c r="AO42" s="45" t="str">
        <f>IF(F42="","",IF(F42&lt;AL$2,REF!$B$18,""))</f>
        <v/>
      </c>
      <c r="AP42" s="51" t="str">
        <f>IF((AL42&gt;=REF!$B$6),(IF(AL42="","",IF(OR(AH42="ASS",$D42="CIR",$D42=""),"",IF(OR($D42="CC",$D42="CD",$D42="DIV"),AL42-(3/24),"")))),"")</f>
        <v/>
      </c>
      <c r="AQ42" s="16"/>
      <c r="AR42" s="99"/>
      <c r="AS42" s="10">
        <f>(HOUR(AR42)*60)+MINUTE(AR42)</f>
        <v>0</v>
      </c>
      <c r="AT42" s="42" t="str">
        <f>IF(AR$2&gt;E42,G42,0)</f>
        <v/>
      </c>
      <c r="AU42" s="45" t="str">
        <f>IF(F42="","",IF(F42&lt;AR$2,REF!$B$18,""))</f>
        <v/>
      </c>
      <c r="AV42" s="51" t="str">
        <f>IF((AR42&gt;=REF!$B$6),(IF(AR42="","",IF(OR(AN42="ASS",$D42="CIR",$D42=""),"",IF(OR($D42="CC",$D42="CD",$D42="DIV"),AR42-(3/24),"")))),"")</f>
        <v/>
      </c>
      <c r="AW42" s="16"/>
      <c r="AX42" s="99"/>
      <c r="AY42" s="10">
        <f>(HOUR(AX42)*60)+MINUTE(AX42)</f>
        <v>0</v>
      </c>
      <c r="AZ42" s="42" t="str">
        <f>IF(AX$2&gt;E42,G42,0)</f>
        <v/>
      </c>
      <c r="BA42" s="45" t="str">
        <f>IF(F42="","",IF(F42&lt;AX$2,REF!$B$18,""))</f>
        <v/>
      </c>
      <c r="BB42" s="51" t="str">
        <f>IF((AX42&gt;=REF!$B$6),(IF(AX42="","",IF(OR(AT42="ASS",$D42="CIR",$D42=""),"",IF(OR($D42="CC",$D42="CD",$D42="DIV"),AX42-(3/24),"")))),"")</f>
        <v/>
      </c>
      <c r="BC42" s="16"/>
      <c r="BD42" s="99"/>
      <c r="BE42" s="10">
        <f>(HOUR(BD42)*60)+MINUTE(BD42)</f>
        <v>0</v>
      </c>
      <c r="BF42" s="42" t="str">
        <f>IF(BD$2&gt;E42,G42,0)</f>
        <v/>
      </c>
      <c r="BG42" s="45" t="str">
        <f>IF(F42="","",IF(F42&lt;BD$2,REF!$B$18,""))</f>
        <v/>
      </c>
      <c r="BH42" s="51" t="str">
        <f>IF((BD42&gt;=REF!$B$6),(IF(BD42="","",IF(OR(AZ42="ASS",$D42="CIR",$D42=""),"",IF(OR($D42="CC",$D42="CD",$D42="DIV"),BD42-(3/24),"")))),"")</f>
        <v/>
      </c>
      <c r="BI42" s="16"/>
      <c r="BJ42" s="99"/>
      <c r="BK42" s="10">
        <f>(HOUR(BJ42)*60)+MINUTE(BJ42)</f>
        <v>0</v>
      </c>
      <c r="BL42" s="42" t="str">
        <f>IF(BJ$2&gt;E42,G42,0)</f>
        <v/>
      </c>
      <c r="BM42" s="45" t="str">
        <f>IF(F42="","",IF(F42&lt;BJ$2,REF!$B$18,""))</f>
        <v/>
      </c>
      <c r="BN42" s="51" t="str">
        <f>IF((BJ42&gt;=REF!$B$6),(IF(BJ42="","",IF(OR(BF42="ASS",$D42="CIR",$D42=""),"",IF(OR($D42="CC",$D42="CD",$D42="DIV"),BJ42-(3/24),"")))),"")</f>
        <v/>
      </c>
      <c r="BO42" s="16"/>
      <c r="BP42" s="99"/>
      <c r="BQ42" s="10">
        <f>(HOUR(BP42)*60)+MINUTE(BP42)</f>
        <v>0</v>
      </c>
      <c r="BR42" s="42" t="str">
        <f>IF(BP$2&gt;E42,G42,0)</f>
        <v/>
      </c>
      <c r="BS42" s="45" t="str">
        <f>IF(F42="","",IF(F42&lt;BP$2,REF!$B$18,""))</f>
        <v/>
      </c>
      <c r="BT42" s="51" t="str">
        <f>IF((BP42&gt;=REF!$B$6),(IF(BP42="","",IF(OR(BL42="ASS",$D42="CIR",$D42=""),"",IF(OR($D42="CC",$D42="CD",$D42="DIV"),BP42-(3/24),"")))),"")</f>
        <v/>
      </c>
      <c r="BU42" s="16"/>
      <c r="BV42" s="99"/>
      <c r="BW42" s="10">
        <f>(HOUR(BV42)*60)+MINUTE(BV42)</f>
        <v>0</v>
      </c>
      <c r="BX42" s="42" t="str">
        <f>IF(BV$2&gt;E42,G42,0)</f>
        <v/>
      </c>
      <c r="BY42" s="45" t="str">
        <f>IF(F42="","",IF(F42&lt;BV$2,REF!$B$18,""))</f>
        <v/>
      </c>
      <c r="BZ42" s="51" t="str">
        <f>IF((BV42&gt;=REF!$B$6),(IF(BV42="","",IF(OR(BR42="ASS",$D42="CIR",$D42=""),"",IF(OR($D42="CC",$D42="CD",$D42="DIV"),BV42-(3/24),"")))),"")</f>
        <v/>
      </c>
      <c r="CA42" s="17"/>
      <c r="CB42" s="98">
        <f t="shared" si="0"/>
        <v>0</v>
      </c>
      <c r="CC42" s="54">
        <f t="shared" si="1"/>
        <v>0</v>
      </c>
    </row>
    <row r="43" spans="1:81" x14ac:dyDescent="0.2">
      <c r="A43" s="15"/>
      <c r="B43" s="15"/>
      <c r="C43" s="15"/>
      <c r="D43" s="7"/>
      <c r="E43" s="7"/>
      <c r="F43" s="38"/>
      <c r="G43" s="94" t="str">
        <f>IF(A43="","",IF(D43="ASS",REF!B$11+REF!B$9,IF(D43="CC",REF!B$10+REF!B$9,IF(D43="CIR",REF!B$12+REF!B$9,IF(D43="CD",REF!B$10+REF!B$9,IF(D43="DIV",REF!B$13+REF!B$9,"erreur"))))))</f>
        <v/>
      </c>
      <c r="H43" s="99"/>
      <c r="I43" s="8">
        <f>(HOUR(H43)*60)+MINUTE(H43)</f>
        <v>0</v>
      </c>
      <c r="J43" s="39" t="str">
        <f>IF(H$2&gt;E43,G43,0)</f>
        <v/>
      </c>
      <c r="K43" s="44" t="str">
        <f>IF(F43="","",IF(F43&lt;H$2,REF!$B$18,""))</f>
        <v/>
      </c>
      <c r="L43" s="51" t="str">
        <f>IF((H43&gt;=REF!$B$6),(IF(H43="","",IF(OR(D43="ASS",$D43="CIR",$D43=""),"",IF(OR($D43="CC",$D43="CD",$D43="DIV"),H43-(3/24),"")))),"")</f>
        <v/>
      </c>
      <c r="M43" s="16"/>
      <c r="N43" s="99"/>
      <c r="O43" s="8">
        <f>(HOUR(N43)*60)+MINUTE(N43)</f>
        <v>0</v>
      </c>
      <c r="P43" s="39" t="str">
        <f>IF(N$2&gt;E43,G43,0)</f>
        <v/>
      </c>
      <c r="Q43" s="44" t="str">
        <f>IF(F43="","",IF(F43&lt;N$2,REF!$B$18,""))</f>
        <v/>
      </c>
      <c r="R43" s="51" t="str">
        <f>IF((N43&gt;=REF!$B$6),(IF(N43="","",IF(OR(J43="ASS",$D43="CIR",$D43=""),"",IF(OR($D43="CC",$D43="CD",$D43="DIV"),N43-(3/24),"")))),"")</f>
        <v/>
      </c>
      <c r="S43" s="16"/>
      <c r="T43" s="99"/>
      <c r="U43" s="10">
        <f>(HOUR(T43)*60)+MINUTE(T43)</f>
        <v>0</v>
      </c>
      <c r="V43" s="42" t="str">
        <f>IF(T$2&gt;E43,G43,0)</f>
        <v/>
      </c>
      <c r="W43" s="45" t="str">
        <f>IF(F43="","",IF(F43&lt;T$2,REF!$B$18,""))</f>
        <v/>
      </c>
      <c r="X43" s="51" t="str">
        <f>IF((T43&gt;=REF!$B$6),(IF(T43="","",IF(OR(P43="ASS",$D43="CIR",$D43=""),"",IF(OR($D43="CC",$D43="CD",$D43="DIV"),T43-(3/24),"")))),"")</f>
        <v/>
      </c>
      <c r="Y43" s="16"/>
      <c r="Z43" s="99"/>
      <c r="AA43" s="10">
        <f>(HOUR(Z43)*60)+MINUTE(Z43)</f>
        <v>0</v>
      </c>
      <c r="AB43" s="42" t="str">
        <f>IF(Z$2&gt;E43,G43,0)</f>
        <v/>
      </c>
      <c r="AC43" s="45" t="str">
        <f>IF(F43="","",IF(F43&lt;Z$2,REF!$B$18,""))</f>
        <v/>
      </c>
      <c r="AD43" s="51" t="str">
        <f>IF((Z43&gt;=REF!$B$6),(IF(Z43="","",IF(OR(V43="ASS",$D43="CIR",$D43=""),"",IF(OR($D43="CC",$D43="CD",$D43="DIV"),Z43-(3/24),"")))),"")</f>
        <v/>
      </c>
      <c r="AE43" s="16"/>
      <c r="AF43" s="99"/>
      <c r="AG43" s="10">
        <f>(HOUR(AF43)*60)+MINUTE(AF43)</f>
        <v>0</v>
      </c>
      <c r="AH43" s="42" t="str">
        <f>IF(AF$2&gt;E43,G43,0)</f>
        <v/>
      </c>
      <c r="AI43" s="45" t="str">
        <f>IF(F43="","",IF(F43&lt;AF$2,REF!$B$18,""))</f>
        <v/>
      </c>
      <c r="AJ43" s="51" t="str">
        <f>IF((AF43&gt;=REF!$B$6),(IF(AF43="","",IF(OR(AB43="ASS",$D43="CIR",$D43=""),"",IF(OR($D43="CC",$D43="CD",$D43="DIV"),AF43-(3/24),"")))),"")</f>
        <v/>
      </c>
      <c r="AK43" s="16"/>
      <c r="AL43" s="99"/>
      <c r="AM43" s="10">
        <f>(HOUR(AL43)*60)+MINUTE(AL43)</f>
        <v>0</v>
      </c>
      <c r="AN43" s="42" t="str">
        <f>IF(AL$2&gt;E43,G43,0)</f>
        <v/>
      </c>
      <c r="AO43" s="45" t="str">
        <f>IF(F43="","",IF(F43&lt;AL$2,REF!$B$18,""))</f>
        <v/>
      </c>
      <c r="AP43" s="51" t="str">
        <f>IF((AL43&gt;=REF!$B$6),(IF(AL43="","",IF(OR(AH43="ASS",$D43="CIR",$D43=""),"",IF(OR($D43="CC",$D43="CD",$D43="DIV"),AL43-(3/24),"")))),"")</f>
        <v/>
      </c>
      <c r="AQ43" s="16"/>
      <c r="AR43" s="99"/>
      <c r="AS43" s="10">
        <f>(HOUR(AR43)*60)+MINUTE(AR43)</f>
        <v>0</v>
      </c>
      <c r="AT43" s="42" t="str">
        <f>IF(AR$2&gt;E43,G43,0)</f>
        <v/>
      </c>
      <c r="AU43" s="45" t="str">
        <f>IF(F43="","",IF(F43&lt;AR$2,REF!$B$18,""))</f>
        <v/>
      </c>
      <c r="AV43" s="51" t="str">
        <f>IF((AR43&gt;=REF!$B$6),(IF(AR43="","",IF(OR(AN43="ASS",$D43="CIR",$D43=""),"",IF(OR($D43="CC",$D43="CD",$D43="DIV"),AR43-(3/24),"")))),"")</f>
        <v/>
      </c>
      <c r="AW43" s="16"/>
      <c r="AX43" s="99"/>
      <c r="AY43" s="10">
        <f>(HOUR(AX43)*60)+MINUTE(AX43)</f>
        <v>0</v>
      </c>
      <c r="AZ43" s="42" t="str">
        <f>IF(AX$2&gt;E43,G43,0)</f>
        <v/>
      </c>
      <c r="BA43" s="45" t="str">
        <f>IF(F43="","",IF(F43&lt;AX$2,REF!$B$18,""))</f>
        <v/>
      </c>
      <c r="BB43" s="51" t="str">
        <f>IF((AX43&gt;=REF!$B$6),(IF(AX43="","",IF(OR(AT43="ASS",$D43="CIR",$D43=""),"",IF(OR($D43="CC",$D43="CD",$D43="DIV"),AX43-(3/24),"")))),"")</f>
        <v/>
      </c>
      <c r="BC43" s="16"/>
      <c r="BD43" s="99"/>
      <c r="BE43" s="10">
        <f>(HOUR(BD43)*60)+MINUTE(BD43)</f>
        <v>0</v>
      </c>
      <c r="BF43" s="42" t="str">
        <f>IF(BD$2&gt;E43,G43,0)</f>
        <v/>
      </c>
      <c r="BG43" s="45" t="str">
        <f>IF(F43="","",IF(F43&lt;BD$2,REF!$B$18,""))</f>
        <v/>
      </c>
      <c r="BH43" s="51" t="str">
        <f>IF((BD43&gt;=REF!$B$6),(IF(BD43="","",IF(OR(AZ43="ASS",$D43="CIR",$D43=""),"",IF(OR($D43="CC",$D43="CD",$D43="DIV"),BD43-(3/24),"")))),"")</f>
        <v/>
      </c>
      <c r="BI43" s="16"/>
      <c r="BJ43" s="99"/>
      <c r="BK43" s="10">
        <f>(HOUR(BJ43)*60)+MINUTE(BJ43)</f>
        <v>0</v>
      </c>
      <c r="BL43" s="42" t="str">
        <f>IF(BJ$2&gt;E43,G43,0)</f>
        <v/>
      </c>
      <c r="BM43" s="45" t="str">
        <f>IF(F43="","",IF(F43&lt;BJ$2,REF!$B$18,""))</f>
        <v/>
      </c>
      <c r="BN43" s="51" t="str">
        <f>IF((BJ43&gt;=REF!$B$6),(IF(BJ43="","",IF(OR(BF43="ASS",$D43="CIR",$D43=""),"",IF(OR($D43="CC",$D43="CD",$D43="DIV"),BJ43-(3/24),"")))),"")</f>
        <v/>
      </c>
      <c r="BO43" s="16"/>
      <c r="BP43" s="99"/>
      <c r="BQ43" s="10">
        <f>(HOUR(BP43)*60)+MINUTE(BP43)</f>
        <v>0</v>
      </c>
      <c r="BR43" s="42" t="str">
        <f>IF(BP$2&gt;E43,G43,0)</f>
        <v/>
      </c>
      <c r="BS43" s="45" t="str">
        <f>IF(F43="","",IF(F43&lt;BP$2,REF!$B$18,""))</f>
        <v/>
      </c>
      <c r="BT43" s="51" t="str">
        <f>IF((BP43&gt;=REF!$B$6),(IF(BP43="","",IF(OR(BL43="ASS",$D43="CIR",$D43=""),"",IF(OR($D43="CC",$D43="CD",$D43="DIV"),BP43-(3/24),"")))),"")</f>
        <v/>
      </c>
      <c r="BU43" s="16"/>
      <c r="BV43" s="99"/>
      <c r="BW43" s="10">
        <f>(HOUR(BV43)*60)+MINUTE(BV43)</f>
        <v>0</v>
      </c>
      <c r="BX43" s="42" t="str">
        <f>IF(BV$2&gt;E43,G43,0)</f>
        <v/>
      </c>
      <c r="BY43" s="45" t="str">
        <f>IF(F43="","",IF(F43&lt;BV$2,REF!$B$18,""))</f>
        <v/>
      </c>
      <c r="BZ43" s="51" t="str">
        <f>IF((BV43&gt;=REF!$B$6),(IF(BV43="","",IF(OR(BR43="ASS",$D43="CIR",$D43=""),"",IF(OR($D43="CC",$D43="CD",$D43="DIV"),BV43-(3/24),"")))),"")</f>
        <v/>
      </c>
      <c r="CA43" s="17"/>
      <c r="CB43" s="98">
        <f t="shared" si="0"/>
        <v>0</v>
      </c>
      <c r="CC43" s="54">
        <f t="shared" si="1"/>
        <v>0</v>
      </c>
    </row>
    <row r="44" spans="1:81" x14ac:dyDescent="0.2">
      <c r="A44" s="59" t="s">
        <v>30</v>
      </c>
      <c r="B44" s="60"/>
      <c r="C44" s="60"/>
      <c r="D44" s="61"/>
      <c r="E44" s="23"/>
      <c r="F44" s="23"/>
      <c r="G44" s="23"/>
      <c r="H44" s="62">
        <f>SUM(I3:I43)</f>
        <v>0</v>
      </c>
      <c r="I44" s="62"/>
      <c r="J44" s="62"/>
      <c r="K44" s="62"/>
      <c r="L44" s="62"/>
      <c r="M44" s="62"/>
      <c r="N44" s="62">
        <f t="shared" ref="N44" si="2">SUM(O3:O43)</f>
        <v>0</v>
      </c>
      <c r="O44" s="62"/>
      <c r="P44" s="62"/>
      <c r="Q44" s="62"/>
      <c r="R44" s="62"/>
      <c r="S44" s="62"/>
      <c r="T44" s="62">
        <f t="shared" ref="T44" si="3">SUM(U3:U43)</f>
        <v>0</v>
      </c>
      <c r="U44" s="62"/>
      <c r="V44" s="62"/>
      <c r="W44" s="62"/>
      <c r="X44" s="62"/>
      <c r="Y44" s="62"/>
      <c r="Z44" s="62">
        <f t="shared" ref="Z44" si="4">SUM(AA3:AA43)</f>
        <v>0</v>
      </c>
      <c r="AA44" s="62"/>
      <c r="AB44" s="62"/>
      <c r="AC44" s="62"/>
      <c r="AD44" s="62"/>
      <c r="AE44" s="62"/>
      <c r="AF44" s="62">
        <f t="shared" ref="AF44" si="5">SUM(AG3:AG43)</f>
        <v>0</v>
      </c>
      <c r="AG44" s="62"/>
      <c r="AH44" s="62"/>
      <c r="AI44" s="62"/>
      <c r="AJ44" s="62"/>
      <c r="AK44" s="62"/>
      <c r="AL44" s="62">
        <f t="shared" ref="AL44" si="6">SUM(AM3:AM43)</f>
        <v>0</v>
      </c>
      <c r="AM44" s="62"/>
      <c r="AN44" s="62"/>
      <c r="AO44" s="62"/>
      <c r="AP44" s="62"/>
      <c r="AQ44" s="62"/>
      <c r="AR44" s="62">
        <f t="shared" ref="AR44" si="7">SUM(AS3:AS43)</f>
        <v>0</v>
      </c>
      <c r="AS44" s="62"/>
      <c r="AT44" s="62"/>
      <c r="AU44" s="62"/>
      <c r="AV44" s="62"/>
      <c r="AW44" s="62"/>
      <c r="AX44" s="62">
        <f t="shared" ref="AX44" si="8">SUM(AY3:AY43)</f>
        <v>0</v>
      </c>
      <c r="AY44" s="62"/>
      <c r="AZ44" s="62"/>
      <c r="BA44" s="62"/>
      <c r="BB44" s="62"/>
      <c r="BC44" s="62"/>
      <c r="BD44" s="62">
        <f t="shared" ref="BD44" si="9">SUM(BE3:BE43)</f>
        <v>0</v>
      </c>
      <c r="BE44" s="62"/>
      <c r="BF44" s="62"/>
      <c r="BG44" s="62"/>
      <c r="BH44" s="62"/>
      <c r="BI44" s="62"/>
      <c r="BJ44" s="62">
        <f t="shared" ref="BJ44" si="10">SUM(BK3:BK43)</f>
        <v>0</v>
      </c>
      <c r="BK44" s="62"/>
      <c r="BL44" s="62"/>
      <c r="BM44" s="62"/>
      <c r="BN44" s="62"/>
      <c r="BO44" s="62"/>
      <c r="BP44" s="62">
        <f t="shared" ref="BP44" si="11">SUM(BQ3:BQ43)</f>
        <v>0</v>
      </c>
      <c r="BQ44" s="62"/>
      <c r="BR44" s="62"/>
      <c r="BS44" s="62"/>
      <c r="BT44" s="62"/>
      <c r="BU44" s="62"/>
      <c r="BV44" s="62">
        <f t="shared" ref="BV44" si="12">SUM(BW3:BW43)</f>
        <v>0</v>
      </c>
      <c r="BW44" s="62"/>
      <c r="BX44" s="62"/>
      <c r="BY44" s="62"/>
      <c r="BZ44" s="62"/>
      <c r="CA44" s="62"/>
      <c r="CB44" s="47"/>
    </row>
    <row r="45" spans="1:81" ht="5.0999999999999996" customHeight="1" x14ac:dyDescent="0.2">
      <c r="A45" s="53"/>
      <c r="B45" s="53"/>
      <c r="C45" s="53"/>
      <c r="D45" s="43"/>
      <c r="E45" s="26"/>
      <c r="F45" s="26"/>
      <c r="G45" s="26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  <c r="AT45" s="28"/>
      <c r="AU45" s="28"/>
      <c r="AV45" s="28"/>
      <c r="AW45" s="28"/>
      <c r="AX45" s="28"/>
      <c r="AY45" s="28"/>
      <c r="AZ45" s="28"/>
      <c r="BA45" s="28"/>
      <c r="BB45" s="28"/>
      <c r="BC45" s="28"/>
      <c r="BD45" s="28"/>
      <c r="BE45" s="28"/>
      <c r="BF45" s="28"/>
      <c r="BG45" s="28"/>
      <c r="BH45" s="28"/>
      <c r="BI45" s="28"/>
      <c r="BJ45" s="28"/>
      <c r="BK45" s="28"/>
      <c r="BL45" s="28"/>
      <c r="BM45" s="28"/>
      <c r="BN45" s="28"/>
      <c r="BO45" s="28"/>
      <c r="BP45" s="28"/>
      <c r="BQ45" s="28"/>
      <c r="BR45" s="28"/>
      <c r="BS45" s="28"/>
      <c r="BT45" s="28"/>
      <c r="BU45" s="28"/>
      <c r="BV45" s="28"/>
      <c r="BW45" s="28"/>
      <c r="BX45" s="28"/>
      <c r="BY45" s="28"/>
      <c r="BZ45" s="28"/>
      <c r="CA45" s="28"/>
      <c r="CB45" s="47"/>
    </row>
    <row r="46" spans="1:81" x14ac:dyDescent="0.2">
      <c r="A46" s="88" t="s">
        <v>36</v>
      </c>
      <c r="B46" s="89"/>
      <c r="C46" s="89"/>
      <c r="D46" s="90"/>
      <c r="E46" s="52"/>
      <c r="F46" s="52"/>
      <c r="G46" s="52"/>
      <c r="H46" s="74">
        <f>SUM(L3:L43)</f>
        <v>0</v>
      </c>
      <c r="I46" s="74"/>
      <c r="J46" s="74"/>
      <c r="K46" s="74"/>
      <c r="L46" s="74"/>
      <c r="M46" s="74"/>
      <c r="N46" s="74">
        <f t="shared" ref="N46" si="13">SUM(R3:R43)</f>
        <v>0</v>
      </c>
      <c r="O46" s="74"/>
      <c r="P46" s="74"/>
      <c r="Q46" s="74"/>
      <c r="R46" s="74"/>
      <c r="S46" s="74"/>
      <c r="T46" s="74">
        <f t="shared" ref="T46" si="14">SUM(X3:X43)</f>
        <v>0</v>
      </c>
      <c r="U46" s="74"/>
      <c r="V46" s="74"/>
      <c r="W46" s="74"/>
      <c r="X46" s="74"/>
      <c r="Y46" s="74"/>
      <c r="Z46" s="74">
        <f t="shared" ref="Z46" si="15">SUM(AD3:AD43)</f>
        <v>0</v>
      </c>
      <c r="AA46" s="74"/>
      <c r="AB46" s="74"/>
      <c r="AC46" s="74"/>
      <c r="AD46" s="74"/>
      <c r="AE46" s="74"/>
      <c r="AF46" s="74">
        <f t="shared" ref="AF46" si="16">SUM(AJ3:AJ43)</f>
        <v>0</v>
      </c>
      <c r="AG46" s="74"/>
      <c r="AH46" s="74"/>
      <c r="AI46" s="74"/>
      <c r="AJ46" s="74"/>
      <c r="AK46" s="74"/>
      <c r="AL46" s="74">
        <f t="shared" ref="AL46" si="17">SUM(AP3:AP43)</f>
        <v>0</v>
      </c>
      <c r="AM46" s="74"/>
      <c r="AN46" s="74"/>
      <c r="AO46" s="74"/>
      <c r="AP46" s="74"/>
      <c r="AQ46" s="74"/>
      <c r="AR46" s="74">
        <f>SUM(AV3:AV43)</f>
        <v>0</v>
      </c>
      <c r="AS46" s="74"/>
      <c r="AT46" s="74"/>
      <c r="AU46" s="74"/>
      <c r="AV46" s="74"/>
      <c r="AW46" s="74"/>
      <c r="AX46" s="74">
        <f t="shared" ref="AX46" si="18">SUM(BB3:BB43)</f>
        <v>0</v>
      </c>
      <c r="AY46" s="74"/>
      <c r="AZ46" s="74"/>
      <c r="BA46" s="74"/>
      <c r="BB46" s="74"/>
      <c r="BC46" s="74"/>
      <c r="BD46" s="74">
        <f t="shared" ref="BD46" si="19">SUM(BH3:BH43)</f>
        <v>0</v>
      </c>
      <c r="BE46" s="74"/>
      <c r="BF46" s="74"/>
      <c r="BG46" s="74"/>
      <c r="BH46" s="74"/>
      <c r="BI46" s="74"/>
      <c r="BJ46" s="74">
        <f t="shared" ref="BJ46" si="20">SUM(BN3:BN43)</f>
        <v>0</v>
      </c>
      <c r="BK46" s="74"/>
      <c r="BL46" s="74"/>
      <c r="BM46" s="74"/>
      <c r="BN46" s="74"/>
      <c r="BO46" s="74"/>
      <c r="BP46" s="74">
        <f t="shared" ref="BP46" si="21">SUM(BT3:BT43)</f>
        <v>0</v>
      </c>
      <c r="BQ46" s="74"/>
      <c r="BR46" s="74"/>
      <c r="BS46" s="74"/>
      <c r="BT46" s="74"/>
      <c r="BU46" s="74"/>
      <c r="BV46" s="74">
        <f>SUM(BZ3:BZ43)</f>
        <v>0</v>
      </c>
      <c r="BW46" s="74"/>
      <c r="BX46" s="74"/>
      <c r="BY46" s="74"/>
      <c r="BZ46" s="74"/>
      <c r="CA46" s="74"/>
      <c r="CB46" s="47"/>
    </row>
    <row r="47" spans="1:81" s="13" customFormat="1" ht="5.0999999999999996" customHeight="1" x14ac:dyDescent="0.2">
      <c r="A47" s="24"/>
      <c r="B47" s="25"/>
      <c r="C47" s="25"/>
      <c r="D47" s="25"/>
      <c r="E47" s="26"/>
      <c r="F47" s="26"/>
      <c r="G47" s="26"/>
      <c r="H47" s="27"/>
      <c r="I47" s="28"/>
      <c r="J47" s="28"/>
      <c r="K47" s="28"/>
      <c r="L47" s="28"/>
      <c r="M47" s="28"/>
      <c r="N47" s="27"/>
      <c r="O47" s="28"/>
      <c r="P47" s="28"/>
      <c r="Q47" s="28"/>
      <c r="R47" s="28"/>
      <c r="S47" s="28"/>
      <c r="T47" s="27"/>
      <c r="U47" s="28"/>
      <c r="V47" s="28"/>
      <c r="W47" s="28"/>
      <c r="X47" s="28"/>
      <c r="Y47" s="28"/>
      <c r="Z47" s="27"/>
      <c r="AA47" s="28"/>
      <c r="AB47" s="28"/>
      <c r="AC47" s="28"/>
      <c r="AD47" s="28"/>
      <c r="AE47" s="28"/>
      <c r="AF47" s="27"/>
      <c r="AG47" s="28"/>
      <c r="AH47" s="28"/>
      <c r="AI47" s="28"/>
      <c r="AJ47" s="28"/>
      <c r="AK47" s="28"/>
      <c r="AL47" s="27"/>
      <c r="AM47" s="28"/>
      <c r="AN47" s="28"/>
      <c r="AO47" s="28"/>
      <c r="AP47" s="28"/>
      <c r="AQ47" s="28"/>
      <c r="AR47" s="27"/>
      <c r="AS47" s="28"/>
      <c r="AT47" s="28"/>
      <c r="AU47" s="28"/>
      <c r="AV47" s="28"/>
      <c r="AW47" s="28"/>
      <c r="AX47" s="27"/>
      <c r="AY47" s="28"/>
      <c r="AZ47" s="28"/>
      <c r="BA47" s="28"/>
      <c r="BB47" s="28"/>
      <c r="BC47" s="28"/>
      <c r="BD47" s="27"/>
      <c r="BE47" s="28"/>
      <c r="BF47" s="28"/>
      <c r="BG47" s="28"/>
      <c r="BH47" s="28"/>
      <c r="BI47" s="28"/>
      <c r="BJ47" s="27"/>
      <c r="BK47" s="28"/>
      <c r="BL47" s="28"/>
      <c r="BM47" s="28"/>
      <c r="BN47" s="28"/>
      <c r="BO47" s="28"/>
      <c r="BP47" s="27"/>
      <c r="BQ47" s="28"/>
      <c r="BR47" s="28"/>
      <c r="BS47" s="28"/>
      <c r="BT47" s="28"/>
      <c r="BU47" s="28"/>
      <c r="BV47" s="27"/>
      <c r="BW47" s="28"/>
      <c r="BX47" s="28"/>
      <c r="BY47" s="28"/>
      <c r="BZ47" s="28"/>
      <c r="CA47" s="28"/>
    </row>
    <row r="48" spans="1:81" ht="18" customHeight="1" x14ac:dyDescent="0.2">
      <c r="A48" s="59" t="s">
        <v>29</v>
      </c>
      <c r="B48" s="60"/>
      <c r="C48" s="60"/>
      <c r="D48" s="61"/>
      <c r="E48" s="29"/>
      <c r="F48" s="29"/>
      <c r="G48" s="29"/>
      <c r="H48" s="73">
        <f>H44*REF!$B$5</f>
        <v>0</v>
      </c>
      <c r="I48" s="73"/>
      <c r="J48" s="73"/>
      <c r="K48" s="73"/>
      <c r="L48" s="73"/>
      <c r="M48" s="73"/>
      <c r="N48" s="70">
        <f>N44*REF!$B$5</f>
        <v>0</v>
      </c>
      <c r="O48" s="71"/>
      <c r="P48" s="71"/>
      <c r="Q48" s="71"/>
      <c r="R48" s="71"/>
      <c r="S48" s="72"/>
      <c r="T48" s="70">
        <f>T44*REF!$B$5</f>
        <v>0</v>
      </c>
      <c r="U48" s="71"/>
      <c r="V48" s="71"/>
      <c r="W48" s="71"/>
      <c r="X48" s="71"/>
      <c r="Y48" s="72"/>
      <c r="Z48" s="70">
        <f>Z44*REF!$B$5</f>
        <v>0</v>
      </c>
      <c r="AA48" s="71"/>
      <c r="AB48" s="71"/>
      <c r="AC48" s="71"/>
      <c r="AD48" s="71"/>
      <c r="AE48" s="72"/>
      <c r="AF48" s="70">
        <f>AF44*REF!$B$5</f>
        <v>0</v>
      </c>
      <c r="AG48" s="71"/>
      <c r="AH48" s="71"/>
      <c r="AI48" s="71"/>
      <c r="AJ48" s="71"/>
      <c r="AK48" s="72"/>
      <c r="AL48" s="70">
        <f>AL44*REF!$B$5</f>
        <v>0</v>
      </c>
      <c r="AM48" s="71"/>
      <c r="AN48" s="71"/>
      <c r="AO48" s="71"/>
      <c r="AP48" s="71"/>
      <c r="AQ48" s="72"/>
      <c r="AR48" s="70">
        <f>AR44*REF!$B$5</f>
        <v>0</v>
      </c>
      <c r="AS48" s="71"/>
      <c r="AT48" s="71"/>
      <c r="AU48" s="71"/>
      <c r="AV48" s="71"/>
      <c r="AW48" s="72"/>
      <c r="AX48" s="70">
        <f>AX44*REF!$B$5</f>
        <v>0</v>
      </c>
      <c r="AY48" s="71"/>
      <c r="AZ48" s="71"/>
      <c r="BA48" s="71"/>
      <c r="BB48" s="71"/>
      <c r="BC48" s="72"/>
      <c r="BD48" s="70">
        <f>BD44*REF!$B$5</f>
        <v>0</v>
      </c>
      <c r="BE48" s="71"/>
      <c r="BF48" s="71"/>
      <c r="BG48" s="71"/>
      <c r="BH48" s="71"/>
      <c r="BI48" s="72"/>
      <c r="BJ48" s="70">
        <f>BJ44*REF!$B$5</f>
        <v>0</v>
      </c>
      <c r="BK48" s="71"/>
      <c r="BL48" s="71"/>
      <c r="BM48" s="71"/>
      <c r="BN48" s="71"/>
      <c r="BO48" s="72"/>
      <c r="BP48" s="70">
        <f>BP44*REF!$B$5</f>
        <v>0</v>
      </c>
      <c r="BQ48" s="71"/>
      <c r="BR48" s="71"/>
      <c r="BS48" s="71"/>
      <c r="BT48" s="71"/>
      <c r="BU48" s="72"/>
      <c r="BV48" s="70">
        <f>BV44*REF!$B$5</f>
        <v>0</v>
      </c>
      <c r="BW48" s="71"/>
      <c r="BX48" s="71"/>
      <c r="BY48" s="71"/>
      <c r="BZ48" s="71"/>
      <c r="CA48" s="72"/>
      <c r="CB48" s="48">
        <f>SUM(H48:CA48)</f>
        <v>0</v>
      </c>
    </row>
    <row r="49" spans="1:80" s="13" customFormat="1" ht="5.0999999999999996" customHeight="1" x14ac:dyDescent="0.2">
      <c r="A49" s="26"/>
      <c r="B49" s="26"/>
      <c r="C49" s="26"/>
      <c r="D49" s="26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  <c r="AX49" s="30"/>
      <c r="AY49" s="30"/>
      <c r="AZ49" s="30"/>
      <c r="BA49" s="30"/>
      <c r="BB49" s="30"/>
      <c r="BC49" s="30"/>
      <c r="BD49" s="30"/>
      <c r="BE49" s="30"/>
      <c r="BF49" s="30"/>
      <c r="BG49" s="30"/>
      <c r="BH49" s="30"/>
      <c r="BI49" s="30"/>
      <c r="BJ49" s="30"/>
      <c r="BK49" s="30"/>
      <c r="BL49" s="30"/>
      <c r="BM49" s="30"/>
      <c r="BN49" s="30"/>
      <c r="BO49" s="30"/>
      <c r="BP49" s="30"/>
      <c r="BQ49" s="30"/>
      <c r="BR49" s="30"/>
      <c r="BS49" s="30"/>
      <c r="BT49" s="30"/>
      <c r="BU49" s="30"/>
      <c r="BV49" s="30"/>
      <c r="BW49" s="30"/>
      <c r="BX49" s="30"/>
      <c r="BY49" s="30"/>
      <c r="BZ49" s="30"/>
      <c r="CA49" s="30"/>
    </row>
    <row r="50" spans="1:80" ht="18" customHeight="1" x14ac:dyDescent="0.2">
      <c r="A50" s="85" t="s">
        <v>31</v>
      </c>
      <c r="B50" s="86"/>
      <c r="C50" s="86"/>
      <c r="D50" s="87"/>
      <c r="E50" s="31"/>
      <c r="F50" s="31"/>
      <c r="G50" s="31"/>
      <c r="H50" s="68">
        <f>SUM(M3:M43)</f>
        <v>0</v>
      </c>
      <c r="I50" s="68"/>
      <c r="J50" s="68"/>
      <c r="K50" s="68"/>
      <c r="L50" s="68"/>
      <c r="M50" s="68"/>
      <c r="N50" s="68">
        <f>SUM(S3:S43)</f>
        <v>0</v>
      </c>
      <c r="O50" s="68"/>
      <c r="P50" s="68"/>
      <c r="Q50" s="68"/>
      <c r="R50" s="68"/>
      <c r="S50" s="68"/>
      <c r="T50" s="68">
        <f>SUM(Y3:Y43)</f>
        <v>0</v>
      </c>
      <c r="U50" s="68"/>
      <c r="V50" s="68"/>
      <c r="W50" s="68"/>
      <c r="X50" s="68"/>
      <c r="Y50" s="68"/>
      <c r="Z50" s="68">
        <f>SUM(AE3:AE43)</f>
        <v>0</v>
      </c>
      <c r="AA50" s="68"/>
      <c r="AB50" s="68"/>
      <c r="AC50" s="68"/>
      <c r="AD50" s="68"/>
      <c r="AE50" s="68"/>
      <c r="AF50" s="68">
        <f>SUM(AK3:AK43)</f>
        <v>0</v>
      </c>
      <c r="AG50" s="68"/>
      <c r="AH50" s="68"/>
      <c r="AI50" s="68"/>
      <c r="AJ50" s="68"/>
      <c r="AK50" s="68"/>
      <c r="AL50" s="68">
        <f>SUM(AQ3:AQ43)</f>
        <v>0</v>
      </c>
      <c r="AM50" s="68"/>
      <c r="AN50" s="68"/>
      <c r="AO50" s="68"/>
      <c r="AP50" s="68"/>
      <c r="AQ50" s="68"/>
      <c r="AR50" s="68">
        <f>SUM(AW3:AW43)</f>
        <v>0</v>
      </c>
      <c r="AS50" s="68"/>
      <c r="AT50" s="68"/>
      <c r="AU50" s="68"/>
      <c r="AV50" s="68"/>
      <c r="AW50" s="68"/>
      <c r="AX50" s="68">
        <f>SUM(BC3:BC43)</f>
        <v>0</v>
      </c>
      <c r="AY50" s="68"/>
      <c r="AZ50" s="68"/>
      <c r="BA50" s="68"/>
      <c r="BB50" s="68"/>
      <c r="BC50" s="68"/>
      <c r="BD50" s="68">
        <f>SUM(BI3:BI43)</f>
        <v>0</v>
      </c>
      <c r="BE50" s="68"/>
      <c r="BF50" s="68"/>
      <c r="BG50" s="68"/>
      <c r="BH50" s="68"/>
      <c r="BI50" s="68"/>
      <c r="BJ50" s="68">
        <f>SUM(BO3:BO43)</f>
        <v>0</v>
      </c>
      <c r="BK50" s="68"/>
      <c r="BL50" s="68"/>
      <c r="BM50" s="68"/>
      <c r="BN50" s="68"/>
      <c r="BO50" s="68"/>
      <c r="BP50" s="68">
        <f>SUM(BU3:BU43)</f>
        <v>0</v>
      </c>
      <c r="BQ50" s="68"/>
      <c r="BR50" s="68"/>
      <c r="BS50" s="68"/>
      <c r="BT50" s="68"/>
      <c r="BU50" s="68"/>
      <c r="BV50" s="68">
        <f>SUM(CA3:CA43)</f>
        <v>0</v>
      </c>
      <c r="BW50" s="68"/>
      <c r="BX50" s="68"/>
      <c r="BY50" s="68"/>
      <c r="BZ50" s="68"/>
      <c r="CA50" s="68"/>
      <c r="CB50" s="48">
        <f>SUM(H50:CA50)</f>
        <v>0</v>
      </c>
    </row>
    <row r="51" spans="1:80" ht="5.0999999999999996" customHeight="1" x14ac:dyDescent="0.2">
      <c r="D51" s="5"/>
      <c r="E51" s="5"/>
      <c r="F51" s="5"/>
      <c r="G51" s="5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3"/>
      <c r="U51" s="33"/>
      <c r="V51" s="33"/>
      <c r="W51" s="33"/>
      <c r="X51" s="33"/>
      <c r="Y51" s="33"/>
      <c r="Z51" s="33"/>
      <c r="AA51" s="33"/>
      <c r="AB51" s="33"/>
      <c r="AC51" s="33"/>
      <c r="AD51" s="33"/>
      <c r="AE51" s="33"/>
      <c r="AF51" s="33"/>
      <c r="AG51" s="33"/>
      <c r="AH51" s="33"/>
      <c r="AI51" s="33"/>
      <c r="AJ51" s="33"/>
      <c r="AK51" s="33"/>
      <c r="AL51" s="33"/>
      <c r="AM51" s="33"/>
      <c r="AN51" s="33"/>
      <c r="AO51" s="33"/>
      <c r="AP51" s="33"/>
      <c r="AQ51" s="33"/>
      <c r="AR51" s="33"/>
      <c r="AS51" s="33"/>
      <c r="AT51" s="33"/>
      <c r="AU51" s="33"/>
      <c r="AV51" s="33"/>
      <c r="AW51" s="33"/>
      <c r="AX51" s="33"/>
      <c r="AY51" s="33"/>
      <c r="AZ51" s="33"/>
      <c r="BA51" s="33"/>
      <c r="BB51" s="33"/>
      <c r="BC51" s="33"/>
      <c r="BD51" s="33"/>
      <c r="BE51" s="33"/>
      <c r="BF51" s="33"/>
      <c r="BG51" s="33"/>
      <c r="BH51" s="33"/>
      <c r="BI51" s="33"/>
      <c r="BJ51" s="33"/>
      <c r="BK51" s="33"/>
      <c r="BL51" s="33"/>
      <c r="BM51" s="33"/>
      <c r="BN51" s="33"/>
      <c r="BO51" s="33"/>
      <c r="BP51" s="33"/>
      <c r="BQ51" s="33"/>
      <c r="BR51" s="33"/>
      <c r="BS51" s="33"/>
      <c r="BT51" s="33"/>
      <c r="BU51" s="33"/>
      <c r="BV51" s="34"/>
      <c r="BW51" s="34"/>
      <c r="BX51" s="34"/>
      <c r="BY51" s="34"/>
      <c r="BZ51" s="34"/>
      <c r="CA51" s="34"/>
    </row>
    <row r="52" spans="1:80" x14ac:dyDescent="0.2">
      <c r="A52" s="77" t="s">
        <v>32</v>
      </c>
      <c r="B52" s="78"/>
      <c r="C52" s="78"/>
      <c r="D52" s="79"/>
      <c r="G52" s="35"/>
      <c r="H52" s="69">
        <f>SUM(K3:K43)</f>
        <v>6</v>
      </c>
      <c r="I52" s="69"/>
      <c r="J52" s="69"/>
      <c r="K52" s="69"/>
      <c r="L52" s="69"/>
      <c r="M52" s="69"/>
      <c r="N52" s="69">
        <f t="shared" ref="N52" si="22">SUM(Q3:Q43)</f>
        <v>6</v>
      </c>
      <c r="O52" s="69"/>
      <c r="P52" s="69"/>
      <c r="Q52" s="69"/>
      <c r="R52" s="69"/>
      <c r="S52" s="69"/>
      <c r="T52" s="69">
        <f t="shared" ref="T52" si="23">SUM(W3:W43)</f>
        <v>6</v>
      </c>
      <c r="U52" s="69"/>
      <c r="V52" s="69"/>
      <c r="W52" s="69"/>
      <c r="X52" s="69"/>
      <c r="Y52" s="69"/>
      <c r="Z52" s="69">
        <f t="shared" ref="Z52" si="24">SUM(AC3:AC43)</f>
        <v>12</v>
      </c>
      <c r="AA52" s="69"/>
      <c r="AB52" s="69"/>
      <c r="AC52" s="69"/>
      <c r="AD52" s="69"/>
      <c r="AE52" s="69"/>
      <c r="AF52" s="69">
        <f t="shared" ref="AF52" si="25">SUM(AI3:AI43)</f>
        <v>12</v>
      </c>
      <c r="AG52" s="69"/>
      <c r="AH52" s="69"/>
      <c r="AI52" s="69"/>
      <c r="AJ52" s="69"/>
      <c r="AK52" s="69"/>
      <c r="AL52" s="69">
        <f t="shared" ref="AL52" si="26">SUM(AO3:AO43)</f>
        <v>12</v>
      </c>
      <c r="AM52" s="69"/>
      <c r="AN52" s="69"/>
      <c r="AO52" s="69"/>
      <c r="AP52" s="69"/>
      <c r="AQ52" s="69"/>
      <c r="AR52" s="69">
        <f t="shared" ref="AR52" si="27">SUM(AU3:AU43)</f>
        <v>12</v>
      </c>
      <c r="AS52" s="69"/>
      <c r="AT52" s="69"/>
      <c r="AU52" s="69"/>
      <c r="AV52" s="69"/>
      <c r="AW52" s="69"/>
      <c r="AX52" s="69">
        <f t="shared" ref="AX52" si="28">SUM(BA3:BA43)</f>
        <v>12</v>
      </c>
      <c r="AY52" s="69"/>
      <c r="AZ52" s="69"/>
      <c r="BA52" s="69"/>
      <c r="BB52" s="69"/>
      <c r="BC52" s="69"/>
      <c r="BD52" s="69">
        <f t="shared" ref="BD52" si="29">SUM(BG3:BG43)</f>
        <v>12</v>
      </c>
      <c r="BE52" s="69"/>
      <c r="BF52" s="69"/>
      <c r="BG52" s="69"/>
      <c r="BH52" s="69"/>
      <c r="BI52" s="69"/>
      <c r="BJ52" s="69">
        <f t="shared" ref="BJ52" si="30">SUM(BM3:BM43)</f>
        <v>12</v>
      </c>
      <c r="BK52" s="69"/>
      <c r="BL52" s="69"/>
      <c r="BM52" s="69"/>
      <c r="BN52" s="69"/>
      <c r="BO52" s="69"/>
      <c r="BP52" s="69">
        <f t="shared" ref="BP52" si="31">SUM(BS3:BS43)</f>
        <v>12</v>
      </c>
      <c r="BQ52" s="69"/>
      <c r="BR52" s="69"/>
      <c r="BS52" s="69"/>
      <c r="BT52" s="69"/>
      <c r="BU52" s="69"/>
      <c r="BV52" s="69">
        <f t="shared" ref="BV52" si="32">SUM(BY3:BY43)</f>
        <v>12</v>
      </c>
      <c r="BW52" s="69"/>
      <c r="BX52" s="69"/>
      <c r="BY52" s="69"/>
      <c r="BZ52" s="69"/>
      <c r="CA52" s="69"/>
      <c r="CB52" s="48">
        <f>SUM(H52:CA52)</f>
        <v>126</v>
      </c>
    </row>
    <row r="53" spans="1:80" ht="5.0999999999999996" customHeight="1" x14ac:dyDescent="0.2"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5"/>
      <c r="BX53" s="5"/>
      <c r="BY53" s="5"/>
      <c r="BZ53" s="5"/>
    </row>
    <row r="54" spans="1:80" x14ac:dyDescent="0.2">
      <c r="A54" s="91" t="s">
        <v>20</v>
      </c>
      <c r="B54" s="92"/>
      <c r="C54" s="92"/>
      <c r="D54" s="93"/>
      <c r="E54" s="40"/>
      <c r="F54" s="40"/>
      <c r="G54" s="41"/>
      <c r="H54" s="65">
        <f>SUM(J6:J43)</f>
        <v>127</v>
      </c>
      <c r="I54" s="65"/>
      <c r="J54" s="65"/>
      <c r="K54" s="65"/>
      <c r="L54" s="65"/>
      <c r="M54" s="65"/>
      <c r="N54" s="65">
        <f>SUM(P6:P43)</f>
        <v>127</v>
      </c>
      <c r="O54" s="65"/>
      <c r="P54" s="65"/>
      <c r="Q54" s="65"/>
      <c r="R54" s="65"/>
      <c r="S54" s="65"/>
      <c r="T54" s="65">
        <f>SUM(V6:V43)</f>
        <v>127</v>
      </c>
      <c r="U54" s="65"/>
      <c r="V54" s="65"/>
      <c r="W54" s="65"/>
      <c r="X54" s="65"/>
      <c r="Y54" s="65"/>
      <c r="Z54" s="65">
        <f t="shared" ref="Z54" si="33">SUM(AB6:AB43)</f>
        <v>127</v>
      </c>
      <c r="AA54" s="65"/>
      <c r="AB54" s="65"/>
      <c r="AC54" s="65"/>
      <c r="AD54" s="65"/>
      <c r="AE54" s="65"/>
      <c r="AF54" s="65">
        <f t="shared" ref="AF54" si="34">SUM(AH6:AH43)</f>
        <v>127</v>
      </c>
      <c r="AG54" s="65"/>
      <c r="AH54" s="65"/>
      <c r="AI54" s="65"/>
      <c r="AJ54" s="65"/>
      <c r="AK54" s="65"/>
      <c r="AL54" s="65">
        <f t="shared" ref="AL54" si="35">SUM(AN6:AN43)</f>
        <v>127</v>
      </c>
      <c r="AM54" s="65"/>
      <c r="AN54" s="65"/>
      <c r="AO54" s="65"/>
      <c r="AP54" s="65"/>
      <c r="AQ54" s="65"/>
      <c r="AR54" s="65">
        <f t="shared" ref="AR54" si="36">SUM(AT6:AT43)</f>
        <v>127</v>
      </c>
      <c r="AS54" s="65"/>
      <c r="AT54" s="65"/>
      <c r="AU54" s="65"/>
      <c r="AV54" s="65"/>
      <c r="AW54" s="65"/>
      <c r="AX54" s="65">
        <f t="shared" ref="AX54" si="37">SUM(AZ6:AZ43)</f>
        <v>127</v>
      </c>
      <c r="AY54" s="65"/>
      <c r="AZ54" s="65"/>
      <c r="BA54" s="65"/>
      <c r="BB54" s="65"/>
      <c r="BC54" s="65"/>
      <c r="BD54" s="65">
        <f t="shared" ref="BD54" si="38">SUM(BF6:BF43)</f>
        <v>127</v>
      </c>
      <c r="BE54" s="65"/>
      <c r="BF54" s="65"/>
      <c r="BG54" s="65"/>
      <c r="BH54" s="65"/>
      <c r="BI54" s="65"/>
      <c r="BJ54" s="65">
        <f t="shared" ref="BJ54" si="39">SUM(BL6:BL43)</f>
        <v>127</v>
      </c>
      <c r="BK54" s="65"/>
      <c r="BL54" s="65"/>
      <c r="BM54" s="65"/>
      <c r="BN54" s="65"/>
      <c r="BO54" s="65"/>
      <c r="BP54" s="65">
        <f t="shared" ref="BP54" si="40">SUM(BR6:BR43)</f>
        <v>127</v>
      </c>
      <c r="BQ54" s="65"/>
      <c r="BR54" s="65"/>
      <c r="BS54" s="65"/>
      <c r="BT54" s="65"/>
      <c r="BU54" s="65"/>
      <c r="BV54" s="65">
        <f t="shared" ref="BV54" si="41">SUM(BX6:BX43)</f>
        <v>127</v>
      </c>
      <c r="BW54" s="65"/>
      <c r="BX54" s="65"/>
      <c r="BY54" s="65"/>
      <c r="BZ54" s="65"/>
      <c r="CA54" s="65"/>
      <c r="CB54" s="48">
        <f>SUM(H54:CA54)</f>
        <v>1524</v>
      </c>
    </row>
    <row r="55" spans="1:80" ht="5.0999999999999996" customHeight="1" thickBot="1" x14ac:dyDescent="0.25"/>
    <row r="56" spans="1:80" ht="18" customHeight="1" thickTop="1" thickBot="1" x14ac:dyDescent="0.25">
      <c r="A56" s="56" t="s">
        <v>17</v>
      </c>
      <c r="B56" s="57"/>
      <c r="C56" s="57"/>
      <c r="D56" s="58"/>
      <c r="H56" s="95">
        <f>H48+H50+H52+H54</f>
        <v>133</v>
      </c>
      <c r="I56" s="96"/>
      <c r="J56" s="96"/>
      <c r="K56" s="96"/>
      <c r="L56" s="96"/>
      <c r="M56" s="96"/>
      <c r="N56" s="95">
        <f t="shared" ref="N56" si="42">N48+N50+N52+N54</f>
        <v>133</v>
      </c>
      <c r="O56" s="96"/>
      <c r="P56" s="96"/>
      <c r="Q56" s="96"/>
      <c r="R56" s="96"/>
      <c r="S56" s="96"/>
      <c r="T56" s="95">
        <f t="shared" ref="T56" si="43">T48+T50+T52+T54</f>
        <v>133</v>
      </c>
      <c r="U56" s="96"/>
      <c r="V56" s="96"/>
      <c r="W56" s="96"/>
      <c r="X56" s="96"/>
      <c r="Y56" s="96"/>
      <c r="Z56" s="95">
        <f t="shared" ref="Z56" si="44">Z48+Z50+Z52+Z54</f>
        <v>139</v>
      </c>
      <c r="AA56" s="96"/>
      <c r="AB56" s="96"/>
      <c r="AC56" s="96"/>
      <c r="AD56" s="96"/>
      <c r="AE56" s="96"/>
      <c r="AF56" s="95">
        <f t="shared" ref="AF56" si="45">AF48+AF50+AF52+AF54</f>
        <v>139</v>
      </c>
      <c r="AG56" s="96"/>
      <c r="AH56" s="96"/>
      <c r="AI56" s="96"/>
      <c r="AJ56" s="96"/>
      <c r="AK56" s="96"/>
      <c r="AL56" s="95">
        <f t="shared" ref="AL56" si="46">AL48+AL50+AL52+AL54</f>
        <v>139</v>
      </c>
      <c r="AM56" s="96"/>
      <c r="AN56" s="96"/>
      <c r="AO56" s="96"/>
      <c r="AP56" s="96"/>
      <c r="AQ56" s="96"/>
      <c r="AR56" s="95">
        <f t="shared" ref="AR56" si="47">AR48+AR50+AR52+AR54</f>
        <v>139</v>
      </c>
      <c r="AS56" s="96"/>
      <c r="AT56" s="96"/>
      <c r="AU56" s="96"/>
      <c r="AV56" s="96"/>
      <c r="AW56" s="96"/>
      <c r="AX56" s="95">
        <f t="shared" ref="AX56" si="48">AX48+AX50+AX52+AX54</f>
        <v>139</v>
      </c>
      <c r="AY56" s="96"/>
      <c r="AZ56" s="96"/>
      <c r="BA56" s="96"/>
      <c r="BB56" s="96"/>
      <c r="BC56" s="96"/>
      <c r="BD56" s="95">
        <f t="shared" ref="BD56" si="49">BD48+BD50+BD52+BD54</f>
        <v>139</v>
      </c>
      <c r="BE56" s="96"/>
      <c r="BF56" s="96"/>
      <c r="BG56" s="96"/>
      <c r="BH56" s="96"/>
      <c r="BI56" s="96"/>
      <c r="BJ56" s="95">
        <f t="shared" ref="BJ56" si="50">BJ48+BJ50+BJ52+BJ54</f>
        <v>139</v>
      </c>
      <c r="BK56" s="96"/>
      <c r="BL56" s="96"/>
      <c r="BM56" s="96"/>
      <c r="BN56" s="96"/>
      <c r="BO56" s="96"/>
      <c r="BP56" s="95">
        <f t="shared" ref="BP56" si="51">BP48+BP50+BP52+BP54</f>
        <v>139</v>
      </c>
      <c r="BQ56" s="96"/>
      <c r="BR56" s="96"/>
      <c r="BS56" s="96"/>
      <c r="BT56" s="96"/>
      <c r="BU56" s="96"/>
      <c r="BV56" s="95">
        <f t="shared" ref="BV56" si="52">BV48+BV50+BV52+BV54</f>
        <v>139</v>
      </c>
      <c r="BW56" s="96"/>
      <c r="BX56" s="96"/>
      <c r="BY56" s="96"/>
      <c r="BZ56" s="97"/>
      <c r="CA56" s="97"/>
      <c r="CB56" s="49">
        <f>SUM(H56:CA56)</f>
        <v>1650</v>
      </c>
    </row>
    <row r="57" spans="1:80" ht="5.0999999999999996" customHeight="1" thickTop="1" x14ac:dyDescent="0.2"/>
    <row r="58" spans="1:80" x14ac:dyDescent="0.2">
      <c r="A58" s="56" t="s">
        <v>42</v>
      </c>
      <c r="B58" s="57"/>
      <c r="C58" s="57"/>
      <c r="D58" s="58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55"/>
      <c r="W58" s="55"/>
      <c r="X58" s="55"/>
      <c r="Y58" s="55"/>
      <c r="Z58" s="55"/>
      <c r="AA58" s="55"/>
      <c r="AB58" s="55"/>
      <c r="AC58" s="55"/>
      <c r="AD58" s="55"/>
      <c r="AE58" s="55"/>
      <c r="AF58" s="55"/>
      <c r="AG58" s="55"/>
      <c r="AH58" s="55"/>
      <c r="AI58" s="55"/>
      <c r="AJ58" s="55"/>
      <c r="AK58" s="55"/>
      <c r="AL58" s="55"/>
      <c r="AM58" s="55"/>
      <c r="AN58" s="55"/>
      <c r="AO58" s="55"/>
      <c r="AP58" s="55"/>
      <c r="AQ58" s="55"/>
      <c r="AR58" s="55"/>
      <c r="AS58" s="55"/>
      <c r="AT58" s="55"/>
      <c r="AU58" s="55"/>
      <c r="AV58" s="55"/>
      <c r="AW58" s="55"/>
      <c r="AX58" s="55"/>
      <c r="AY58" s="55"/>
      <c r="AZ58" s="55"/>
      <c r="BA58" s="55"/>
      <c r="BB58" s="55"/>
      <c r="BC58" s="55"/>
      <c r="BD58" s="55"/>
      <c r="BE58" s="55"/>
      <c r="BF58" s="55"/>
      <c r="BG58" s="55"/>
      <c r="BH58" s="55"/>
      <c r="BI58" s="55"/>
      <c r="BJ58" s="55"/>
      <c r="BK58" s="55"/>
      <c r="BL58" s="55"/>
      <c r="BM58" s="55"/>
      <c r="BN58" s="55"/>
      <c r="BO58" s="55"/>
      <c r="BP58" s="55"/>
      <c r="BQ58" s="55"/>
      <c r="BR58" s="55"/>
      <c r="BS58" s="55"/>
      <c r="BT58" s="55"/>
      <c r="BU58" s="55"/>
      <c r="BV58" s="55"/>
      <c r="BW58" s="55"/>
      <c r="BX58" s="55"/>
      <c r="BY58" s="55"/>
      <c r="BZ58" s="55"/>
      <c r="CA58" s="55"/>
      <c r="CB58" s="54">
        <f>SUM(H58:CA58)</f>
        <v>0</v>
      </c>
    </row>
    <row r="59" spans="1:80" ht="5.0999999999999996" customHeight="1" x14ac:dyDescent="0.2"/>
    <row r="60" spans="1:80" x14ac:dyDescent="0.2">
      <c r="A60" s="56" t="s">
        <v>43</v>
      </c>
      <c r="B60" s="57"/>
      <c r="C60" s="57"/>
      <c r="D60" s="58"/>
      <c r="H60" s="95" t="str">
        <f>IF(H58="","",H56-H58)</f>
        <v/>
      </c>
      <c r="I60" s="96"/>
      <c r="J60" s="96"/>
      <c r="K60" s="96"/>
      <c r="L60" s="96"/>
      <c r="M60" s="96"/>
      <c r="N60" s="95" t="str">
        <f t="shared" ref="N60" si="53">IF(N58="","",N56-N58)</f>
        <v/>
      </c>
      <c r="O60" s="96"/>
      <c r="P60" s="96"/>
      <c r="Q60" s="96"/>
      <c r="R60" s="96"/>
      <c r="S60" s="96"/>
      <c r="T60" s="95" t="str">
        <f t="shared" ref="T60" si="54">IF(T58="","",T56-T58)</f>
        <v/>
      </c>
      <c r="U60" s="96"/>
      <c r="V60" s="96"/>
      <c r="W60" s="96"/>
      <c r="X60" s="96"/>
      <c r="Y60" s="96"/>
      <c r="Z60" s="95" t="str">
        <f t="shared" ref="Z60" si="55">IF(Z58="","",Z56-Z58)</f>
        <v/>
      </c>
      <c r="AA60" s="96"/>
      <c r="AB60" s="96"/>
      <c r="AC60" s="96"/>
      <c r="AD60" s="96"/>
      <c r="AE60" s="96"/>
      <c r="AF60" s="95" t="str">
        <f t="shared" ref="AF60" si="56">IF(AF58="","",AF56-AF58)</f>
        <v/>
      </c>
      <c r="AG60" s="96"/>
      <c r="AH60" s="96"/>
      <c r="AI60" s="96"/>
      <c r="AJ60" s="96"/>
      <c r="AK60" s="96"/>
      <c r="AL60" s="95" t="str">
        <f t="shared" ref="AL60" si="57">IF(AL58="","",AL56-AL58)</f>
        <v/>
      </c>
      <c r="AM60" s="96"/>
      <c r="AN60" s="96"/>
      <c r="AO60" s="96"/>
      <c r="AP60" s="96"/>
      <c r="AQ60" s="96"/>
      <c r="AR60" s="95" t="str">
        <f t="shared" ref="AR60" si="58">IF(AR58="","",AR56-AR58)</f>
        <v/>
      </c>
      <c r="AS60" s="96"/>
      <c r="AT60" s="96"/>
      <c r="AU60" s="96"/>
      <c r="AV60" s="96"/>
      <c r="AW60" s="96"/>
      <c r="AX60" s="95" t="str">
        <f t="shared" ref="AX60" si="59">IF(AX58="","",AX56-AX58)</f>
        <v/>
      </c>
      <c r="AY60" s="96"/>
      <c r="AZ60" s="96"/>
      <c r="BA60" s="96"/>
      <c r="BB60" s="96"/>
      <c r="BC60" s="96"/>
      <c r="BD60" s="95" t="str">
        <f t="shared" ref="BD60" si="60">IF(BD58="","",BD56-BD58)</f>
        <v/>
      </c>
      <c r="BE60" s="96"/>
      <c r="BF60" s="96"/>
      <c r="BG60" s="96"/>
      <c r="BH60" s="96"/>
      <c r="BI60" s="96"/>
      <c r="BJ60" s="95" t="str">
        <f t="shared" ref="BJ60" si="61">IF(BJ58="","",BJ56-BJ58)</f>
        <v/>
      </c>
      <c r="BK60" s="96"/>
      <c r="BL60" s="96"/>
      <c r="BM60" s="96"/>
      <c r="BN60" s="96"/>
      <c r="BO60" s="96"/>
      <c r="BP60" s="95" t="str">
        <f t="shared" ref="BP60" si="62">IF(BP58="","",BP56-BP58)</f>
        <v/>
      </c>
      <c r="BQ60" s="96"/>
      <c r="BR60" s="96"/>
      <c r="BS60" s="96"/>
      <c r="BT60" s="96"/>
      <c r="BU60" s="96"/>
      <c r="BV60" s="95" t="str">
        <f t="shared" ref="BV60" si="63">IF(BV58="","",BV56-BV58)</f>
        <v/>
      </c>
      <c r="BW60" s="96"/>
      <c r="BX60" s="96"/>
      <c r="BY60" s="96"/>
      <c r="BZ60" s="96"/>
      <c r="CA60" s="96"/>
    </row>
    <row r="63" spans="1:80" x14ac:dyDescent="0.2">
      <c r="H63" s="37"/>
      <c r="I63" s="37"/>
      <c r="J63" s="37"/>
      <c r="K63" s="37"/>
      <c r="L63" s="37"/>
    </row>
  </sheetData>
  <sortState ref="A4:CC43">
    <sortCondition ref="D3:D43" customList="ASS,CIR,DIV,CC,CD"/>
    <sortCondition ref="A3:A43"/>
    <sortCondition ref="B3:B43"/>
  </sortState>
  <mergeCells count="139">
    <mergeCell ref="Z48:AE48"/>
    <mergeCell ref="T48:Y48"/>
    <mergeCell ref="AR46:AW46"/>
    <mergeCell ref="AX46:BC46"/>
    <mergeCell ref="BD46:BI46"/>
    <mergeCell ref="BJ46:BO46"/>
    <mergeCell ref="BP46:BU46"/>
    <mergeCell ref="T46:Y46"/>
    <mergeCell ref="BD48:BI48"/>
    <mergeCell ref="BV48:CA48"/>
    <mergeCell ref="BP48:BU48"/>
    <mergeCell ref="AR48:AW48"/>
    <mergeCell ref="A56:D56"/>
    <mergeCell ref="A54:D54"/>
    <mergeCell ref="BJ50:BO50"/>
    <mergeCell ref="BD50:BI50"/>
    <mergeCell ref="AX50:BC50"/>
    <mergeCell ref="AR54:AW54"/>
    <mergeCell ref="AL54:AQ54"/>
    <mergeCell ref="AF54:AK54"/>
    <mergeCell ref="Z54:AE54"/>
    <mergeCell ref="T54:Y54"/>
    <mergeCell ref="N54:S54"/>
    <mergeCell ref="H54:M54"/>
    <mergeCell ref="H52:M52"/>
    <mergeCell ref="T52:Y52"/>
    <mergeCell ref="N52:S52"/>
    <mergeCell ref="AX52:BC52"/>
    <mergeCell ref="N50:S50"/>
    <mergeCell ref="H50:M50"/>
    <mergeCell ref="AL48:AQ48"/>
    <mergeCell ref="AF48:AK48"/>
    <mergeCell ref="A52:D52"/>
    <mergeCell ref="AR52:AW52"/>
    <mergeCell ref="AL52:AQ52"/>
    <mergeCell ref="AF52:AK52"/>
    <mergeCell ref="Z52:AE52"/>
    <mergeCell ref="BJ52:BO52"/>
    <mergeCell ref="A1:A2"/>
    <mergeCell ref="B1:B2"/>
    <mergeCell ref="G1:G2"/>
    <mergeCell ref="F1:F2"/>
    <mergeCell ref="D1:D2"/>
    <mergeCell ref="C1:C2"/>
    <mergeCell ref="E1:E2"/>
    <mergeCell ref="AX48:BC48"/>
    <mergeCell ref="A50:D50"/>
    <mergeCell ref="AR50:AW50"/>
    <mergeCell ref="AL50:AQ50"/>
    <mergeCell ref="AF50:AK50"/>
    <mergeCell ref="Z50:AE50"/>
    <mergeCell ref="T50:Y50"/>
    <mergeCell ref="A48:D48"/>
    <mergeCell ref="A46:D46"/>
    <mergeCell ref="H46:M46"/>
    <mergeCell ref="N46:S46"/>
    <mergeCell ref="N48:S48"/>
    <mergeCell ref="H48:M48"/>
    <mergeCell ref="Z46:AE46"/>
    <mergeCell ref="AF46:AK46"/>
    <mergeCell ref="AL46:AQ46"/>
    <mergeCell ref="H1:AQ1"/>
    <mergeCell ref="AR1:CA1"/>
    <mergeCell ref="AF2:AK2"/>
    <mergeCell ref="AL2:AQ2"/>
    <mergeCell ref="AR2:AW2"/>
    <mergeCell ref="AX2:BC2"/>
    <mergeCell ref="BD2:BI2"/>
    <mergeCell ref="H2:M2"/>
    <mergeCell ref="N2:S2"/>
    <mergeCell ref="T2:Y2"/>
    <mergeCell ref="Z2:AE2"/>
    <mergeCell ref="AL44:AQ44"/>
    <mergeCell ref="AR44:AW44"/>
    <mergeCell ref="AX44:BC44"/>
    <mergeCell ref="BD44:BI44"/>
    <mergeCell ref="BJ44:BO44"/>
    <mergeCell ref="BP44:BU44"/>
    <mergeCell ref="BV46:CA46"/>
    <mergeCell ref="BJ48:BO48"/>
    <mergeCell ref="A44:D44"/>
    <mergeCell ref="H44:M44"/>
    <mergeCell ref="N44:S44"/>
    <mergeCell ref="T44:Y44"/>
    <mergeCell ref="Z44:AE44"/>
    <mergeCell ref="AF44:AK44"/>
    <mergeCell ref="CB1:CC1"/>
    <mergeCell ref="BV56:CA56"/>
    <mergeCell ref="BP56:BU56"/>
    <mergeCell ref="BV54:CA54"/>
    <mergeCell ref="BP54:BU54"/>
    <mergeCell ref="BJ54:BO54"/>
    <mergeCell ref="BD54:BI54"/>
    <mergeCell ref="AX54:BC54"/>
    <mergeCell ref="BV44:CA44"/>
    <mergeCell ref="BV2:CA2"/>
    <mergeCell ref="BP2:BU2"/>
    <mergeCell ref="BJ2:BO2"/>
    <mergeCell ref="BV50:CA50"/>
    <mergeCell ref="BP50:BU50"/>
    <mergeCell ref="BP52:BU52"/>
    <mergeCell ref="BV52:CA52"/>
    <mergeCell ref="BD52:BI52"/>
    <mergeCell ref="AF56:AK56"/>
    <mergeCell ref="AL60:AQ60"/>
    <mergeCell ref="AF60:AK60"/>
    <mergeCell ref="Z56:AE56"/>
    <mergeCell ref="T56:Y56"/>
    <mergeCell ref="N56:S56"/>
    <mergeCell ref="H56:M56"/>
    <mergeCell ref="BJ56:BO56"/>
    <mergeCell ref="BD56:BI56"/>
    <mergeCell ref="AX56:BC56"/>
    <mergeCell ref="AR56:AW56"/>
    <mergeCell ref="AL56:AQ56"/>
    <mergeCell ref="Z60:AE60"/>
    <mergeCell ref="T60:Y60"/>
    <mergeCell ref="N60:S60"/>
    <mergeCell ref="H60:M60"/>
    <mergeCell ref="A58:D58"/>
    <mergeCell ref="BV58:CA58"/>
    <mergeCell ref="BP58:BU58"/>
    <mergeCell ref="BJ58:BO58"/>
    <mergeCell ref="BD58:BI58"/>
    <mergeCell ref="AX58:BC58"/>
    <mergeCell ref="AR58:AW58"/>
    <mergeCell ref="AL58:AQ58"/>
    <mergeCell ref="AF58:AK58"/>
    <mergeCell ref="Z58:AE58"/>
    <mergeCell ref="T58:Y58"/>
    <mergeCell ref="N58:S58"/>
    <mergeCell ref="H58:M58"/>
    <mergeCell ref="A60:D60"/>
    <mergeCell ref="BV60:CA60"/>
    <mergeCell ref="BP60:BU60"/>
    <mergeCell ref="BJ60:BO60"/>
    <mergeCell ref="BD60:BI60"/>
    <mergeCell ref="AX60:BC60"/>
    <mergeCell ref="AR60:AW60"/>
  </mergeCells>
  <printOptions horizontalCentered="1"/>
  <pageMargins left="0" right="0" top="0.39370078740157483" bottom="0.39370078740157483" header="0.31496062992125984" footer="0.31496062992125984"/>
  <pageSetup paperSize="8" scale="80" orientation="landscape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REF!$A$23:$A$30</xm:f>
          </x14:formula1>
          <xm:sqref>D3:D43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16</vt:i4>
      </vt:variant>
    </vt:vector>
  </HeadingPairs>
  <TitlesOfParts>
    <vt:vector size="16" baseType="lpstr">
      <vt:lpstr>REF</vt:lpstr>
      <vt:lpstr>Cholet</vt:lpstr>
      <vt:lpstr>Angers</vt:lpstr>
      <vt:lpstr>Chartres</vt:lpstr>
      <vt:lpstr>Angers-Ouest</vt:lpstr>
      <vt:lpstr>Angers-Est</vt:lpstr>
      <vt:lpstr>Beaupreau</vt:lpstr>
      <vt:lpstr>Segré</vt:lpstr>
      <vt:lpstr>Chemillé</vt:lpstr>
      <vt:lpstr>Aytré</vt:lpstr>
      <vt:lpstr>Niort</vt:lpstr>
      <vt:lpstr>Nogent Le Rotrou</vt:lpstr>
      <vt:lpstr>Nogent Le Roi</vt:lpstr>
      <vt:lpstr>Baugé</vt:lpstr>
      <vt:lpstr>Saumur</vt:lpstr>
      <vt:lpstr>Chateaudun</vt:lpstr>
    </vt:vector>
  </TitlesOfParts>
  <Company>Groupe In Extenso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LANGLAIS Clement</dc:creator>
  <cp:lastModifiedBy>LANGLAIS Clement</cp:lastModifiedBy>
  <cp:lastPrinted>2013-01-25T15:07:57Z</cp:lastPrinted>
  <dcterms:created xsi:type="dcterms:W3CDTF">2013-01-21T15:33:30Z</dcterms:created>
  <dcterms:modified xsi:type="dcterms:W3CDTF">2013-01-29T13:48:01Z</dcterms:modified>
</cp:coreProperties>
</file>