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06B7CA51-780F-4500-AB4A-1C14320EC313}" xr6:coauthVersionLast="47" xr6:coauthVersionMax="47" xr10:uidLastSave="{00000000-0000-0000-0000-000000000000}"/>
  <bookViews>
    <workbookView xWindow="-120" yWindow="-120" windowWidth="29040" windowHeight="15720" xr2:uid="{A03E20A1-B9BE-458D-8D4E-4C975C75FF6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  <c r="I2" i="1"/>
  <c r="H2" i="1"/>
  <c r="G2" i="1"/>
  <c r="F2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L6" i="1" l="1"/>
</calcChain>
</file>

<file path=xl/sharedStrings.xml><?xml version="1.0" encoding="utf-8"?>
<sst xmlns="http://schemas.openxmlformats.org/spreadsheetml/2006/main" count="116" uniqueCount="93">
  <si>
    <r>
      <t xml:space="preserve">Mettre un </t>
    </r>
    <r>
      <rPr>
        <b/>
        <sz val="8"/>
        <color rgb="FFFF0000"/>
        <rFont val="Aptos Narrow"/>
        <family val="2"/>
        <scheme val="minor"/>
      </rPr>
      <t>X</t>
    </r>
    <r>
      <rPr>
        <b/>
        <i/>
        <sz val="8"/>
        <color rgb="FF0000FF"/>
        <rFont val="Aptos Narrow"/>
        <family val="2"/>
        <scheme val="minor"/>
      </rPr>
      <t xml:space="preserve"> dans la cellule et rien d'autre</t>
    </r>
  </si>
  <si>
    <t>Cellule bloquée</t>
  </si>
  <si>
    <t>Nombre de votant par page</t>
  </si>
  <si>
    <t>N° d'ordre</t>
  </si>
  <si>
    <t>CODE  ÉLECTEUR</t>
  </si>
  <si>
    <t>NIP</t>
  </si>
  <si>
    <t>NOM</t>
  </si>
  <si>
    <t>PRÉNOM</t>
  </si>
  <si>
    <t>DATE DE NAISSANCE</t>
  </si>
  <si>
    <t>LIEU</t>
  </si>
  <si>
    <t>PROFESSION</t>
  </si>
  <si>
    <r>
      <t>A  VOT</t>
    </r>
    <r>
      <rPr>
        <b/>
        <sz val="11"/>
        <color theme="1"/>
        <rFont val="Arial"/>
        <family val="2"/>
      </rPr>
      <t>É</t>
    </r>
  </si>
  <si>
    <t>Page 1</t>
  </si>
  <si>
    <t>29-9353-20040813</t>
  </si>
  <si>
    <t>Etudiant</t>
  </si>
  <si>
    <t>53-0083-19900312</t>
  </si>
  <si>
    <t>2F-0047-19940312</t>
  </si>
  <si>
    <t>Elève</t>
  </si>
  <si>
    <t>3C-6559-20010611</t>
  </si>
  <si>
    <t>Etudiante</t>
  </si>
  <si>
    <t>50-4251-19850607</t>
  </si>
  <si>
    <t>Responsable</t>
  </si>
  <si>
    <t>23-7892-19851204</t>
  </si>
  <si>
    <t>Entrepreneur</t>
  </si>
  <si>
    <t>4E-7741-19671024</t>
  </si>
  <si>
    <t>Fonctionnaire</t>
  </si>
  <si>
    <t>42-4916-20010211</t>
  </si>
  <si>
    <t>31-0049-19820613</t>
  </si>
  <si>
    <t>Sans</t>
  </si>
  <si>
    <t>60-2812-19990321</t>
  </si>
  <si>
    <t>3C-0060-19850808</t>
  </si>
  <si>
    <t>01-0001-19600814</t>
  </si>
  <si>
    <t>Agent du Trésor</t>
  </si>
  <si>
    <t>19-6912-20010812</t>
  </si>
  <si>
    <t>Ingénieur</t>
  </si>
  <si>
    <t>09-0009-19780225</t>
  </si>
  <si>
    <t>1C-0028-19841015</t>
  </si>
  <si>
    <t>36-0054-19880831</t>
  </si>
  <si>
    <t>30-0048-19870905</t>
  </si>
  <si>
    <t>06-8445-19821109</t>
  </si>
  <si>
    <t>Agent Commercial</t>
  </si>
  <si>
    <t>3B-0059-19800615</t>
  </si>
  <si>
    <t>Hôtesse d'accueil</t>
  </si>
  <si>
    <t>03-0003-19940517</t>
  </si>
  <si>
    <t>AA</t>
  </si>
  <si>
    <t>BA</t>
  </si>
  <si>
    <t>CA</t>
  </si>
  <si>
    <t>DA</t>
  </si>
  <si>
    <t>EA</t>
  </si>
  <si>
    <t>FA</t>
  </si>
  <si>
    <t>GA</t>
  </si>
  <si>
    <t>HA</t>
  </si>
  <si>
    <t>JA</t>
  </si>
  <si>
    <t>KA</t>
  </si>
  <si>
    <t>LA</t>
  </si>
  <si>
    <t>MA</t>
  </si>
  <si>
    <t>NA</t>
  </si>
  <si>
    <t>OA</t>
  </si>
  <si>
    <t>PA</t>
  </si>
  <si>
    <t>QA</t>
  </si>
  <si>
    <t>TA</t>
  </si>
  <si>
    <t xml:space="preserve">RA </t>
  </si>
  <si>
    <t>SA</t>
  </si>
  <si>
    <t>UA</t>
  </si>
  <si>
    <t>A</t>
  </si>
  <si>
    <t>B</t>
  </si>
  <si>
    <t>C</t>
  </si>
  <si>
    <t>D</t>
  </si>
  <si>
    <t>E</t>
  </si>
  <si>
    <t>G</t>
  </si>
  <si>
    <t>H</t>
  </si>
  <si>
    <t>F</t>
  </si>
  <si>
    <t xml:space="preserve">I </t>
  </si>
  <si>
    <t xml:space="preserve">J </t>
  </si>
  <si>
    <t>K</t>
  </si>
  <si>
    <t xml:space="preserve">L </t>
  </si>
  <si>
    <t xml:space="preserve">M </t>
  </si>
  <si>
    <t>N</t>
  </si>
  <si>
    <t>O</t>
  </si>
  <si>
    <t>P</t>
  </si>
  <si>
    <t>Q</t>
  </si>
  <si>
    <t>R</t>
  </si>
  <si>
    <t>S</t>
  </si>
  <si>
    <t>T</t>
  </si>
  <si>
    <t>Lyon</t>
  </si>
  <si>
    <t>Paris</t>
  </si>
  <si>
    <t>Marseille</t>
  </si>
  <si>
    <t>Strasbourg</t>
  </si>
  <si>
    <t>Nantes</t>
  </si>
  <si>
    <t>Orléans</t>
  </si>
  <si>
    <t>Nice</t>
  </si>
  <si>
    <t>Cannes</t>
  </si>
  <si>
    <t xml:space="preserve">Liste des votants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</si>
</sst>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b/>
      <sz val="48"/>
      <color theme="1"/>
      <name val="Aptos"/>
      <family val="2"/>
    </font>
    <font>
      <b/>
      <i/>
      <sz val="8"/>
      <color rgb="FF0000FF"/>
      <name val="Aptos Narrow"/>
      <family val="2"/>
      <scheme val="minor"/>
    </font>
    <font>
      <b/>
      <sz val="8"/>
      <color rgb="FFFF0000"/>
      <name val="Aptos Narrow"/>
      <family val="2"/>
      <scheme val="minor"/>
    </font>
    <font>
      <b/>
      <i/>
      <sz val="12"/>
      <color theme="0"/>
      <name val="Aptos Narrow"/>
      <family val="2"/>
      <scheme val="minor"/>
    </font>
    <font>
      <b/>
      <sz val="12"/>
      <color theme="0"/>
      <name val="Aptos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sz val="12"/>
      <name val="Aptos"/>
      <family val="2"/>
    </font>
    <font>
      <b/>
      <sz val="11"/>
      <color theme="1"/>
      <name val="Arial"/>
      <family val="2"/>
    </font>
    <font>
      <b/>
      <sz val="20"/>
      <color theme="1"/>
      <name val="Aptos"/>
      <family val="2"/>
    </font>
    <font>
      <sz val="12"/>
      <color rgb="FF0000FF"/>
      <name val="Aptos"/>
      <family val="2"/>
    </font>
    <font>
      <i/>
      <sz val="12"/>
      <color theme="1"/>
      <name val="Aptos"/>
      <family val="2"/>
    </font>
    <font>
      <b/>
      <sz val="12"/>
      <color rgb="FFFF0000"/>
      <name val="Aptos"/>
      <family val="2"/>
    </font>
    <font>
      <b/>
      <sz val="26"/>
      <color theme="0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" fontId="7" fillId="4" borderId="4" xfId="0" applyNumberFormat="1" applyFont="1" applyFill="1" applyBorder="1" applyAlignment="1">
      <alignment horizontal="center" vertical="center"/>
    </xf>
    <xf numFmtId="1" fontId="7" fillId="4" borderId="5" xfId="0" applyNumberFormat="1" applyFont="1" applyFill="1" applyBorder="1" applyAlignment="1">
      <alignment horizontal="center" vertical="center"/>
    </xf>
    <xf numFmtId="49" fontId="8" fillId="4" borderId="5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textRotation="90" wrapText="1"/>
    </xf>
    <xf numFmtId="1" fontId="10" fillId="2" borderId="1" xfId="0" applyNumberFormat="1" applyFont="1" applyFill="1" applyBorder="1" applyAlignment="1">
      <alignment horizontal="center" vertical="center"/>
    </xf>
    <xf numFmtId="1" fontId="10" fillId="2" borderId="2" xfId="0" applyNumberFormat="1" applyFont="1" applyFill="1" applyBorder="1" applyAlignment="1">
      <alignment horizontal="center" vertical="center"/>
    </xf>
    <xf numFmtId="1" fontId="10" fillId="2" borderId="3" xfId="0" applyNumberFormat="1" applyFont="1" applyFill="1" applyBorder="1" applyAlignment="1">
      <alignment horizontal="center" vertical="center"/>
    </xf>
    <xf numFmtId="1" fontId="6" fillId="0" borderId="8" xfId="0" applyNumberFormat="1" applyFont="1" applyBorder="1" applyAlignment="1">
      <alignment horizontal="center" vertical="center"/>
    </xf>
    <xf numFmtId="1" fontId="6" fillId="0" borderId="9" xfId="0" applyNumberFormat="1" applyFont="1" applyBorder="1" applyAlignment="1" applyProtection="1">
      <alignment horizontal="center" vertical="center"/>
      <protection locked="0"/>
    </xf>
    <xf numFmtId="49" fontId="11" fillId="0" borderId="9" xfId="0" applyNumberFormat="1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center" vertical="center"/>
      <protection locked="0"/>
    </xf>
    <xf numFmtId="14" fontId="6" fillId="0" borderId="9" xfId="0" applyNumberFormat="1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0" fontId="13" fillId="0" borderId="10" xfId="0" applyFont="1" applyBorder="1" applyAlignment="1">
      <alignment horizontal="center" vertical="center"/>
    </xf>
    <xf numFmtId="0" fontId="14" fillId="3" borderId="11" xfId="0" applyFont="1" applyFill="1" applyBorder="1" applyAlignment="1">
      <alignment horizontal="center" vertical="center"/>
    </xf>
    <xf numFmtId="1" fontId="6" fillId="0" borderId="12" xfId="0" applyNumberFormat="1" applyFont="1" applyBorder="1" applyAlignment="1">
      <alignment horizontal="center" vertical="center"/>
    </xf>
    <xf numFmtId="1" fontId="6" fillId="0" borderId="13" xfId="0" applyNumberFormat="1" applyFont="1" applyBorder="1" applyAlignment="1" applyProtection="1">
      <alignment horizontal="center" vertical="center"/>
      <protection locked="0"/>
    </xf>
    <xf numFmtId="49" fontId="11" fillId="0" borderId="13" xfId="0" applyNumberFormat="1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12" fillId="0" borderId="13" xfId="0" applyFont="1" applyBorder="1" applyAlignment="1" applyProtection="1">
      <alignment horizontal="center" vertical="center"/>
      <protection locked="0"/>
    </xf>
    <xf numFmtId="14" fontId="6" fillId="0" borderId="13" xfId="0" applyNumberFormat="1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13" fillId="0" borderId="15" xfId="0" applyFont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1" fontId="6" fillId="0" borderId="17" xfId="0" applyNumberFormat="1" applyFont="1" applyBorder="1" applyAlignment="1">
      <alignment horizontal="center" vertical="center"/>
    </xf>
    <xf numFmtId="1" fontId="6" fillId="0" borderId="18" xfId="0" applyNumberFormat="1" applyFont="1" applyBorder="1" applyAlignment="1" applyProtection="1">
      <alignment horizontal="center" vertical="center"/>
      <protection locked="0"/>
    </xf>
    <xf numFmtId="49" fontId="11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12" fillId="0" borderId="18" xfId="0" applyFont="1" applyBorder="1" applyAlignment="1" applyProtection="1">
      <alignment horizontal="center" vertical="center"/>
      <protection locked="0"/>
    </xf>
    <xf numFmtId="14" fontId="6" fillId="0" borderId="18" xfId="0" applyNumberFormat="1" applyFont="1" applyBorder="1" applyAlignment="1" applyProtection="1">
      <alignment horizontal="center" vertical="center"/>
      <protection locked="0"/>
    </xf>
    <xf numFmtId="0" fontId="7" fillId="0" borderId="18" xfId="0" applyFont="1" applyBorder="1" applyAlignment="1" applyProtection="1">
      <alignment horizontal="center" vertical="center"/>
      <protection locked="0"/>
    </xf>
    <xf numFmtId="0" fontId="13" fillId="0" borderId="19" xfId="0" applyFont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7" fillId="2" borderId="2" xfId="0" applyFont="1" applyFill="1" applyBorder="1" applyAlignment="1" applyProtection="1">
      <alignment horizontal="center" vertical="center"/>
      <protection locked="0"/>
    </xf>
    <xf numFmtId="1" fontId="1" fillId="2" borderId="21" xfId="0" applyNumberFormat="1" applyFont="1" applyFill="1" applyBorder="1" applyAlignment="1">
      <alignment horizontal="center" vertical="center"/>
    </xf>
    <xf numFmtId="1" fontId="1" fillId="2" borderId="22" xfId="0" applyNumberFormat="1" applyFont="1" applyFill="1" applyBorder="1" applyAlignment="1">
      <alignment horizontal="center" vertical="center"/>
    </xf>
    <xf numFmtId="1" fontId="1" fillId="2" borderId="7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right" vertical="center" textRotation="90" wrapText="1"/>
    </xf>
    <xf numFmtId="0" fontId="5" fillId="3" borderId="23" xfId="0" applyFont="1" applyFill="1" applyBorder="1" applyAlignment="1">
      <alignment horizontal="center" vertical="center" textRotation="90" wrapText="1"/>
    </xf>
    <xf numFmtId="1" fontId="8" fillId="2" borderId="5" xfId="0" applyNumberFormat="1" applyFont="1" applyFill="1" applyBorder="1" applyAlignment="1">
      <alignment horizontal="center" vertical="center"/>
    </xf>
    <xf numFmtId="49" fontId="11" fillId="2" borderId="5" xfId="0" applyNumberFormat="1" applyFont="1" applyFill="1" applyBorder="1" applyAlignment="1">
      <alignment horizontal="center" vertical="center"/>
    </xf>
    <xf numFmtId="1" fontId="7" fillId="2" borderId="1" xfId="0" applyNumberFormat="1" applyFont="1" applyFill="1" applyBorder="1" applyAlignment="1">
      <alignment horizontal="center" vertical="center"/>
    </xf>
    <xf numFmtId="1" fontId="7" fillId="2" borderId="24" xfId="0" applyNumberFormat="1" applyFont="1" applyFill="1" applyBorder="1" applyAlignment="1">
      <alignment horizontal="center" vertical="center"/>
    </xf>
    <xf numFmtId="1" fontId="7" fillId="2" borderId="2" xfId="0" applyNumberFormat="1" applyFont="1" applyFill="1" applyBorder="1" applyAlignment="1">
      <alignment horizontal="center" vertical="center"/>
    </xf>
    <xf numFmtId="1" fontId="7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428625</xdr:colOff>
      <xdr:row>2</xdr:row>
      <xdr:rowOff>609600</xdr:rowOff>
    </xdr:from>
    <xdr:to>
      <xdr:col>9</xdr:col>
      <xdr:colOff>474344</xdr:colOff>
      <xdr:row>2</xdr:row>
      <xdr:rowOff>885825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F76D01BC-C230-474F-B861-9B0293EE8809}"/>
            </a:ext>
          </a:extLst>
        </xdr:cNvPr>
        <xdr:cNvSpPr/>
      </xdr:nvSpPr>
      <xdr:spPr>
        <a:xfrm>
          <a:off x="13725525" y="1171575"/>
          <a:ext cx="45719" cy="276225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476250</xdr:colOff>
      <xdr:row>3</xdr:row>
      <xdr:rowOff>66675</xdr:rowOff>
    </xdr:from>
    <xdr:to>
      <xdr:col>11</xdr:col>
      <xdr:colOff>552450</xdr:colOff>
      <xdr:row>3</xdr:row>
      <xdr:rowOff>352425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id="{9DB785A4-1BD0-43FC-92FC-59828A990964}"/>
            </a:ext>
          </a:extLst>
        </xdr:cNvPr>
        <xdr:cNvSpPr/>
      </xdr:nvSpPr>
      <xdr:spPr>
        <a:xfrm>
          <a:off x="14716125" y="1552575"/>
          <a:ext cx="76200" cy="285750"/>
        </a:xfrm>
        <a:prstGeom prst="down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180974</xdr:colOff>
      <xdr:row>2</xdr:row>
      <xdr:rowOff>685800</xdr:rowOff>
    </xdr:from>
    <xdr:to>
      <xdr:col>10</xdr:col>
      <xdr:colOff>247649</xdr:colOff>
      <xdr:row>2</xdr:row>
      <xdr:rowOff>885825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id="{5D809363-3C7F-4FD6-87CF-2B1C5C16A696}"/>
            </a:ext>
          </a:extLst>
        </xdr:cNvPr>
        <xdr:cNvSpPr/>
      </xdr:nvSpPr>
      <xdr:spPr>
        <a:xfrm>
          <a:off x="14001749" y="1247775"/>
          <a:ext cx="66675" cy="200025"/>
        </a:xfrm>
        <a:prstGeom prst="downArrow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35DA7-3F5E-4D35-A890-9F601598C419}">
  <dimension ref="A1:T25"/>
  <sheetViews>
    <sheetView tabSelected="1" workbookViewId="0">
      <selection activeCell="O6" sqref="O6"/>
    </sheetView>
  </sheetViews>
  <sheetFormatPr baseColWidth="10" defaultRowHeight="15" x14ac:dyDescent="0.25"/>
  <cols>
    <col min="1" max="1" width="1.42578125" customWidth="1"/>
    <col min="3" max="3" width="19.140625" bestFit="1" customWidth="1"/>
    <col min="4" max="4" width="21.140625" bestFit="1" customWidth="1"/>
    <col min="5" max="5" width="22.85546875" bestFit="1" customWidth="1"/>
    <col min="6" max="6" width="20.5703125" bestFit="1" customWidth="1"/>
    <col min="7" max="7" width="23.42578125" bestFit="1" customWidth="1"/>
    <col min="8" max="8" width="24" bestFit="1" customWidth="1"/>
    <col min="9" max="9" width="20.85546875" bestFit="1" customWidth="1"/>
    <col min="13" max="13" width="2" customWidth="1"/>
  </cols>
  <sheetData>
    <row r="1" spans="1:20" ht="11.25" customHeight="1" thickBot="1" x14ac:dyDescent="0.3"/>
    <row r="2" spans="1:20" s="41" customFormat="1" ht="33" customHeight="1" thickBot="1" x14ac:dyDescent="0.3">
      <c r="A2"/>
      <c r="B2" s="51"/>
      <c r="C2" s="52" t="s">
        <v>5</v>
      </c>
      <c r="D2" s="50" t="s">
        <v>13</v>
      </c>
      <c r="E2" s="42" t="str">
        <f>IFERROR(INDEX(B:B,MATCH(#REF!,D:D,0)),"Numéro introuvable")</f>
        <v>Numéro introuvable</v>
      </c>
      <c r="F2" s="49">
        <f>MATCH(D2,D:D,0)</f>
        <v>2</v>
      </c>
      <c r="G2" s="49">
        <f>LEN(D2)</f>
        <v>16</v>
      </c>
      <c r="H2" s="49" t="str">
        <f>TRIM(D2)</f>
        <v>29-9353-20040813</v>
      </c>
      <c r="I2" s="49" t="str">
        <f>SUBSTITUTE(D2,CHAR(10),"")</f>
        <v>29-9353-20040813</v>
      </c>
      <c r="J2" s="53"/>
      <c r="K2" s="53"/>
      <c r="L2" s="54"/>
      <c r="M2"/>
      <c r="N2" s="40"/>
      <c r="O2" s="40"/>
      <c r="P2" s="40"/>
      <c r="Q2" s="40"/>
      <c r="R2" s="40"/>
      <c r="S2" s="40"/>
      <c r="T2" s="40"/>
    </row>
    <row r="3" spans="1:20" ht="64.5" thickBot="1" x14ac:dyDescent="0.3">
      <c r="B3" s="43" t="s">
        <v>92</v>
      </c>
      <c r="C3" s="44"/>
      <c r="D3" s="44"/>
      <c r="E3" s="44"/>
      <c r="F3" s="44"/>
      <c r="G3" s="44"/>
      <c r="H3" s="44"/>
      <c r="I3" s="45"/>
      <c r="J3" s="46" t="s">
        <v>0</v>
      </c>
      <c r="K3" s="47" t="s">
        <v>1</v>
      </c>
      <c r="L3" s="48" t="s">
        <v>2</v>
      </c>
    </row>
    <row r="4" spans="1:20" ht="16.5" thickBot="1" x14ac:dyDescent="0.3">
      <c r="B4" s="1" t="s">
        <v>3</v>
      </c>
      <c r="C4" s="2" t="s">
        <v>4</v>
      </c>
      <c r="D4" s="3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5" t="s">
        <v>10</v>
      </c>
      <c r="J4" s="6" t="s">
        <v>11</v>
      </c>
      <c r="K4" s="7"/>
      <c r="L4" s="8"/>
    </row>
    <row r="5" spans="1:20" ht="27" thickBot="1" x14ac:dyDescent="0.3">
      <c r="B5" s="9" t="s">
        <v>12</v>
      </c>
      <c r="C5" s="10"/>
      <c r="D5" s="10"/>
      <c r="E5" s="10"/>
      <c r="F5" s="10"/>
      <c r="G5" s="10"/>
      <c r="H5" s="10"/>
      <c r="I5" s="10"/>
      <c r="J5" s="10"/>
      <c r="K5" s="10"/>
      <c r="L5" s="11"/>
    </row>
    <row r="6" spans="1:20" ht="15.75" x14ac:dyDescent="0.25">
      <c r="B6" s="12">
        <v>1</v>
      </c>
      <c r="C6" s="13">
        <v>1406080101001</v>
      </c>
      <c r="D6" s="14" t="s">
        <v>13</v>
      </c>
      <c r="E6" s="15" t="s">
        <v>44</v>
      </c>
      <c r="F6" s="16" t="s">
        <v>64</v>
      </c>
      <c r="G6" s="17">
        <v>38212</v>
      </c>
      <c r="H6" s="15" t="s">
        <v>84</v>
      </c>
      <c r="I6" s="15" t="s">
        <v>14</v>
      </c>
      <c r="J6" s="18"/>
      <c r="K6" s="19" t="str">
        <f>IF(J6="X",1,"")</f>
        <v/>
      </c>
      <c r="L6" s="20">
        <f>SUM(K6:K25)</f>
        <v>0</v>
      </c>
    </row>
    <row r="7" spans="1:20" ht="15.75" x14ac:dyDescent="0.25">
      <c r="B7" s="21">
        <v>2</v>
      </c>
      <c r="C7" s="22">
        <v>1406080101003</v>
      </c>
      <c r="D7" s="23" t="s">
        <v>15</v>
      </c>
      <c r="E7" s="24" t="s">
        <v>45</v>
      </c>
      <c r="F7" s="25" t="s">
        <v>65</v>
      </c>
      <c r="G7" s="26">
        <v>32944</v>
      </c>
      <c r="H7" s="27" t="s">
        <v>85</v>
      </c>
      <c r="I7" s="24" t="s">
        <v>14</v>
      </c>
      <c r="J7" s="28"/>
      <c r="K7" s="29" t="str">
        <f t="shared" ref="K7:K25" si="0">IF(J7="X",1,"")</f>
        <v/>
      </c>
      <c r="L7" s="30"/>
    </row>
    <row r="8" spans="1:20" ht="15.75" x14ac:dyDescent="0.25">
      <c r="B8" s="21">
        <v>3</v>
      </c>
      <c r="C8" s="22">
        <v>1406080101003</v>
      </c>
      <c r="D8" s="23" t="s">
        <v>16</v>
      </c>
      <c r="E8" s="27" t="s">
        <v>46</v>
      </c>
      <c r="F8" s="25" t="s">
        <v>66</v>
      </c>
      <c r="G8" s="26">
        <v>34405</v>
      </c>
      <c r="H8" s="27" t="s">
        <v>86</v>
      </c>
      <c r="I8" s="27" t="s">
        <v>17</v>
      </c>
      <c r="J8" s="28"/>
      <c r="K8" s="29" t="str">
        <f t="shared" si="0"/>
        <v/>
      </c>
      <c r="L8" s="30"/>
    </row>
    <row r="9" spans="1:20" ht="15.75" x14ac:dyDescent="0.25">
      <c r="B9" s="21">
        <v>4</v>
      </c>
      <c r="C9" s="22">
        <v>1406080101004</v>
      </c>
      <c r="D9" s="23" t="s">
        <v>18</v>
      </c>
      <c r="E9" s="27" t="s">
        <v>47</v>
      </c>
      <c r="F9" s="25" t="s">
        <v>67</v>
      </c>
      <c r="G9" s="26">
        <v>37053</v>
      </c>
      <c r="H9" s="27" t="s">
        <v>87</v>
      </c>
      <c r="I9" s="27" t="s">
        <v>19</v>
      </c>
      <c r="J9" s="28"/>
      <c r="K9" s="29" t="str">
        <f t="shared" si="0"/>
        <v/>
      </c>
      <c r="L9" s="30"/>
    </row>
    <row r="10" spans="1:20" ht="15.75" x14ac:dyDescent="0.25">
      <c r="B10" s="21">
        <v>5</v>
      </c>
      <c r="C10" s="22">
        <v>1406080101005</v>
      </c>
      <c r="D10" s="23" t="s">
        <v>20</v>
      </c>
      <c r="E10" s="27" t="s">
        <v>48</v>
      </c>
      <c r="F10" s="25" t="s">
        <v>68</v>
      </c>
      <c r="G10" s="26">
        <v>31205</v>
      </c>
      <c r="H10" s="27" t="s">
        <v>88</v>
      </c>
      <c r="I10" s="27" t="s">
        <v>21</v>
      </c>
      <c r="J10" s="28"/>
      <c r="K10" s="29" t="str">
        <f t="shared" si="0"/>
        <v/>
      </c>
      <c r="L10" s="30"/>
    </row>
    <row r="11" spans="1:20" ht="15.75" x14ac:dyDescent="0.25">
      <c r="B11" s="21">
        <v>6</v>
      </c>
      <c r="C11" s="22">
        <v>1406080101006</v>
      </c>
      <c r="D11" s="23" t="s">
        <v>22</v>
      </c>
      <c r="E11" s="27" t="s">
        <v>49</v>
      </c>
      <c r="F11" s="25" t="s">
        <v>71</v>
      </c>
      <c r="G11" s="26">
        <v>31385</v>
      </c>
      <c r="H11" s="27" t="s">
        <v>89</v>
      </c>
      <c r="I11" s="27" t="s">
        <v>23</v>
      </c>
      <c r="J11" s="28"/>
      <c r="K11" s="29" t="str">
        <f t="shared" si="0"/>
        <v/>
      </c>
      <c r="L11" s="30"/>
    </row>
    <row r="12" spans="1:20" ht="15.75" x14ac:dyDescent="0.25">
      <c r="B12" s="21">
        <v>7</v>
      </c>
      <c r="C12" s="22">
        <v>1406080101007</v>
      </c>
      <c r="D12" s="23" t="s">
        <v>24</v>
      </c>
      <c r="E12" s="27" t="s">
        <v>50</v>
      </c>
      <c r="F12" s="25" t="s">
        <v>69</v>
      </c>
      <c r="G12" s="26">
        <v>24769</v>
      </c>
      <c r="H12" s="27" t="s">
        <v>90</v>
      </c>
      <c r="I12" s="27" t="s">
        <v>25</v>
      </c>
      <c r="J12" s="28"/>
      <c r="K12" s="29" t="str">
        <f t="shared" si="0"/>
        <v/>
      </c>
      <c r="L12" s="30"/>
    </row>
    <row r="13" spans="1:20" ht="15.75" x14ac:dyDescent="0.25">
      <c r="B13" s="21">
        <v>8</v>
      </c>
      <c r="C13" s="22">
        <v>1406080101008</v>
      </c>
      <c r="D13" s="23" t="s">
        <v>26</v>
      </c>
      <c r="E13" s="27" t="s">
        <v>51</v>
      </c>
      <c r="F13" s="25" t="s">
        <v>70</v>
      </c>
      <c r="G13" s="26">
        <v>36933</v>
      </c>
      <c r="H13" s="27" t="s">
        <v>91</v>
      </c>
      <c r="I13" s="27" t="s">
        <v>19</v>
      </c>
      <c r="J13" s="28"/>
      <c r="K13" s="29" t="str">
        <f t="shared" si="0"/>
        <v/>
      </c>
      <c r="L13" s="30"/>
    </row>
    <row r="14" spans="1:20" ht="15.75" x14ac:dyDescent="0.25">
      <c r="B14" s="21">
        <v>9</v>
      </c>
      <c r="C14" s="22">
        <v>1406080101009</v>
      </c>
      <c r="D14" s="23" t="s">
        <v>27</v>
      </c>
      <c r="E14" s="27" t="s">
        <v>52</v>
      </c>
      <c r="F14" s="25" t="s">
        <v>72</v>
      </c>
      <c r="G14" s="26">
        <v>30115</v>
      </c>
      <c r="H14" s="24" t="s">
        <v>84</v>
      </c>
      <c r="I14" s="27" t="s">
        <v>28</v>
      </c>
      <c r="J14" s="28"/>
      <c r="K14" s="29" t="str">
        <f t="shared" si="0"/>
        <v/>
      </c>
      <c r="L14" s="30"/>
    </row>
    <row r="15" spans="1:20" ht="15.75" x14ac:dyDescent="0.25">
      <c r="B15" s="21">
        <v>10</v>
      </c>
      <c r="C15" s="22">
        <v>1406080101010</v>
      </c>
      <c r="D15" s="23" t="s">
        <v>29</v>
      </c>
      <c r="E15" s="27" t="s">
        <v>53</v>
      </c>
      <c r="F15" s="25" t="s">
        <v>73</v>
      </c>
      <c r="G15" s="26">
        <v>36240</v>
      </c>
      <c r="H15" s="27" t="s">
        <v>85</v>
      </c>
      <c r="I15" s="27" t="s">
        <v>19</v>
      </c>
      <c r="J15" s="28"/>
      <c r="K15" s="29" t="str">
        <f t="shared" si="0"/>
        <v/>
      </c>
      <c r="L15" s="30"/>
    </row>
    <row r="16" spans="1:20" ht="15.75" x14ac:dyDescent="0.25">
      <c r="B16" s="21">
        <v>11</v>
      </c>
      <c r="C16" s="22">
        <v>1406080101011</v>
      </c>
      <c r="D16" s="23" t="s">
        <v>30</v>
      </c>
      <c r="E16" s="27" t="s">
        <v>54</v>
      </c>
      <c r="F16" s="25" t="s">
        <v>74</v>
      </c>
      <c r="G16" s="26">
        <v>31267</v>
      </c>
      <c r="H16" s="27" t="s">
        <v>86</v>
      </c>
      <c r="I16" s="27" t="s">
        <v>19</v>
      </c>
      <c r="J16" s="28"/>
      <c r="K16" s="29" t="str">
        <f t="shared" si="0"/>
        <v/>
      </c>
      <c r="L16" s="30"/>
    </row>
    <row r="17" spans="2:12" ht="15.75" x14ac:dyDescent="0.25">
      <c r="B17" s="21">
        <v>12</v>
      </c>
      <c r="C17" s="22">
        <v>1406080101012</v>
      </c>
      <c r="D17" s="23" t="s">
        <v>31</v>
      </c>
      <c r="E17" s="27" t="s">
        <v>55</v>
      </c>
      <c r="F17" s="25" t="s">
        <v>75</v>
      </c>
      <c r="G17" s="26">
        <v>22142</v>
      </c>
      <c r="H17" s="27" t="s">
        <v>87</v>
      </c>
      <c r="I17" s="27" t="s">
        <v>32</v>
      </c>
      <c r="J17" s="28"/>
      <c r="K17" s="29" t="str">
        <f t="shared" si="0"/>
        <v/>
      </c>
      <c r="L17" s="30"/>
    </row>
    <row r="18" spans="2:12" ht="15.75" x14ac:dyDescent="0.25">
      <c r="B18" s="21">
        <v>13</v>
      </c>
      <c r="C18" s="22">
        <v>1406080101013</v>
      </c>
      <c r="D18" s="23" t="s">
        <v>33</v>
      </c>
      <c r="E18" s="27" t="s">
        <v>56</v>
      </c>
      <c r="F18" s="25" t="s">
        <v>76</v>
      </c>
      <c r="G18" s="26">
        <v>37115</v>
      </c>
      <c r="H18" s="27" t="s">
        <v>88</v>
      </c>
      <c r="I18" s="27" t="s">
        <v>34</v>
      </c>
      <c r="J18" s="28"/>
      <c r="K18" s="29" t="str">
        <f t="shared" si="0"/>
        <v/>
      </c>
      <c r="L18" s="30"/>
    </row>
    <row r="19" spans="2:12" ht="15.75" x14ac:dyDescent="0.25">
      <c r="B19" s="21">
        <v>14</v>
      </c>
      <c r="C19" s="22">
        <v>1406080101014</v>
      </c>
      <c r="D19" s="23" t="s">
        <v>35</v>
      </c>
      <c r="E19" s="27" t="s">
        <v>57</v>
      </c>
      <c r="F19" s="25" t="s">
        <v>77</v>
      </c>
      <c r="G19" s="26">
        <v>28546</v>
      </c>
      <c r="H19" s="27" t="s">
        <v>89</v>
      </c>
      <c r="I19" s="27" t="s">
        <v>28</v>
      </c>
      <c r="J19" s="28"/>
      <c r="K19" s="29" t="str">
        <f t="shared" si="0"/>
        <v/>
      </c>
      <c r="L19" s="30"/>
    </row>
    <row r="20" spans="2:12" ht="15.75" x14ac:dyDescent="0.25">
      <c r="B20" s="21">
        <v>15</v>
      </c>
      <c r="C20" s="22">
        <v>1406080101015</v>
      </c>
      <c r="D20" s="23" t="s">
        <v>36</v>
      </c>
      <c r="E20" s="27" t="s">
        <v>58</v>
      </c>
      <c r="F20" s="25" t="s">
        <v>78</v>
      </c>
      <c r="G20" s="26">
        <v>30970</v>
      </c>
      <c r="H20" s="27" t="s">
        <v>90</v>
      </c>
      <c r="I20" s="27" t="s">
        <v>19</v>
      </c>
      <c r="J20" s="28"/>
      <c r="K20" s="29" t="str">
        <f t="shared" si="0"/>
        <v/>
      </c>
      <c r="L20" s="30"/>
    </row>
    <row r="21" spans="2:12" ht="15.75" x14ac:dyDescent="0.25">
      <c r="B21" s="21">
        <v>16</v>
      </c>
      <c r="C21" s="22">
        <v>1406080101016</v>
      </c>
      <c r="D21" s="23" t="s">
        <v>37</v>
      </c>
      <c r="E21" s="27" t="s">
        <v>59</v>
      </c>
      <c r="F21" s="25" t="s">
        <v>79</v>
      </c>
      <c r="G21" s="26">
        <v>32386</v>
      </c>
      <c r="H21" s="27" t="s">
        <v>91</v>
      </c>
      <c r="I21" s="27" t="s">
        <v>14</v>
      </c>
      <c r="J21" s="28"/>
      <c r="K21" s="29" t="str">
        <f t="shared" si="0"/>
        <v/>
      </c>
      <c r="L21" s="30"/>
    </row>
    <row r="22" spans="2:12" ht="15.75" x14ac:dyDescent="0.25">
      <c r="B22" s="21">
        <v>17</v>
      </c>
      <c r="C22" s="22">
        <v>1406080101017</v>
      </c>
      <c r="D22" s="23" t="s">
        <v>38</v>
      </c>
      <c r="E22" s="27" t="s">
        <v>61</v>
      </c>
      <c r="F22" s="25" t="s">
        <v>80</v>
      </c>
      <c r="G22" s="26">
        <v>32025</v>
      </c>
      <c r="H22" s="27" t="s">
        <v>87</v>
      </c>
      <c r="I22" s="27" t="s">
        <v>14</v>
      </c>
      <c r="J22" s="28"/>
      <c r="K22" s="29" t="str">
        <f t="shared" si="0"/>
        <v/>
      </c>
      <c r="L22" s="30"/>
    </row>
    <row r="23" spans="2:12" ht="15.75" x14ac:dyDescent="0.25">
      <c r="B23" s="21">
        <v>18</v>
      </c>
      <c r="C23" s="22">
        <v>1406080101018</v>
      </c>
      <c r="D23" s="23" t="s">
        <v>39</v>
      </c>
      <c r="E23" s="27" t="s">
        <v>62</v>
      </c>
      <c r="F23" s="25" t="s">
        <v>81</v>
      </c>
      <c r="G23" s="26">
        <v>30264</v>
      </c>
      <c r="H23" s="27" t="s">
        <v>88</v>
      </c>
      <c r="I23" s="27" t="s">
        <v>40</v>
      </c>
      <c r="J23" s="28"/>
      <c r="K23" s="29" t="str">
        <f t="shared" si="0"/>
        <v/>
      </c>
      <c r="L23" s="30"/>
    </row>
    <row r="24" spans="2:12" ht="15.75" x14ac:dyDescent="0.25">
      <c r="B24" s="21">
        <v>19</v>
      </c>
      <c r="C24" s="22">
        <v>1406080101019</v>
      </c>
      <c r="D24" s="23" t="s">
        <v>41</v>
      </c>
      <c r="E24" s="27" t="s">
        <v>60</v>
      </c>
      <c r="F24" s="25" t="s">
        <v>82</v>
      </c>
      <c r="G24" s="26">
        <v>29387</v>
      </c>
      <c r="H24" s="27" t="s">
        <v>89</v>
      </c>
      <c r="I24" s="27" t="s">
        <v>42</v>
      </c>
      <c r="J24" s="28"/>
      <c r="K24" s="29" t="str">
        <f t="shared" si="0"/>
        <v/>
      </c>
      <c r="L24" s="30"/>
    </row>
    <row r="25" spans="2:12" ht="16.5" thickBot="1" x14ac:dyDescent="0.3">
      <c r="B25" s="31">
        <v>20</v>
      </c>
      <c r="C25" s="32">
        <v>1406080101020</v>
      </c>
      <c r="D25" s="33" t="s">
        <v>43</v>
      </c>
      <c r="E25" s="34" t="s">
        <v>63</v>
      </c>
      <c r="F25" s="35" t="s">
        <v>83</v>
      </c>
      <c r="G25" s="36">
        <v>34471</v>
      </c>
      <c r="H25" s="34" t="s">
        <v>90</v>
      </c>
      <c r="I25" s="34" t="s">
        <v>17</v>
      </c>
      <c r="J25" s="37"/>
      <c r="K25" s="38" t="str">
        <f t="shared" si="0"/>
        <v/>
      </c>
      <c r="L25" s="39"/>
    </row>
  </sheetData>
  <mergeCells count="5">
    <mergeCell ref="B3:I3"/>
    <mergeCell ref="L3:L4"/>
    <mergeCell ref="J4:K4"/>
    <mergeCell ref="B5:L5"/>
    <mergeCell ref="L6:L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</dc:creator>
  <cp:lastModifiedBy>Excel</cp:lastModifiedBy>
  <dcterms:created xsi:type="dcterms:W3CDTF">2025-04-08T09:45:16Z</dcterms:created>
  <dcterms:modified xsi:type="dcterms:W3CDTF">2025-04-08T09:54:14Z</dcterms:modified>
</cp:coreProperties>
</file>