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51A479C5-4B05-4915-B711-710613363D56}" xr6:coauthVersionLast="47" xr6:coauthVersionMax="47" xr10:uidLastSave="{00000000-0000-0000-0000-000000000000}"/>
  <bookViews>
    <workbookView xWindow="-120" yWindow="-120" windowWidth="29040" windowHeight="15720" xr2:uid="{5BCB8531-DCD0-452C-919E-2C681F7A48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 s="1"/>
  <c r="F11" i="1"/>
  <c r="F12" i="1" s="1"/>
  <c r="J10" i="1"/>
  <c r="J11" i="1" s="1"/>
  <c r="I9" i="1"/>
  <c r="I11" i="1" s="1"/>
  <c r="H8" i="1"/>
  <c r="H11" i="1" s="1"/>
  <c r="G7" i="1"/>
  <c r="F6" i="1"/>
  <c r="H12" i="1" l="1"/>
  <c r="H17" i="1" s="1"/>
  <c r="H13" i="1"/>
  <c r="I12" i="1"/>
  <c r="I17" i="1" s="1"/>
  <c r="I13" i="1"/>
  <c r="J12" i="1"/>
  <c r="J17" i="1" s="1"/>
  <c r="J13" i="1"/>
  <c r="F17" i="1"/>
  <c r="F13" i="1"/>
  <c r="G13" i="1"/>
  <c r="G17" i="1"/>
  <c r="G16" i="1" l="1"/>
  <c r="G18" i="1"/>
  <c r="G19" i="1" s="1"/>
  <c r="G21" i="1" s="1"/>
  <c r="F16" i="1"/>
  <c r="F18" i="1"/>
  <c r="F19" i="1"/>
  <c r="F21" i="1" s="1"/>
  <c r="J16" i="1"/>
  <c r="J18" i="1"/>
  <c r="J19" i="1"/>
  <c r="J21" i="1" s="1"/>
  <c r="I16" i="1"/>
  <c r="I18" i="1"/>
  <c r="I19" i="1"/>
  <c r="I21" i="1" s="1"/>
  <c r="H16" i="1"/>
  <c r="H18" i="1"/>
  <c r="H19" i="1"/>
  <c r="H21" i="1" s="1"/>
</calcChain>
</file>

<file path=xl/sharedStrings.xml><?xml version="1.0" encoding="utf-8"?>
<sst xmlns="http://schemas.openxmlformats.org/spreadsheetml/2006/main" count="24" uniqueCount="20">
  <si>
    <t>Estimation du besoin en femme de chambre et gouvernante</t>
  </si>
  <si>
    <t>Nbr h</t>
  </si>
  <si>
    <t>Taux Occp</t>
  </si>
  <si>
    <t>Nbr ch</t>
  </si>
  <si>
    <t xml:space="preserve">                                                                              Hôtel 1*</t>
  </si>
  <si>
    <t xml:space="preserve">                                                                              Hôtel 2**</t>
  </si>
  <si>
    <t xml:space="preserve">                                                                              Hôtel 3***</t>
  </si>
  <si>
    <t xml:space="preserve">                                                                              Hôtel 4****</t>
  </si>
  <si>
    <t xml:space="preserve">                                                                                Hôtel 5*****</t>
  </si>
  <si>
    <t xml:space="preserve">                                                                             Total chambres occupées</t>
  </si>
  <si>
    <t>Chambres en recouche - 2/3</t>
  </si>
  <si>
    <t>Chambres à blanc - 1/3</t>
  </si>
  <si>
    <t>Temps de nettoyage d'une chambre (Reccouche) en minute</t>
  </si>
  <si>
    <t>Temps de nettoyage d'une chambre (Départ) en minute</t>
  </si>
  <si>
    <t>Taux de rotation</t>
  </si>
  <si>
    <t>Temps de nettoyage total en minute en reccouche</t>
  </si>
  <si>
    <t>Temps de nettoyage total en minute à blanc</t>
  </si>
  <si>
    <t>Temps total de travail en heure</t>
  </si>
  <si>
    <t xml:space="preserve">Besoin en femme de chambre  </t>
  </si>
  <si>
    <t xml:space="preserve">Besoin en gouvernante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</si>
</sst>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>
    <font>
      <sz val="11"/>
      <color theme="1"/>
      <name val="Aptos Narrow"/>
      <family val="2"/>
      <scheme val="minor"/>
    </font>
    <font>
      <sz val="18"/>
      <color theme="1"/>
      <name val="Arial"/>
      <family val="2"/>
    </font>
    <font>
      <sz val="8"/>
      <color theme="1"/>
      <name val="Inherit"/>
    </font>
    <font>
      <sz val="12"/>
      <color theme="1"/>
      <name val="Aptos Narrow"/>
      <family val="2"/>
      <scheme val="minor"/>
    </font>
    <font>
      <b/>
      <sz val="11"/>
      <color rgb="FF800000"/>
      <name val="Aptos Narrow"/>
      <family val="2"/>
      <scheme val="minor"/>
    </font>
    <font>
      <b/>
      <sz val="12"/>
      <color rgb="FF8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FF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2" fillId="2" borderId="9" xfId="0" applyFont="1" applyFill="1" applyBorder="1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4" borderId="2" xfId="0" applyNumberFormat="1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>
      <alignment horizontal="right" vertical="center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9" fontId="3" fillId="5" borderId="11" xfId="0" applyNumberFormat="1" applyFont="1" applyFill="1" applyBorder="1" applyAlignment="1">
      <alignment horizontal="center" vertical="center"/>
    </xf>
    <xf numFmtId="1" fontId="5" fillId="5" borderId="11" xfId="0" applyNumberFormat="1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" fontId="3" fillId="4" borderId="0" xfId="0" applyNumberFormat="1" applyFont="1" applyFill="1" applyAlignment="1" applyProtection="1">
      <alignment horizontal="center" vertical="center"/>
      <protection locked="0"/>
    </xf>
    <xf numFmtId="1" fontId="3" fillId="4" borderId="8" xfId="0" applyNumberFormat="1" applyFont="1" applyFill="1" applyBorder="1" applyAlignment="1" applyProtection="1">
      <alignment horizontal="center" vertical="center"/>
      <protection locked="0"/>
    </xf>
    <xf numFmtId="0" fontId="3" fillId="6" borderId="11" xfId="0" applyFont="1" applyFill="1" applyBorder="1" applyAlignment="1">
      <alignment horizontal="right" vertical="center"/>
    </xf>
    <xf numFmtId="0" fontId="3" fillId="6" borderId="11" xfId="0" applyFont="1" applyFill="1" applyBorder="1" applyAlignment="1" applyProtection="1">
      <alignment horizontal="center" vertical="center"/>
      <protection locked="0"/>
    </xf>
    <xf numFmtId="9" fontId="3" fillId="6" borderId="11" xfId="0" applyNumberFormat="1" applyFont="1" applyFill="1" applyBorder="1" applyAlignment="1">
      <alignment horizontal="center" vertical="center"/>
    </xf>
    <xf numFmtId="1" fontId="5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>
      <alignment horizontal="right" vertical="center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9" fontId="3" fillId="7" borderId="11" xfId="0" applyNumberFormat="1" applyFont="1" applyFill="1" applyBorder="1" applyAlignment="1">
      <alignment horizontal="center" vertical="center"/>
    </xf>
    <xf numFmtId="1" fontId="3" fillId="6" borderId="11" xfId="0" applyNumberFormat="1" applyFont="1" applyFill="1" applyBorder="1" applyAlignment="1">
      <alignment horizontal="center" vertical="center"/>
    </xf>
    <xf numFmtId="1" fontId="5" fillId="7" borderId="11" xfId="0" applyNumberFormat="1" applyFont="1" applyFill="1" applyBorder="1" applyAlignment="1" applyProtection="1">
      <alignment horizontal="center" vertical="center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0" fontId="3" fillId="8" borderId="11" xfId="0" applyFont="1" applyFill="1" applyBorder="1" applyAlignment="1">
      <alignment horizontal="right" vertical="center"/>
    </xf>
    <xf numFmtId="0" fontId="3" fillId="8" borderId="11" xfId="0" applyFont="1" applyFill="1" applyBorder="1" applyAlignment="1" applyProtection="1">
      <alignment horizontal="center" vertical="center"/>
      <protection locked="0"/>
    </xf>
    <xf numFmtId="9" fontId="3" fillId="8" borderId="11" xfId="0" applyNumberFormat="1" applyFont="1" applyFill="1" applyBorder="1" applyAlignment="1">
      <alignment horizontal="center" vertical="center"/>
    </xf>
    <xf numFmtId="1" fontId="3" fillId="7" borderId="11" xfId="0" applyNumberFormat="1" applyFont="1" applyFill="1" applyBorder="1" applyAlignment="1">
      <alignment horizontal="center" vertical="center"/>
    </xf>
    <xf numFmtId="1" fontId="5" fillId="8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" fontId="5" fillId="5" borderId="13" xfId="0" applyNumberFormat="1" applyFont="1" applyFill="1" applyBorder="1" applyAlignment="1">
      <alignment horizontal="center" vertical="center"/>
    </xf>
    <xf numFmtId="1" fontId="5" fillId="6" borderId="11" xfId="0" applyNumberFormat="1" applyFont="1" applyFill="1" applyBorder="1" applyAlignment="1">
      <alignment horizontal="center" vertical="center"/>
    </xf>
    <xf numFmtId="1" fontId="5" fillId="7" borderId="11" xfId="0" applyNumberFormat="1" applyFont="1" applyFill="1" applyBorder="1" applyAlignment="1">
      <alignment horizontal="center" vertical="center"/>
    </xf>
    <xf numFmtId="1" fontId="5" fillId="8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0" fillId="0" borderId="10" xfId="0" applyBorder="1" applyAlignment="1">
      <alignment vertical="center"/>
    </xf>
    <xf numFmtId="1" fontId="3" fillId="5" borderId="10" xfId="0" applyNumberFormat="1" applyFont="1" applyFill="1" applyBorder="1" applyAlignment="1">
      <alignment horizontal="center" vertical="center"/>
    </xf>
    <xf numFmtId="1" fontId="3" fillId="6" borderId="10" xfId="0" applyNumberFormat="1" applyFont="1" applyFill="1" applyBorder="1" applyAlignment="1">
      <alignment horizontal="center" vertical="center"/>
    </xf>
    <xf numFmtId="1" fontId="3" fillId="7" borderId="10" xfId="0" applyNumberFormat="1" applyFont="1" applyFill="1" applyBorder="1" applyAlignment="1">
      <alignment horizontal="center" vertical="center"/>
    </xf>
    <xf numFmtId="1" fontId="3" fillId="8" borderId="10" xfId="0" applyNumberFormat="1" applyFon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1" fontId="3" fillId="5" borderId="12" xfId="0" applyNumberFormat="1" applyFont="1" applyFill="1" applyBorder="1" applyAlignment="1">
      <alignment horizontal="center" vertical="center"/>
    </xf>
    <xf numFmtId="1" fontId="3" fillId="6" borderId="12" xfId="0" applyNumberFormat="1" applyFont="1" applyFill="1" applyBorder="1" applyAlignment="1">
      <alignment horizontal="center" vertical="center"/>
    </xf>
    <xf numFmtId="1" fontId="3" fillId="7" borderId="12" xfId="0" applyNumberFormat="1" applyFont="1" applyFill="1" applyBorder="1" applyAlignment="1">
      <alignment horizontal="center" vertical="center"/>
    </xf>
    <xf numFmtId="1" fontId="3" fillId="8" borderId="12" xfId="0" applyNumberFormat="1" applyFont="1" applyFill="1" applyBorder="1" applyAlignment="1">
      <alignment horizontal="center" vertical="center"/>
    </xf>
    <xf numFmtId="1" fontId="6" fillId="5" borderId="12" xfId="0" applyNumberFormat="1" applyFont="1" applyFill="1" applyBorder="1" applyAlignment="1">
      <alignment horizontal="center" vertical="center"/>
    </xf>
    <xf numFmtId="1" fontId="6" fillId="6" borderId="12" xfId="0" applyNumberFormat="1" applyFont="1" applyFill="1" applyBorder="1" applyAlignment="1">
      <alignment horizontal="center" vertical="center"/>
    </xf>
    <xf numFmtId="1" fontId="6" fillId="7" borderId="12" xfId="0" applyNumberFormat="1" applyFont="1" applyFill="1" applyBorder="1" applyAlignment="1">
      <alignment horizontal="center" vertical="center"/>
    </xf>
    <xf numFmtId="1" fontId="6" fillId="8" borderId="12" xfId="0" applyNumberFormat="1" applyFont="1" applyFill="1" applyBorder="1" applyAlignment="1">
      <alignment horizontal="center" vertical="center"/>
    </xf>
    <xf numFmtId="9" fontId="3" fillId="5" borderId="12" xfId="0" applyNumberFormat="1" applyFont="1" applyFill="1" applyBorder="1" applyAlignment="1">
      <alignment horizontal="center" vertical="center"/>
    </xf>
    <xf numFmtId="9" fontId="3" fillId="6" borderId="12" xfId="0" applyNumberFormat="1" applyFont="1" applyFill="1" applyBorder="1" applyAlignment="1">
      <alignment horizontal="center" vertical="center"/>
    </xf>
    <xf numFmtId="9" fontId="3" fillId="7" borderId="12" xfId="0" applyNumberFormat="1" applyFont="1" applyFill="1" applyBorder="1" applyAlignment="1">
      <alignment horizontal="center" vertical="center"/>
    </xf>
    <xf numFmtId="9" fontId="3" fillId="8" borderId="12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3" fillId="6" borderId="13" xfId="0" applyNumberFormat="1" applyFont="1" applyFill="1" applyBorder="1" applyAlignment="1">
      <alignment horizontal="center" vertical="center"/>
    </xf>
    <xf numFmtId="2" fontId="3" fillId="7" borderId="13" xfId="0" applyNumberFormat="1" applyFont="1" applyFill="1" applyBorder="1" applyAlignment="1">
      <alignment horizontal="center" vertical="center"/>
    </xf>
    <xf numFmtId="2" fontId="3" fillId="8" borderId="13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7" fillId="5" borderId="11" xfId="0" applyNumberFormat="1" applyFont="1" applyFill="1" applyBorder="1" applyAlignment="1">
      <alignment horizontal="center" vertical="center"/>
    </xf>
    <xf numFmtId="1" fontId="7" fillId="6" borderId="11" xfId="0" applyNumberFormat="1" applyFont="1" applyFill="1" applyBorder="1" applyAlignment="1">
      <alignment horizontal="center" vertical="center"/>
    </xf>
    <xf numFmtId="1" fontId="7" fillId="7" borderId="11" xfId="0" applyNumberFormat="1" applyFont="1" applyFill="1" applyBorder="1" applyAlignment="1">
      <alignment horizontal="center" vertical="center"/>
    </xf>
    <xf numFmtId="1" fontId="7" fillId="8" borderId="11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9" borderId="11" xfId="0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9" fontId="3" fillId="9" borderId="11" xfId="0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1" fontId="3" fillId="9" borderId="10" xfId="0" applyNumberFormat="1" applyFont="1" applyFill="1" applyBorder="1" applyAlignment="1">
      <alignment horizontal="center" vertical="center"/>
    </xf>
    <xf numFmtId="1" fontId="3" fillId="9" borderId="12" xfId="0" applyNumberFormat="1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9" fontId="3" fillId="9" borderId="12" xfId="0" applyNumberFormat="1" applyFont="1" applyFill="1" applyBorder="1" applyAlignment="1">
      <alignment horizontal="center" vertical="center"/>
    </xf>
    <xf numFmtId="2" fontId="3" fillId="9" borderId="13" xfId="0" applyNumberFormat="1" applyFont="1" applyFill="1" applyBorder="1" applyAlignment="1">
      <alignment horizontal="center" vertical="center"/>
    </xf>
    <xf numFmtId="1" fontId="7" fillId="9" borderId="11" xfId="0" applyNumberFormat="1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right" vertical="center"/>
    </xf>
    <xf numFmtId="0" fontId="3" fillId="9" borderId="1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10</xdr:row>
      <xdr:rowOff>76200</xdr:rowOff>
    </xdr:from>
    <xdr:to>
      <xdr:col>4</xdr:col>
      <xdr:colOff>847725</xdr:colOff>
      <xdr:row>10</xdr:row>
      <xdr:rowOff>142875</xdr:rowOff>
    </xdr:to>
    <xdr:sp macro="" textlink="">
      <xdr:nvSpPr>
        <xdr:cNvPr id="5" name="Flèche droite 1">
          <a:extLst>
            <a:ext uri="{FF2B5EF4-FFF2-40B4-BE49-F238E27FC236}">
              <a16:creationId xmlns:a16="http://schemas.microsoft.com/office/drawing/2014/main" id="{A1604C16-6E35-4552-A24F-4D09D6DF87AC}"/>
            </a:ext>
          </a:extLst>
        </xdr:cNvPr>
        <xdr:cNvSpPr/>
      </xdr:nvSpPr>
      <xdr:spPr>
        <a:xfrm>
          <a:off x="5353050" y="2066925"/>
          <a:ext cx="219075" cy="66675"/>
        </a:xfrm>
        <a:prstGeom prst="righ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685800</xdr:colOff>
      <xdr:row>20</xdr:row>
      <xdr:rowOff>57150</xdr:rowOff>
    </xdr:from>
    <xdr:to>
      <xdr:col>4</xdr:col>
      <xdr:colOff>904875</xdr:colOff>
      <xdr:row>20</xdr:row>
      <xdr:rowOff>123825</xdr:rowOff>
    </xdr:to>
    <xdr:sp macro="" textlink="">
      <xdr:nvSpPr>
        <xdr:cNvPr id="6" name="Flèche droite 2">
          <a:extLst>
            <a:ext uri="{FF2B5EF4-FFF2-40B4-BE49-F238E27FC236}">
              <a16:creationId xmlns:a16="http://schemas.microsoft.com/office/drawing/2014/main" id="{F0FB41AA-EAED-490A-9C5C-D494E6A0663D}"/>
            </a:ext>
          </a:extLst>
        </xdr:cNvPr>
        <xdr:cNvSpPr/>
      </xdr:nvSpPr>
      <xdr:spPr>
        <a:xfrm>
          <a:off x="5410200" y="4048125"/>
          <a:ext cx="219075" cy="66675"/>
        </a:xfrm>
        <a:prstGeom prst="righ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685800</xdr:colOff>
      <xdr:row>22</xdr:row>
      <xdr:rowOff>47625</xdr:rowOff>
    </xdr:from>
    <xdr:to>
      <xdr:col>4</xdr:col>
      <xdr:colOff>904875</xdr:colOff>
      <xdr:row>22</xdr:row>
      <xdr:rowOff>114300</xdr:rowOff>
    </xdr:to>
    <xdr:sp macro="" textlink="">
      <xdr:nvSpPr>
        <xdr:cNvPr id="7" name="Flèche droite 3">
          <a:extLst>
            <a:ext uri="{FF2B5EF4-FFF2-40B4-BE49-F238E27FC236}">
              <a16:creationId xmlns:a16="http://schemas.microsoft.com/office/drawing/2014/main" id="{BF5EB560-7E21-44E5-B592-9C85B26BA112}"/>
            </a:ext>
          </a:extLst>
        </xdr:cNvPr>
        <xdr:cNvSpPr/>
      </xdr:nvSpPr>
      <xdr:spPr>
        <a:xfrm>
          <a:off x="5410200" y="4429125"/>
          <a:ext cx="219075" cy="66675"/>
        </a:xfrm>
        <a:prstGeom prst="righ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D9DF7-91B2-4BD8-9E09-C747A17E5027}">
  <dimension ref="B2:M31"/>
  <sheetViews>
    <sheetView tabSelected="1" workbookViewId="0">
      <selection activeCell="O23" sqref="O23"/>
    </sheetView>
  </sheetViews>
  <sheetFormatPr baseColWidth="10" defaultRowHeight="15"/>
  <cols>
    <col min="1" max="1" width="2" customWidth="1"/>
    <col min="2" max="2" width="2.140625" style="1" customWidth="1"/>
    <col min="3" max="3" width="57" customWidth="1"/>
    <col min="4" max="4" width="9.7109375" customWidth="1"/>
    <col min="5" max="5" width="14.7109375" bestFit="1" customWidth="1"/>
    <col min="6" max="6" width="9.7109375" customWidth="1"/>
    <col min="7" max="10" width="9.7109375" style="2" customWidth="1"/>
    <col min="11" max="11" width="2.28515625" customWidth="1"/>
  </cols>
  <sheetData>
    <row r="2" spans="2:11">
      <c r="B2" s="3"/>
      <c r="C2" s="4"/>
      <c r="D2" s="4"/>
      <c r="E2" s="4"/>
      <c r="F2" s="4"/>
      <c r="G2" s="5"/>
      <c r="H2" s="5"/>
      <c r="I2" s="5"/>
      <c r="J2" s="5"/>
      <c r="K2" s="6"/>
    </row>
    <row r="3" spans="2:11" ht="23.25">
      <c r="B3" s="7"/>
      <c r="C3" s="8" t="s">
        <v>0</v>
      </c>
      <c r="D3" s="9"/>
      <c r="E3" s="9"/>
      <c r="F3" s="9"/>
      <c r="G3" s="9"/>
      <c r="H3" s="9"/>
      <c r="I3" s="9"/>
      <c r="J3" s="10"/>
      <c r="K3" s="11"/>
    </row>
    <row r="4" spans="2:11">
      <c r="B4" s="7"/>
      <c r="C4" s="12"/>
      <c r="D4" s="12"/>
      <c r="E4" s="12"/>
      <c r="F4" s="12"/>
      <c r="G4" s="12"/>
      <c r="H4" s="12"/>
      <c r="I4" s="12"/>
      <c r="J4" s="12"/>
      <c r="K4" s="11"/>
    </row>
    <row r="5" spans="2:11">
      <c r="B5" s="7"/>
      <c r="C5" s="13"/>
      <c r="D5" s="14" t="s">
        <v>1</v>
      </c>
      <c r="E5" s="15" t="s">
        <v>2</v>
      </c>
      <c r="F5" s="95" t="s">
        <v>3</v>
      </c>
      <c r="G5" s="16" t="s">
        <v>3</v>
      </c>
      <c r="H5" s="17" t="s">
        <v>3</v>
      </c>
      <c r="I5" s="18" t="s">
        <v>3</v>
      </c>
      <c r="J5" s="19" t="s">
        <v>3</v>
      </c>
      <c r="K5" s="11"/>
    </row>
    <row r="6" spans="2:11" ht="15.75">
      <c r="B6" s="7"/>
      <c r="C6" s="105" t="s">
        <v>4</v>
      </c>
      <c r="D6" s="106">
        <v>100</v>
      </c>
      <c r="E6" s="97">
        <v>0.7</v>
      </c>
      <c r="F6" s="96">
        <f>D6*E6</f>
        <v>70</v>
      </c>
      <c r="G6" s="16"/>
      <c r="H6" s="20"/>
      <c r="I6" s="21"/>
      <c r="J6" s="22"/>
      <c r="K6" s="11"/>
    </row>
    <row r="7" spans="2:11" ht="15.75">
      <c r="B7" s="7"/>
      <c r="C7" s="23" t="s">
        <v>5</v>
      </c>
      <c r="D7" s="24">
        <v>100</v>
      </c>
      <c r="E7" s="25">
        <v>0.7</v>
      </c>
      <c r="F7" s="97"/>
      <c r="G7" s="26">
        <f>D7*E7</f>
        <v>70</v>
      </c>
      <c r="H7" s="27"/>
      <c r="I7" s="28"/>
      <c r="J7" s="29"/>
      <c r="K7" s="11"/>
    </row>
    <row r="8" spans="2:11" ht="15.75">
      <c r="B8" s="7"/>
      <c r="C8" s="30" t="s">
        <v>6</v>
      </c>
      <c r="D8" s="31">
        <v>300</v>
      </c>
      <c r="E8" s="32">
        <v>0.7</v>
      </c>
      <c r="F8" s="97"/>
      <c r="G8" s="16"/>
      <c r="H8" s="33">
        <f>D8*E8</f>
        <v>210</v>
      </c>
      <c r="I8" s="27"/>
      <c r="J8" s="29"/>
      <c r="K8" s="11"/>
    </row>
    <row r="9" spans="2:11" ht="15.75">
      <c r="B9" s="7"/>
      <c r="C9" s="34" t="s">
        <v>7</v>
      </c>
      <c r="D9" s="35">
        <v>100</v>
      </c>
      <c r="E9" s="36">
        <v>0.7</v>
      </c>
      <c r="F9" s="97"/>
      <c r="G9" s="16"/>
      <c r="H9" s="37"/>
      <c r="I9" s="38">
        <f>D9*E9</f>
        <v>70</v>
      </c>
      <c r="J9" s="39"/>
      <c r="K9" s="11"/>
    </row>
    <row r="10" spans="2:11" ht="15.75">
      <c r="B10" s="7"/>
      <c r="C10" s="40" t="s">
        <v>8</v>
      </c>
      <c r="D10" s="41">
        <v>100</v>
      </c>
      <c r="E10" s="42">
        <v>0.7</v>
      </c>
      <c r="F10" s="97"/>
      <c r="G10" s="16"/>
      <c r="H10" s="37"/>
      <c r="I10" s="43"/>
      <c r="J10" s="44">
        <f>D10*E10</f>
        <v>70</v>
      </c>
      <c r="K10" s="11"/>
    </row>
    <row r="11" spans="2:11" ht="15.75">
      <c r="B11" s="7"/>
      <c r="C11" s="45" t="s">
        <v>9</v>
      </c>
      <c r="D11" s="46"/>
      <c r="E11" s="47"/>
      <c r="F11" s="98">
        <f>F6</f>
        <v>70</v>
      </c>
      <c r="G11" s="48">
        <f>G7</f>
        <v>70</v>
      </c>
      <c r="H11" s="49">
        <f>H8</f>
        <v>210</v>
      </c>
      <c r="I11" s="50">
        <f>I9</f>
        <v>70</v>
      </c>
      <c r="J11" s="51">
        <f>J10</f>
        <v>70</v>
      </c>
      <c r="K11" s="11"/>
    </row>
    <row r="12" spans="2:11" ht="15.75">
      <c r="B12" s="7"/>
      <c r="C12" s="52" t="s">
        <v>10</v>
      </c>
      <c r="D12" s="53"/>
      <c r="E12" s="54"/>
      <c r="F12" s="99">
        <f>ROUNDDOWN(F11/3*2,-1)</f>
        <v>40</v>
      </c>
      <c r="G12" s="55">
        <f>ROUNDDOWN(G11/3*2,-1)</f>
        <v>40</v>
      </c>
      <c r="H12" s="56">
        <f>ROUNDDOWN(H11/3*2,-1)</f>
        <v>140</v>
      </c>
      <c r="I12" s="57">
        <f t="shared" ref="I12:J12" si="0">ROUNDDOWN(I11/3*2,-1)</f>
        <v>40</v>
      </c>
      <c r="J12" s="58">
        <f t="shared" si="0"/>
        <v>40</v>
      </c>
      <c r="K12" s="11"/>
    </row>
    <row r="13" spans="2:11" ht="15.75">
      <c r="B13" s="59"/>
      <c r="C13" s="52" t="s">
        <v>11</v>
      </c>
      <c r="D13" s="53"/>
      <c r="E13" s="60"/>
      <c r="F13" s="100">
        <f>F11-F12</f>
        <v>30</v>
      </c>
      <c r="G13" s="61">
        <f>G11-G12</f>
        <v>30</v>
      </c>
      <c r="H13" s="62">
        <f>H11-H12</f>
        <v>70</v>
      </c>
      <c r="I13" s="63">
        <f>I11-I12</f>
        <v>30</v>
      </c>
      <c r="J13" s="64">
        <f>J11-J12</f>
        <v>30</v>
      </c>
      <c r="K13" s="11"/>
    </row>
    <row r="14" spans="2:11" ht="15.75">
      <c r="B14" s="59"/>
      <c r="C14" s="52" t="s">
        <v>12</v>
      </c>
      <c r="D14" s="53"/>
      <c r="E14" s="60"/>
      <c r="F14" s="101">
        <v>10</v>
      </c>
      <c r="G14" s="65">
        <v>15</v>
      </c>
      <c r="H14" s="66">
        <v>20</v>
      </c>
      <c r="I14" s="67">
        <v>25</v>
      </c>
      <c r="J14" s="68">
        <v>30</v>
      </c>
      <c r="K14" s="11"/>
    </row>
    <row r="15" spans="2:11" ht="15.75">
      <c r="B15" s="59"/>
      <c r="C15" s="52" t="s">
        <v>13</v>
      </c>
      <c r="D15" s="53"/>
      <c r="E15" s="60"/>
      <c r="F15" s="101">
        <v>25</v>
      </c>
      <c r="G15" s="65">
        <v>30</v>
      </c>
      <c r="H15" s="66">
        <v>35</v>
      </c>
      <c r="I15" s="67">
        <v>40</v>
      </c>
      <c r="J15" s="68">
        <v>45</v>
      </c>
      <c r="K15" s="11"/>
    </row>
    <row r="16" spans="2:11" ht="15.75">
      <c r="B16" s="59"/>
      <c r="C16" s="52" t="s">
        <v>14</v>
      </c>
      <c r="D16" s="53"/>
      <c r="E16" s="60"/>
      <c r="F16" s="102">
        <f>F13/F11*1</f>
        <v>0.42857142857142855</v>
      </c>
      <c r="G16" s="69">
        <f t="shared" ref="G16:J16" si="1">G13/G11*1</f>
        <v>0.42857142857142855</v>
      </c>
      <c r="H16" s="70">
        <f t="shared" si="1"/>
        <v>0.33333333333333331</v>
      </c>
      <c r="I16" s="71">
        <f t="shared" si="1"/>
        <v>0.42857142857142855</v>
      </c>
      <c r="J16" s="72">
        <f t="shared" si="1"/>
        <v>0.42857142857142855</v>
      </c>
      <c r="K16" s="11"/>
    </row>
    <row r="17" spans="2:11" ht="15.75">
      <c r="B17" s="59"/>
      <c r="C17" s="52" t="s">
        <v>15</v>
      </c>
      <c r="D17" s="53"/>
      <c r="E17" s="60"/>
      <c r="F17" s="100">
        <f>F14*F12</f>
        <v>400</v>
      </c>
      <c r="G17" s="61">
        <f>G14*G12</f>
        <v>600</v>
      </c>
      <c r="H17" s="62">
        <f t="shared" ref="H17:J17" si="2">H14*H12</f>
        <v>2800</v>
      </c>
      <c r="I17" s="63">
        <f t="shared" si="2"/>
        <v>1000</v>
      </c>
      <c r="J17" s="64">
        <f t="shared" si="2"/>
        <v>1200</v>
      </c>
      <c r="K17" s="11"/>
    </row>
    <row r="18" spans="2:11" ht="15.75">
      <c r="B18" s="59"/>
      <c r="C18" s="52" t="s">
        <v>16</v>
      </c>
      <c r="D18" s="53"/>
      <c r="E18" s="60"/>
      <c r="F18" s="100">
        <f>F13*F15</f>
        <v>750</v>
      </c>
      <c r="G18" s="61">
        <f>G13*G15</f>
        <v>900</v>
      </c>
      <c r="H18" s="62">
        <f t="shared" ref="H18:J18" si="3">H13*H15</f>
        <v>2450</v>
      </c>
      <c r="I18" s="63">
        <f t="shared" si="3"/>
        <v>1200</v>
      </c>
      <c r="J18" s="64">
        <f t="shared" si="3"/>
        <v>1350</v>
      </c>
      <c r="K18" s="11"/>
    </row>
    <row r="19" spans="2:11" ht="15.75">
      <c r="B19" s="59"/>
      <c r="C19" s="73" t="s">
        <v>17</v>
      </c>
      <c r="D19" s="74"/>
      <c r="E19" s="75"/>
      <c r="F19" s="103">
        <f>(F17+F18)/60</f>
        <v>19.166666666666668</v>
      </c>
      <c r="G19" s="76">
        <f>(G17+G18)/60</f>
        <v>25</v>
      </c>
      <c r="H19" s="77">
        <f t="shared" ref="H19:J19" si="4">(H17+H18)/60</f>
        <v>87.5</v>
      </c>
      <c r="I19" s="78">
        <f t="shared" si="4"/>
        <v>36.666666666666664</v>
      </c>
      <c r="J19" s="79">
        <f t="shared" si="4"/>
        <v>42.5</v>
      </c>
      <c r="K19" s="11"/>
    </row>
    <row r="20" spans="2:11" ht="15.75">
      <c r="B20" s="59"/>
      <c r="C20" s="12"/>
      <c r="D20" s="12"/>
      <c r="E20" s="12"/>
      <c r="F20" s="12"/>
      <c r="G20" s="80"/>
      <c r="H20" s="80"/>
      <c r="I20" s="80"/>
      <c r="J20" s="80"/>
      <c r="K20" s="11"/>
    </row>
    <row r="21" spans="2:11" ht="15.75">
      <c r="B21" s="59"/>
      <c r="C21" s="85" t="s">
        <v>18</v>
      </c>
      <c r="D21" s="86"/>
      <c r="E21" s="87"/>
      <c r="F21" s="104">
        <f>(F19/7.5)</f>
        <v>2.5555555555555558</v>
      </c>
      <c r="G21" s="81">
        <f>(G19/7.5)</f>
        <v>3.3333333333333335</v>
      </c>
      <c r="H21" s="82">
        <f>(H19/7.5)</f>
        <v>11.666666666666666</v>
      </c>
      <c r="I21" s="83">
        <f>(I19/7.5)</f>
        <v>4.8888888888888884</v>
      </c>
      <c r="J21" s="84">
        <f>(J19/7.5)</f>
        <v>5.666666666666667</v>
      </c>
      <c r="K21" s="11"/>
    </row>
    <row r="22" spans="2:11">
      <c r="B22" s="59"/>
      <c r="C22" s="12"/>
      <c r="D22" s="12"/>
      <c r="E22" s="12"/>
      <c r="F22" s="12"/>
      <c r="G22" s="12"/>
      <c r="H22" s="12"/>
      <c r="I22" s="12"/>
      <c r="J22" s="12"/>
      <c r="K22" s="11"/>
    </row>
    <row r="23" spans="2:11" ht="15.75">
      <c r="B23" s="59"/>
      <c r="C23" s="85" t="s">
        <v>19</v>
      </c>
      <c r="D23" s="86"/>
      <c r="E23" s="87"/>
      <c r="F23" s="104"/>
      <c r="G23" s="81"/>
      <c r="H23" s="82"/>
      <c r="I23" s="83"/>
      <c r="J23" s="84"/>
      <c r="K23" s="11"/>
    </row>
    <row r="24" spans="2:11" ht="15.75">
      <c r="B24" s="88"/>
      <c r="C24" s="89"/>
      <c r="D24" s="89"/>
      <c r="E24" s="90"/>
      <c r="F24" s="90"/>
      <c r="G24" s="91"/>
      <c r="H24" s="91"/>
      <c r="I24" s="91"/>
      <c r="J24" s="91"/>
      <c r="K24" s="92"/>
    </row>
    <row r="25" spans="2:11" ht="15.75">
      <c r="C25" s="93"/>
      <c r="D25" s="93"/>
      <c r="G25" s="94"/>
      <c r="H25" s="94"/>
      <c r="I25" s="94"/>
      <c r="J25" s="94"/>
    </row>
    <row r="26" spans="2:11" ht="15.75">
      <c r="B26"/>
      <c r="C26" s="93"/>
      <c r="D26" s="93"/>
      <c r="G26" s="94"/>
      <c r="H26" s="94"/>
      <c r="I26" s="94"/>
      <c r="J26" s="94"/>
    </row>
    <row r="27" spans="2:11" ht="15.75">
      <c r="C27" s="93"/>
      <c r="D27" s="93"/>
      <c r="E27" s="93"/>
      <c r="F27" s="93"/>
      <c r="G27" s="93"/>
      <c r="H27" s="93"/>
      <c r="I27" s="94"/>
      <c r="J27" s="94"/>
    </row>
    <row r="28" spans="2:11" ht="15.75">
      <c r="C28" s="93"/>
      <c r="D28" s="93"/>
      <c r="G28" s="94"/>
      <c r="H28" s="94"/>
      <c r="I28" s="94"/>
      <c r="J28" s="94"/>
    </row>
    <row r="29" spans="2:11" ht="15.75">
      <c r="C29" s="93"/>
      <c r="D29" s="93"/>
      <c r="G29" s="94"/>
      <c r="H29" s="94"/>
      <c r="I29" s="94"/>
      <c r="J29" s="94"/>
    </row>
    <row r="30" spans="2:11" ht="15.75">
      <c r="C30" s="93"/>
      <c r="D30" s="93"/>
      <c r="G30" s="94"/>
      <c r="H30" s="94"/>
      <c r="I30" s="94"/>
      <c r="J30" s="94"/>
    </row>
    <row r="31" spans="2:11" ht="15.75">
      <c r="G31" s="94"/>
      <c r="H31" s="94"/>
      <c r="I31" s="94"/>
      <c r="J31" s="94"/>
    </row>
  </sheetData>
  <mergeCells count="6">
    <mergeCell ref="C3:J3"/>
    <mergeCell ref="H6:J7"/>
    <mergeCell ref="I8:J8"/>
    <mergeCell ref="C11:E11"/>
    <mergeCell ref="C21:E21"/>
    <mergeCell ref="C23:E23"/>
  </mergeCells>
  <conditionalFormatting sqref="F23">
    <cfRule type="dataBar" priority="3">
      <dataBar>
        <cfvo type="num" val="15"/>
        <cfvo type="num" val="20"/>
        <color theme="0"/>
      </dataBar>
      <extLst>
        <ext xmlns:x14="http://schemas.microsoft.com/office/spreadsheetml/2009/9/main" uri="{B025F937-C7B1-47D3-B67F-A62EFF666E3E}">
          <x14:id>{60A80B13-CB8E-4670-91D9-C21E16841447}</x14:id>
        </ext>
      </extLst>
    </cfRule>
    <cfRule type="dataBar" priority="4">
      <dataBar>
        <cfvo type="num" val="1"/>
        <cfvo type="num" val="2"/>
        <color rgb="FF638EC6"/>
      </dataBar>
      <extLst>
        <ext xmlns:x14="http://schemas.microsoft.com/office/spreadsheetml/2009/9/main" uri="{B025F937-C7B1-47D3-B67F-A62EFF666E3E}">
          <x14:id>{BEC9E95C-FF6B-418A-8DD3-25918F5C5C64}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0A80B13-CB8E-4670-91D9-C21E16841447}">
            <x14:dataBar minLength="0" maxLength="100" gradient="0">
              <x14:cfvo type="num">
                <xm:f>15</xm:f>
              </x14:cfvo>
              <x14:cfvo type="num">
                <xm:f>20</xm:f>
              </x14:cfvo>
              <x14:negativeFillColor rgb="FFFF0000"/>
              <x14:axisColor rgb="FF000000"/>
            </x14:dataBar>
          </x14:cfRule>
          <x14:cfRule type="dataBar" id="{BEC9E95C-FF6B-418A-8DD3-25918F5C5C64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F23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 Clean Prestige</dc:creator>
  <cp:lastModifiedBy>VH Clean Prestige</cp:lastModifiedBy>
  <dcterms:created xsi:type="dcterms:W3CDTF">2025-01-15T11:28:21Z</dcterms:created>
  <dcterms:modified xsi:type="dcterms:W3CDTF">2025-01-15T11:29:52Z</dcterms:modified>
</cp:coreProperties>
</file>