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8_{7463FB19-AD52-4D4F-9928-AB2DB7329C01}" xr6:coauthVersionLast="47" xr6:coauthVersionMax="47" xr10:uidLastSave="{00000000-0000-0000-0000-000000000000}"/>
  <bookViews>
    <workbookView xWindow="-120" yWindow="-120" windowWidth="29040" windowHeight="15720" xr2:uid="{4AC11880-D2AD-4564-B396-FD5E7520BA3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1" l="1"/>
  <c r="M5" i="1"/>
  <c r="M4" i="1"/>
  <c r="F5" i="1"/>
  <c r="F6" i="1"/>
  <c r="F4" i="1"/>
  <c r="F7" i="1" l="1"/>
  <c r="F8" i="1"/>
  <c r="M8" i="1"/>
  <c r="N12" i="1" s="1"/>
  <c r="O12" i="1" s="1"/>
  <c r="M7" i="1"/>
  <c r="N11" i="1" s="1"/>
  <c r="G11" i="1"/>
  <c r="I11" i="1" s="1"/>
  <c r="P11" i="1"/>
  <c r="G12" i="1"/>
  <c r="O11" i="1" l="1"/>
  <c r="Q11" i="1" s="1"/>
  <c r="H11" i="1"/>
  <c r="J11" i="1" s="1"/>
  <c r="P12" i="1"/>
  <c r="Q12" i="1" s="1"/>
  <c r="H12" i="1"/>
  <c r="I12" i="1"/>
  <c r="J12" i="1" l="1"/>
  <c r="J13" i="1"/>
  <c r="F16" i="1" s="1"/>
  <c r="Q13" i="1"/>
  <c r="L16" i="1" s="1"/>
</calcChain>
</file>

<file path=xl/sharedStrings.xml><?xml version="1.0" encoding="utf-8"?>
<sst xmlns="http://schemas.openxmlformats.org/spreadsheetml/2006/main" count="25" uniqueCount="19">
  <si>
    <t>Nbr ch</t>
  </si>
  <si>
    <t>Nbr ch x TO</t>
  </si>
  <si>
    <t>Total Mn</t>
  </si>
  <si>
    <t>Chambres sales par jour des chambres en recouche - 2/3</t>
  </si>
  <si>
    <t>Chambres sales par jour des chambres à blanc - 1/3</t>
  </si>
  <si>
    <t>Temps de nettoyage d'une chambre en minute en reccouche</t>
  </si>
  <si>
    <t>Temps de nettoyage d'une chambre en minute à blanc</t>
  </si>
  <si>
    <t xml:space="preserve">Taux d'occupation 2ème hôtel ***  </t>
  </si>
  <si>
    <t xml:space="preserve">Taux d'occupation 3ème hôtel ***  </t>
  </si>
  <si>
    <t xml:space="preserve">Taux d'occupation     1er hôtel ***  </t>
  </si>
  <si>
    <t>TO</t>
  </si>
  <si>
    <t xml:space="preserve">               Taux de remplissage </t>
  </si>
  <si>
    <r>
      <t xml:space="preserve">Besoin en femme de chambre en contrat 5h par jour soit en mn </t>
    </r>
    <r>
      <rPr>
        <b/>
        <sz val="12"/>
        <color rgb="FFFF0000"/>
        <rFont val="Calibri"/>
        <family val="2"/>
        <scheme val="minor"/>
      </rPr>
      <t>==&gt;</t>
    </r>
  </si>
  <si>
    <r>
      <t xml:space="preserve">Temps total pour nettoyer l'hôtel en minute                                 </t>
    </r>
    <r>
      <rPr>
        <b/>
        <sz val="12"/>
        <color rgb="FFFF0000"/>
        <rFont val="Calibri"/>
        <family val="2"/>
        <scheme val="minor"/>
      </rPr>
      <t>==&gt;</t>
    </r>
  </si>
  <si>
    <r>
      <t xml:space="preserve">Temps nécessaire pour nettoyer les chambres en reccouche      </t>
    </r>
    <r>
      <rPr>
        <b/>
        <sz val="12"/>
        <color rgb="FFFF0000"/>
        <rFont val="Calibri"/>
        <family val="2"/>
        <scheme val="minor"/>
      </rPr>
      <t>==&gt;</t>
    </r>
  </si>
  <si>
    <t xml:space="preserve"> TO</t>
  </si>
  <si>
    <t>Temps</t>
  </si>
  <si>
    <t>Heure</t>
  </si>
  <si>
    <t>Minute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</si>
</sst>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0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8"/>
      <color theme="1"/>
      <name val="Inherit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2"/>
      <color rgb="FF0000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3" borderId="5" xfId="0" applyFont="1" applyFill="1" applyBorder="1" applyAlignment="1">
      <alignment horizontal="left" vertical="center"/>
    </xf>
    <xf numFmtId="0" fontId="3" fillId="3" borderId="5" xfId="0" applyFont="1" applyFill="1" applyBorder="1"/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 vertical="center"/>
    </xf>
    <xf numFmtId="1" fontId="0" fillId="3" borderId="5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/>
    </xf>
    <xf numFmtId="1" fontId="3" fillId="3" borderId="5" xfId="0" applyNumberFormat="1" applyFont="1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4" fontId="0" fillId="3" borderId="6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0" xfId="0" applyFill="1"/>
    <xf numFmtId="0" fontId="3" fillId="3" borderId="0" xfId="0" applyFont="1" applyFill="1" applyAlignment="1">
      <alignment horizontal="center"/>
    </xf>
    <xf numFmtId="1" fontId="5" fillId="3" borderId="3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0" fontId="0" fillId="3" borderId="10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3" borderId="6" xfId="0" applyFont="1" applyFill="1" applyBorder="1"/>
    <xf numFmtId="0" fontId="0" fillId="4" borderId="3" xfId="0" applyFill="1" applyBorder="1" applyAlignment="1">
      <alignment horizontal="center"/>
    </xf>
    <xf numFmtId="0" fontId="0" fillId="4" borderId="3" xfId="0" applyFill="1" applyBorder="1" applyAlignment="1">
      <alignment horizontal="left"/>
    </xf>
    <xf numFmtId="0" fontId="1" fillId="3" borderId="0" xfId="0" applyFont="1" applyFill="1" applyBorder="1" applyAlignment="1">
      <alignment horizontal="center" vertical="center"/>
    </xf>
    <xf numFmtId="1" fontId="5" fillId="3" borderId="0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/>
    </xf>
    <xf numFmtId="0" fontId="9" fillId="2" borderId="5" xfId="0" applyFont="1" applyFill="1" applyBorder="1" applyAlignment="1">
      <alignment horizontal="center"/>
    </xf>
    <xf numFmtId="20" fontId="9" fillId="2" borderId="5" xfId="0" applyNumberFormat="1" applyFont="1" applyFill="1" applyBorder="1" applyAlignment="1">
      <alignment horizontal="center" vertical="center"/>
    </xf>
    <xf numFmtId="9" fontId="0" fillId="4" borderId="4" xfId="0" applyNumberFormat="1" applyFont="1" applyFill="1" applyBorder="1" applyAlignment="1">
      <alignment horizontal="center" vertical="center"/>
    </xf>
    <xf numFmtId="9" fontId="0" fillId="4" borderId="5" xfId="0" applyNumberFormat="1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3" borderId="5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8" fillId="3" borderId="5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1" fillId="3" borderId="0" xfId="0" applyFont="1" applyFill="1" applyBorder="1" applyAlignment="1">
      <alignment vertical="center"/>
    </xf>
    <xf numFmtId="0" fontId="2" fillId="4" borderId="6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164" fontId="0" fillId="3" borderId="12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1" fontId="0" fillId="3" borderId="12" xfId="0" applyNumberFormat="1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left"/>
    </xf>
    <xf numFmtId="0" fontId="0" fillId="5" borderId="1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3CC437-C5FF-4E5F-B676-4B616A957478}">
  <dimension ref="B1:R18"/>
  <sheetViews>
    <sheetView tabSelected="1" workbookViewId="0"/>
  </sheetViews>
  <sheetFormatPr baseColWidth="10" defaultRowHeight="15"/>
  <cols>
    <col min="1" max="1" width="4" customWidth="1"/>
    <col min="2" max="2" width="64.85546875" bestFit="1" customWidth="1"/>
    <col min="3" max="3" width="6.85546875" customWidth="1"/>
    <col min="4" max="4" width="2.140625" customWidth="1"/>
    <col min="5" max="5" width="5.7109375" style="1" customWidth="1"/>
    <col min="7" max="7" width="6.7109375" customWidth="1"/>
    <col min="8" max="8" width="6.42578125" bestFit="1" customWidth="1"/>
    <col min="9" max="9" width="7.42578125" bestFit="1" customWidth="1"/>
    <col min="10" max="10" width="8.7109375" style="1" bestFit="1" customWidth="1"/>
    <col min="11" max="11" width="1.7109375" customWidth="1"/>
    <col min="12" max="12" width="6.5703125" customWidth="1"/>
    <col min="14" max="14" width="6.7109375" customWidth="1"/>
    <col min="15" max="15" width="6.42578125" bestFit="1" customWidth="1"/>
    <col min="16" max="16" width="7.42578125" bestFit="1" customWidth="1"/>
    <col min="17" max="17" width="8.7109375" style="1" bestFit="1" customWidth="1"/>
  </cols>
  <sheetData>
    <row r="1" spans="2:18" ht="15.75">
      <c r="B1" s="44"/>
      <c r="C1" s="44"/>
      <c r="D1" s="3"/>
      <c r="E1" s="44"/>
      <c r="F1" s="44"/>
      <c r="G1" s="28"/>
      <c r="H1" s="19"/>
      <c r="I1" s="19"/>
      <c r="J1" s="19"/>
      <c r="L1" s="16"/>
      <c r="M1" s="16"/>
      <c r="N1" s="28"/>
      <c r="O1" s="19"/>
      <c r="P1" s="16"/>
      <c r="Q1" s="19"/>
      <c r="R1" s="16"/>
    </row>
    <row r="2" spans="2:18" ht="15.75" customHeight="1" thickBot="1">
      <c r="B2" s="16"/>
      <c r="C2" s="16"/>
      <c r="D2" s="3"/>
      <c r="E2" s="42" t="s">
        <v>11</v>
      </c>
      <c r="F2" s="43"/>
      <c r="G2" s="43"/>
      <c r="H2" s="51"/>
      <c r="I2" s="43"/>
      <c r="J2" s="46"/>
      <c r="L2" s="27"/>
      <c r="M2" s="27"/>
      <c r="N2" s="27"/>
      <c r="O2" s="58"/>
      <c r="P2" s="27"/>
      <c r="Q2" s="27"/>
      <c r="R2" s="16"/>
    </row>
    <row r="3" spans="2:18" ht="15.75">
      <c r="B3" s="20"/>
      <c r="C3" s="22" t="s">
        <v>0</v>
      </c>
      <c r="D3" s="3"/>
      <c r="E3" s="45" t="s">
        <v>10</v>
      </c>
      <c r="F3" s="15" t="s">
        <v>1</v>
      </c>
      <c r="G3" s="50" t="s">
        <v>16</v>
      </c>
      <c r="H3" s="55" t="s">
        <v>17</v>
      </c>
      <c r="I3" s="21" t="s">
        <v>18</v>
      </c>
      <c r="J3" s="15" t="s">
        <v>2</v>
      </c>
      <c r="L3" s="26" t="s">
        <v>15</v>
      </c>
      <c r="M3" s="15" t="s">
        <v>1</v>
      </c>
      <c r="N3" s="50" t="s">
        <v>16</v>
      </c>
      <c r="O3" s="55" t="s">
        <v>17</v>
      </c>
      <c r="P3" s="21" t="s">
        <v>18</v>
      </c>
      <c r="Q3" s="22" t="s">
        <v>2</v>
      </c>
      <c r="R3" s="16"/>
    </row>
    <row r="4" spans="2:18" ht="15.75">
      <c r="B4" s="7" t="s">
        <v>9</v>
      </c>
      <c r="C4" s="32">
        <v>60</v>
      </c>
      <c r="D4" s="3"/>
      <c r="E4" s="34">
        <v>0.7</v>
      </c>
      <c r="F4" s="9">
        <f>C4*E4</f>
        <v>42</v>
      </c>
      <c r="G4" s="52"/>
      <c r="H4" s="56"/>
      <c r="I4" s="48"/>
      <c r="J4" s="39"/>
      <c r="L4" s="34">
        <v>1</v>
      </c>
      <c r="M4" s="9">
        <f>C4*L4</f>
        <v>60</v>
      </c>
      <c r="N4" s="52"/>
      <c r="O4" s="56"/>
      <c r="P4" s="48"/>
      <c r="Q4" s="39"/>
    </row>
    <row r="5" spans="2:18" ht="15.75">
      <c r="B5" s="8" t="s">
        <v>7</v>
      </c>
      <c r="C5" s="32">
        <v>60</v>
      </c>
      <c r="D5" s="3"/>
      <c r="E5" s="35">
        <v>0.7</v>
      </c>
      <c r="F5" s="9">
        <f>C5*E5</f>
        <v>42</v>
      </c>
      <c r="G5" s="52"/>
      <c r="H5" s="56"/>
      <c r="I5" s="48"/>
      <c r="J5" s="10"/>
      <c r="L5" s="35">
        <v>1</v>
      </c>
      <c r="M5" s="9">
        <f>C5*L5</f>
        <v>60</v>
      </c>
      <c r="N5" s="52"/>
      <c r="O5" s="56"/>
      <c r="P5" s="48"/>
      <c r="Q5" s="10"/>
    </row>
    <row r="6" spans="2:18" ht="15.75">
      <c r="B6" s="8" t="s">
        <v>8</v>
      </c>
      <c r="C6" s="32">
        <v>60</v>
      </c>
      <c r="D6" s="3"/>
      <c r="E6" s="35">
        <v>0.7</v>
      </c>
      <c r="F6" s="9">
        <f>C6*E6</f>
        <v>42</v>
      </c>
      <c r="G6" s="52"/>
      <c r="H6" s="56"/>
      <c r="I6" s="48"/>
      <c r="J6" s="10"/>
      <c r="L6" s="35">
        <v>1</v>
      </c>
      <c r="M6" s="9">
        <f>C6*L6</f>
        <v>60</v>
      </c>
      <c r="N6" s="52"/>
      <c r="O6" s="56"/>
      <c r="P6" s="48"/>
      <c r="Q6" s="10"/>
    </row>
    <row r="7" spans="2:18" ht="15.75">
      <c r="B7" s="5" t="s">
        <v>3</v>
      </c>
      <c r="C7" s="12"/>
      <c r="D7" s="3"/>
      <c r="E7" s="35">
        <v>0.66600000000000004</v>
      </c>
      <c r="F7" s="9">
        <f>ROUNDUP((F4+F5+F6)*E7,0)</f>
        <v>84</v>
      </c>
      <c r="G7" s="52"/>
      <c r="H7" s="56"/>
      <c r="I7" s="48"/>
      <c r="J7" s="10"/>
      <c r="L7" s="35">
        <v>0.66600000000000004</v>
      </c>
      <c r="M7" s="9">
        <f>ROUNDUP((M4+M5+M6)*L7,0)</f>
        <v>120</v>
      </c>
      <c r="N7" s="52"/>
      <c r="O7" s="56"/>
      <c r="P7" s="48"/>
      <c r="Q7" s="10"/>
    </row>
    <row r="8" spans="2:18" ht="15.75">
      <c r="B8" s="5" t="s">
        <v>4</v>
      </c>
      <c r="C8" s="12"/>
      <c r="D8" s="3"/>
      <c r="E8" s="35">
        <v>0.33</v>
      </c>
      <c r="F8" s="9">
        <f>ROUNDUP((F4+F5+F6)*E8,0)</f>
        <v>42</v>
      </c>
      <c r="G8" s="52"/>
      <c r="H8" s="56"/>
      <c r="I8" s="48"/>
      <c r="J8" s="10"/>
      <c r="L8" s="35">
        <v>0.33</v>
      </c>
      <c r="M8" s="9">
        <f>ROUNDUP((M4+M5+M6)*L8,0)</f>
        <v>60</v>
      </c>
      <c r="N8" s="52"/>
      <c r="O8" s="56"/>
      <c r="P8" s="48"/>
      <c r="Q8" s="10"/>
    </row>
    <row r="9" spans="2:18" ht="15.75">
      <c r="B9" s="5" t="s">
        <v>5</v>
      </c>
      <c r="C9" s="33">
        <v>1.0416666666666666E-2</v>
      </c>
      <c r="D9" s="3"/>
      <c r="E9" s="36"/>
      <c r="F9" s="10"/>
      <c r="G9" s="53"/>
      <c r="H9" s="56"/>
      <c r="I9" s="48"/>
      <c r="J9" s="10"/>
      <c r="L9" s="23"/>
      <c r="M9" s="10"/>
      <c r="N9" s="53"/>
      <c r="O9" s="56"/>
      <c r="P9" s="48"/>
      <c r="Q9" s="10"/>
    </row>
    <row r="10" spans="2:18" ht="16.5" thickBot="1">
      <c r="B10" s="5" t="s">
        <v>6</v>
      </c>
      <c r="C10" s="33">
        <v>1.3888888888888888E-2</v>
      </c>
      <c r="D10" s="3"/>
      <c r="E10" s="36"/>
      <c r="F10" s="10"/>
      <c r="G10" s="53"/>
      <c r="H10" s="56"/>
      <c r="I10" s="48"/>
      <c r="J10" s="10"/>
      <c r="L10" s="23"/>
      <c r="M10" s="13"/>
      <c r="N10" s="53"/>
      <c r="O10" s="56"/>
      <c r="P10" s="48"/>
      <c r="Q10" s="10"/>
    </row>
    <row r="11" spans="2:18" ht="16.5" thickBot="1">
      <c r="B11" s="5" t="s">
        <v>14</v>
      </c>
      <c r="C11" s="8"/>
      <c r="D11" s="3"/>
      <c r="E11" s="36"/>
      <c r="F11" s="10"/>
      <c r="G11" s="47">
        <f>F7*C9</f>
        <v>0.875</v>
      </c>
      <c r="H11" s="49">
        <f>HOUR(G11)</f>
        <v>21</v>
      </c>
      <c r="I11" s="48">
        <f>MINUTE(G11)</f>
        <v>0</v>
      </c>
      <c r="J11" s="10">
        <f>(H11*60)+I11</f>
        <v>1260</v>
      </c>
      <c r="L11" s="23"/>
      <c r="M11" s="13"/>
      <c r="N11" s="47">
        <f>M7*C9</f>
        <v>1.25</v>
      </c>
      <c r="O11" s="59">
        <f>HOUR(N11)</f>
        <v>6</v>
      </c>
      <c r="P11" s="48">
        <f>MINUTE(L11)</f>
        <v>0</v>
      </c>
      <c r="Q11" s="38">
        <f>(O11*60)+P11</f>
        <v>360</v>
      </c>
    </row>
    <row r="12" spans="2:18" ht="15.75">
      <c r="B12" s="5" t="s">
        <v>14</v>
      </c>
      <c r="C12" s="8"/>
      <c r="D12" s="3"/>
      <c r="E12" s="36"/>
      <c r="F12" s="10"/>
      <c r="G12" s="47">
        <f>F8*C10</f>
        <v>0.58333333333333326</v>
      </c>
      <c r="H12" s="56">
        <f>HOUR(G12)</f>
        <v>14</v>
      </c>
      <c r="I12" s="48">
        <f>MINUTE(G12)</f>
        <v>0</v>
      </c>
      <c r="J12" s="10">
        <f>(H12*60)+I12</f>
        <v>840</v>
      </c>
      <c r="L12" s="23"/>
      <c r="M12" s="13"/>
      <c r="N12" s="47">
        <f>M8*C10</f>
        <v>0.83333333333333326</v>
      </c>
      <c r="O12" s="56">
        <f>HOUR(N12)</f>
        <v>20</v>
      </c>
      <c r="P12" s="48">
        <f>MINUTE(L12)</f>
        <v>0</v>
      </c>
      <c r="Q12" s="10">
        <f>(O12*60)+P12</f>
        <v>1200</v>
      </c>
    </row>
    <row r="13" spans="2:18" ht="15.75">
      <c r="B13" s="6" t="s">
        <v>13</v>
      </c>
      <c r="C13" s="11"/>
      <c r="D13" s="3"/>
      <c r="E13" s="36"/>
      <c r="F13" s="13"/>
      <c r="G13" s="47"/>
      <c r="H13" s="56"/>
      <c r="I13" s="48"/>
      <c r="J13" s="30">
        <f>SUM(J11:J12)</f>
        <v>2100</v>
      </c>
      <c r="L13" s="23"/>
      <c r="M13" s="13"/>
      <c r="N13" s="47"/>
      <c r="O13" s="56"/>
      <c r="P13" s="48"/>
      <c r="Q13" s="41">
        <f>SUM(Q11:Q12)</f>
        <v>1560</v>
      </c>
    </row>
    <row r="14" spans="2:18" ht="16.5" thickBot="1">
      <c r="B14" s="25" t="s">
        <v>12</v>
      </c>
      <c r="C14" s="31">
        <v>300</v>
      </c>
      <c r="D14" s="3"/>
      <c r="E14" s="37"/>
      <c r="F14" s="14"/>
      <c r="G14" s="54"/>
      <c r="H14" s="57"/>
      <c r="I14" s="21"/>
      <c r="J14" s="15"/>
      <c r="L14" s="24"/>
      <c r="M14" s="14"/>
      <c r="N14" s="54"/>
      <c r="O14" s="57"/>
      <c r="P14" s="21"/>
      <c r="Q14" s="15"/>
    </row>
    <row r="15" spans="2:18" ht="5.25" customHeight="1">
      <c r="B15" s="2"/>
      <c r="D15" s="3"/>
      <c r="E15" s="4"/>
      <c r="F15" s="16"/>
      <c r="G15" s="16"/>
      <c r="H15" s="16"/>
      <c r="I15" s="16"/>
      <c r="J15" s="19"/>
      <c r="L15" s="17"/>
      <c r="M15" s="17"/>
      <c r="N15" s="16"/>
      <c r="O15" s="16"/>
      <c r="P15" s="17"/>
      <c r="Q15" s="40"/>
    </row>
    <row r="16" spans="2:18" ht="18.75">
      <c r="B16" s="2"/>
      <c r="C16" s="3"/>
      <c r="D16" s="3"/>
      <c r="E16" s="4"/>
      <c r="F16" s="18">
        <f>J13/C14</f>
        <v>7</v>
      </c>
      <c r="G16" s="29"/>
      <c r="H16" s="19"/>
      <c r="I16" s="19"/>
      <c r="J16" s="19"/>
      <c r="L16" s="18">
        <f>Q13/C14</f>
        <v>5.2</v>
      </c>
      <c r="M16" s="19"/>
      <c r="N16" s="29"/>
      <c r="O16" s="19"/>
      <c r="P16" s="19"/>
      <c r="Q16" s="19"/>
    </row>
    <row r="17" spans="2:15" ht="15.75">
      <c r="B17" s="2"/>
      <c r="C17" s="3"/>
      <c r="D17" s="3"/>
      <c r="E17" s="4"/>
      <c r="H17" s="1"/>
      <c r="I17" s="1"/>
      <c r="O17" s="1"/>
    </row>
    <row r="18" spans="2:15" ht="15.75">
      <c r="B18" s="2"/>
      <c r="C18" s="3"/>
      <c r="D18" s="3"/>
      <c r="E18" s="4"/>
      <c r="H18" s="1"/>
      <c r="I18" s="1"/>
      <c r="O18" s="1"/>
    </row>
  </sheetData>
  <mergeCells count="2">
    <mergeCell ref="L2:Q2"/>
    <mergeCell ref="E2:J2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HOLZER</dc:creator>
  <cp:lastModifiedBy>Christian HOLZER</cp:lastModifiedBy>
  <dcterms:created xsi:type="dcterms:W3CDTF">2023-12-16T08:18:27Z</dcterms:created>
  <dcterms:modified xsi:type="dcterms:W3CDTF">2023-12-16T09:28:29Z</dcterms:modified>
</cp:coreProperties>
</file>