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5" yWindow="3630" windowWidth="19170" windowHeight="3690" activeTab="1"/>
  </bookViews>
  <sheets>
    <sheet name="VoirOngletSuivant" sheetId="1" r:id="rId1"/>
    <sheet name="Result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K3" i="2" l="1"/>
  <c r="L3" i="2"/>
  <c r="M3" i="2"/>
  <c r="N3" i="2"/>
  <c r="K4" i="2"/>
  <c r="L4" i="2"/>
  <c r="M4" i="2"/>
  <c r="N4" i="2"/>
  <c r="K5" i="2"/>
  <c r="L5" i="2"/>
  <c r="M5" i="2"/>
  <c r="N5" i="2"/>
  <c r="K6" i="2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N2" i="2"/>
  <c r="M2" i="2"/>
  <c r="L2" i="2"/>
  <c r="K2" i="2"/>
  <c r="J3" i="2"/>
  <c r="J4" i="2"/>
  <c r="J5" i="2"/>
  <c r="J6" i="2"/>
  <c r="J7" i="2"/>
  <c r="J8" i="2"/>
  <c r="J9" i="2"/>
  <c r="J10" i="2"/>
  <c r="J11" i="2"/>
  <c r="J12" i="2"/>
  <c r="J13" i="2"/>
  <c r="J2" i="2"/>
  <c r="H2" i="2" l="1" a="1"/>
  <c r="H2" i="2" s="1"/>
  <c r="F5" i="1" a="1"/>
  <c r="F5" i="1" s="1"/>
  <c r="I3" i="2"/>
  <c r="I12" i="2"/>
  <c r="I13" i="2"/>
  <c r="G7" i="1"/>
  <c r="I11" i="2"/>
  <c r="I5" i="2"/>
  <c r="I10" i="2"/>
  <c r="I7" i="2"/>
  <c r="I4" i="2"/>
  <c r="I6" i="2"/>
  <c r="G6" i="1"/>
  <c r="I8" i="2"/>
  <c r="I9" i="2"/>
  <c r="I2" i="2"/>
  <c r="G5" i="1"/>
  <c r="F6" i="1" l="1" a="1"/>
  <c r="F6" i="1" s="1"/>
  <c r="F7" i="1" s="1" a="1"/>
  <c r="F7" i="1" s="1"/>
  <c r="H3" i="2" a="1"/>
  <c r="H3" i="2" s="1"/>
  <c r="H4" i="2" l="1" a="1"/>
  <c r="H4" i="2" s="1"/>
  <c r="H5" i="2" s="1" a="1"/>
  <c r="H5" i="2" s="1"/>
  <c r="H6" i="2" l="1" a="1"/>
  <c r="H6" i="2" s="1"/>
  <c r="H7" i="2" l="1" a="1"/>
  <c r="H7" i="2" s="1"/>
  <c r="H8" i="2" l="1" a="1"/>
  <c r="H8" i="2" s="1"/>
  <c r="H9" i="2" s="1" a="1"/>
  <c r="H9" i="2" s="1"/>
  <c r="H10" i="2" s="1" a="1"/>
  <c r="H10" i="2" s="1"/>
  <c r="H11" i="2" s="1" a="1"/>
  <c r="H11" i="2" s="1"/>
  <c r="H12" i="2" l="1" a="1"/>
  <c r="H12" i="2" s="1"/>
  <c r="H13" i="2" s="1" a="1"/>
  <c r="H13" i="2" s="1"/>
</calcChain>
</file>

<file path=xl/sharedStrings.xml><?xml version="1.0" encoding="utf-8"?>
<sst xmlns="http://schemas.openxmlformats.org/spreadsheetml/2006/main" count="166" uniqueCount="45">
  <si>
    <t>lieux1</t>
  </si>
  <si>
    <t>lieux2</t>
  </si>
  <si>
    <t>Site</t>
  </si>
  <si>
    <t>Techno</t>
  </si>
  <si>
    <t>x</t>
  </si>
  <si>
    <t>y</t>
  </si>
  <si>
    <t>Ce qui est Afficher</t>
  </si>
  <si>
    <t>Ce que je veux afficher</t>
  </si>
  <si>
    <t>Server</t>
  </si>
  <si>
    <t>Environment</t>
  </si>
  <si>
    <t>Istatus</t>
  </si>
  <si>
    <t>Subtype</t>
  </si>
  <si>
    <t>Contact Name</t>
  </si>
  <si>
    <t>Assignment</t>
  </si>
  <si>
    <t>Applikation Name</t>
  </si>
  <si>
    <t>CWU1P01</t>
  </si>
  <si>
    <t>Production</t>
  </si>
  <si>
    <t>In use</t>
  </si>
  <si>
    <t>Virtual Server</t>
  </si>
  <si>
    <t>MERCS</t>
  </si>
  <si>
    <t>InfPrKeComm</t>
  </si>
  <si>
    <t>WEBSHOP CHRIST</t>
  </si>
  <si>
    <t>WEBSHOP GIFTCARD</t>
  </si>
  <si>
    <t>WEBSHOP BAU UND HOBBY</t>
  </si>
  <si>
    <t>CWU0P01</t>
  </si>
  <si>
    <t>CWU3P51</t>
  </si>
  <si>
    <t>CWU2P51</t>
  </si>
  <si>
    <t>FFVP01</t>
  </si>
  <si>
    <t>LED42</t>
  </si>
  <si>
    <t>InfPrWwLogSCM</t>
  </si>
  <si>
    <t>LIEFERWEGSIMULATION</t>
  </si>
  <si>
    <t>PREADMT51</t>
  </si>
  <si>
    <t>Test</t>
  </si>
  <si>
    <t>COME1</t>
  </si>
  <si>
    <t>InfPrKInterIntra</t>
  </si>
  <si>
    <t>Kein Applikation</t>
  </si>
  <si>
    <t>PREFRNT51</t>
  </si>
  <si>
    <t>PREFRNP01</t>
  </si>
  <si>
    <t>INTRANET COOP</t>
  </si>
  <si>
    <t>PREADMP01</t>
  </si>
  <si>
    <t>PREFRNS51</t>
  </si>
  <si>
    <t>PREADMS51</t>
  </si>
  <si>
    <t>PREADMI51</t>
  </si>
  <si>
    <t>Extraction sans doublons</t>
  </si>
  <si>
    <t>Récupération Appl.Name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</si>
</sst>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4" borderId="4" xfId="0" applyFill="1" applyBorder="1"/>
    <xf numFmtId="0" fontId="0" fillId="4" borderId="0" xfId="0" applyFill="1" applyBorder="1"/>
    <xf numFmtId="0" fontId="0" fillId="0" borderId="0" xfId="0" applyBorder="1"/>
    <xf numFmtId="0" fontId="0" fillId="0" borderId="5" xfId="0" applyBorder="1"/>
    <xf numFmtId="0" fontId="0" fillId="4" borderId="6" xfId="0" applyFill="1" applyBorder="1"/>
    <xf numFmtId="0" fontId="0" fillId="4" borderId="7" xfId="0" applyFill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914400</xdr:colOff>
      <xdr:row>10</xdr:row>
      <xdr:rowOff>180975</xdr:rowOff>
    </xdr:from>
    <xdr:to>
      <xdr:col>2</xdr:col>
      <xdr:colOff>990600</xdr:colOff>
      <xdr:row>12</xdr:row>
      <xdr:rowOff>28575</xdr:rowOff>
    </xdr:to>
    <xdr:sp macro="" textlink="">
      <xdr:nvSpPr>
        <xdr:cNvPr id="1029" name="Text Box 1"/>
        <xdr:cNvSpPr txBox="1">
          <a:spLocks noChangeArrowheads="1"/>
        </xdr:cNvSpPr>
      </xdr:nvSpPr>
      <xdr:spPr bwMode="auto">
        <a:xfrm>
          <a:off x="2686050" y="208597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409575</xdr:colOff>
      <xdr:row>4</xdr:row>
      <xdr:rowOff>114300</xdr:rowOff>
    </xdr:from>
    <xdr:to>
      <xdr:col>4</xdr:col>
      <xdr:colOff>104775</xdr:colOff>
      <xdr:row>9</xdr:row>
      <xdr:rowOff>171450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1571625" y="876300"/>
          <a:ext cx="2124075" cy="1009650"/>
        </a:xfrm>
        <a:prstGeom prst="wedgeRoundRectCallout">
          <a:avLst>
            <a:gd name="adj1" fmla="val 75111"/>
            <a:gd name="adj2" fmla="val -53773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Extraction sans doublons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  <xdr:twoCellAnchor>
    <xdr:from>
      <xdr:col>7</xdr:col>
      <xdr:colOff>314325</xdr:colOff>
      <xdr:row>2</xdr:row>
      <xdr:rowOff>161925</xdr:rowOff>
    </xdr:from>
    <xdr:to>
      <xdr:col>11</xdr:col>
      <xdr:colOff>581025</xdr:colOff>
      <xdr:row>5</xdr:row>
      <xdr:rowOff>114300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6591300" y="542925"/>
          <a:ext cx="2705100" cy="523875"/>
        </a:xfrm>
        <a:prstGeom prst="wedgeRoundRectCallout">
          <a:avLst>
            <a:gd name="adj1" fmla="val -66551"/>
            <a:gd name="adj2" fmla="val 15454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de la fonction personnalisée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Code dans le Module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7"/>
  <sheetViews>
    <sheetView workbookViewId="0">
      <selection activeCell="G5" sqref="G5"/>
    </sheetView>
  </sheetViews>
  <sheetFormatPr baseColWidth="10" defaultColWidth="9.140625" defaultRowHeight="15" x14ac:dyDescent="0.25"/>
  <cols>
    <col min="1" max="1" width="17.42578125" bestFit="1" customWidth="1"/>
    <col min="3" max="3" width="18.140625" bestFit="1" customWidth="1"/>
    <col min="6" max="6" width="21.5703125" bestFit="1" customWidth="1"/>
    <col min="7" max="7" width="9.5703125" bestFit="1" customWidth="1"/>
  </cols>
  <sheetData>
    <row r="3" spans="1:7" x14ac:dyDescent="0.25">
      <c r="A3" t="s">
        <v>6</v>
      </c>
      <c r="F3" t="s">
        <v>7</v>
      </c>
    </row>
    <row r="4" spans="1:7" x14ac:dyDescent="0.25">
      <c r="A4" t="s">
        <v>2</v>
      </c>
      <c r="B4" t="s">
        <v>3</v>
      </c>
      <c r="F4" t="s">
        <v>2</v>
      </c>
      <c r="G4" t="s">
        <v>3</v>
      </c>
    </row>
    <row r="5" spans="1:7" x14ac:dyDescent="0.25">
      <c r="A5" t="s">
        <v>0</v>
      </c>
      <c r="B5" t="s">
        <v>4</v>
      </c>
      <c r="F5" s="1" t="str">
        <f t="array" ref="F5">INDEX($A:$A,MIN(IF(COUNTIF(F$4:F4,$A$5:$A$10)=0,IF($A$5:$A$10&lt;&gt;"",ROW($A$5:$A$10)))))&amp;""</f>
        <v>lieux1</v>
      </c>
      <c r="G5" s="2" t="str">
        <f>RechercheMultiples($F5,$A$5:$A$10,$B$5:$B$10,"")</f>
        <v>x, y</v>
      </c>
    </row>
    <row r="6" spans="1:7" x14ac:dyDescent="0.25">
      <c r="A6" t="s">
        <v>1</v>
      </c>
      <c r="B6" t="s">
        <v>4</v>
      </c>
      <c r="F6" s="1" t="str">
        <f t="array" ref="F6">INDEX($A:$A,MIN(IF(COUNTIF(F$4:F5,$A$5:$A$10)=0,IF($A$5:$A$10&lt;&gt;"",ROW($A$5:$A$10)))))&amp;""</f>
        <v>lieux2</v>
      </c>
      <c r="G6" s="2" t="str">
        <f>RechercheMultiples($F6,$A$5:$A$10,$B$5:$B$10,"")</f>
        <v>x</v>
      </c>
    </row>
    <row r="7" spans="1:7" x14ac:dyDescent="0.25">
      <c r="A7" t="s">
        <v>0</v>
      </c>
      <c r="B7" t="s">
        <v>5</v>
      </c>
      <c r="F7" s="1" t="str">
        <f t="array" ref="F7">INDEX($A:$A,MIN(IF(COUNTIF(F$4:F6,$A$5:$A$10)=0,IF($A$5:$A$10&lt;&gt;"",ROW($A$5:$A$10)))))&amp;""</f>
        <v/>
      </c>
      <c r="G7" s="2" t="str">
        <f>RechercheMultiples($F7,$A$5:$A$10,$B$5:$B$10,"")</f>
        <v/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1"/>
  <sheetViews>
    <sheetView tabSelected="1" topLeftCell="C1" workbookViewId="0">
      <selection activeCell="I16" sqref="I16"/>
    </sheetView>
  </sheetViews>
  <sheetFormatPr baseColWidth="10" defaultColWidth="9.140625" defaultRowHeight="15" x14ac:dyDescent="0.25"/>
  <cols>
    <col min="1" max="1" width="11.7109375" bestFit="1" customWidth="1"/>
    <col min="2" max="2" width="14" bestFit="1" customWidth="1"/>
    <col min="3" max="3" width="7.7109375" bestFit="1" customWidth="1"/>
    <col min="4" max="4" width="13.140625" bestFit="1" customWidth="1"/>
    <col min="5" max="5" width="15.140625" bestFit="1" customWidth="1"/>
    <col min="6" max="6" width="15.5703125" bestFit="1" customWidth="1"/>
    <col min="7" max="7" width="25.140625" bestFit="1" customWidth="1"/>
    <col min="8" max="8" width="27" bestFit="1" customWidth="1"/>
    <col min="9" max="9" width="61.5703125" bestFit="1" customWidth="1"/>
    <col min="11" max="11" width="7.7109375" bestFit="1" customWidth="1"/>
    <col min="14" max="14" width="15.5703125" bestFit="1" customWidth="1"/>
  </cols>
  <sheetData>
    <row r="1" spans="1:15" x14ac:dyDescent="0.25">
      <c r="A1" s="3" t="s">
        <v>8</v>
      </c>
      <c r="B1" s="3" t="s">
        <v>9</v>
      </c>
      <c r="C1" s="3" t="s">
        <v>10</v>
      </c>
      <c r="D1" s="3" t="s">
        <v>11</v>
      </c>
      <c r="E1" s="3" t="s">
        <v>12</v>
      </c>
      <c r="F1" s="3" t="s">
        <v>13</v>
      </c>
      <c r="G1" s="3" t="s">
        <v>14</v>
      </c>
      <c r="H1" s="4" t="s">
        <v>43</v>
      </c>
      <c r="I1" s="5" t="s">
        <v>44</v>
      </c>
      <c r="J1" s="5" t="s">
        <v>9</v>
      </c>
      <c r="K1" s="5" t="s">
        <v>10</v>
      </c>
      <c r="L1" s="5" t="s">
        <v>11</v>
      </c>
      <c r="M1" s="5" t="s">
        <v>12</v>
      </c>
      <c r="N1" s="6" t="s">
        <v>13</v>
      </c>
      <c r="O1" s="3"/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s="7" t="str">
        <f t="array" ref="H2">INDEX($A:$A,MIN(IF(COUNTIF(H$1:H1,$A$2:$A$21)=0,IF($A$2:$A$21&lt;&gt;"",ROW($A$2:$A$21)))))&amp;""</f>
        <v>CWU1P01</v>
      </c>
      <c r="I2" s="8" t="str">
        <f>RechercheMultiples($H2,$A$2:$A$21,$G$2:$G$21,"")</f>
        <v>WEBSHOP CHRIST, WEBSHOP GIFTCARD, WEBSHOP BAU UND HOBBY</v>
      </c>
      <c r="J2" s="9" t="str">
        <f>INDEX($A$2:$G$21,MATCH(H2,$A$2:$A$21,0),2)</f>
        <v>Production</v>
      </c>
      <c r="K2" s="9" t="str">
        <f>INDEX($A$2:$G$21,MATCH(H2,$A$2:$A$21,0),3)</f>
        <v>In use</v>
      </c>
      <c r="L2" s="9" t="str">
        <f>INDEX($A$2:$G$21,MATCH(H2,$A$2:$A$21,0),4)</f>
        <v>Virtual Server</v>
      </c>
      <c r="M2" s="9" t="str">
        <f>INDEX($A$2:$G$21,MATCH(H2,$A$2:$A$21,0),5)</f>
        <v>MERCS</v>
      </c>
      <c r="N2" s="10" t="str">
        <f>INDEX($A$2:$G$21,MATCH(H2,$A$2:$A$21,0),6)</f>
        <v>InfPrKeComm</v>
      </c>
    </row>
    <row r="3" spans="1:15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22</v>
      </c>
      <c r="H3" s="7" t="str">
        <f t="array" ref="H3">INDEX($A:$A,MIN(IF(COUNTIF(H$1:H2,$A$2:$A$21)=0,IF($A$2:$A$21&lt;&gt;"",ROW($A$2:$A$21)))))&amp;""</f>
        <v>CWU0P01</v>
      </c>
      <c r="I3" s="8" t="str">
        <f t="shared" ref="I3:I13" si="0">RechercheMultiples($H3,$A$2:$A$21,$G$2:$G$21,"")</f>
        <v>WEBSHOP CHRIST, WEBSHOP GIFTCARD, WEBSHOP BAU UND HOBBY</v>
      </c>
      <c r="J3" s="9" t="str">
        <f t="shared" ref="J3:J13" si="1">INDEX($A$2:$G$21,MATCH(H3,$A$2:$A$21,0),2)</f>
        <v>Production</v>
      </c>
      <c r="K3" s="9" t="str">
        <f t="shared" ref="K3:K13" si="2">INDEX($A$2:$G$21,MATCH(H3,$A$2:$A$21,0),3)</f>
        <v>In use</v>
      </c>
      <c r="L3" s="9" t="str">
        <f t="shared" ref="L3:L13" si="3">INDEX($A$2:$G$21,MATCH(H3,$A$2:$A$21,0),4)</f>
        <v>Virtual Server</v>
      </c>
      <c r="M3" s="9" t="str">
        <f t="shared" ref="M3:M13" si="4">INDEX($A$2:$G$21,MATCH(H3,$A$2:$A$21,0),5)</f>
        <v>MERCS</v>
      </c>
      <c r="N3" s="10" t="str">
        <f t="shared" ref="N3:N13" si="5">INDEX($A$2:$G$21,MATCH(H3,$A$2:$A$21,0),6)</f>
        <v>InfPrKeComm</v>
      </c>
    </row>
    <row r="4" spans="1:1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23</v>
      </c>
      <c r="H4" s="7" t="str">
        <f t="array" ref="H4">INDEX($A:$A,MIN(IF(COUNTIF(H$1:H3,$A$2:$A$21)=0,IF($A$2:$A$21&lt;&gt;"",ROW($A$2:$A$21)))))&amp;""</f>
        <v>CWU3P51</v>
      </c>
      <c r="I4" s="8" t="str">
        <f t="shared" si="0"/>
        <v>WEBSHOP CHRIST, WEBSHOP GIFTCARD, WEBSHOP BAU UND HOBBY</v>
      </c>
      <c r="J4" s="9" t="str">
        <f t="shared" si="1"/>
        <v>Production</v>
      </c>
      <c r="K4" s="9" t="str">
        <f t="shared" si="2"/>
        <v>In use</v>
      </c>
      <c r="L4" s="9" t="str">
        <f t="shared" si="3"/>
        <v>Virtual Server</v>
      </c>
      <c r="M4" s="9" t="str">
        <f t="shared" si="4"/>
        <v>MERCS</v>
      </c>
      <c r="N4" s="10" t="str">
        <f t="shared" si="5"/>
        <v>InfPrKeComm</v>
      </c>
    </row>
    <row r="5" spans="1:15" x14ac:dyDescent="0.25">
      <c r="A5" t="s">
        <v>24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s="7" t="str">
        <f t="array" ref="H5">INDEX($A:$A,MIN(IF(COUNTIF(H$1:H4,$A$2:$A$21)=0,IF($A$2:$A$21&lt;&gt;"",ROW($A$2:$A$21)))))&amp;""</f>
        <v>CWU2P51</v>
      </c>
      <c r="I5" s="8" t="str">
        <f t="shared" si="0"/>
        <v>WEBSHOP CHRIST, WEBSHOP GIFTCARD, WEBSHOP BAU UND HOBBY</v>
      </c>
      <c r="J5" s="9" t="str">
        <f t="shared" si="1"/>
        <v>Production</v>
      </c>
      <c r="K5" s="9" t="str">
        <f t="shared" si="2"/>
        <v>In use</v>
      </c>
      <c r="L5" s="9" t="str">
        <f t="shared" si="3"/>
        <v>Virtual Server</v>
      </c>
      <c r="M5" s="9" t="str">
        <f t="shared" si="4"/>
        <v>MERCS</v>
      </c>
      <c r="N5" s="10" t="str">
        <f t="shared" si="5"/>
        <v>InfPrKeComm</v>
      </c>
    </row>
    <row r="6" spans="1:15" x14ac:dyDescent="0.25">
      <c r="A6" t="s">
        <v>24</v>
      </c>
      <c r="B6" t="s">
        <v>16</v>
      </c>
      <c r="C6" t="s">
        <v>17</v>
      </c>
      <c r="D6" t="s">
        <v>18</v>
      </c>
      <c r="E6" t="s">
        <v>19</v>
      </c>
      <c r="F6" t="s">
        <v>20</v>
      </c>
      <c r="G6" t="s">
        <v>22</v>
      </c>
      <c r="H6" s="7" t="str">
        <f t="array" ref="H6">INDEX($A:$A,MIN(IF(COUNTIF(H$1:H5,$A$2:$A$21)=0,IF($A$2:$A$21&lt;&gt;"",ROW($A$2:$A$21)))))&amp;""</f>
        <v>FFVP01</v>
      </c>
      <c r="I6" s="8" t="str">
        <f t="shared" si="0"/>
        <v>LIEFERWEGSIMULATION</v>
      </c>
      <c r="J6" s="9" t="str">
        <f t="shared" si="1"/>
        <v>Production</v>
      </c>
      <c r="K6" s="9" t="str">
        <f t="shared" si="2"/>
        <v>In use</v>
      </c>
      <c r="L6" s="9" t="str">
        <f t="shared" si="3"/>
        <v>Virtual Server</v>
      </c>
      <c r="M6" s="9" t="str">
        <f t="shared" si="4"/>
        <v>LED42</v>
      </c>
      <c r="N6" s="10" t="str">
        <f t="shared" si="5"/>
        <v>InfPrWwLogSCM</v>
      </c>
    </row>
    <row r="7" spans="1:15" x14ac:dyDescent="0.25">
      <c r="A7" t="s">
        <v>24</v>
      </c>
      <c r="B7" t="s">
        <v>16</v>
      </c>
      <c r="C7" t="s">
        <v>17</v>
      </c>
      <c r="D7" t="s">
        <v>18</v>
      </c>
      <c r="E7" t="s">
        <v>19</v>
      </c>
      <c r="F7" t="s">
        <v>20</v>
      </c>
      <c r="G7" t="s">
        <v>23</v>
      </c>
      <c r="H7" s="7" t="str">
        <f t="array" ref="H7">INDEX($A:$A,MIN(IF(COUNTIF(H$1:H6,$A$2:$A$21)=0,IF($A$2:$A$21&lt;&gt;"",ROW($A$2:$A$21)))))&amp;""</f>
        <v>PREADMT51</v>
      </c>
      <c r="I7" s="8" t="str">
        <f t="shared" si="0"/>
        <v>Kein Applikation</v>
      </c>
      <c r="J7" s="9" t="str">
        <f t="shared" si="1"/>
        <v>Test</v>
      </c>
      <c r="K7" s="9" t="str">
        <f t="shared" si="2"/>
        <v>In use</v>
      </c>
      <c r="L7" s="9" t="str">
        <f t="shared" si="3"/>
        <v>Virtual Server</v>
      </c>
      <c r="M7" s="9" t="str">
        <f t="shared" si="4"/>
        <v>COME1</v>
      </c>
      <c r="N7" s="10" t="str">
        <f t="shared" si="5"/>
        <v>InfPrKInterIntra</v>
      </c>
    </row>
    <row r="8" spans="1:15" x14ac:dyDescent="0.25">
      <c r="A8" t="s">
        <v>25</v>
      </c>
      <c r="B8" t="s">
        <v>16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s="7" t="str">
        <f t="array" ref="H8">INDEX($A:$A,MIN(IF(COUNTIF(H$1:H7,$A$2:$A$21)=0,IF($A$2:$A$21&lt;&gt;"",ROW($A$2:$A$21)))))&amp;""</f>
        <v>PREFRNT51</v>
      </c>
      <c r="I8" s="8" t="str">
        <f t="shared" si="0"/>
        <v>Kein Applikation</v>
      </c>
      <c r="J8" s="9" t="str">
        <f t="shared" si="1"/>
        <v>Test</v>
      </c>
      <c r="K8" s="9" t="str">
        <f t="shared" si="2"/>
        <v>In use</v>
      </c>
      <c r="L8" s="9" t="str">
        <f t="shared" si="3"/>
        <v>Virtual Server</v>
      </c>
      <c r="M8" s="9" t="str">
        <f t="shared" si="4"/>
        <v>COME1</v>
      </c>
      <c r="N8" s="10" t="str">
        <f t="shared" si="5"/>
        <v>InfPrKInterIntra</v>
      </c>
    </row>
    <row r="9" spans="1:15" x14ac:dyDescent="0.25">
      <c r="A9" t="s">
        <v>25</v>
      </c>
      <c r="B9" t="s">
        <v>16</v>
      </c>
      <c r="C9" t="s">
        <v>17</v>
      </c>
      <c r="D9" t="s">
        <v>18</v>
      </c>
      <c r="E9" t="s">
        <v>19</v>
      </c>
      <c r="F9" t="s">
        <v>20</v>
      </c>
      <c r="G9" t="s">
        <v>22</v>
      </c>
      <c r="H9" s="7" t="str">
        <f t="array" ref="H9">INDEX($A:$A,MIN(IF(COUNTIF(H$1:H8,$A$2:$A$21)=0,IF($A$2:$A$21&lt;&gt;"",ROW($A$2:$A$21)))))&amp;""</f>
        <v>PREFRNP01</v>
      </c>
      <c r="I9" s="8" t="str">
        <f t="shared" si="0"/>
        <v>INTRANET COOP</v>
      </c>
      <c r="J9" s="9" t="str">
        <f t="shared" si="1"/>
        <v>Production</v>
      </c>
      <c r="K9" s="9" t="str">
        <f t="shared" si="2"/>
        <v>In use</v>
      </c>
      <c r="L9" s="9" t="str">
        <f t="shared" si="3"/>
        <v>Virtual Server</v>
      </c>
      <c r="M9" s="9" t="str">
        <f t="shared" si="4"/>
        <v>COME1</v>
      </c>
      <c r="N9" s="10" t="str">
        <f t="shared" si="5"/>
        <v>InfPrKInterIntra</v>
      </c>
    </row>
    <row r="10" spans="1:15" x14ac:dyDescent="0.25">
      <c r="A10" t="s">
        <v>25</v>
      </c>
      <c r="B10" t="s">
        <v>16</v>
      </c>
      <c r="C10" t="s">
        <v>17</v>
      </c>
      <c r="D10" t="s">
        <v>18</v>
      </c>
      <c r="E10" t="s">
        <v>19</v>
      </c>
      <c r="F10" t="s">
        <v>20</v>
      </c>
      <c r="G10" t="s">
        <v>23</v>
      </c>
      <c r="H10" s="7" t="str">
        <f t="array" ref="H10">INDEX($A:$A,MIN(IF(COUNTIF(H$1:H9,$A$2:$A$21)=0,IF($A$2:$A$21&lt;&gt;"",ROW($A$2:$A$21)))))&amp;""</f>
        <v>PREADMP01</v>
      </c>
      <c r="I10" s="8" t="str">
        <f t="shared" si="0"/>
        <v>INTRANET COOP</v>
      </c>
      <c r="J10" s="9" t="str">
        <f t="shared" si="1"/>
        <v>Production</v>
      </c>
      <c r="K10" s="9" t="str">
        <f t="shared" si="2"/>
        <v>In use</v>
      </c>
      <c r="L10" s="9" t="str">
        <f t="shared" si="3"/>
        <v>Virtual Server</v>
      </c>
      <c r="M10" s="9" t="str">
        <f t="shared" si="4"/>
        <v>COME1</v>
      </c>
      <c r="N10" s="10" t="str">
        <f t="shared" si="5"/>
        <v>InfPrKInterIntra</v>
      </c>
    </row>
    <row r="11" spans="1:15" x14ac:dyDescent="0.25">
      <c r="A11" t="s">
        <v>26</v>
      </c>
      <c r="B11" t="s">
        <v>16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s="7" t="str">
        <f t="array" ref="H11">INDEX($A:$A,MIN(IF(COUNTIF(H$1:H10,$A$2:$A$21)=0,IF($A$2:$A$21&lt;&gt;"",ROW($A$2:$A$21)))))&amp;""</f>
        <v>PREFRNS51</v>
      </c>
      <c r="I11" s="8" t="str">
        <f t="shared" si="0"/>
        <v>Kein Applikation</v>
      </c>
      <c r="J11" s="9" t="str">
        <f t="shared" si="1"/>
        <v>Test</v>
      </c>
      <c r="K11" s="9" t="str">
        <f t="shared" si="2"/>
        <v>In use</v>
      </c>
      <c r="L11" s="9" t="str">
        <f t="shared" si="3"/>
        <v>Virtual Server</v>
      </c>
      <c r="M11" s="9" t="str">
        <f t="shared" si="4"/>
        <v>COME1</v>
      </c>
      <c r="N11" s="10" t="str">
        <f t="shared" si="5"/>
        <v>InfPrKInterIntra</v>
      </c>
    </row>
    <row r="12" spans="1:15" x14ac:dyDescent="0.25">
      <c r="A12" t="s">
        <v>26</v>
      </c>
      <c r="B12" t="s">
        <v>16</v>
      </c>
      <c r="C12" t="s">
        <v>17</v>
      </c>
      <c r="D12" t="s">
        <v>18</v>
      </c>
      <c r="E12" t="s">
        <v>19</v>
      </c>
      <c r="F12" t="s">
        <v>20</v>
      </c>
      <c r="G12" t="s">
        <v>22</v>
      </c>
      <c r="H12" s="7" t="str">
        <f t="array" ref="H12">INDEX($A:$A,MIN(IF(COUNTIF(H$1:H11,$A$2:$A$21)=0,IF($A$2:$A$21&lt;&gt;"",ROW($A$2:$A$21)))))&amp;""</f>
        <v>PREADMS51</v>
      </c>
      <c r="I12" s="8" t="str">
        <f t="shared" si="0"/>
        <v>Kein Applikation</v>
      </c>
      <c r="J12" s="9" t="str">
        <f t="shared" si="1"/>
        <v>Test</v>
      </c>
      <c r="K12" s="9" t="str">
        <f t="shared" si="2"/>
        <v>In use</v>
      </c>
      <c r="L12" s="9" t="str">
        <f t="shared" si="3"/>
        <v>Virtual Server</v>
      </c>
      <c r="M12" s="9" t="str">
        <f t="shared" si="4"/>
        <v>COME1</v>
      </c>
      <c r="N12" s="10" t="str">
        <f t="shared" si="5"/>
        <v>InfPrKInterIntra</v>
      </c>
    </row>
    <row r="13" spans="1:15" ht="15.75" thickBot="1" x14ac:dyDescent="0.3">
      <c r="A13" t="s">
        <v>26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23</v>
      </c>
      <c r="H13" s="11" t="str">
        <f t="array" ref="H13">INDEX($A:$A,MIN(IF(COUNTIF(H$1:H12,$A$2:$A$21)=0,IF($A$2:$A$21&lt;&gt;"",ROW($A$2:$A$21)))))&amp;""</f>
        <v>PREADMI51</v>
      </c>
      <c r="I13" s="12" t="str">
        <f t="shared" si="0"/>
        <v>Kein Applikation</v>
      </c>
      <c r="J13" s="13" t="str">
        <f t="shared" si="1"/>
        <v>Test</v>
      </c>
      <c r="K13" s="13" t="str">
        <f t="shared" si="2"/>
        <v>In use</v>
      </c>
      <c r="L13" s="13" t="str">
        <f t="shared" si="3"/>
        <v>Virtual Server</v>
      </c>
      <c r="M13" s="13" t="str">
        <f t="shared" si="4"/>
        <v>COME1</v>
      </c>
      <c r="N13" s="14" t="str">
        <f t="shared" si="5"/>
        <v>InfPrKInterIntra</v>
      </c>
    </row>
    <row r="14" spans="1:15" x14ac:dyDescent="0.25">
      <c r="A14" t="s">
        <v>27</v>
      </c>
      <c r="B14" t="s">
        <v>16</v>
      </c>
      <c r="C14" t="s">
        <v>17</v>
      </c>
      <c r="D14" t="s">
        <v>18</v>
      </c>
      <c r="E14" t="s">
        <v>28</v>
      </c>
      <c r="F14" t="s">
        <v>29</v>
      </c>
      <c r="G14" t="s">
        <v>30</v>
      </c>
    </row>
    <row r="15" spans="1:15" x14ac:dyDescent="0.25">
      <c r="A15" t="s">
        <v>31</v>
      </c>
      <c r="B15" t="s">
        <v>32</v>
      </c>
      <c r="C15" t="s">
        <v>17</v>
      </c>
      <c r="D15" t="s">
        <v>18</v>
      </c>
      <c r="E15" t="s">
        <v>33</v>
      </c>
      <c r="F15" t="s">
        <v>34</v>
      </c>
      <c r="G15" t="s">
        <v>35</v>
      </c>
    </row>
    <row r="16" spans="1:15" x14ac:dyDescent="0.25">
      <c r="A16" t="s">
        <v>36</v>
      </c>
      <c r="B16" t="s">
        <v>32</v>
      </c>
      <c r="C16" t="s">
        <v>17</v>
      </c>
      <c r="D16" t="s">
        <v>18</v>
      </c>
      <c r="E16" t="s">
        <v>33</v>
      </c>
      <c r="F16" t="s">
        <v>34</v>
      </c>
      <c r="G16" t="s">
        <v>35</v>
      </c>
    </row>
    <row r="17" spans="1:7" x14ac:dyDescent="0.25">
      <c r="A17" t="s">
        <v>37</v>
      </c>
      <c r="B17" t="s">
        <v>16</v>
      </c>
      <c r="C17" t="s">
        <v>17</v>
      </c>
      <c r="D17" t="s">
        <v>18</v>
      </c>
      <c r="E17" t="s">
        <v>33</v>
      </c>
      <c r="F17" t="s">
        <v>34</v>
      </c>
      <c r="G17" t="s">
        <v>38</v>
      </c>
    </row>
    <row r="18" spans="1:7" x14ac:dyDescent="0.25">
      <c r="A18" t="s">
        <v>39</v>
      </c>
      <c r="B18" t="s">
        <v>16</v>
      </c>
      <c r="C18" t="s">
        <v>17</v>
      </c>
      <c r="D18" t="s">
        <v>18</v>
      </c>
      <c r="E18" t="s">
        <v>33</v>
      </c>
      <c r="F18" t="s">
        <v>34</v>
      </c>
      <c r="G18" t="s">
        <v>38</v>
      </c>
    </row>
    <row r="19" spans="1:7" x14ac:dyDescent="0.25">
      <c r="A19" t="s">
        <v>40</v>
      </c>
      <c r="B19" t="s">
        <v>32</v>
      </c>
      <c r="C19" t="s">
        <v>17</v>
      </c>
      <c r="D19" t="s">
        <v>18</v>
      </c>
      <c r="E19" t="s">
        <v>33</v>
      </c>
      <c r="F19" t="s">
        <v>34</v>
      </c>
      <c r="G19" t="s">
        <v>35</v>
      </c>
    </row>
    <row r="20" spans="1:7" x14ac:dyDescent="0.25">
      <c r="A20" t="s">
        <v>41</v>
      </c>
      <c r="B20" t="s">
        <v>32</v>
      </c>
      <c r="C20" t="s">
        <v>17</v>
      </c>
      <c r="D20" t="s">
        <v>18</v>
      </c>
      <c r="E20" t="s">
        <v>33</v>
      </c>
      <c r="F20" t="s">
        <v>34</v>
      </c>
      <c r="G20" t="s">
        <v>35</v>
      </c>
    </row>
    <row r="21" spans="1:7" x14ac:dyDescent="0.25">
      <c r="A21" t="s">
        <v>42</v>
      </c>
      <c r="B21" t="s">
        <v>32</v>
      </c>
      <c r="C21" t="s">
        <v>17</v>
      </c>
      <c r="D21" t="s">
        <v>18</v>
      </c>
      <c r="E21" t="s">
        <v>33</v>
      </c>
      <c r="F21" t="s">
        <v>34</v>
      </c>
      <c r="G21" t="s">
        <v>35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VoirOngletSuivant</vt:lpstr>
      <vt:lpstr>Result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2017-08-03T09:22:30Z</dcterms:modified>
</cp:coreProperties>
</file>