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69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B2" i="1" l="1"/>
  <c r="C2" i="1"/>
  <c r="D2" i="1" s="1"/>
  <c r="E1" i="1"/>
  <c r="F1" i="1" s="1"/>
  <c r="C1" i="1"/>
  <c r="D1" i="1" s="1"/>
  <c r="B1" i="1"/>
  <c r="G1" i="1" l="1"/>
  <c r="G2" i="1"/>
  <c r="F2" i="1" l="1"/>
</calcChain>
</file>

<file path=xl/sharedStrings.xml><?xml version="1.0" encoding="utf-8"?>
<sst xmlns="http://schemas.openxmlformats.org/spreadsheetml/2006/main" count="2" uniqueCount="2">
  <si>
    <t>6486647100001206,"Jan 19, 2018","10:24:11 AM","Xavier ORRIERE","","","","","","""null""","Xavier ORRIERE","","","","","","""null""","""""","Xavier ORRIERE /  /  /   null /  / ","xavier.orriere@actemium.com"," ","FS-P113330 CASQUETTE FB3 VISIERE 55CM  ACTEMIUM","","","1","12.9","0","","","","0","0","12.9","EUR","offline","paid","fulfilled"</t>
  </si>
  <si>
    <t xml:space="preserve">#00001203 ‎17‎/‎01‎/‎2018, ‎15‎:‎46‎:‎37 stephane DELMAS stephane.delmas@actemium.com 7 €239.55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</si>
</sst>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NumberFormat="1" applyFont="1" applyFill="1" applyBorder="1" applyAlignment="1">
      <alignment horizontal="left" vertical="top"/>
    </xf>
    <xf numFmtId="0" fontId="0" fillId="2" borderId="2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49" fontId="0" fillId="2" borderId="2" xfId="0" applyNumberFormat="1" applyFont="1" applyFill="1" applyBorder="1" applyAlignment="1">
      <alignment horizontal="center" vertical="center"/>
    </xf>
    <xf numFmtId="14" fontId="0" fillId="2" borderId="2" xfId="0" applyNumberFormat="1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49" fontId="0" fillId="0" borderId="2" xfId="0" applyNumberFormat="1" applyFon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 readingOrder="1"/>
    </xf>
    <xf numFmtId="14" fontId="0" fillId="0" borderId="2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2333625</xdr:colOff>
      <xdr:row>2</xdr:row>
      <xdr:rowOff>180975</xdr:rowOff>
    </xdr:from>
    <xdr:to>
      <xdr:col>4</xdr:col>
      <xdr:colOff>4152900</xdr:colOff>
      <xdr:row>4</xdr:row>
      <xdr:rowOff>171450</xdr:rowOff>
    </xdr:to>
    <xdr:sp macro="[0]!EspaceInsecables" textlink="">
      <xdr:nvSpPr>
        <xdr:cNvPr id="2" name="Rectangle à coins arrondis 1"/>
        <xdr:cNvSpPr/>
      </xdr:nvSpPr>
      <xdr:spPr>
        <a:xfrm>
          <a:off x="13525500" y="561975"/>
          <a:ext cx="1819275" cy="371475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Controle Texte</a:t>
          </a:r>
          <a:r>
            <a:rPr lang="fr-FR" sz="1100" b="1" baseline="0"/>
            <a:t> en  "E2"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"/>
  <sheetViews>
    <sheetView tabSelected="1" topLeftCell="B1" workbookViewId="0">
      <selection activeCell="E21" sqref="E21"/>
    </sheetView>
  </sheetViews>
  <sheetFormatPr baseColWidth="10" defaultRowHeight="15" x14ac:dyDescent="0.25"/>
  <cols>
    <col min="1" max="1" width="63.85546875" customWidth="1"/>
    <col min="2" max="2" width="59.140625" customWidth="1"/>
    <col min="3" max="3" width="21" customWidth="1"/>
    <col min="4" max="4" width="23.85546875" customWidth="1"/>
    <col min="5" max="5" width="78" customWidth="1"/>
    <col min="6" max="6" width="27.28515625" customWidth="1"/>
    <col min="7" max="7" width="15" customWidth="1"/>
    <col min="8" max="8" width="15.42578125" customWidth="1"/>
  </cols>
  <sheetData>
    <row r="1" spans="1:7" x14ac:dyDescent="0.25">
      <c r="A1" s="1" t="s">
        <v>0</v>
      </c>
      <c r="B1" s="3">
        <f>LEN(A1)</f>
        <v>340</v>
      </c>
      <c r="C1" s="3" t="str">
        <f>IFERROR(MID(A1,1,FIND(",",A1,1)-1),"")</f>
        <v>6486647100001206</v>
      </c>
      <c r="D1" s="4">
        <f t="shared" ref="D1" si="0">LEN(C1)</f>
        <v>16</v>
      </c>
      <c r="E1" s="2" t="str">
        <f>IFERROR(TEXT(DATE(RIGHT(MID(A1,FIND("µ",SUBSTITUTE(A1,",","µ",1))+2,FIND("µ",SUBSTITUTE(A1,",","µ",2))-FIND("µ",SUBSTITUTE(A1,",","µ",1))+4),4),MONTH(1&amp;MID(MID(A1,FIND("µ",SUBSTITUTE(A1,",","µ",1))+2,FIND("µ",SUBSTITUTE(A1,",","µ",2))-FIND("µ",SUBSTITUTE(A1,",","µ",1))+4),1,FIND(" ",MID(A1,FIND("µ",SUBSTITUTE(A1,",","µ",1))+2,FIND("µ",SUBSTITUTE(A1,",","µ",2))-FIND("µ",SUBSTITUTE(A1,",","µ",1))+4))-1)),MID(MID(A1,FIND("µ",SUBSTITUTE(A1,",","µ",1))+2,FIND("µ",SUBSTITUTE(A1,",","µ",2))-FIND("µ",SUBSTITUTE(A1,",","µ",1))+4),FIND(" ",MID(A1,FIND("µ",SUBSTITUTE(A1,",","µ",1))+2,FIND("µ",SUBSTITUTE(A1,",","µ",2))-FIND("µ",SUBSTITUTE(A1,",","µ",1))+4))+1,2)),"JJ/MM/AAAA") &amp;","&amp;" "&amp; TEXT(VALUE(MID(A1,FIND(""",""",A1)+3,10)),"hh:mm:ss")&amp;" "&amp;MID(A1,FIND("µ",SUBSTITUTE(A1,",","µ",4))+2,FIND("µ",SUBSTITUTE(A1,",","µ",5))-FIND("µ",SUBSTITUTE(A1,",","µ",4))-3) &amp;" "&amp;MID(A1,FIND("µ",SUBSTITUTE(A1,",","µ",20))+2,FIND("µ",SUBSTITUTE(A1,",","µ",21))-FIND("µ",SUBSTITUTE(A1,",","µ",20))-3)&amp;" "&amp;MID(A1,FIND("µ",SUBSTITUTE(A1,",","µ",25))+2,FIND("µ",SUBSTITUTE(A1,",","µ",26))-FIND("µ",SUBSTITUTE(A1,",","µ",25))-3)&amp;" "&amp;"€"&amp;MID(A1,FIND("µ",SUBSTITUTE(A1,",","µ",26))+2,FIND("µ",SUBSTITUTE(A1,",","µ",27))-FIND("µ",SUBSTITUTE(A1,",","µ",26))-3),"NA")</f>
        <v>19/01/2018, 10:24:11 Xavier ORRIERE xavier.orriere@actemium.com 1 €12.9</v>
      </c>
      <c r="F1" s="5" t="str">
        <f>IFERROR(MID(E1,1,FIND(",",E1,1)-1),"")</f>
        <v>19/01/2018</v>
      </c>
      <c r="G1" s="10" t="str">
        <f>LEFT(E1,10)</f>
        <v>19/01/2018</v>
      </c>
    </row>
    <row r="2" spans="1:7" x14ac:dyDescent="0.25">
      <c r="A2" t="s">
        <v>1</v>
      </c>
      <c r="B2" s="6">
        <f>LEN(A2)</f>
        <v>96</v>
      </c>
      <c r="C2" s="6" t="str">
        <f>IFERROR(MID(A2,1,FIND("/",A2,1)-5),"")</f>
        <v xml:space="preserve">#00001203 </v>
      </c>
      <c r="D2" s="7">
        <f>LEN(C2)</f>
        <v>10</v>
      </c>
      <c r="E2" s="8" t="str">
        <f>RIGHT(A2,LEN(A2)-FIND("#",A2)-9)</f>
        <v xml:space="preserve">‎17‎/‎01‎/‎2018, ‎15‎:‎46‎:‎37 stephane DELMAS stephane.delmas@actemium.com 7 €239.55 </v>
      </c>
      <c r="F2" s="9" t="str">
        <f>IFERROR(MID(E2,1,FIND(",",E2,1)-1),"")</f>
        <v>‎17‎/‎01‎/‎2018</v>
      </c>
      <c r="G2" s="10" t="str">
        <f>LEFT(E2,10)</f>
        <v>‎17‎/‎01‎/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BOIME Gaël</cp:lastModifiedBy>
  <dcterms:created xsi:type="dcterms:W3CDTF">2018-12-28T13:52:02Z</dcterms:created>
  <dcterms:modified xsi:type="dcterms:W3CDTF">2018-12-28T15:13:00Z</dcterms:modified>
</cp:coreProperties>
</file>