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5990" windowHeight="8385" activeTab="2"/>
  </bookViews>
  <sheets>
    <sheet name="Sheet1" sheetId="1" r:id="rId1"/>
    <sheet name="Sheet2" sheetId="2" r:id="rId2"/>
    <sheet name="Sheet4" sheetId="4" r:id="rId3"/>
    <sheet name="Programme" sheetId="5" r:id="rId4"/>
  </sheets>
  <calcPr calcId="145621"/>
</workbook>
</file>

<file path=xl/calcChain.xml><?xml version="1.0" encoding="utf-8"?>
<calcChain xmlns="http://schemas.openxmlformats.org/spreadsheetml/2006/main">
  <c r="J6" i="4" l="1"/>
  <c r="J5" i="4"/>
  <c r="B74" i="4"/>
  <c r="I6" i="4"/>
  <c r="I5" i="4" a="1"/>
  <c r="I5" i="4" s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2" i="4"/>
  <c r="I3" i="4" s="1" a="1"/>
  <c r="I3" i="4" s="1"/>
  <c r="D3" i="4"/>
  <c r="E3" i="4"/>
  <c r="D4" i="4"/>
  <c r="E4" i="4"/>
  <c r="D5" i="4"/>
  <c r="E5" i="4"/>
  <c r="D6" i="4"/>
  <c r="E6" i="4"/>
  <c r="D7" i="4"/>
  <c r="E7" i="4"/>
  <c r="D8" i="4"/>
  <c r="E8" i="4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D29" i="4"/>
  <c r="E29" i="4"/>
  <c r="D30" i="4"/>
  <c r="E30" i="4"/>
  <c r="D31" i="4"/>
  <c r="E31" i="4"/>
  <c r="D32" i="4"/>
  <c r="E32" i="4"/>
  <c r="D33" i="4"/>
  <c r="E33" i="4"/>
  <c r="D34" i="4"/>
  <c r="E34" i="4"/>
  <c r="D35" i="4"/>
  <c r="E35" i="4"/>
  <c r="D36" i="4"/>
  <c r="E36" i="4"/>
  <c r="D37" i="4"/>
  <c r="E37" i="4"/>
  <c r="D38" i="4"/>
  <c r="E38" i="4"/>
  <c r="D39" i="4"/>
  <c r="E39" i="4"/>
  <c r="D40" i="4"/>
  <c r="E40" i="4"/>
  <c r="D41" i="4"/>
  <c r="E41" i="4"/>
  <c r="D42" i="4"/>
  <c r="E42" i="4"/>
  <c r="D43" i="4"/>
  <c r="E43" i="4"/>
  <c r="D44" i="4"/>
  <c r="E44" i="4"/>
  <c r="D45" i="4"/>
  <c r="E45" i="4"/>
  <c r="D46" i="4"/>
  <c r="E46" i="4"/>
  <c r="D47" i="4"/>
  <c r="E47" i="4"/>
  <c r="D48" i="4"/>
  <c r="E48" i="4"/>
  <c r="D49" i="4"/>
  <c r="E49" i="4"/>
  <c r="D50" i="4"/>
  <c r="E50" i="4"/>
  <c r="D51" i="4"/>
  <c r="E51" i="4"/>
  <c r="D52" i="4"/>
  <c r="E52" i="4"/>
  <c r="D53" i="4"/>
  <c r="E53" i="4"/>
  <c r="D54" i="4"/>
  <c r="E54" i="4"/>
  <c r="D55" i="4"/>
  <c r="E55" i="4"/>
  <c r="D56" i="4"/>
  <c r="E56" i="4"/>
  <c r="D57" i="4"/>
  <c r="E57" i="4"/>
  <c r="D58" i="4"/>
  <c r="E58" i="4"/>
  <c r="D59" i="4"/>
  <c r="E59" i="4"/>
  <c r="D60" i="4"/>
  <c r="E60" i="4"/>
  <c r="D61" i="4"/>
  <c r="E61" i="4"/>
  <c r="D62" i="4"/>
  <c r="E62" i="4"/>
  <c r="D63" i="4"/>
  <c r="E63" i="4"/>
  <c r="D64" i="4"/>
  <c r="E64" i="4"/>
  <c r="D65" i="4"/>
  <c r="E65" i="4"/>
  <c r="D66" i="4"/>
  <c r="E66" i="4"/>
  <c r="D67" i="4"/>
  <c r="E67" i="4"/>
  <c r="D68" i="4"/>
  <c r="E68" i="4"/>
  <c r="D69" i="4"/>
  <c r="E69" i="4"/>
  <c r="D70" i="4"/>
  <c r="E70" i="4"/>
  <c r="D71" i="4"/>
  <c r="E71" i="4"/>
  <c r="D72" i="4"/>
  <c r="E72" i="4"/>
  <c r="D73" i="4"/>
  <c r="E73" i="4"/>
  <c r="E2" i="4"/>
  <c r="I4" i="4" s="1" a="1"/>
  <c r="I4" i="4" s="1"/>
  <c r="J4" i="4" s="1"/>
  <c r="D2" i="4"/>
  <c r="I2" i="4" s="1" a="1"/>
  <c r="I2" i="4" s="1"/>
  <c r="J2" i="4" s="1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3" i="4"/>
  <c r="C4" i="4"/>
  <c r="C5" i="4"/>
  <c r="C6" i="4"/>
  <c r="C7" i="4"/>
  <c r="C8" i="4"/>
  <c r="C9" i="4"/>
  <c r="C10" i="4"/>
  <c r="C11" i="4"/>
  <c r="C12" i="4"/>
  <c r="C2" i="4"/>
  <c r="I1" i="4" s="1" a="1"/>
  <c r="I1" i="4" s="1"/>
  <c r="EN36" i="5" l="1"/>
  <c r="EJ36" i="5"/>
  <c r="EB36" i="5"/>
  <c r="DX36" i="5"/>
  <c r="DS36" i="5"/>
  <c r="DO36" i="5"/>
  <c r="DG36" i="5"/>
  <c r="DC36" i="5"/>
  <c r="CX36" i="5"/>
  <c r="CT36" i="5"/>
  <c r="CL36" i="5"/>
  <c r="CH36" i="5"/>
  <c r="CC36" i="5"/>
  <c r="BY36" i="5"/>
  <c r="BQ36" i="5"/>
  <c r="BM36" i="5"/>
  <c r="BH36" i="5"/>
  <c r="BD36" i="5"/>
  <c r="AV36" i="5"/>
  <c r="AR36" i="5"/>
  <c r="AM36" i="5"/>
  <c r="AI36" i="5"/>
  <c r="AA36" i="5"/>
  <c r="W36" i="5"/>
  <c r="R36" i="5"/>
  <c r="N36" i="5"/>
  <c r="F36" i="5"/>
  <c r="B36" i="5"/>
  <c r="R17" i="1" l="1"/>
  <c r="R28" i="1"/>
  <c r="R56" i="1"/>
  <c r="R37" i="1"/>
  <c r="R27" i="1"/>
  <c r="R33" i="1"/>
  <c r="R31" i="1"/>
  <c r="R34" i="1"/>
  <c r="R32" i="1"/>
  <c r="R23" i="1"/>
  <c r="R55" i="1"/>
  <c r="R2" i="1"/>
  <c r="R15" i="1"/>
  <c r="R13" i="1"/>
  <c r="R9" i="1"/>
  <c r="R8" i="1"/>
  <c r="R24" i="1"/>
  <c r="R3" i="1"/>
  <c r="R16" i="1"/>
  <c r="R53" i="1"/>
  <c r="R67" i="1"/>
  <c r="R35" i="1"/>
  <c r="R36" i="1"/>
  <c r="R30" i="1"/>
  <c r="R65" i="1"/>
  <c r="R66" i="1"/>
  <c r="R22" i="1"/>
  <c r="R18" i="1"/>
  <c r="R68" i="1"/>
  <c r="R54" i="1"/>
  <c r="R25" i="1"/>
  <c r="R51" i="1"/>
  <c r="R4" i="1"/>
  <c r="R26" i="1"/>
  <c r="R5" i="1"/>
  <c r="R52" i="1"/>
  <c r="R63" i="1"/>
  <c r="R64" i="1"/>
  <c r="R10" i="1"/>
  <c r="R29" i="1"/>
  <c r="R11" i="1"/>
  <c r="R19" i="1"/>
  <c r="R20" i="1"/>
  <c r="R14" i="1"/>
  <c r="R6" i="1"/>
  <c r="R7" i="1"/>
  <c r="R69" i="1"/>
  <c r="R21" i="1"/>
  <c r="R57" i="1"/>
  <c r="R12" i="1"/>
  <c r="R49" i="1"/>
  <c r="R62" i="1"/>
  <c r="R44" i="1"/>
  <c r="R45" i="1"/>
  <c r="R38" i="1"/>
  <c r="R46" i="1"/>
  <c r="R47" i="1"/>
  <c r="R50" i="1"/>
  <c r="R48" i="1"/>
  <c r="R39" i="1"/>
  <c r="R43" i="1"/>
  <c r="R40" i="1"/>
  <c r="R41" i="1"/>
  <c r="R42" i="1"/>
  <c r="R58" i="1"/>
  <c r="R59" i="1"/>
  <c r="R60" i="1"/>
  <c r="R61" i="1"/>
</calcChain>
</file>

<file path=xl/sharedStrings.xml><?xml version="1.0" encoding="utf-8"?>
<sst xmlns="http://schemas.openxmlformats.org/spreadsheetml/2006/main" count="468" uniqueCount="146">
  <si>
    <t>Réf Origine</t>
  </si>
  <si>
    <t>Gaine</t>
  </si>
  <si>
    <t>Câble</t>
  </si>
  <si>
    <t>PL</t>
  </si>
  <si>
    <t>PVC</t>
  </si>
  <si>
    <t>Sertissage 1</t>
  </si>
  <si>
    <t>Sertissage 2</t>
  </si>
  <si>
    <t>Sertissage 3</t>
  </si>
  <si>
    <t>Sertissage 4</t>
  </si>
  <si>
    <t>durée</t>
  </si>
  <si>
    <t>AL007</t>
  </si>
  <si>
    <t>AL001</t>
  </si>
  <si>
    <t>PVC008</t>
  </si>
  <si>
    <t>GL003</t>
  </si>
  <si>
    <t>CA033</t>
  </si>
  <si>
    <t>PL004</t>
  </si>
  <si>
    <t>PVC005</t>
  </si>
  <si>
    <t>CA031</t>
  </si>
  <si>
    <t>GL011</t>
  </si>
  <si>
    <t>CA012</t>
  </si>
  <si>
    <t>CA013</t>
  </si>
  <si>
    <t>Column1</t>
  </si>
  <si>
    <t>Type de  référence</t>
  </si>
  <si>
    <t>PDP</t>
  </si>
  <si>
    <t>AL008A</t>
  </si>
  <si>
    <t>AL002</t>
  </si>
  <si>
    <t>PVC012L</t>
  </si>
  <si>
    <t>CA039</t>
  </si>
  <si>
    <t>PL005</t>
  </si>
  <si>
    <t>SP008</t>
  </si>
  <si>
    <t>PVC002</t>
  </si>
  <si>
    <t>GT002</t>
  </si>
  <si>
    <t>CA014</t>
  </si>
  <si>
    <t>CA011</t>
  </si>
  <si>
    <t>SP011</t>
  </si>
  <si>
    <t>PL004A</t>
  </si>
  <si>
    <t>2150 CX</t>
  </si>
  <si>
    <t>CA053</t>
  </si>
  <si>
    <t>Column2</t>
  </si>
  <si>
    <t>Column3</t>
  </si>
  <si>
    <t>SP015</t>
  </si>
  <si>
    <t>CA035</t>
  </si>
  <si>
    <t>GL012</t>
  </si>
  <si>
    <t>PL003</t>
  </si>
  <si>
    <t>PVC021</t>
  </si>
  <si>
    <t>Column12</t>
  </si>
  <si>
    <t>Column13</t>
  </si>
  <si>
    <t>Column14</t>
  </si>
  <si>
    <t>Column15</t>
  </si>
  <si>
    <t xml:space="preserve">ref   </t>
  </si>
  <si>
    <t>ref</t>
  </si>
  <si>
    <t>Quantité</t>
  </si>
  <si>
    <t>SFA221</t>
  </si>
  <si>
    <t>SPU112</t>
  </si>
  <si>
    <t>TOTAL</t>
  </si>
  <si>
    <t>Lundi</t>
  </si>
  <si>
    <t>Mardi</t>
  </si>
  <si>
    <t>Mercredi</t>
  </si>
  <si>
    <t>jeudi</t>
  </si>
  <si>
    <t>vendredi</t>
  </si>
  <si>
    <t xml:space="preserve">Référence </t>
  </si>
  <si>
    <t>SVW175</t>
  </si>
  <si>
    <t>Calcul pr ref10</t>
  </si>
  <si>
    <t>10740</t>
  </si>
  <si>
    <t>10977</t>
  </si>
  <si>
    <t>101061</t>
  </si>
  <si>
    <t>101087</t>
  </si>
  <si>
    <t>171412</t>
  </si>
  <si>
    <t>171421</t>
  </si>
  <si>
    <t>10908</t>
  </si>
  <si>
    <t>10752</t>
  </si>
  <si>
    <t>101133</t>
  </si>
  <si>
    <t>101137</t>
  </si>
  <si>
    <t>171547</t>
  </si>
  <si>
    <t>10751</t>
  </si>
  <si>
    <t>171247</t>
  </si>
  <si>
    <t>10744</t>
  </si>
  <si>
    <t>10985</t>
  </si>
  <si>
    <t>10211</t>
  </si>
  <si>
    <t>17832</t>
  </si>
  <si>
    <t>171224</t>
  </si>
  <si>
    <t>171227</t>
  </si>
  <si>
    <t>171430</t>
  </si>
  <si>
    <t>17831</t>
  </si>
  <si>
    <t>10729</t>
  </si>
  <si>
    <t>10957</t>
  </si>
  <si>
    <t>101011</t>
  </si>
  <si>
    <t>101071</t>
  </si>
  <si>
    <t>10266</t>
  </si>
  <si>
    <t>101135</t>
  </si>
  <si>
    <t>10600</t>
  </si>
  <si>
    <t>10593</t>
  </si>
  <si>
    <t>10708</t>
  </si>
  <si>
    <t>17574</t>
  </si>
  <si>
    <t>17576</t>
  </si>
  <si>
    <t>10473</t>
  </si>
  <si>
    <t>3024127</t>
  </si>
  <si>
    <t>3025147</t>
  </si>
  <si>
    <t>3025167</t>
  </si>
  <si>
    <t>3025169</t>
  </si>
  <si>
    <t>3025181</t>
  </si>
  <si>
    <t>3025162</t>
  </si>
  <si>
    <t>3018123</t>
  </si>
  <si>
    <t>3023131</t>
  </si>
  <si>
    <t>3024139</t>
  </si>
  <si>
    <t>3024141</t>
  </si>
  <si>
    <t>3024153</t>
  </si>
  <si>
    <t>3004158</t>
  </si>
  <si>
    <t>3024149</t>
  </si>
  <si>
    <t>101035</t>
  </si>
  <si>
    <t>101092</t>
  </si>
  <si>
    <t>10993</t>
  </si>
  <si>
    <t>101008</t>
  </si>
  <si>
    <t>10735</t>
  </si>
  <si>
    <t>10454</t>
  </si>
  <si>
    <t>171501</t>
  </si>
  <si>
    <t>3031125</t>
  </si>
  <si>
    <t>3031143</t>
  </si>
  <si>
    <t>3031151</t>
  </si>
  <si>
    <t>3031152</t>
  </si>
  <si>
    <t>3006103</t>
  </si>
  <si>
    <t>101095</t>
  </si>
  <si>
    <t>101118</t>
  </si>
  <si>
    <t>17821</t>
  </si>
  <si>
    <t>17822</t>
  </si>
  <si>
    <t>17430</t>
  </si>
  <si>
    <t>17880</t>
  </si>
  <si>
    <t>171429</t>
  </si>
  <si>
    <t>151382</t>
  </si>
  <si>
    <t>151281</t>
  </si>
  <si>
    <t>151381</t>
  </si>
  <si>
    <t>151224</t>
  </si>
  <si>
    <t>Calcul pr ref15</t>
  </si>
  <si>
    <t>Calcul pr ref30</t>
  </si>
  <si>
    <t>Calcul pr ref17</t>
  </si>
  <si>
    <t>Somme liée Ref10</t>
  </si>
  <si>
    <t>Somme liée Ref15</t>
  </si>
  <si>
    <t>Somme liée Ref17</t>
  </si>
  <si>
    <t>Somme liée Ref30</t>
  </si>
  <si>
    <t>Vérif</t>
  </si>
  <si>
    <t>en divisant par 150 (valeur moyenne de l'intervalle communiqué)</t>
  </si>
  <si>
    <t>en divisant par 375 (valeur moyenne de l'intervalle communiqué)</t>
  </si>
  <si>
    <t>Calcul pr refABCD</t>
  </si>
  <si>
    <t>Somme liée RefABCD</t>
  </si>
  <si>
    <t>en divisant par 190 (valeur moyenne de l'intervalle communiqué)</t>
  </si>
  <si>
    <t>en divisant par 1825 (valeur moyenne de l'intervalle communiqué)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</si>
</sst>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.#&quot; jours&quot;"/>
    <numFmt numFmtId="165" formatCode="##&quot; jours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10"/>
      <name val="Arial"/>
      <family val="2"/>
    </font>
    <font>
      <b/>
      <sz val="10"/>
      <name val="Arial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/>
    <xf numFmtId="0" fontId="0" fillId="0" borderId="0" xfId="0" applyFill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34" borderId="0" xfId="0" applyFont="1" applyFill="1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0" fillId="33" borderId="0" xfId="0" applyFill="1" applyAlignment="1">
      <alignment horizontal="center"/>
    </xf>
    <xf numFmtId="0" fontId="16" fillId="0" borderId="11" xfId="0" applyFont="1" applyFill="1" applyBorder="1"/>
    <xf numFmtId="0" fontId="0" fillId="35" borderId="11" xfId="0" applyFill="1" applyBorder="1"/>
    <xf numFmtId="0" fontId="0" fillId="35" borderId="12" xfId="0" applyFill="1" applyBorder="1"/>
    <xf numFmtId="0" fontId="0" fillId="36" borderId="11" xfId="0" applyFill="1" applyBorder="1"/>
    <xf numFmtId="0" fontId="0" fillId="36" borderId="14" xfId="0" applyFill="1" applyBorder="1"/>
    <xf numFmtId="0" fontId="0" fillId="36" borderId="12" xfId="0" applyFill="1" applyBorder="1"/>
    <xf numFmtId="0" fontId="0" fillId="35" borderId="15" xfId="0" applyFill="1" applyBorder="1"/>
    <xf numFmtId="14" fontId="16" fillId="0" borderId="19" xfId="0" applyNumberFormat="1" applyFont="1" applyBorder="1" applyAlignment="1">
      <alignment horizontal="center"/>
    </xf>
    <xf numFmtId="14" fontId="16" fillId="0" borderId="20" xfId="0" applyNumberFormat="1" applyFont="1" applyBorder="1" applyAlignment="1">
      <alignment horizontal="center"/>
    </xf>
    <xf numFmtId="14" fontId="16" fillId="0" borderId="21" xfId="0" applyNumberFormat="1" applyFont="1" applyBorder="1" applyAlignment="1">
      <alignment horizontal="center"/>
    </xf>
    <xf numFmtId="14" fontId="16" fillId="0" borderId="22" xfId="0" applyNumberFormat="1" applyFont="1" applyBorder="1" applyAlignment="1">
      <alignment horizontal="center"/>
    </xf>
    <xf numFmtId="0" fontId="21" fillId="37" borderId="23" xfId="0" applyFont="1" applyFill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25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1" xfId="0" applyFont="1" applyFill="1" applyBorder="1" applyAlignment="1">
      <alignment horizontal="center"/>
    </xf>
    <xf numFmtId="0" fontId="0" fillId="0" borderId="26" xfId="0" applyBorder="1"/>
    <xf numFmtId="0" fontId="23" fillId="0" borderId="0" xfId="0" applyFont="1" applyFill="1" applyBorder="1" applyAlignment="1">
      <alignment horizontal="center"/>
    </xf>
    <xf numFmtId="0" fontId="23" fillId="0" borderId="27" xfId="0" applyFont="1" applyFill="1" applyBorder="1" applyAlignment="1">
      <alignment horizontal="center"/>
    </xf>
    <xf numFmtId="0" fontId="23" fillId="0" borderId="28" xfId="0" applyFont="1" applyBorder="1" applyAlignment="1">
      <alignment horizontal="center"/>
    </xf>
    <xf numFmtId="0" fontId="23" fillId="0" borderId="29" xfId="0" applyFont="1" applyBorder="1" applyAlignment="1">
      <alignment horizontal="center"/>
    </xf>
    <xf numFmtId="0" fontId="23" fillId="0" borderId="30" xfId="0" applyFont="1" applyBorder="1" applyAlignment="1">
      <alignment horizontal="center"/>
    </xf>
    <xf numFmtId="0" fontId="24" fillId="0" borderId="31" xfId="0" applyFont="1" applyBorder="1"/>
    <xf numFmtId="0" fontId="24" fillId="0" borderId="31" xfId="0" applyFont="1" applyBorder="1" applyAlignment="1">
      <alignment horizontal="center"/>
    </xf>
    <xf numFmtId="0" fontId="24" fillId="0" borderId="32" xfId="0" applyFont="1" applyBorder="1" applyAlignment="1">
      <alignment horizontal="center"/>
    </xf>
    <xf numFmtId="14" fontId="22" fillId="0" borderId="16" xfId="0" applyNumberFormat="1" applyFont="1" applyBorder="1" applyAlignment="1">
      <alignment horizontal="center"/>
    </xf>
    <xf numFmtId="14" fontId="22" fillId="0" borderId="17" xfId="0" applyNumberFormat="1" applyFont="1" applyBorder="1" applyAlignment="1">
      <alignment horizontal="center"/>
    </xf>
    <xf numFmtId="14" fontId="22" fillId="0" borderId="18" xfId="0" applyNumberFormat="1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0" fillId="35" borderId="11" xfId="0" quotePrefix="1" applyFill="1" applyBorder="1"/>
    <xf numFmtId="0" fontId="0" fillId="36" borderId="11" xfId="0" quotePrefix="1" applyFill="1" applyBorder="1"/>
    <xf numFmtId="0" fontId="0" fillId="36" borderId="13" xfId="0" quotePrefix="1" applyFill="1" applyBorder="1"/>
    <xf numFmtId="0" fontId="0" fillId="35" borderId="15" xfId="0" quotePrefix="1" applyFill="1" applyBorder="1"/>
    <xf numFmtId="0" fontId="16" fillId="0" borderId="0" xfId="0" applyFont="1"/>
    <xf numFmtId="0" fontId="16" fillId="0" borderId="0" xfId="0" applyFont="1" applyFill="1" applyBorder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right"/>
    </xf>
    <xf numFmtId="164" fontId="0" fillId="0" borderId="0" xfId="0" applyNumberFormat="1"/>
    <xf numFmtId="165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8">
    <dxf>
      <fill>
        <patternFill>
          <fgColor indexed="64"/>
          <bgColor theme="3" tint="0.79995117038483843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3</xdr:row>
      <xdr:rowOff>47626</xdr:rowOff>
    </xdr:from>
    <xdr:to>
      <xdr:col>15</xdr:col>
      <xdr:colOff>314325</xdr:colOff>
      <xdr:row>5</xdr:row>
      <xdr:rowOff>47626</xdr:rowOff>
    </xdr:to>
    <xdr:sp macro="[0]!Ouvreformulaire" textlink="">
      <xdr:nvSpPr>
        <xdr:cNvPr id="2" name="Rounded Rectangle 1"/>
        <xdr:cNvSpPr/>
      </xdr:nvSpPr>
      <xdr:spPr>
        <a:xfrm>
          <a:off x="8124825" y="619126"/>
          <a:ext cx="13335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  <xdr:twoCellAnchor>
    <xdr:from>
      <xdr:col>13</xdr:col>
      <xdr:colOff>266700</xdr:colOff>
      <xdr:row>6</xdr:row>
      <xdr:rowOff>47625</xdr:rowOff>
    </xdr:from>
    <xdr:to>
      <xdr:col>15</xdr:col>
      <xdr:colOff>323850</xdr:colOff>
      <xdr:row>8</xdr:row>
      <xdr:rowOff>28575</xdr:rowOff>
    </xdr:to>
    <xdr:sp macro="[0]!Macro7" textlink="">
      <xdr:nvSpPr>
        <xdr:cNvPr id="3" name="Rounded Rectangle 2"/>
        <xdr:cNvSpPr/>
      </xdr:nvSpPr>
      <xdr:spPr>
        <a:xfrm>
          <a:off x="8191500" y="1190625"/>
          <a:ext cx="12763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Trier</a:t>
          </a:r>
        </a:p>
      </xdr:txBody>
    </xdr:sp>
    <xdr:clientData/>
  </xdr:twoCellAnchor>
  <xdr:twoCellAnchor>
    <xdr:from>
      <xdr:col>13</xdr:col>
      <xdr:colOff>276225</xdr:colOff>
      <xdr:row>9</xdr:row>
      <xdr:rowOff>95250</xdr:rowOff>
    </xdr:from>
    <xdr:to>
      <xdr:col>15</xdr:col>
      <xdr:colOff>333375</xdr:colOff>
      <xdr:row>11</xdr:row>
      <xdr:rowOff>76200</xdr:rowOff>
    </xdr:to>
    <xdr:sp macro="[0]!Comparer" textlink="">
      <xdr:nvSpPr>
        <xdr:cNvPr id="4" name="Rounded Rectangle 2"/>
        <xdr:cNvSpPr/>
      </xdr:nvSpPr>
      <xdr:spPr>
        <a:xfrm>
          <a:off x="8201025" y="1809750"/>
          <a:ext cx="12763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Comparer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9</xdr:row>
      <xdr:rowOff>161925</xdr:rowOff>
    </xdr:from>
    <xdr:to>
      <xdr:col>11</xdr:col>
      <xdr:colOff>257175</xdr:colOff>
      <xdr:row>11</xdr:row>
      <xdr:rowOff>180975</xdr:rowOff>
    </xdr:to>
    <xdr:sp macro="" textlink="">
      <xdr:nvSpPr>
        <xdr:cNvPr id="2" name="Rounded Rectangle 1"/>
        <xdr:cNvSpPr/>
      </xdr:nvSpPr>
      <xdr:spPr>
        <a:xfrm>
          <a:off x="6496050" y="1876425"/>
          <a:ext cx="13811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Programme</a:t>
          </a:r>
        </a:p>
      </xdr:txBody>
    </xdr:sp>
    <xdr:clientData/>
  </xdr:twoCellAnchor>
  <xdr:twoCellAnchor>
    <xdr:from>
      <xdr:col>9</xdr:col>
      <xdr:colOff>171450</xdr:colOff>
      <xdr:row>12</xdr:row>
      <xdr:rowOff>85725</xdr:rowOff>
    </xdr:from>
    <xdr:to>
      <xdr:col>12</xdr:col>
      <xdr:colOff>504825</xdr:colOff>
      <xdr:row>16</xdr:row>
      <xdr:rowOff>123825</xdr:rowOff>
    </xdr:to>
    <xdr:sp macro="" textlink="">
      <xdr:nvSpPr>
        <xdr:cNvPr id="3" name="ZoneTexte 2"/>
        <xdr:cNvSpPr txBox="1"/>
      </xdr:nvSpPr>
      <xdr:spPr>
        <a:xfrm>
          <a:off x="7000875" y="2371725"/>
          <a:ext cx="26193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30 --&gt; 100 à 200</a:t>
          </a:r>
        </a:p>
        <a:p>
          <a:r>
            <a:rPr lang="fr-FR" sz="1100"/>
            <a:t>15 --&gt; 350 à 400</a:t>
          </a:r>
        </a:p>
        <a:p>
          <a:r>
            <a:rPr lang="fr-FR" sz="1100"/>
            <a:t>ABC --&gt; 180 et 200</a:t>
          </a:r>
        </a:p>
        <a:p>
          <a:r>
            <a:rPr lang="fr-FR" sz="1100"/>
            <a:t>qté Tot --&gt; 1800 et 1850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T69" totalsRowShown="0" headerRowDxfId="27" dataDxfId="26">
  <autoFilter ref="A1:T69"/>
  <sortState ref="A2:T69">
    <sortCondition sortBy="cellColor" ref="D2:D69" dxfId="25"/>
    <sortCondition ref="D2:D69" customList="GL011,GL003,SP008,GL020,GL014,AL008A,GL031,GT002,AL001,AL007"/>
    <sortCondition ref="E2:E69" customList="CA033,CA031,CA31,CA012,CA013,CA17,CA039,AL007,AL002"/>
    <sortCondition sortBy="cellColor" ref="F2:F69" dxfId="24"/>
    <sortCondition ref="F2:F69" customList="PL001A,PL004,PL012"/>
    <sortCondition sortBy="cellColor" ref="G2:G69" dxfId="23"/>
    <sortCondition ref="G2:G69" customList="PVC001,PVC003,PVC005,PVC008,PVC025,PVC12L"/>
    <sortCondition ref="H2:H69" customList="B100,B100A,B169,B215,B325,B327A,B380,B384,B391,BA007,BA008,BA009M,BA009M,BA020M,BA022,BA022M,BA028,BA028M,BF004A,BF006,BF012,BF018,BP129,BP155,BP166,BP18,BP206,BP274,BP294A,BP302,BP330,BP372,BP382,BP387,BP499,BP500,KM25113,KM25115"/>
    <sortCondition sortBy="cellColor" ref="I2:I69" dxfId="22"/>
    <sortCondition ref="I2:I69" customList="B100,B100A,B169,B215,B325,B327A,B380,B384,B391,BA007,BA008,BA009M,BA009M,BA020M,BA022,BA022M,BA028,BA028M,BF004A,BF006,BF012,BF018,BP129,BP155,BP166,BP18,BP206,BP274,BP294A,BP302,BP330,BP372,BP382,BP387,BP499,BP500,KM25113,KM25115"/>
    <sortCondition sortBy="cellColor" ref="J2:J69" dxfId="21"/>
    <sortCondition ref="J2:J69" customList="B100,B100A,B169,B215,B325,B327A,B380,B384,B391,BA007,BA008,BA009M,BA009M,BA020M,BA022,BA022M,BA028,BA028M,BF004A,BF006,BF012,BF018,BP129,BP155,BP166,BP18,BP206,BP274,BP294A,BP302,BP330,BP372,BP382,BP387,BP499,BP500,KM25113,KM25115"/>
    <sortCondition sortBy="cellColor" ref="K2:K69" dxfId="20"/>
    <sortCondition ref="K2:K69" customList="B100,B100A,B169,B215,B325,B327A,B380,B384,B391,BA007,BA008,BA009M,BA009M,BA020M,BA022,BA022M,BA028,BA028M,BF004A,BF006,BF012,BF018,BP129,BP155,BP166,BP18,BP206,BP274,BP294A,BP302,BP330,BP372,BP382,BP387,BP499,BP500,KM25113,KM25115"/>
    <sortCondition ref="L2:L69"/>
  </sortState>
  <tableColumns count="20">
    <tableColumn id="1" name="Réf Origine" dataDxfId="19"/>
    <tableColumn id="2" name="ref   " dataDxfId="18"/>
    <tableColumn id="3" name="Type de  référence" dataDxfId="17"/>
    <tableColumn id="4" name="Gaine" dataDxfId="16"/>
    <tableColumn id="5" name="Câble" dataDxfId="15"/>
    <tableColumn id="6" name="PL" dataDxfId="14"/>
    <tableColumn id="7" name="PVC" dataDxfId="13"/>
    <tableColumn id="8" name="Sertissage 1" dataDxfId="12"/>
    <tableColumn id="9" name="Sertissage 2" dataDxfId="11"/>
    <tableColumn id="10" name="Sertissage 3" dataDxfId="10"/>
    <tableColumn id="11" name="Sertissage 4" dataDxfId="9"/>
    <tableColumn id="12" name="durée" dataDxfId="8"/>
    <tableColumn id="13" name="Column1" dataDxfId="7"/>
    <tableColumn id="21" name="Column15" dataDxfId="6"/>
    <tableColumn id="20" name="Column14" dataDxfId="5"/>
    <tableColumn id="19" name="Column13" dataDxfId="4"/>
    <tableColumn id="18" name="Column12" dataDxfId="3"/>
    <tableColumn id="14" name="PDP" dataDxfId="2">
      <calculatedColumnFormula>SUM(N2:Q2)</calculatedColumnFormula>
    </tableColumn>
    <tableColumn id="15" name="Column2"/>
    <tableColumn id="16" name="Column3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79"/>
  <sheetViews>
    <sheetView topLeftCell="B1" workbookViewId="0">
      <selection activeCell="F6" sqref="F6"/>
    </sheetView>
  </sheetViews>
  <sheetFormatPr baseColWidth="10" defaultColWidth="9.140625" defaultRowHeight="15" x14ac:dyDescent="0.25"/>
  <cols>
    <col min="1" max="1" width="13.42578125" style="1" customWidth="1"/>
    <col min="2" max="2" width="11.28515625" style="1" customWidth="1"/>
    <col min="3" max="3" width="14.85546875" style="1" customWidth="1"/>
    <col min="4" max="4" width="12" style="1" customWidth="1"/>
    <col min="5" max="5" width="11.7109375" style="1" customWidth="1"/>
    <col min="6" max="6" width="10.85546875" style="1" customWidth="1"/>
    <col min="7" max="7" width="11.42578125" style="1" customWidth="1"/>
    <col min="8" max="8" width="2" style="1" hidden="1" customWidth="1"/>
    <col min="9" max="9" width="13.5703125" style="1" hidden="1" customWidth="1"/>
    <col min="10" max="10" width="12.42578125" style="1" hidden="1" customWidth="1"/>
    <col min="11" max="11" width="11.7109375" style="1" hidden="1" customWidth="1"/>
    <col min="12" max="12" width="11.85546875" style="1" hidden="1" customWidth="1"/>
    <col min="13" max="13" width="0" hidden="1" customWidth="1"/>
    <col min="14" max="17" width="9.140625" style="6"/>
    <col min="18" max="18" width="9.140625" style="1"/>
    <col min="19" max="19" width="1.28515625" style="1" hidden="1" customWidth="1"/>
    <col min="20" max="20" width="9.140625" style="1" hidden="1" customWidth="1"/>
    <col min="21" max="16384" width="9.140625" style="1"/>
  </cols>
  <sheetData>
    <row r="1" spans="1:21" ht="27.75" customHeight="1" x14ac:dyDescent="0.25">
      <c r="A1" s="4" t="s">
        <v>0</v>
      </c>
      <c r="B1" s="5" t="s">
        <v>49</v>
      </c>
      <c r="C1" s="5" t="s">
        <v>22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1" t="s">
        <v>21</v>
      </c>
      <c r="N1" s="1" t="s">
        <v>48</v>
      </c>
      <c r="O1" s="1" t="s">
        <v>47</v>
      </c>
      <c r="P1" s="1" t="s">
        <v>46</v>
      </c>
      <c r="Q1" s="1" t="s">
        <v>45</v>
      </c>
      <c r="R1" s="8" t="s">
        <v>23</v>
      </c>
      <c r="S1" s="9" t="s">
        <v>38</v>
      </c>
      <c r="T1" s="9" t="s">
        <v>39</v>
      </c>
    </row>
    <row r="2" spans="1:21" x14ac:dyDescent="0.25">
      <c r="A2" s="3"/>
      <c r="B2" s="3">
        <v>10740</v>
      </c>
      <c r="C2" s="3"/>
      <c r="D2" s="3" t="s">
        <v>18</v>
      </c>
      <c r="E2" s="3" t="s">
        <v>14</v>
      </c>
      <c r="F2" s="3" t="s">
        <v>15</v>
      </c>
      <c r="G2" s="10"/>
      <c r="H2" s="10"/>
      <c r="I2" s="10"/>
      <c r="J2" s="10"/>
      <c r="K2" s="10"/>
      <c r="L2" s="10"/>
      <c r="M2" s="3"/>
      <c r="N2" s="3"/>
      <c r="O2" s="3">
        <v>160</v>
      </c>
      <c r="P2" s="3">
        <v>50</v>
      </c>
      <c r="Q2" s="3">
        <v>500</v>
      </c>
      <c r="R2" s="3">
        <f t="shared" ref="R2:R33" si="0">SUM(N2:Q2)</f>
        <v>710</v>
      </c>
      <c r="S2"/>
      <c r="T2" s="3"/>
    </row>
    <row r="3" spans="1:21" x14ac:dyDescent="0.25">
      <c r="A3" s="3"/>
      <c r="B3" s="3">
        <v>10977</v>
      </c>
      <c r="C3" s="3"/>
      <c r="D3" s="3" t="s">
        <v>18</v>
      </c>
      <c r="E3" s="3" t="s">
        <v>14</v>
      </c>
      <c r="F3" s="3" t="s">
        <v>15</v>
      </c>
      <c r="G3" s="10"/>
      <c r="H3" s="10"/>
      <c r="I3" s="10"/>
      <c r="J3" s="10"/>
      <c r="K3" s="10"/>
      <c r="L3" s="10"/>
      <c r="M3" s="3"/>
      <c r="N3" s="3">
        <v>10</v>
      </c>
      <c r="O3" s="3"/>
      <c r="P3" s="3"/>
      <c r="Q3" s="3"/>
      <c r="R3" s="3">
        <f t="shared" si="0"/>
        <v>10</v>
      </c>
      <c r="S3"/>
      <c r="T3" s="3"/>
    </row>
    <row r="4" spans="1:21" s="3" customFormat="1" x14ac:dyDescent="0.25">
      <c r="B4" s="3">
        <v>101061</v>
      </c>
      <c r="D4" s="3" t="s">
        <v>18</v>
      </c>
      <c r="E4" s="3" t="s">
        <v>14</v>
      </c>
      <c r="F4" s="3" t="s">
        <v>15</v>
      </c>
      <c r="G4" s="3" t="s">
        <v>16</v>
      </c>
      <c r="H4" s="10"/>
      <c r="I4" s="10"/>
      <c r="J4" s="10"/>
      <c r="K4" s="10"/>
      <c r="L4" s="10"/>
      <c r="O4" s="3">
        <v>60</v>
      </c>
      <c r="P4" s="3">
        <v>20</v>
      </c>
      <c r="Q4" s="3">
        <v>250</v>
      </c>
      <c r="R4" s="3">
        <f t="shared" si="0"/>
        <v>330</v>
      </c>
      <c r="S4"/>
    </row>
    <row r="5" spans="1:21" x14ac:dyDescent="0.25">
      <c r="A5" s="3"/>
      <c r="B5" s="3">
        <v>101087</v>
      </c>
      <c r="C5" s="3"/>
      <c r="D5" s="3" t="s">
        <v>18</v>
      </c>
      <c r="E5" s="3" t="s">
        <v>14</v>
      </c>
      <c r="F5" s="3" t="s">
        <v>15</v>
      </c>
      <c r="G5" s="3" t="s">
        <v>16</v>
      </c>
      <c r="H5" s="10"/>
      <c r="I5" s="10"/>
      <c r="J5" s="10"/>
      <c r="K5" s="10"/>
      <c r="L5" s="10"/>
      <c r="M5" s="3"/>
      <c r="N5" s="3">
        <v>10</v>
      </c>
      <c r="O5" s="3"/>
      <c r="P5" s="3"/>
      <c r="Q5" s="3"/>
      <c r="R5" s="3">
        <f t="shared" si="0"/>
        <v>10</v>
      </c>
      <c r="S5"/>
      <c r="T5" s="3"/>
    </row>
    <row r="6" spans="1:21" x14ac:dyDescent="0.25">
      <c r="A6" s="3"/>
      <c r="B6" s="3">
        <v>171412</v>
      </c>
      <c r="C6" s="3"/>
      <c r="D6" s="3" t="s">
        <v>18</v>
      </c>
      <c r="E6" s="3" t="s">
        <v>14</v>
      </c>
      <c r="F6" s="3" t="s">
        <v>15</v>
      </c>
      <c r="G6" s="3" t="s">
        <v>16</v>
      </c>
      <c r="H6" s="10"/>
      <c r="I6" s="10"/>
      <c r="J6" s="10"/>
      <c r="K6" s="10"/>
      <c r="L6" s="10"/>
      <c r="M6" s="3"/>
      <c r="N6" s="3">
        <v>5</v>
      </c>
      <c r="O6" s="3"/>
      <c r="P6" s="3"/>
      <c r="Q6" s="3"/>
      <c r="R6" s="3">
        <f t="shared" si="0"/>
        <v>5</v>
      </c>
      <c r="S6"/>
      <c r="T6" s="3"/>
    </row>
    <row r="7" spans="1:21" x14ac:dyDescent="0.25">
      <c r="A7" s="3"/>
      <c r="B7" s="3">
        <v>171421</v>
      </c>
      <c r="C7" s="3"/>
      <c r="D7" s="3" t="s">
        <v>18</v>
      </c>
      <c r="E7" s="3" t="s">
        <v>14</v>
      </c>
      <c r="F7" s="3" t="s">
        <v>15</v>
      </c>
      <c r="G7" s="3" t="s">
        <v>16</v>
      </c>
      <c r="H7" s="10"/>
      <c r="I7" s="10"/>
      <c r="J7" s="10"/>
      <c r="K7" s="10"/>
      <c r="L7" s="10"/>
      <c r="M7" s="3"/>
      <c r="N7" s="3">
        <v>10</v>
      </c>
      <c r="O7" s="3"/>
      <c r="P7" s="3"/>
      <c r="Q7" s="3"/>
      <c r="R7" s="3">
        <f t="shared" si="0"/>
        <v>10</v>
      </c>
      <c r="S7"/>
      <c r="T7" s="3"/>
    </row>
    <row r="8" spans="1:21" x14ac:dyDescent="0.25">
      <c r="A8" s="3"/>
      <c r="B8" s="3">
        <v>10908</v>
      </c>
      <c r="C8" s="3"/>
      <c r="D8" s="3" t="s">
        <v>18</v>
      </c>
      <c r="E8" s="3" t="s">
        <v>17</v>
      </c>
      <c r="F8" s="3" t="s">
        <v>15</v>
      </c>
      <c r="G8" s="10"/>
      <c r="H8" s="10"/>
      <c r="I8" s="10"/>
      <c r="J8" s="10"/>
      <c r="K8" s="10"/>
      <c r="L8" s="10"/>
      <c r="M8" s="3"/>
      <c r="N8" s="3">
        <v>10</v>
      </c>
      <c r="O8" s="3"/>
      <c r="P8" s="3"/>
      <c r="Q8" s="3"/>
      <c r="R8" s="3">
        <f t="shared" si="0"/>
        <v>10</v>
      </c>
      <c r="S8"/>
      <c r="T8" s="3"/>
    </row>
    <row r="9" spans="1:21" x14ac:dyDescent="0.25">
      <c r="A9" s="3"/>
      <c r="B9" s="3">
        <v>10752</v>
      </c>
      <c r="C9" s="3"/>
      <c r="D9" s="3" t="s">
        <v>18</v>
      </c>
      <c r="E9" s="3" t="s">
        <v>17</v>
      </c>
      <c r="F9" s="3" t="s">
        <v>15</v>
      </c>
      <c r="G9" s="3" t="s">
        <v>16</v>
      </c>
      <c r="H9" s="10"/>
      <c r="I9" s="10"/>
      <c r="J9" s="10"/>
      <c r="K9" s="10"/>
      <c r="L9" s="10"/>
      <c r="M9" s="3"/>
      <c r="N9" s="3"/>
      <c r="O9" s="3">
        <v>10</v>
      </c>
      <c r="P9" s="3"/>
      <c r="Q9" s="3">
        <v>230</v>
      </c>
      <c r="R9" s="3">
        <f t="shared" si="0"/>
        <v>240</v>
      </c>
      <c r="S9"/>
      <c r="T9" s="3"/>
    </row>
    <row r="10" spans="1:21" x14ac:dyDescent="0.25">
      <c r="A10" s="3"/>
      <c r="B10" s="3">
        <v>101133</v>
      </c>
      <c r="C10" s="3"/>
      <c r="D10" s="3" t="s">
        <v>18</v>
      </c>
      <c r="E10" s="3" t="s">
        <v>17</v>
      </c>
      <c r="F10" s="3" t="s">
        <v>15</v>
      </c>
      <c r="G10" s="3" t="s">
        <v>16</v>
      </c>
      <c r="H10" s="10"/>
      <c r="I10" s="10"/>
      <c r="J10" s="10"/>
      <c r="K10" s="10"/>
      <c r="L10" s="10"/>
      <c r="M10" s="3"/>
      <c r="N10" s="3">
        <v>10</v>
      </c>
      <c r="O10" s="3"/>
      <c r="P10" s="3"/>
      <c r="Q10" s="3"/>
      <c r="R10" s="3">
        <f t="shared" si="0"/>
        <v>10</v>
      </c>
      <c r="S10"/>
      <c r="T10" s="3"/>
    </row>
    <row r="11" spans="1:21" x14ac:dyDescent="0.25">
      <c r="A11" s="3"/>
      <c r="B11" s="3">
        <v>101137</v>
      </c>
      <c r="C11" s="3"/>
      <c r="D11" s="3" t="s">
        <v>18</v>
      </c>
      <c r="E11" s="3" t="s">
        <v>17</v>
      </c>
      <c r="F11" s="3" t="s">
        <v>15</v>
      </c>
      <c r="G11" s="3" t="s">
        <v>16</v>
      </c>
      <c r="H11" s="10"/>
      <c r="I11" s="10"/>
      <c r="J11" s="10"/>
      <c r="K11" s="10"/>
      <c r="L11" s="10"/>
      <c r="M11" s="3"/>
      <c r="N11" s="3">
        <v>10</v>
      </c>
      <c r="O11" s="3"/>
      <c r="P11" s="3"/>
      <c r="Q11" s="3"/>
      <c r="R11" s="3">
        <f t="shared" si="0"/>
        <v>10</v>
      </c>
      <c r="S11"/>
      <c r="T11" s="3"/>
      <c r="U11"/>
    </row>
    <row r="12" spans="1:21" x14ac:dyDescent="0.25">
      <c r="A12" s="3"/>
      <c r="B12" s="3">
        <v>171547</v>
      </c>
      <c r="C12" s="3"/>
      <c r="D12" s="3" t="s">
        <v>18</v>
      </c>
      <c r="E12" s="3" t="s">
        <v>17</v>
      </c>
      <c r="F12" s="3" t="s">
        <v>15</v>
      </c>
      <c r="G12" s="3" t="s">
        <v>16</v>
      </c>
      <c r="H12" s="10"/>
      <c r="I12" s="10"/>
      <c r="J12" s="10"/>
      <c r="K12" s="10"/>
      <c r="L12" s="10"/>
      <c r="M12" s="3"/>
      <c r="N12" s="3">
        <v>15</v>
      </c>
      <c r="O12" s="3"/>
      <c r="P12" s="3"/>
      <c r="Q12" s="3"/>
      <c r="R12" s="3">
        <f t="shared" si="0"/>
        <v>15</v>
      </c>
      <c r="S12"/>
      <c r="T12" s="3"/>
      <c r="U12"/>
    </row>
    <row r="13" spans="1:21" x14ac:dyDescent="0.25">
      <c r="A13" s="3"/>
      <c r="B13" s="3">
        <v>10751</v>
      </c>
      <c r="C13" s="3"/>
      <c r="D13" s="3" t="s">
        <v>18</v>
      </c>
      <c r="E13" s="3" t="s">
        <v>17</v>
      </c>
      <c r="F13" s="3" t="s">
        <v>15</v>
      </c>
      <c r="G13" s="3" t="s">
        <v>26</v>
      </c>
      <c r="H13" s="10"/>
      <c r="I13" s="10"/>
      <c r="J13" s="10"/>
      <c r="K13" s="10"/>
      <c r="L13" s="10"/>
      <c r="M13" s="3"/>
      <c r="N13" s="3">
        <v>10</v>
      </c>
      <c r="O13" s="3"/>
      <c r="P13" s="3"/>
      <c r="Q13" s="3"/>
      <c r="R13" s="3">
        <f t="shared" si="0"/>
        <v>10</v>
      </c>
      <c r="S13"/>
      <c r="T13" s="3"/>
      <c r="U13"/>
    </row>
    <row r="14" spans="1:21" x14ac:dyDescent="0.25">
      <c r="A14" s="3"/>
      <c r="B14" s="3">
        <v>171247</v>
      </c>
      <c r="C14" s="3"/>
      <c r="D14" s="3" t="s">
        <v>18</v>
      </c>
      <c r="E14" s="3" t="s">
        <v>17</v>
      </c>
      <c r="F14" s="3" t="s">
        <v>28</v>
      </c>
      <c r="G14" s="3" t="s">
        <v>16</v>
      </c>
      <c r="H14" s="10"/>
      <c r="I14" s="10"/>
      <c r="J14" s="10"/>
      <c r="K14" s="10"/>
      <c r="L14" s="10"/>
      <c r="M14" s="3"/>
      <c r="N14" s="3">
        <v>10</v>
      </c>
      <c r="O14" s="3"/>
      <c r="P14" s="3"/>
      <c r="Q14" s="3"/>
      <c r="R14" s="3">
        <f t="shared" si="0"/>
        <v>10</v>
      </c>
      <c r="S14"/>
      <c r="T14" s="3"/>
      <c r="U14"/>
    </row>
    <row r="15" spans="1:21" x14ac:dyDescent="0.25">
      <c r="A15" s="3"/>
      <c r="B15" s="3">
        <v>10744</v>
      </c>
      <c r="C15" s="3"/>
      <c r="D15" s="3" t="s">
        <v>18</v>
      </c>
      <c r="E15" s="3" t="s">
        <v>19</v>
      </c>
      <c r="F15" s="3" t="s">
        <v>15</v>
      </c>
      <c r="G15" s="10"/>
      <c r="H15" s="10"/>
      <c r="I15" s="10"/>
      <c r="J15" s="10"/>
      <c r="K15" s="10"/>
      <c r="L15" s="10"/>
      <c r="M15" s="3"/>
      <c r="N15" s="3">
        <v>10</v>
      </c>
      <c r="O15" s="3"/>
      <c r="P15" s="3"/>
      <c r="Q15" s="3"/>
      <c r="R15" s="3">
        <f t="shared" si="0"/>
        <v>10</v>
      </c>
      <c r="S15"/>
      <c r="T15" s="3"/>
      <c r="U15"/>
    </row>
    <row r="16" spans="1:21" x14ac:dyDescent="0.25">
      <c r="A16" s="3"/>
      <c r="B16" s="3">
        <v>10985</v>
      </c>
      <c r="C16" s="3"/>
      <c r="D16" s="3" t="s">
        <v>18</v>
      </c>
      <c r="E16" s="3" t="s">
        <v>19</v>
      </c>
      <c r="F16" s="3" t="s">
        <v>15</v>
      </c>
      <c r="G16" s="10"/>
      <c r="H16" s="10"/>
      <c r="I16" s="10"/>
      <c r="J16" s="10"/>
      <c r="K16" s="10"/>
      <c r="L16" s="10"/>
      <c r="M16" s="3"/>
      <c r="N16" s="3">
        <v>5</v>
      </c>
      <c r="O16" s="3"/>
      <c r="P16" s="3"/>
      <c r="Q16" s="3"/>
      <c r="R16" s="3">
        <f t="shared" si="0"/>
        <v>5</v>
      </c>
      <c r="S16"/>
      <c r="T16"/>
      <c r="U16"/>
    </row>
    <row r="17" spans="1:21" x14ac:dyDescent="0.25">
      <c r="A17" s="3"/>
      <c r="B17" s="3">
        <v>10211</v>
      </c>
      <c r="C17" s="3"/>
      <c r="D17" s="3" t="s">
        <v>18</v>
      </c>
      <c r="E17" s="3" t="s">
        <v>19</v>
      </c>
      <c r="F17" s="3" t="s">
        <v>15</v>
      </c>
      <c r="G17" s="3" t="s">
        <v>16</v>
      </c>
      <c r="H17" s="10"/>
      <c r="I17" s="10"/>
      <c r="J17" s="10"/>
      <c r="K17" s="10"/>
      <c r="L17" s="10"/>
      <c r="M17" s="3"/>
      <c r="N17" s="3"/>
      <c r="O17" s="3">
        <v>20</v>
      </c>
      <c r="P17" s="3">
        <v>20</v>
      </c>
      <c r="Q17" s="3"/>
      <c r="R17" s="3">
        <f t="shared" si="0"/>
        <v>40</v>
      </c>
      <c r="S17"/>
      <c r="T17" s="3"/>
      <c r="U17"/>
    </row>
    <row r="18" spans="1:21" x14ac:dyDescent="0.25">
      <c r="A18" s="3"/>
      <c r="B18" s="3">
        <v>17832</v>
      </c>
      <c r="C18" s="3"/>
      <c r="D18" s="3" t="s">
        <v>18</v>
      </c>
      <c r="E18" s="3" t="s">
        <v>19</v>
      </c>
      <c r="F18" s="3" t="s">
        <v>15</v>
      </c>
      <c r="G18" s="3" t="s">
        <v>16</v>
      </c>
      <c r="H18" s="10"/>
      <c r="I18" s="10"/>
      <c r="J18" s="10"/>
      <c r="K18" s="10"/>
      <c r="L18" s="10"/>
      <c r="M18" s="3"/>
      <c r="N18" s="3">
        <v>5</v>
      </c>
      <c r="O18" s="3"/>
      <c r="P18" s="3"/>
      <c r="Q18" s="3"/>
      <c r="R18" s="3">
        <f t="shared" si="0"/>
        <v>5</v>
      </c>
      <c r="S18"/>
      <c r="T18"/>
      <c r="U18"/>
    </row>
    <row r="19" spans="1:21" x14ac:dyDescent="0.25">
      <c r="A19" s="3"/>
      <c r="B19" s="3">
        <v>171224</v>
      </c>
      <c r="C19" s="3"/>
      <c r="D19" s="3" t="s">
        <v>18</v>
      </c>
      <c r="E19" s="3" t="s">
        <v>19</v>
      </c>
      <c r="F19" s="3" t="s">
        <v>15</v>
      </c>
      <c r="G19" s="3" t="s">
        <v>16</v>
      </c>
      <c r="H19" s="10"/>
      <c r="I19" s="10"/>
      <c r="J19" s="10"/>
      <c r="K19" s="10"/>
      <c r="L19" s="10"/>
      <c r="M19" s="3"/>
      <c r="N19" s="3"/>
      <c r="O19" s="3">
        <v>15</v>
      </c>
      <c r="P19" s="3"/>
      <c r="Q19" s="3"/>
      <c r="R19" s="3">
        <f t="shared" si="0"/>
        <v>15</v>
      </c>
      <c r="S19"/>
      <c r="T19" s="3"/>
      <c r="U19"/>
    </row>
    <row r="20" spans="1:21" x14ac:dyDescent="0.25">
      <c r="A20" s="3"/>
      <c r="B20" s="3">
        <v>171227</v>
      </c>
      <c r="C20" s="3"/>
      <c r="D20" s="3" t="s">
        <v>18</v>
      </c>
      <c r="E20" s="3" t="s">
        <v>19</v>
      </c>
      <c r="F20" s="3" t="s">
        <v>15</v>
      </c>
      <c r="G20" s="3" t="s">
        <v>16</v>
      </c>
      <c r="H20" s="10"/>
      <c r="I20" s="10"/>
      <c r="J20" s="10"/>
      <c r="K20" s="10"/>
      <c r="L20" s="10"/>
      <c r="M20" s="3"/>
      <c r="N20" s="3">
        <v>20</v>
      </c>
      <c r="O20" s="3"/>
      <c r="P20" s="3"/>
      <c r="Q20" s="3"/>
      <c r="R20" s="3">
        <f t="shared" si="0"/>
        <v>20</v>
      </c>
      <c r="S20"/>
      <c r="T20" s="3"/>
      <c r="U20"/>
    </row>
    <row r="21" spans="1:21" x14ac:dyDescent="0.25">
      <c r="A21" s="3"/>
      <c r="B21" s="3">
        <v>171430</v>
      </c>
      <c r="C21" s="3"/>
      <c r="D21" s="3" t="s">
        <v>18</v>
      </c>
      <c r="E21" s="3" t="s">
        <v>19</v>
      </c>
      <c r="F21" s="3" t="s">
        <v>15</v>
      </c>
      <c r="G21" s="3" t="s">
        <v>16</v>
      </c>
      <c r="H21" s="10"/>
      <c r="I21" s="10"/>
      <c r="J21" s="10"/>
      <c r="K21" s="10"/>
      <c r="L21" s="10"/>
      <c r="M21" s="3"/>
      <c r="N21" s="3"/>
      <c r="O21" s="3">
        <v>1</v>
      </c>
      <c r="P21" s="3"/>
      <c r="Q21" s="3"/>
      <c r="R21" s="3">
        <f t="shared" si="0"/>
        <v>1</v>
      </c>
      <c r="S21"/>
      <c r="T21" s="3"/>
      <c r="U21"/>
    </row>
    <row r="22" spans="1:21" x14ac:dyDescent="0.25">
      <c r="A22" s="3"/>
      <c r="B22" s="3">
        <v>17831</v>
      </c>
      <c r="C22" s="3"/>
      <c r="D22" s="3" t="s">
        <v>18</v>
      </c>
      <c r="E22" s="3" t="s">
        <v>19</v>
      </c>
      <c r="F22" s="3" t="s">
        <v>15</v>
      </c>
      <c r="G22" s="3" t="s">
        <v>30</v>
      </c>
      <c r="H22" s="10"/>
      <c r="I22" s="10"/>
      <c r="J22" s="10"/>
      <c r="K22" s="10"/>
      <c r="L22" s="10"/>
      <c r="M22" s="3"/>
      <c r="N22" s="3">
        <v>10</v>
      </c>
      <c r="O22" s="3"/>
      <c r="P22" s="3"/>
      <c r="Q22" s="3"/>
      <c r="R22" s="3">
        <f t="shared" si="0"/>
        <v>10</v>
      </c>
      <c r="S22"/>
      <c r="T22" s="6"/>
    </row>
    <row r="23" spans="1:21" x14ac:dyDescent="0.25">
      <c r="A23" s="3"/>
      <c r="B23" s="3">
        <v>10729</v>
      </c>
      <c r="C23" s="3"/>
      <c r="D23" s="3" t="s">
        <v>18</v>
      </c>
      <c r="E23" s="3" t="s">
        <v>20</v>
      </c>
      <c r="F23" s="3" t="s">
        <v>15</v>
      </c>
      <c r="G23" s="10"/>
      <c r="H23" s="10"/>
      <c r="I23" s="10"/>
      <c r="J23" s="10"/>
      <c r="K23" s="10"/>
      <c r="L23" s="10"/>
      <c r="M23" s="3"/>
      <c r="N23" s="3"/>
      <c r="O23" s="3"/>
      <c r="P23" s="3">
        <v>10</v>
      </c>
      <c r="Q23" s="3"/>
      <c r="R23" s="3">
        <f t="shared" si="0"/>
        <v>10</v>
      </c>
      <c r="S23"/>
      <c r="T23" s="3"/>
    </row>
    <row r="24" spans="1:21" x14ac:dyDescent="0.25">
      <c r="A24" s="3"/>
      <c r="B24" s="3">
        <v>10957</v>
      </c>
      <c r="C24" s="3"/>
      <c r="D24" s="3" t="s">
        <v>18</v>
      </c>
      <c r="E24" s="3" t="s">
        <v>20</v>
      </c>
      <c r="F24" s="3" t="s">
        <v>15</v>
      </c>
      <c r="G24" s="10"/>
      <c r="H24" s="10"/>
      <c r="I24" s="10"/>
      <c r="J24" s="10"/>
      <c r="K24" s="10"/>
      <c r="L24" s="10"/>
      <c r="M24" s="3"/>
      <c r="N24" s="3">
        <v>5</v>
      </c>
      <c r="O24" s="3"/>
      <c r="P24" s="3"/>
      <c r="Q24" s="3"/>
      <c r="R24" s="3">
        <f t="shared" si="0"/>
        <v>5</v>
      </c>
      <c r="S24"/>
      <c r="T24" s="3"/>
    </row>
    <row r="25" spans="1:21" x14ac:dyDescent="0.25">
      <c r="A25" s="3"/>
      <c r="B25" s="3">
        <v>101011</v>
      </c>
      <c r="C25" s="3"/>
      <c r="D25" s="3" t="s">
        <v>18</v>
      </c>
      <c r="E25" s="3" t="s">
        <v>20</v>
      </c>
      <c r="F25" s="3" t="s">
        <v>15</v>
      </c>
      <c r="G25" s="10"/>
      <c r="H25" s="10"/>
      <c r="I25" s="10"/>
      <c r="J25" s="10"/>
      <c r="K25" s="10"/>
      <c r="L25" s="10"/>
      <c r="M25" s="3"/>
      <c r="N25" s="3">
        <v>15</v>
      </c>
      <c r="O25" s="3"/>
      <c r="P25" s="3"/>
      <c r="Q25" s="3"/>
      <c r="R25" s="3">
        <f t="shared" si="0"/>
        <v>15</v>
      </c>
      <c r="S25"/>
      <c r="T25" s="3"/>
    </row>
    <row r="26" spans="1:21" x14ac:dyDescent="0.25">
      <c r="A26" s="3"/>
      <c r="B26" s="3">
        <v>101071</v>
      </c>
      <c r="C26" s="3"/>
      <c r="D26" s="3" t="s">
        <v>18</v>
      </c>
      <c r="E26" s="3" t="s">
        <v>20</v>
      </c>
      <c r="F26" s="3" t="s">
        <v>15</v>
      </c>
      <c r="G26" s="3" t="s">
        <v>16</v>
      </c>
      <c r="H26" s="10"/>
      <c r="I26" s="10"/>
      <c r="J26" s="10"/>
      <c r="K26" s="10"/>
      <c r="L26" s="10"/>
      <c r="M26" s="3"/>
      <c r="N26" s="3">
        <v>10</v>
      </c>
      <c r="O26" s="3"/>
      <c r="P26" s="3"/>
      <c r="Q26" s="3"/>
      <c r="R26" s="3">
        <f t="shared" si="0"/>
        <v>10</v>
      </c>
      <c r="S26"/>
      <c r="T26" s="3"/>
    </row>
    <row r="27" spans="1:21" x14ac:dyDescent="0.25">
      <c r="A27" s="3"/>
      <c r="B27" s="3">
        <v>10546</v>
      </c>
      <c r="C27" s="3"/>
      <c r="D27" s="3" t="s">
        <v>18</v>
      </c>
      <c r="E27" s="3" t="s">
        <v>20</v>
      </c>
      <c r="F27" s="3" t="s">
        <v>15</v>
      </c>
      <c r="G27" s="3" t="s">
        <v>26</v>
      </c>
      <c r="H27" s="10"/>
      <c r="I27" s="10"/>
      <c r="J27" s="10"/>
      <c r="K27" s="10"/>
      <c r="L27" s="10"/>
      <c r="M27" s="3"/>
      <c r="N27" s="3"/>
      <c r="O27" s="3">
        <v>50</v>
      </c>
      <c r="P27" s="3"/>
      <c r="Q27" s="3">
        <v>350</v>
      </c>
      <c r="R27" s="3">
        <f t="shared" si="0"/>
        <v>400</v>
      </c>
      <c r="S27"/>
      <c r="T27" s="3"/>
    </row>
    <row r="28" spans="1:21" x14ac:dyDescent="0.25">
      <c r="A28" s="3"/>
      <c r="B28" s="3">
        <v>10266</v>
      </c>
      <c r="C28" s="3"/>
      <c r="D28" s="3" t="s">
        <v>13</v>
      </c>
      <c r="E28" s="3" t="s">
        <v>14</v>
      </c>
      <c r="F28" s="3" t="s">
        <v>28</v>
      </c>
      <c r="G28" s="3" t="s">
        <v>16</v>
      </c>
      <c r="H28" s="10"/>
      <c r="I28" s="10"/>
      <c r="J28" s="10"/>
      <c r="K28" s="10"/>
      <c r="L28" s="10"/>
      <c r="M28" s="3"/>
      <c r="N28" s="3">
        <v>15</v>
      </c>
      <c r="O28" s="3"/>
      <c r="P28" s="3"/>
      <c r="Q28" s="3"/>
      <c r="R28" s="3">
        <f t="shared" si="0"/>
        <v>15</v>
      </c>
      <c r="S28"/>
      <c r="T28" s="3"/>
    </row>
    <row r="29" spans="1:21" x14ac:dyDescent="0.25">
      <c r="A29" s="3"/>
      <c r="B29" s="3">
        <v>101135</v>
      </c>
      <c r="C29" s="3"/>
      <c r="D29" s="3" t="s">
        <v>13</v>
      </c>
      <c r="E29" s="3" t="s">
        <v>17</v>
      </c>
      <c r="F29" s="3" t="s">
        <v>15</v>
      </c>
      <c r="G29" s="10"/>
      <c r="H29" s="10"/>
      <c r="I29" s="10"/>
      <c r="J29" s="10"/>
      <c r="K29" s="10"/>
      <c r="L29" s="10"/>
      <c r="M29" s="3"/>
      <c r="N29" s="3">
        <v>15</v>
      </c>
      <c r="O29" s="3"/>
      <c r="P29" s="3"/>
      <c r="Q29" s="3"/>
      <c r="R29" s="3">
        <f t="shared" si="0"/>
        <v>15</v>
      </c>
      <c r="S29"/>
      <c r="T29" s="3"/>
    </row>
    <row r="30" spans="1:21" x14ac:dyDescent="0.25">
      <c r="A30" s="3"/>
      <c r="B30" s="3">
        <v>17690</v>
      </c>
      <c r="C30" s="3"/>
      <c r="D30" s="3" t="s">
        <v>13</v>
      </c>
      <c r="E30" s="3" t="s">
        <v>19</v>
      </c>
      <c r="F30" s="3" t="s">
        <v>28</v>
      </c>
      <c r="G30" s="10"/>
      <c r="H30" s="10"/>
      <c r="I30" s="10"/>
      <c r="J30" s="10"/>
      <c r="K30" s="10"/>
      <c r="L30" s="10"/>
      <c r="M30" s="3"/>
      <c r="N30" s="3">
        <v>80</v>
      </c>
      <c r="O30" s="3"/>
      <c r="P30" s="3"/>
      <c r="Q30" s="3">
        <v>30</v>
      </c>
      <c r="R30" s="3">
        <f t="shared" si="0"/>
        <v>110</v>
      </c>
      <c r="S30"/>
      <c r="T30" s="6"/>
    </row>
    <row r="31" spans="1:21" x14ac:dyDescent="0.25">
      <c r="A31" s="3"/>
      <c r="B31" s="3">
        <v>10600</v>
      </c>
      <c r="C31" s="3"/>
      <c r="D31" s="3" t="s">
        <v>13</v>
      </c>
      <c r="E31" s="3" t="s">
        <v>20</v>
      </c>
      <c r="F31" s="3" t="s">
        <v>28</v>
      </c>
      <c r="G31" s="10"/>
      <c r="H31" s="10"/>
      <c r="I31" s="10"/>
      <c r="J31" s="10"/>
      <c r="K31" s="10"/>
      <c r="L31" s="10"/>
      <c r="M31" s="3"/>
      <c r="N31" s="3">
        <v>10</v>
      </c>
      <c r="O31" s="3"/>
      <c r="P31" s="3"/>
      <c r="Q31" s="3"/>
      <c r="R31" s="3">
        <f t="shared" si="0"/>
        <v>10</v>
      </c>
      <c r="S31"/>
      <c r="T31" s="3"/>
    </row>
    <row r="32" spans="1:21" x14ac:dyDescent="0.25">
      <c r="A32" s="3"/>
      <c r="B32" s="3">
        <v>10717</v>
      </c>
      <c r="C32" s="3"/>
      <c r="D32" s="3" t="s">
        <v>13</v>
      </c>
      <c r="E32" s="3" t="s">
        <v>20</v>
      </c>
      <c r="F32" s="3" t="s">
        <v>28</v>
      </c>
      <c r="G32" s="10"/>
      <c r="H32" s="10"/>
      <c r="I32" s="10"/>
      <c r="J32" s="10"/>
      <c r="K32" s="10"/>
      <c r="L32" s="10"/>
      <c r="M32" s="3"/>
      <c r="N32" s="3">
        <v>100</v>
      </c>
      <c r="O32" s="3">
        <v>190</v>
      </c>
      <c r="P32" s="3">
        <v>30</v>
      </c>
      <c r="Q32" s="3">
        <v>300</v>
      </c>
      <c r="R32" s="3">
        <f t="shared" si="0"/>
        <v>620</v>
      </c>
      <c r="S32"/>
      <c r="T32" s="3"/>
    </row>
    <row r="33" spans="1:20" x14ac:dyDescent="0.25">
      <c r="A33" s="3"/>
      <c r="B33" s="3">
        <v>10593</v>
      </c>
      <c r="C33" s="3"/>
      <c r="D33" s="3" t="s">
        <v>13</v>
      </c>
      <c r="E33" s="3" t="s">
        <v>27</v>
      </c>
      <c r="F33" s="3" t="s">
        <v>28</v>
      </c>
      <c r="G33" s="3" t="s">
        <v>16</v>
      </c>
      <c r="H33" s="10"/>
      <c r="I33" s="10"/>
      <c r="J33" s="10"/>
      <c r="K33" s="10"/>
      <c r="L33" s="10"/>
      <c r="M33" s="3"/>
      <c r="N33" s="3"/>
      <c r="O33" s="3"/>
      <c r="P33" s="3">
        <v>15</v>
      </c>
      <c r="Q33" s="3"/>
      <c r="R33" s="3">
        <f t="shared" si="0"/>
        <v>15</v>
      </c>
      <c r="S33"/>
      <c r="T33" s="3"/>
    </row>
    <row r="34" spans="1:20" x14ac:dyDescent="0.25">
      <c r="A34" s="3"/>
      <c r="B34" s="3">
        <v>10708</v>
      </c>
      <c r="C34" s="3"/>
      <c r="D34" s="3" t="s">
        <v>29</v>
      </c>
      <c r="E34" s="3" t="s">
        <v>17</v>
      </c>
      <c r="F34" s="3" t="s">
        <v>15</v>
      </c>
      <c r="G34" s="10"/>
      <c r="H34" s="10"/>
      <c r="I34" s="10"/>
      <c r="J34" s="10"/>
      <c r="K34" s="10"/>
      <c r="L34" s="10"/>
      <c r="M34" s="3"/>
      <c r="N34" s="3">
        <v>20</v>
      </c>
      <c r="O34" s="3"/>
      <c r="P34" s="3"/>
      <c r="Q34" s="3"/>
      <c r="R34" s="3">
        <f t="shared" ref="R34:R65" si="1">SUM(N34:Q34)</f>
        <v>20</v>
      </c>
      <c r="S34"/>
      <c r="T34" s="3"/>
    </row>
    <row r="35" spans="1:20" x14ac:dyDescent="0.25">
      <c r="A35" s="3"/>
      <c r="B35" s="3">
        <v>17574</v>
      </c>
      <c r="C35" s="3"/>
      <c r="D35" s="3" t="s">
        <v>29</v>
      </c>
      <c r="E35" s="3" t="s">
        <v>19</v>
      </c>
      <c r="F35" s="3" t="s">
        <v>15</v>
      </c>
      <c r="G35" s="3" t="s">
        <v>16</v>
      </c>
      <c r="H35" s="10"/>
      <c r="I35" s="10"/>
      <c r="J35" s="10"/>
      <c r="K35" s="10"/>
      <c r="L35" s="10"/>
      <c r="M35" s="3"/>
      <c r="N35" s="3">
        <v>25</v>
      </c>
      <c r="O35" s="3"/>
      <c r="P35" s="3"/>
      <c r="Q35" s="3"/>
      <c r="R35" s="3">
        <f t="shared" si="1"/>
        <v>25</v>
      </c>
      <c r="S35"/>
      <c r="T35" s="6"/>
    </row>
    <row r="36" spans="1:20" x14ac:dyDescent="0.25">
      <c r="A36" s="3"/>
      <c r="B36" s="3">
        <v>17576</v>
      </c>
      <c r="C36" s="3"/>
      <c r="D36" s="3" t="s">
        <v>29</v>
      </c>
      <c r="E36" s="3" t="s">
        <v>19</v>
      </c>
      <c r="F36" s="3" t="s">
        <v>15</v>
      </c>
      <c r="G36" s="3" t="s">
        <v>16</v>
      </c>
      <c r="H36" s="10"/>
      <c r="I36" s="10"/>
      <c r="J36" s="10"/>
      <c r="K36" s="10"/>
      <c r="L36" s="10"/>
      <c r="M36" s="3"/>
      <c r="N36" s="3">
        <v>10</v>
      </c>
      <c r="O36" s="3"/>
      <c r="P36" s="3"/>
      <c r="Q36" s="3"/>
      <c r="R36" s="3">
        <f t="shared" si="1"/>
        <v>10</v>
      </c>
      <c r="S36"/>
      <c r="T36" s="6"/>
    </row>
    <row r="37" spans="1:20" x14ac:dyDescent="0.25">
      <c r="A37" s="3"/>
      <c r="B37" s="3">
        <v>10473</v>
      </c>
      <c r="C37" s="3"/>
      <c r="D37" s="3" t="s">
        <v>29</v>
      </c>
      <c r="E37" s="3" t="s">
        <v>33</v>
      </c>
      <c r="F37" s="3" t="s">
        <v>15</v>
      </c>
      <c r="G37" s="10"/>
      <c r="H37" s="10"/>
      <c r="I37" s="10"/>
      <c r="J37" s="10"/>
      <c r="K37" s="10"/>
      <c r="L37" s="10"/>
      <c r="M37" s="3"/>
      <c r="N37" s="3">
        <v>15</v>
      </c>
      <c r="O37" s="3"/>
      <c r="P37" s="3"/>
      <c r="Q37" s="3"/>
      <c r="R37" s="3">
        <f t="shared" si="1"/>
        <v>15</v>
      </c>
      <c r="S37"/>
      <c r="T37" s="3"/>
    </row>
    <row r="38" spans="1:20" x14ac:dyDescent="0.25">
      <c r="A38" s="3"/>
      <c r="B38" s="3">
        <v>3024127</v>
      </c>
      <c r="C38" s="3"/>
      <c r="D38" s="3" t="s">
        <v>24</v>
      </c>
      <c r="E38" s="3" t="s">
        <v>25</v>
      </c>
      <c r="F38" s="10"/>
      <c r="G38" s="10"/>
      <c r="H38" s="10"/>
      <c r="I38" s="10"/>
      <c r="J38" s="10"/>
      <c r="K38" s="10"/>
      <c r="L38" s="10"/>
      <c r="M38" s="3"/>
      <c r="N38" s="3">
        <v>20</v>
      </c>
      <c r="O38" s="3"/>
      <c r="P38" s="3"/>
      <c r="Q38" s="3"/>
      <c r="R38" s="3">
        <f t="shared" si="1"/>
        <v>20</v>
      </c>
      <c r="S38"/>
      <c r="T38" s="3"/>
    </row>
    <row r="39" spans="1:20" x14ac:dyDescent="0.25">
      <c r="A39" s="3"/>
      <c r="B39" s="3">
        <v>3025147</v>
      </c>
      <c r="C39" s="3"/>
      <c r="D39" s="3" t="s">
        <v>24</v>
      </c>
      <c r="E39" s="3" t="s">
        <v>25</v>
      </c>
      <c r="F39" s="10"/>
      <c r="G39" s="10"/>
      <c r="H39" s="10"/>
      <c r="I39" s="10"/>
      <c r="J39" s="10"/>
      <c r="K39" s="10"/>
      <c r="L39" s="10"/>
      <c r="M39" s="3"/>
      <c r="N39" s="3">
        <v>60</v>
      </c>
      <c r="O39" s="3"/>
      <c r="P39" s="3"/>
      <c r="Q39" s="3"/>
      <c r="R39" s="3">
        <f t="shared" si="1"/>
        <v>60</v>
      </c>
      <c r="S39"/>
      <c r="T39" s="3"/>
    </row>
    <row r="40" spans="1:20" x14ac:dyDescent="0.25">
      <c r="A40" s="3"/>
      <c r="B40" s="3">
        <v>3025167</v>
      </c>
      <c r="C40" s="3"/>
      <c r="D40" s="3" t="s">
        <v>24</v>
      </c>
      <c r="E40" s="3" t="s">
        <v>25</v>
      </c>
      <c r="F40" s="10"/>
      <c r="G40" s="3" t="s">
        <v>16</v>
      </c>
      <c r="H40" s="10"/>
      <c r="I40" s="10"/>
      <c r="J40" s="10"/>
      <c r="K40" s="10"/>
      <c r="L40" s="10"/>
      <c r="M40" s="3"/>
      <c r="N40" s="3">
        <v>70</v>
      </c>
      <c r="O40" s="3">
        <v>50</v>
      </c>
      <c r="P40" s="3">
        <v>50</v>
      </c>
      <c r="Q40" s="3"/>
      <c r="R40" s="3">
        <f t="shared" si="1"/>
        <v>170</v>
      </c>
      <c r="S40"/>
      <c r="T40" s="3"/>
    </row>
    <row r="41" spans="1:20" x14ac:dyDescent="0.25">
      <c r="A41" s="3"/>
      <c r="B41" s="3">
        <v>3025169</v>
      </c>
      <c r="C41" s="3"/>
      <c r="D41" s="3" t="s">
        <v>24</v>
      </c>
      <c r="E41" s="3" t="s">
        <v>25</v>
      </c>
      <c r="F41" s="10"/>
      <c r="G41" s="3" t="s">
        <v>16</v>
      </c>
      <c r="H41" s="10"/>
      <c r="I41" s="10"/>
      <c r="J41" s="10"/>
      <c r="K41" s="10"/>
      <c r="L41" s="10"/>
      <c r="M41" s="3"/>
      <c r="N41" s="3">
        <v>20</v>
      </c>
      <c r="O41" s="3"/>
      <c r="P41" s="3"/>
      <c r="Q41" s="3"/>
      <c r="R41" s="3">
        <f t="shared" si="1"/>
        <v>20</v>
      </c>
      <c r="S41"/>
      <c r="T41" s="3"/>
    </row>
    <row r="42" spans="1:20" x14ac:dyDescent="0.25">
      <c r="A42" s="3"/>
      <c r="B42" s="3">
        <v>3025181</v>
      </c>
      <c r="C42" s="3"/>
      <c r="D42" s="3" t="s">
        <v>24</v>
      </c>
      <c r="E42" s="3" t="s">
        <v>25</v>
      </c>
      <c r="F42" s="10"/>
      <c r="G42" s="3" t="s">
        <v>16</v>
      </c>
      <c r="H42" s="10"/>
      <c r="I42" s="10"/>
      <c r="J42" s="10"/>
      <c r="K42" s="10"/>
      <c r="L42" s="10"/>
      <c r="M42" s="3"/>
      <c r="N42" s="3">
        <v>60</v>
      </c>
      <c r="O42" s="3"/>
      <c r="P42" s="3">
        <v>250</v>
      </c>
      <c r="Q42" s="3">
        <v>200</v>
      </c>
      <c r="R42" s="3">
        <f t="shared" si="1"/>
        <v>510</v>
      </c>
      <c r="S42"/>
      <c r="T42" s="3"/>
    </row>
    <row r="43" spans="1:20" x14ac:dyDescent="0.25">
      <c r="A43" s="3"/>
      <c r="B43" s="3">
        <v>3025162</v>
      </c>
      <c r="C43" s="3"/>
      <c r="D43" s="3" t="s">
        <v>24</v>
      </c>
      <c r="E43" s="3" t="s">
        <v>25</v>
      </c>
      <c r="F43" s="10"/>
      <c r="G43" s="3" t="s">
        <v>26</v>
      </c>
      <c r="H43" s="10"/>
      <c r="I43" s="10"/>
      <c r="J43" s="10"/>
      <c r="K43" s="10"/>
      <c r="L43" s="10"/>
      <c r="M43" s="3"/>
      <c r="N43" s="3">
        <v>50</v>
      </c>
      <c r="O43" s="3"/>
      <c r="P43" s="3"/>
      <c r="Q43" s="3"/>
      <c r="R43" s="3">
        <f t="shared" si="1"/>
        <v>50</v>
      </c>
      <c r="S43"/>
      <c r="T43" s="3"/>
    </row>
    <row r="44" spans="1:20" x14ac:dyDescent="0.25">
      <c r="A44" s="3"/>
      <c r="B44" s="3">
        <v>3018123</v>
      </c>
      <c r="C44" s="3"/>
      <c r="D44" s="3" t="s">
        <v>24</v>
      </c>
      <c r="E44" s="3" t="s">
        <v>11</v>
      </c>
      <c r="F44" s="10"/>
      <c r="G44" s="10"/>
      <c r="H44" s="10"/>
      <c r="I44" s="10"/>
      <c r="J44" s="10"/>
      <c r="K44" s="10"/>
      <c r="L44" s="10"/>
      <c r="M44" s="3"/>
      <c r="N44" s="3"/>
      <c r="O44" s="3">
        <v>61</v>
      </c>
      <c r="P44" s="3"/>
      <c r="Q44" s="3"/>
      <c r="R44" s="3">
        <f t="shared" si="1"/>
        <v>61</v>
      </c>
      <c r="S44"/>
      <c r="T44" s="3"/>
    </row>
    <row r="45" spans="1:20" x14ac:dyDescent="0.25">
      <c r="A45" s="3"/>
      <c r="B45" s="3">
        <v>3023131</v>
      </c>
      <c r="C45" s="3"/>
      <c r="D45" s="3" t="s">
        <v>24</v>
      </c>
      <c r="E45" s="3" t="s">
        <v>11</v>
      </c>
      <c r="F45" s="10"/>
      <c r="G45" s="10"/>
      <c r="H45" s="10"/>
      <c r="I45" s="10"/>
      <c r="J45" s="10"/>
      <c r="K45" s="10"/>
      <c r="L45" s="10"/>
      <c r="M45" s="3"/>
      <c r="N45" s="3">
        <v>10</v>
      </c>
      <c r="O45" s="3"/>
      <c r="P45" s="3"/>
      <c r="Q45" s="3"/>
      <c r="R45" s="3">
        <f t="shared" si="1"/>
        <v>10</v>
      </c>
      <c r="S45"/>
      <c r="T45" s="3"/>
    </row>
    <row r="46" spans="1:20" x14ac:dyDescent="0.25">
      <c r="A46" s="3"/>
      <c r="B46" s="3">
        <v>3024139</v>
      </c>
      <c r="C46" s="3"/>
      <c r="D46" s="3" t="s">
        <v>24</v>
      </c>
      <c r="E46" s="3" t="s">
        <v>11</v>
      </c>
      <c r="F46" s="10"/>
      <c r="G46" s="10"/>
      <c r="H46" s="10"/>
      <c r="I46" s="10"/>
      <c r="J46" s="10"/>
      <c r="K46" s="10"/>
      <c r="L46" s="10"/>
      <c r="M46" s="3"/>
      <c r="N46" s="3">
        <v>80</v>
      </c>
      <c r="O46" s="3"/>
      <c r="P46" s="3"/>
      <c r="Q46" s="3"/>
      <c r="R46" s="3">
        <f t="shared" si="1"/>
        <v>80</v>
      </c>
      <c r="S46"/>
      <c r="T46" s="3"/>
    </row>
    <row r="47" spans="1:20" x14ac:dyDescent="0.25">
      <c r="A47" s="3"/>
      <c r="B47" s="3">
        <v>3024141</v>
      </c>
      <c r="C47" s="3"/>
      <c r="D47" s="3" t="s">
        <v>24</v>
      </c>
      <c r="E47" s="3" t="s">
        <v>11</v>
      </c>
      <c r="F47" s="10"/>
      <c r="G47" s="10"/>
      <c r="H47" s="10"/>
      <c r="I47" s="10"/>
      <c r="J47" s="10"/>
      <c r="K47" s="10"/>
      <c r="L47" s="10"/>
      <c r="M47" s="3"/>
      <c r="N47" s="3">
        <v>110</v>
      </c>
      <c r="O47" s="3"/>
      <c r="P47" s="3"/>
      <c r="Q47" s="3">
        <v>80</v>
      </c>
      <c r="R47" s="3">
        <f t="shared" si="1"/>
        <v>190</v>
      </c>
      <c r="S47"/>
      <c r="T47" s="3"/>
    </row>
    <row r="48" spans="1:20" x14ac:dyDescent="0.25">
      <c r="A48" s="3"/>
      <c r="B48" s="3">
        <v>3024153</v>
      </c>
      <c r="C48" s="3"/>
      <c r="D48" s="3" t="s">
        <v>24</v>
      </c>
      <c r="E48" s="3" t="s">
        <v>11</v>
      </c>
      <c r="F48" s="10"/>
      <c r="G48" s="10"/>
      <c r="H48" s="10"/>
      <c r="I48" s="10"/>
      <c r="J48" s="10"/>
      <c r="K48" s="10"/>
      <c r="L48" s="10"/>
      <c r="M48" s="3"/>
      <c r="N48" s="3">
        <v>60</v>
      </c>
      <c r="O48" s="3"/>
      <c r="P48" s="3"/>
      <c r="Q48" s="3"/>
      <c r="R48" s="3">
        <f t="shared" si="1"/>
        <v>60</v>
      </c>
      <c r="S48"/>
      <c r="T48" s="3"/>
    </row>
    <row r="49" spans="1:20" x14ac:dyDescent="0.25">
      <c r="A49" s="3"/>
      <c r="B49" s="3">
        <v>3004158</v>
      </c>
      <c r="C49" s="3"/>
      <c r="D49" s="3" t="s">
        <v>24</v>
      </c>
      <c r="E49" s="3" t="s">
        <v>11</v>
      </c>
      <c r="F49" s="10"/>
      <c r="G49" s="3" t="s">
        <v>16</v>
      </c>
      <c r="H49" s="10"/>
      <c r="I49" s="10"/>
      <c r="J49" s="10"/>
      <c r="K49" s="10"/>
      <c r="L49" s="10"/>
      <c r="M49" s="3"/>
      <c r="N49" s="3">
        <v>115</v>
      </c>
      <c r="O49" s="3">
        <v>66</v>
      </c>
      <c r="P49" s="3"/>
      <c r="Q49" s="3">
        <v>250</v>
      </c>
      <c r="R49" s="3">
        <f t="shared" si="1"/>
        <v>431</v>
      </c>
      <c r="S49"/>
      <c r="T49" s="3"/>
    </row>
    <row r="50" spans="1:20" x14ac:dyDescent="0.25">
      <c r="A50" s="3"/>
      <c r="B50" s="3">
        <v>3024149</v>
      </c>
      <c r="C50" s="3"/>
      <c r="D50" s="3" t="s">
        <v>24</v>
      </c>
      <c r="E50" s="3" t="s">
        <v>11</v>
      </c>
      <c r="F50" s="10"/>
      <c r="G50" s="3" t="s">
        <v>26</v>
      </c>
      <c r="H50" s="10"/>
      <c r="I50" s="10"/>
      <c r="J50" s="10"/>
      <c r="K50" s="10"/>
      <c r="L50" s="10"/>
      <c r="M50" s="3"/>
      <c r="N50" s="3">
        <v>180</v>
      </c>
      <c r="O50" s="3"/>
      <c r="P50" s="3"/>
      <c r="Q50" s="3">
        <v>150</v>
      </c>
      <c r="R50" s="3">
        <f t="shared" si="1"/>
        <v>330</v>
      </c>
      <c r="S50"/>
      <c r="T50" s="3"/>
    </row>
    <row r="51" spans="1:20" x14ac:dyDescent="0.25">
      <c r="A51" s="3"/>
      <c r="B51" s="3">
        <v>101035</v>
      </c>
      <c r="C51" s="3"/>
      <c r="D51" s="3" t="s">
        <v>31</v>
      </c>
      <c r="E51" s="3" t="s">
        <v>14</v>
      </c>
      <c r="F51" s="3" t="s">
        <v>15</v>
      </c>
      <c r="G51" s="10"/>
      <c r="H51" s="10"/>
      <c r="I51" s="10"/>
      <c r="J51" s="10"/>
      <c r="K51" s="10"/>
      <c r="L51" s="10"/>
      <c r="M51" s="3"/>
      <c r="N51" s="3">
        <v>245</v>
      </c>
      <c r="O51" s="3"/>
      <c r="P51" s="3"/>
      <c r="Q51" s="3">
        <v>350</v>
      </c>
      <c r="R51" s="3">
        <f t="shared" si="1"/>
        <v>595</v>
      </c>
      <c r="S51"/>
      <c r="T51" s="3"/>
    </row>
    <row r="52" spans="1:20" x14ac:dyDescent="0.25">
      <c r="A52" s="3"/>
      <c r="B52" s="3">
        <v>101092</v>
      </c>
      <c r="C52" s="3"/>
      <c r="D52" s="3" t="s">
        <v>31</v>
      </c>
      <c r="E52" s="3" t="s">
        <v>14</v>
      </c>
      <c r="F52" s="3" t="s">
        <v>15</v>
      </c>
      <c r="G52" s="10"/>
      <c r="H52" s="10"/>
      <c r="I52" s="10"/>
      <c r="J52" s="10"/>
      <c r="K52" s="10"/>
      <c r="L52" s="10"/>
      <c r="M52" s="3"/>
      <c r="N52" s="3">
        <v>10</v>
      </c>
      <c r="O52" s="3"/>
      <c r="P52" s="3"/>
      <c r="Q52" s="3"/>
      <c r="R52" s="3">
        <f t="shared" si="1"/>
        <v>10</v>
      </c>
      <c r="S52"/>
      <c r="T52" s="3"/>
    </row>
    <row r="53" spans="1:20" x14ac:dyDescent="0.25">
      <c r="A53" s="3"/>
      <c r="B53" s="3">
        <v>10993</v>
      </c>
      <c r="C53" s="3"/>
      <c r="D53" s="3" t="s">
        <v>31</v>
      </c>
      <c r="E53" s="3" t="s">
        <v>14</v>
      </c>
      <c r="F53" s="3" t="s">
        <v>15</v>
      </c>
      <c r="G53" s="3" t="s">
        <v>26</v>
      </c>
      <c r="H53" s="10"/>
      <c r="I53" s="10"/>
      <c r="J53" s="10"/>
      <c r="K53" s="10"/>
      <c r="L53" s="10"/>
      <c r="M53" s="3"/>
      <c r="N53" s="3">
        <v>25</v>
      </c>
      <c r="O53" s="3">
        <v>50</v>
      </c>
      <c r="P53" s="3"/>
      <c r="Q53" s="3"/>
      <c r="R53" s="3">
        <f t="shared" si="1"/>
        <v>75</v>
      </c>
      <c r="S53"/>
      <c r="T53" s="6"/>
    </row>
    <row r="54" spans="1:20" x14ac:dyDescent="0.25">
      <c r="A54" s="3"/>
      <c r="B54" s="3">
        <v>101008</v>
      </c>
      <c r="C54" s="3"/>
      <c r="D54" s="3" t="s">
        <v>31</v>
      </c>
      <c r="E54" s="3" t="s">
        <v>14</v>
      </c>
      <c r="F54" s="3" t="s">
        <v>15</v>
      </c>
      <c r="G54" s="3" t="s">
        <v>26</v>
      </c>
      <c r="H54" s="10"/>
      <c r="I54" s="10"/>
      <c r="J54" s="10"/>
      <c r="K54" s="10"/>
      <c r="L54" s="10"/>
      <c r="M54" s="3"/>
      <c r="N54" s="3">
        <v>95</v>
      </c>
      <c r="O54" s="3">
        <v>300</v>
      </c>
      <c r="P54" s="3"/>
      <c r="Q54" s="3">
        <v>120</v>
      </c>
      <c r="R54" s="3">
        <f t="shared" si="1"/>
        <v>515</v>
      </c>
      <c r="S54"/>
      <c r="T54" s="3"/>
    </row>
    <row r="55" spans="1:20" x14ac:dyDescent="0.25">
      <c r="A55" s="3"/>
      <c r="B55" s="3">
        <v>10735</v>
      </c>
      <c r="C55" s="3"/>
      <c r="D55" s="3" t="s">
        <v>31</v>
      </c>
      <c r="E55" s="3" t="s">
        <v>17</v>
      </c>
      <c r="F55" s="3" t="s">
        <v>15</v>
      </c>
      <c r="G55" s="10"/>
      <c r="H55" s="10"/>
      <c r="I55" s="10"/>
      <c r="J55" s="10"/>
      <c r="K55" s="10"/>
      <c r="L55" s="10"/>
      <c r="M55" s="3"/>
      <c r="N55" s="3">
        <v>50</v>
      </c>
      <c r="O55" s="3"/>
      <c r="P55" s="3"/>
      <c r="Q55" s="3">
        <v>50</v>
      </c>
      <c r="R55" s="3">
        <f t="shared" si="1"/>
        <v>100</v>
      </c>
      <c r="S55"/>
      <c r="T55" s="3"/>
    </row>
    <row r="56" spans="1:20" x14ac:dyDescent="0.25">
      <c r="A56" s="3"/>
      <c r="B56" s="3">
        <v>10454</v>
      </c>
      <c r="C56" s="3"/>
      <c r="D56" s="3" t="s">
        <v>31</v>
      </c>
      <c r="E56" s="3" t="s">
        <v>32</v>
      </c>
      <c r="F56" s="3" t="s">
        <v>28</v>
      </c>
      <c r="G56" s="10"/>
      <c r="H56" s="10"/>
      <c r="I56" s="10"/>
      <c r="J56" s="10"/>
      <c r="K56" s="10"/>
      <c r="L56" s="10"/>
      <c r="M56" s="3"/>
      <c r="N56" s="3">
        <v>65</v>
      </c>
      <c r="O56" s="3"/>
      <c r="P56" s="3"/>
      <c r="Q56" s="3"/>
      <c r="R56" s="3">
        <f t="shared" si="1"/>
        <v>65</v>
      </c>
      <c r="S56"/>
      <c r="T56" s="3"/>
    </row>
    <row r="57" spans="1:20" x14ac:dyDescent="0.25">
      <c r="A57" s="3"/>
      <c r="B57" s="3">
        <v>171501</v>
      </c>
      <c r="C57" s="3"/>
      <c r="D57" s="3" t="s">
        <v>31</v>
      </c>
      <c r="E57" s="3" t="s">
        <v>37</v>
      </c>
      <c r="F57" s="3" t="s">
        <v>15</v>
      </c>
      <c r="G57" s="3" t="s">
        <v>16</v>
      </c>
      <c r="H57" s="10"/>
      <c r="I57" s="10"/>
      <c r="J57" s="10"/>
      <c r="K57" s="10"/>
      <c r="L57" s="10"/>
      <c r="M57" s="3"/>
      <c r="N57" s="3">
        <v>15</v>
      </c>
      <c r="O57" s="3"/>
      <c r="P57" s="3"/>
      <c r="Q57" s="3"/>
      <c r="R57" s="3">
        <f t="shared" si="1"/>
        <v>15</v>
      </c>
      <c r="S57"/>
      <c r="T57" s="3"/>
    </row>
    <row r="58" spans="1:20" x14ac:dyDescent="0.25">
      <c r="A58" s="3"/>
      <c r="B58" s="3">
        <v>3031125</v>
      </c>
      <c r="C58" s="3"/>
      <c r="D58" s="3" t="s">
        <v>10</v>
      </c>
      <c r="E58" s="3" t="s">
        <v>11</v>
      </c>
      <c r="F58" s="10"/>
      <c r="G58" s="10"/>
      <c r="H58" s="10"/>
      <c r="I58" s="10"/>
      <c r="J58" s="10"/>
      <c r="K58" s="10"/>
      <c r="L58" s="10"/>
      <c r="M58" s="3"/>
      <c r="N58" s="3">
        <v>25</v>
      </c>
      <c r="O58" s="3"/>
      <c r="P58" s="3"/>
      <c r="Q58" s="3"/>
      <c r="R58" s="3">
        <f t="shared" si="1"/>
        <v>25</v>
      </c>
      <c r="S58"/>
      <c r="T58" s="3"/>
    </row>
    <row r="59" spans="1:20" x14ac:dyDescent="0.25">
      <c r="A59" s="3"/>
      <c r="B59" s="3">
        <v>3031143</v>
      </c>
      <c r="C59" s="3"/>
      <c r="D59" s="3" t="s">
        <v>10</v>
      </c>
      <c r="E59" s="3" t="s">
        <v>11</v>
      </c>
      <c r="F59" s="10"/>
      <c r="G59" s="3" t="s">
        <v>12</v>
      </c>
      <c r="H59" s="10"/>
      <c r="I59" s="10"/>
      <c r="J59" s="10"/>
      <c r="K59" s="10"/>
      <c r="L59" s="10"/>
      <c r="M59" s="3"/>
      <c r="N59" s="3">
        <v>100</v>
      </c>
      <c r="O59" s="3">
        <v>30</v>
      </c>
      <c r="P59" s="3">
        <v>30</v>
      </c>
      <c r="Q59" s="3">
        <v>200</v>
      </c>
      <c r="R59" s="3">
        <f t="shared" si="1"/>
        <v>360</v>
      </c>
      <c r="S59"/>
      <c r="T59" s="3"/>
    </row>
    <row r="60" spans="1:20" x14ac:dyDescent="0.25">
      <c r="A60" s="3"/>
      <c r="B60" s="3">
        <v>3031151</v>
      </c>
      <c r="C60" s="3"/>
      <c r="D60" s="3" t="s">
        <v>10</v>
      </c>
      <c r="E60" s="3" t="s">
        <v>11</v>
      </c>
      <c r="F60" s="10"/>
      <c r="G60" s="3" t="s">
        <v>12</v>
      </c>
      <c r="H60" s="10"/>
      <c r="I60" s="10"/>
      <c r="J60" s="10"/>
      <c r="K60" s="10"/>
      <c r="L60" s="10"/>
      <c r="M60" s="3"/>
      <c r="N60" s="3">
        <v>15</v>
      </c>
      <c r="O60" s="3"/>
      <c r="P60" s="3"/>
      <c r="Q60" s="3"/>
      <c r="R60" s="3">
        <f t="shared" si="1"/>
        <v>15</v>
      </c>
      <c r="S60"/>
      <c r="T60" s="3"/>
    </row>
    <row r="61" spans="1:20" x14ac:dyDescent="0.25">
      <c r="A61" s="3"/>
      <c r="B61" s="3">
        <v>3031152</v>
      </c>
      <c r="C61" s="3"/>
      <c r="D61" s="3" t="s">
        <v>10</v>
      </c>
      <c r="E61" s="3" t="s">
        <v>11</v>
      </c>
      <c r="F61" s="10"/>
      <c r="G61" s="3" t="s">
        <v>12</v>
      </c>
      <c r="H61" s="10"/>
      <c r="I61" s="10"/>
      <c r="J61" s="10"/>
      <c r="K61" s="10"/>
      <c r="L61" s="10"/>
      <c r="M61" s="3"/>
      <c r="N61" s="3">
        <v>15</v>
      </c>
      <c r="O61" s="3"/>
      <c r="P61" s="3"/>
      <c r="Q61" s="3"/>
      <c r="R61" s="3">
        <f t="shared" si="1"/>
        <v>15</v>
      </c>
      <c r="S61"/>
      <c r="T61" s="3"/>
    </row>
    <row r="62" spans="1:20" x14ac:dyDescent="0.25">
      <c r="A62" s="3"/>
      <c r="B62" s="3">
        <v>3006103</v>
      </c>
      <c r="C62" s="3"/>
      <c r="D62" s="3" t="s">
        <v>10</v>
      </c>
      <c r="E62" s="3" t="s">
        <v>11</v>
      </c>
      <c r="F62" s="10"/>
      <c r="G62" s="3" t="s">
        <v>44</v>
      </c>
      <c r="H62" s="10"/>
      <c r="I62" s="10"/>
      <c r="J62" s="10"/>
      <c r="K62" s="10"/>
      <c r="L62" s="10"/>
      <c r="M62" s="3"/>
      <c r="N62" s="3">
        <v>215</v>
      </c>
      <c r="O62" s="3">
        <v>40</v>
      </c>
      <c r="P62" s="3"/>
      <c r="Q62" s="3">
        <v>100</v>
      </c>
      <c r="R62" s="3">
        <f t="shared" si="1"/>
        <v>355</v>
      </c>
      <c r="S62"/>
      <c r="T62" s="3"/>
    </row>
    <row r="63" spans="1:20" x14ac:dyDescent="0.25">
      <c r="A63" s="3"/>
      <c r="B63" s="3">
        <v>101095</v>
      </c>
      <c r="C63" s="3"/>
      <c r="D63" s="3" t="s">
        <v>36</v>
      </c>
      <c r="E63" s="10"/>
      <c r="F63" s="10"/>
      <c r="G63" s="10"/>
      <c r="H63" s="10"/>
      <c r="I63" s="10"/>
      <c r="J63" s="10"/>
      <c r="K63" s="10"/>
      <c r="L63" s="10"/>
      <c r="M63" s="3"/>
      <c r="N63" s="3">
        <v>145</v>
      </c>
      <c r="O63" s="3"/>
      <c r="P63" s="3">
        <v>25</v>
      </c>
      <c r="Q63" s="3"/>
      <c r="R63" s="3">
        <f t="shared" si="1"/>
        <v>170</v>
      </c>
      <c r="S63"/>
      <c r="T63" s="3"/>
    </row>
    <row r="64" spans="1:20" x14ac:dyDescent="0.25">
      <c r="A64" s="3"/>
      <c r="B64" s="3">
        <v>101118</v>
      </c>
      <c r="C64" s="3"/>
      <c r="D64" s="3" t="s">
        <v>42</v>
      </c>
      <c r="E64" s="3" t="s">
        <v>17</v>
      </c>
      <c r="F64" s="3" t="s">
        <v>43</v>
      </c>
      <c r="G64" s="3" t="s">
        <v>16</v>
      </c>
      <c r="H64" s="10"/>
      <c r="I64" s="10"/>
      <c r="J64" s="10"/>
      <c r="K64" s="10"/>
      <c r="L64" s="10"/>
      <c r="M64" s="3"/>
      <c r="N64" s="3"/>
      <c r="O64" s="3"/>
      <c r="P64" s="3">
        <v>75</v>
      </c>
      <c r="Q64" s="3"/>
      <c r="R64" s="3">
        <f t="shared" si="1"/>
        <v>75</v>
      </c>
      <c r="S64"/>
      <c r="T64" s="3"/>
    </row>
    <row r="65" spans="1:20" x14ac:dyDescent="0.25">
      <c r="A65" s="3"/>
      <c r="B65" s="3">
        <v>17821</v>
      </c>
      <c r="C65" s="3"/>
      <c r="D65" s="3" t="s">
        <v>34</v>
      </c>
      <c r="E65" s="3" t="s">
        <v>33</v>
      </c>
      <c r="F65" s="3" t="s">
        <v>35</v>
      </c>
      <c r="G65" s="10"/>
      <c r="H65" s="10"/>
      <c r="I65" s="10"/>
      <c r="J65" s="10"/>
      <c r="K65" s="10"/>
      <c r="L65" s="10"/>
      <c r="M65" s="3"/>
      <c r="N65" s="3">
        <v>115</v>
      </c>
      <c r="O65" s="3"/>
      <c r="P65" s="3"/>
      <c r="Q65" s="3">
        <v>90</v>
      </c>
      <c r="R65" s="3">
        <f t="shared" si="1"/>
        <v>205</v>
      </c>
      <c r="S65"/>
      <c r="T65" s="6"/>
    </row>
    <row r="66" spans="1:20" x14ac:dyDescent="0.25">
      <c r="A66" s="3"/>
      <c r="B66" s="3">
        <v>17822</v>
      </c>
      <c r="C66" s="3"/>
      <c r="D66" s="3" t="s">
        <v>34</v>
      </c>
      <c r="E66" s="3" t="s">
        <v>41</v>
      </c>
      <c r="F66" s="3" t="s">
        <v>35</v>
      </c>
      <c r="G66" s="10"/>
      <c r="H66" s="10"/>
      <c r="I66" s="10"/>
      <c r="J66" s="10"/>
      <c r="K66" s="10"/>
      <c r="L66" s="10"/>
      <c r="M66" s="3"/>
      <c r="N66" s="3">
        <v>15</v>
      </c>
      <c r="O66" s="3"/>
      <c r="P66" s="3"/>
      <c r="Q66" s="3"/>
      <c r="R66" s="3">
        <f t="shared" ref="R66:R69" si="2">SUM(N66:Q66)</f>
        <v>15</v>
      </c>
      <c r="S66"/>
      <c r="T66" s="6"/>
    </row>
    <row r="67" spans="1:20" x14ac:dyDescent="0.25">
      <c r="A67" s="3"/>
      <c r="B67" s="3">
        <v>17430</v>
      </c>
      <c r="C67" s="3"/>
      <c r="D67" s="3" t="s">
        <v>40</v>
      </c>
      <c r="E67" s="3" t="s">
        <v>19</v>
      </c>
      <c r="F67" s="10"/>
      <c r="G67" s="10"/>
      <c r="H67" s="10"/>
      <c r="I67" s="10"/>
      <c r="J67" s="10"/>
      <c r="K67" s="10"/>
      <c r="L67" s="10"/>
      <c r="M67" s="3"/>
      <c r="N67" s="3">
        <v>10</v>
      </c>
      <c r="O67" s="3"/>
      <c r="P67" s="3"/>
      <c r="Q67" s="3"/>
      <c r="R67" s="3">
        <f t="shared" si="2"/>
        <v>10</v>
      </c>
      <c r="S67"/>
      <c r="T67" s="6"/>
    </row>
    <row r="68" spans="1:20" x14ac:dyDescent="0.25">
      <c r="A68" s="3"/>
      <c r="B68" s="3">
        <v>17880</v>
      </c>
      <c r="C68" s="3"/>
      <c r="D68" s="3" t="s">
        <v>40</v>
      </c>
      <c r="E68" s="3" t="s">
        <v>19</v>
      </c>
      <c r="F68" s="10"/>
      <c r="G68" s="3" t="s">
        <v>16</v>
      </c>
      <c r="H68" s="10"/>
      <c r="I68" s="10"/>
      <c r="J68" s="10"/>
      <c r="K68" s="10"/>
      <c r="L68" s="10"/>
      <c r="M68" s="3"/>
      <c r="N68" s="3">
        <v>11</v>
      </c>
      <c r="O68" s="3"/>
      <c r="P68" s="3"/>
      <c r="Q68" s="3"/>
      <c r="R68" s="3">
        <f t="shared" si="2"/>
        <v>11</v>
      </c>
      <c r="S68"/>
      <c r="T68" s="6"/>
    </row>
    <row r="69" spans="1:20" x14ac:dyDescent="0.25">
      <c r="A69" s="3"/>
      <c r="B69" s="3">
        <v>171429</v>
      </c>
      <c r="C69" s="3"/>
      <c r="D69" s="3" t="s">
        <v>40</v>
      </c>
      <c r="E69" s="3" t="s">
        <v>19</v>
      </c>
      <c r="F69" s="10"/>
      <c r="G69" s="3" t="s">
        <v>14</v>
      </c>
      <c r="H69" s="10"/>
      <c r="I69" s="10"/>
      <c r="J69" s="10"/>
      <c r="K69" s="10"/>
      <c r="L69" s="10"/>
      <c r="M69" s="3"/>
      <c r="N69" s="3"/>
      <c r="O69" s="3">
        <v>25</v>
      </c>
      <c r="P69" s="3"/>
      <c r="Q69" s="3"/>
      <c r="R69" s="3">
        <f t="shared" si="2"/>
        <v>25</v>
      </c>
      <c r="S69"/>
      <c r="T69" s="3"/>
    </row>
    <row r="70" spans="1:20" x14ac:dyDescent="0.25">
      <c r="A70"/>
      <c r="B70"/>
      <c r="C70"/>
      <c r="D70" s="2"/>
      <c r="E70" s="2"/>
      <c r="F70" s="2"/>
      <c r="G70" s="2"/>
      <c r="H70" s="2"/>
      <c r="I70" s="2"/>
      <c r="J70" s="2"/>
      <c r="K70" s="2"/>
      <c r="L70" s="2"/>
      <c r="R70"/>
      <c r="S70"/>
    </row>
    <row r="71" spans="1:20" x14ac:dyDescent="0.25">
      <c r="A71"/>
      <c r="B71"/>
      <c r="C71"/>
      <c r="D71" s="2"/>
      <c r="E71" s="2"/>
      <c r="F71" s="2"/>
      <c r="G71" s="2"/>
      <c r="H71" s="2"/>
      <c r="I71" s="2"/>
      <c r="J71" s="2"/>
      <c r="K71" s="2"/>
      <c r="L71" s="2"/>
      <c r="R71"/>
      <c r="S71"/>
    </row>
    <row r="72" spans="1:20" x14ac:dyDescent="0.25">
      <c r="A72"/>
      <c r="B72"/>
      <c r="C72"/>
      <c r="D72" s="2"/>
      <c r="E72" s="2"/>
      <c r="F72" s="2"/>
      <c r="G72" s="2"/>
      <c r="H72" s="2"/>
      <c r="I72" s="2"/>
      <c r="J72" s="2"/>
      <c r="K72" s="2"/>
      <c r="L72" s="2"/>
      <c r="R72"/>
      <c r="S72"/>
    </row>
    <row r="73" spans="1:20" x14ac:dyDescent="0.25">
      <c r="A73"/>
      <c r="B73"/>
      <c r="C73"/>
      <c r="D73" s="2"/>
      <c r="E73" s="2"/>
      <c r="F73" s="2"/>
      <c r="G73" s="2"/>
      <c r="H73" s="2"/>
      <c r="I73" s="2"/>
      <c r="J73" s="2"/>
      <c r="K73" s="2"/>
      <c r="L73" s="2"/>
      <c r="R73"/>
      <c r="S73"/>
    </row>
    <row r="74" spans="1:20" x14ac:dyDescent="0.25">
      <c r="A74"/>
      <c r="B74"/>
      <c r="C74"/>
      <c r="D74" s="2"/>
      <c r="E74" s="2"/>
      <c r="F74" s="2"/>
      <c r="G74" s="2"/>
      <c r="H74" s="2"/>
      <c r="I74" s="2"/>
      <c r="J74" s="2"/>
      <c r="K74" s="2"/>
      <c r="L74" s="2"/>
      <c r="R74"/>
      <c r="S74"/>
    </row>
    <row r="75" spans="1:20" x14ac:dyDescent="0.25">
      <c r="A75"/>
      <c r="B75"/>
      <c r="C75"/>
      <c r="D75" s="2"/>
      <c r="E75" s="2"/>
      <c r="F75" s="2"/>
      <c r="G75" s="2"/>
      <c r="H75" s="2"/>
      <c r="I75" s="2"/>
      <c r="J75" s="2"/>
      <c r="K75" s="2"/>
      <c r="L75" s="2"/>
      <c r="R75"/>
      <c r="S75"/>
    </row>
    <row r="76" spans="1:20" x14ac:dyDescent="0.25">
      <c r="A76"/>
      <c r="B76"/>
      <c r="C76"/>
      <c r="D76" s="2"/>
      <c r="E76" s="2"/>
      <c r="F76" s="2"/>
      <c r="G76" s="2"/>
      <c r="H76" s="2"/>
      <c r="I76" s="2"/>
      <c r="J76" s="2"/>
      <c r="K76" s="2"/>
      <c r="L76" s="2"/>
      <c r="R76"/>
      <c r="S76"/>
    </row>
    <row r="77" spans="1:20" x14ac:dyDescent="0.25">
      <c r="A77"/>
      <c r="B77"/>
      <c r="C77"/>
      <c r="D77" s="2"/>
      <c r="E77" s="2"/>
      <c r="F77" s="2"/>
      <c r="G77" s="2"/>
      <c r="H77" s="2"/>
      <c r="I77" s="2"/>
      <c r="J77" s="2"/>
      <c r="K77" s="2"/>
      <c r="L77" s="2"/>
      <c r="R77"/>
      <c r="S77"/>
    </row>
    <row r="78" spans="1:20" x14ac:dyDescent="0.25">
      <c r="A78"/>
      <c r="B78"/>
      <c r="C78"/>
      <c r="D78" s="2"/>
      <c r="E78" s="2"/>
      <c r="F78" s="2"/>
      <c r="G78" s="2"/>
      <c r="H78" s="2"/>
      <c r="I78" s="2"/>
      <c r="J78" s="2"/>
      <c r="K78" s="2"/>
      <c r="L78" s="2"/>
      <c r="R78"/>
      <c r="S78"/>
    </row>
    <row r="79" spans="1:20" x14ac:dyDescent="0.25">
      <c r="A79"/>
      <c r="B79"/>
      <c r="C79"/>
      <c r="D79" s="2"/>
      <c r="E79" s="2"/>
      <c r="F79" s="2"/>
      <c r="G79" s="2"/>
      <c r="H79" s="2"/>
      <c r="I79" s="2"/>
      <c r="J79" s="2"/>
      <c r="K79" s="2"/>
      <c r="L79" s="2"/>
      <c r="R79"/>
      <c r="S79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topLeftCell="H1" workbookViewId="0">
      <selection activeCell="I25" sqref="I25"/>
    </sheetView>
  </sheetViews>
  <sheetFormatPr baseColWidth="10" defaultColWidth="9.140625" defaultRowHeight="15" x14ac:dyDescent="0.25"/>
  <cols>
    <col min="4" max="12" width="9.140625" style="2"/>
  </cols>
  <sheetData>
    <row r="1" spans="1:18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8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8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8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8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8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2"/>
    </row>
    <row r="7" spans="1:18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8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8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8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2"/>
    </row>
    <row r="11" spans="1:18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8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8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8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8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8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</sheetData>
  <conditionalFormatting sqref="A860:L35931">
    <cfRule type="expression" dxfId="0" priority="1">
      <formula>LEN(TRIM(XEW843))=0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4"/>
  <sheetViews>
    <sheetView tabSelected="1" workbookViewId="0">
      <selection activeCell="J8" sqref="J8"/>
    </sheetView>
  </sheetViews>
  <sheetFormatPr baseColWidth="10" defaultColWidth="11.42578125" defaultRowHeight="15" x14ac:dyDescent="0.25"/>
  <cols>
    <col min="1" max="1" width="8.140625" bestFit="1" customWidth="1"/>
    <col min="3" max="6" width="13.5703125" bestFit="1" customWidth="1"/>
    <col min="7" max="7" width="16.5703125" style="6" bestFit="1" customWidth="1"/>
    <col min="8" max="8" width="20" bestFit="1" customWidth="1"/>
  </cols>
  <sheetData>
    <row r="1" spans="1:11" x14ac:dyDescent="0.25">
      <c r="A1" s="11" t="s">
        <v>50</v>
      </c>
      <c r="B1" s="11" t="s">
        <v>51</v>
      </c>
      <c r="C1" s="46" t="s">
        <v>62</v>
      </c>
      <c r="D1" s="47" t="s">
        <v>132</v>
      </c>
      <c r="E1" s="47" t="s">
        <v>133</v>
      </c>
      <c r="F1" s="47" t="s">
        <v>134</v>
      </c>
      <c r="G1" s="47" t="s">
        <v>142</v>
      </c>
      <c r="H1" s="47" t="s">
        <v>135</v>
      </c>
      <c r="I1" s="48">
        <f t="array" ref="I1">SUM(IF(C2:C73=1,B2:B73))</f>
        <v>4047</v>
      </c>
    </row>
    <row r="2" spans="1:11" x14ac:dyDescent="0.25">
      <c r="A2" s="42" t="s">
        <v>63</v>
      </c>
      <c r="B2" s="13">
        <v>1420</v>
      </c>
      <c r="C2" s="48">
        <f>IF(LEFT(A2,2)="10",1,0)</f>
        <v>1</v>
      </c>
      <c r="D2" s="48">
        <f>IF(LEFT(A2,2)="15",1,0)</f>
        <v>0</v>
      </c>
      <c r="E2" s="48">
        <f>IF(LEFT(A2,2)="30",1,0)</f>
        <v>0</v>
      </c>
      <c r="F2" s="48">
        <f>IF(LEFT(A2,2)="17",1,0)</f>
        <v>0</v>
      </c>
      <c r="G2" s="48">
        <f>IF(OR(AND(CODE(A2)&gt;96,CODE(A2)&lt;123),AND(CODE(A2)&gt;64,CODE(A2)&lt;91)),1,0)</f>
        <v>0</v>
      </c>
      <c r="H2" s="46" t="s">
        <v>136</v>
      </c>
      <c r="I2" s="48">
        <f t="array" ref="I2">SUM(IF(D2:D73=1,B2:B73))</f>
        <v>920</v>
      </c>
      <c r="J2" s="50">
        <f>I2/375</f>
        <v>2.4533333333333331</v>
      </c>
      <c r="K2" t="s">
        <v>141</v>
      </c>
    </row>
    <row r="3" spans="1:11" x14ac:dyDescent="0.25">
      <c r="A3" s="43" t="s">
        <v>64</v>
      </c>
      <c r="B3" s="14">
        <v>10</v>
      </c>
      <c r="C3" s="48">
        <f t="shared" ref="C3:C66" si="0">IF(LEFT(A3,2)="10",1,0)</f>
        <v>1</v>
      </c>
      <c r="D3" s="48">
        <f t="shared" ref="D3:D66" si="1">IF(LEFT(A3,2)="15",1,0)</f>
        <v>0</v>
      </c>
      <c r="E3" s="48">
        <f t="shared" ref="E3:E66" si="2">IF(LEFT(A3,2)="30",1,0)</f>
        <v>0</v>
      </c>
      <c r="F3" s="48">
        <f t="shared" ref="F3:F66" si="3">IF(LEFT(A3,2)="17",1,0)</f>
        <v>0</v>
      </c>
      <c r="G3" s="48">
        <f t="shared" ref="G3:G66" si="4">IF(OR(AND(CODE(A3)&gt;96,CODE(A3)&lt;123),AND(CODE(A3)&gt;64,CODE(A3)&lt;91)),1,0)</f>
        <v>0</v>
      </c>
      <c r="H3" s="46" t="s">
        <v>137</v>
      </c>
      <c r="I3" s="48">
        <f t="array" ref="I3">SUM(IF(F2:F73=1,B2:B73))</f>
        <v>429</v>
      </c>
    </row>
    <row r="4" spans="1:11" x14ac:dyDescent="0.25">
      <c r="A4" s="43" t="s">
        <v>65</v>
      </c>
      <c r="B4" s="14">
        <v>330</v>
      </c>
      <c r="C4" s="48">
        <f t="shared" si="0"/>
        <v>1</v>
      </c>
      <c r="D4" s="48">
        <f t="shared" si="1"/>
        <v>0</v>
      </c>
      <c r="E4" s="48">
        <f t="shared" si="2"/>
        <v>0</v>
      </c>
      <c r="F4" s="48">
        <f t="shared" si="3"/>
        <v>0</v>
      </c>
      <c r="G4" s="48">
        <f t="shared" si="4"/>
        <v>0</v>
      </c>
      <c r="H4" s="46" t="s">
        <v>138</v>
      </c>
      <c r="I4" s="48">
        <f t="array" ref="I4">SUM(IF(E2:E73=1,B2:B73))</f>
        <v>2844</v>
      </c>
      <c r="J4" s="51">
        <f>I4/150</f>
        <v>18.96</v>
      </c>
      <c r="K4" t="s">
        <v>140</v>
      </c>
    </row>
    <row r="5" spans="1:11" x14ac:dyDescent="0.25">
      <c r="A5" s="43" t="s">
        <v>66</v>
      </c>
      <c r="B5" s="14">
        <v>10</v>
      </c>
      <c r="C5" s="48">
        <f t="shared" si="0"/>
        <v>1</v>
      </c>
      <c r="D5" s="48">
        <f t="shared" si="1"/>
        <v>0</v>
      </c>
      <c r="E5" s="48">
        <f t="shared" si="2"/>
        <v>0</v>
      </c>
      <c r="F5" s="48">
        <f t="shared" si="3"/>
        <v>0</v>
      </c>
      <c r="G5" s="48">
        <f t="shared" si="4"/>
        <v>0</v>
      </c>
      <c r="H5" s="46" t="s">
        <v>143</v>
      </c>
      <c r="I5" s="48">
        <f t="array" ref="I5">SUM(IF(G2:G73=1,B2:B73))</f>
        <v>450</v>
      </c>
      <c r="J5" s="50">
        <f>I5/190</f>
        <v>2.3684210526315788</v>
      </c>
      <c r="K5" t="s">
        <v>144</v>
      </c>
    </row>
    <row r="6" spans="1:11" x14ac:dyDescent="0.25">
      <c r="A6" s="43" t="s">
        <v>67</v>
      </c>
      <c r="B6" s="14">
        <v>5</v>
      </c>
      <c r="C6" s="48">
        <f t="shared" si="0"/>
        <v>0</v>
      </c>
      <c r="D6" s="48">
        <f t="shared" si="1"/>
        <v>0</v>
      </c>
      <c r="E6" s="48">
        <f t="shared" si="2"/>
        <v>0</v>
      </c>
      <c r="F6" s="48">
        <f t="shared" si="3"/>
        <v>1</v>
      </c>
      <c r="G6" s="48">
        <f t="shared" si="4"/>
        <v>0</v>
      </c>
      <c r="H6" s="49" t="s">
        <v>139</v>
      </c>
      <c r="I6" s="48">
        <f>SUM(I1:I5)</f>
        <v>8690</v>
      </c>
      <c r="J6" s="50">
        <f>I6/1825</f>
        <v>4.7616438356164386</v>
      </c>
      <c r="K6" t="s">
        <v>145</v>
      </c>
    </row>
    <row r="7" spans="1:11" x14ac:dyDescent="0.25">
      <c r="A7" s="43" t="s">
        <v>68</v>
      </c>
      <c r="B7" s="14">
        <v>15</v>
      </c>
      <c r="C7" s="48">
        <f t="shared" si="0"/>
        <v>0</v>
      </c>
      <c r="D7" s="48">
        <f t="shared" si="1"/>
        <v>0</v>
      </c>
      <c r="E7" s="48">
        <f t="shared" si="2"/>
        <v>0</v>
      </c>
      <c r="F7" s="48">
        <f t="shared" si="3"/>
        <v>1</v>
      </c>
      <c r="G7" s="48">
        <f t="shared" si="4"/>
        <v>0</v>
      </c>
    </row>
    <row r="8" spans="1:11" x14ac:dyDescent="0.25">
      <c r="A8" s="44" t="s">
        <v>69</v>
      </c>
      <c r="B8" s="15">
        <v>10</v>
      </c>
      <c r="C8" s="48">
        <f t="shared" si="0"/>
        <v>1</v>
      </c>
      <c r="D8" s="48">
        <f t="shared" si="1"/>
        <v>0</v>
      </c>
      <c r="E8" s="48">
        <f t="shared" si="2"/>
        <v>0</v>
      </c>
      <c r="F8" s="48">
        <f t="shared" si="3"/>
        <v>0</v>
      </c>
      <c r="G8" s="48">
        <f t="shared" si="4"/>
        <v>0</v>
      </c>
    </row>
    <row r="9" spans="1:11" x14ac:dyDescent="0.25">
      <c r="A9" s="43" t="s">
        <v>70</v>
      </c>
      <c r="B9" s="16">
        <v>300</v>
      </c>
      <c r="C9" s="48">
        <f t="shared" si="0"/>
        <v>1</v>
      </c>
      <c r="D9" s="48">
        <f t="shared" si="1"/>
        <v>0</v>
      </c>
      <c r="E9" s="48">
        <f t="shared" si="2"/>
        <v>0</v>
      </c>
      <c r="F9" s="48">
        <f t="shared" si="3"/>
        <v>0</v>
      </c>
      <c r="G9" s="48">
        <f t="shared" si="4"/>
        <v>0</v>
      </c>
    </row>
    <row r="10" spans="1:11" x14ac:dyDescent="0.25">
      <c r="A10" s="43" t="s">
        <v>71</v>
      </c>
      <c r="B10" s="14">
        <v>10</v>
      </c>
      <c r="C10" s="48">
        <f t="shared" si="0"/>
        <v>1</v>
      </c>
      <c r="D10" s="48">
        <f t="shared" si="1"/>
        <v>0</v>
      </c>
      <c r="E10" s="48">
        <f t="shared" si="2"/>
        <v>0</v>
      </c>
      <c r="F10" s="48">
        <f t="shared" si="3"/>
        <v>0</v>
      </c>
      <c r="G10" s="48">
        <f t="shared" si="4"/>
        <v>0</v>
      </c>
    </row>
    <row r="11" spans="1:11" x14ac:dyDescent="0.25">
      <c r="A11" s="43" t="s">
        <v>72</v>
      </c>
      <c r="B11" s="14">
        <v>10</v>
      </c>
      <c r="C11" s="48">
        <f t="shared" si="0"/>
        <v>1</v>
      </c>
      <c r="D11" s="48">
        <f t="shared" si="1"/>
        <v>0</v>
      </c>
      <c r="E11" s="48">
        <f t="shared" si="2"/>
        <v>0</v>
      </c>
      <c r="F11" s="48">
        <f t="shared" si="3"/>
        <v>0</v>
      </c>
      <c r="G11" s="48">
        <f t="shared" si="4"/>
        <v>0</v>
      </c>
    </row>
    <row r="12" spans="1:11" x14ac:dyDescent="0.25">
      <c r="A12" s="43" t="s">
        <v>73</v>
      </c>
      <c r="B12" s="14">
        <v>15</v>
      </c>
      <c r="C12" s="48">
        <f t="shared" si="0"/>
        <v>0</v>
      </c>
      <c r="D12" s="48">
        <f t="shared" si="1"/>
        <v>0</v>
      </c>
      <c r="E12" s="48">
        <f t="shared" si="2"/>
        <v>0</v>
      </c>
      <c r="F12" s="48">
        <f t="shared" si="3"/>
        <v>1</v>
      </c>
      <c r="G12" s="48">
        <f t="shared" si="4"/>
        <v>0</v>
      </c>
    </row>
    <row r="13" spans="1:11" x14ac:dyDescent="0.25">
      <c r="A13" s="43" t="s">
        <v>74</v>
      </c>
      <c r="B13" s="16">
        <v>10</v>
      </c>
      <c r="C13" s="48">
        <f t="shared" si="0"/>
        <v>1</v>
      </c>
      <c r="D13" s="48">
        <f t="shared" si="1"/>
        <v>0</v>
      </c>
      <c r="E13" s="48">
        <f t="shared" si="2"/>
        <v>0</v>
      </c>
      <c r="F13" s="48">
        <f t="shared" si="3"/>
        <v>0</v>
      </c>
      <c r="G13" s="48">
        <f t="shared" si="4"/>
        <v>0</v>
      </c>
    </row>
    <row r="14" spans="1:11" x14ac:dyDescent="0.25">
      <c r="A14" s="43" t="s">
        <v>75</v>
      </c>
      <c r="B14" s="14">
        <v>10</v>
      </c>
      <c r="C14" s="48">
        <f t="shared" si="0"/>
        <v>0</v>
      </c>
      <c r="D14" s="48">
        <f t="shared" si="1"/>
        <v>0</v>
      </c>
      <c r="E14" s="48">
        <f t="shared" si="2"/>
        <v>0</v>
      </c>
      <c r="F14" s="48">
        <f t="shared" si="3"/>
        <v>1</v>
      </c>
      <c r="G14" s="48">
        <f t="shared" si="4"/>
        <v>0</v>
      </c>
    </row>
    <row r="15" spans="1:11" x14ac:dyDescent="0.25">
      <c r="A15" s="43" t="s">
        <v>76</v>
      </c>
      <c r="B15" s="16">
        <v>10</v>
      </c>
      <c r="C15" s="48">
        <f t="shared" si="0"/>
        <v>1</v>
      </c>
      <c r="D15" s="48">
        <f t="shared" si="1"/>
        <v>0</v>
      </c>
      <c r="E15" s="48">
        <f t="shared" si="2"/>
        <v>0</v>
      </c>
      <c r="F15" s="48">
        <f t="shared" si="3"/>
        <v>0</v>
      </c>
      <c r="G15" s="48">
        <f t="shared" si="4"/>
        <v>0</v>
      </c>
    </row>
    <row r="16" spans="1:11" x14ac:dyDescent="0.25">
      <c r="A16" s="43" t="s">
        <v>77</v>
      </c>
      <c r="B16" s="14">
        <v>5</v>
      </c>
      <c r="C16" s="48">
        <f t="shared" si="0"/>
        <v>1</v>
      </c>
      <c r="D16" s="48">
        <f t="shared" si="1"/>
        <v>0</v>
      </c>
      <c r="E16" s="48">
        <f t="shared" si="2"/>
        <v>0</v>
      </c>
      <c r="F16" s="48">
        <f t="shared" si="3"/>
        <v>0</v>
      </c>
      <c r="G16" s="48">
        <f t="shared" si="4"/>
        <v>0</v>
      </c>
    </row>
    <row r="17" spans="1:7" x14ac:dyDescent="0.25">
      <c r="A17" s="43" t="s">
        <v>78</v>
      </c>
      <c r="B17" s="14">
        <v>40</v>
      </c>
      <c r="C17" s="48">
        <f t="shared" si="0"/>
        <v>1</v>
      </c>
      <c r="D17" s="48">
        <f t="shared" si="1"/>
        <v>0</v>
      </c>
      <c r="E17" s="48">
        <f t="shared" si="2"/>
        <v>0</v>
      </c>
      <c r="F17" s="48">
        <f t="shared" si="3"/>
        <v>0</v>
      </c>
      <c r="G17" s="48">
        <f t="shared" si="4"/>
        <v>0</v>
      </c>
    </row>
    <row r="18" spans="1:7" x14ac:dyDescent="0.25">
      <c r="A18" s="43" t="s">
        <v>79</v>
      </c>
      <c r="B18" s="14">
        <v>10</v>
      </c>
      <c r="C18" s="48">
        <f t="shared" si="0"/>
        <v>0</v>
      </c>
      <c r="D18" s="48">
        <f t="shared" si="1"/>
        <v>0</v>
      </c>
      <c r="E18" s="48">
        <f t="shared" si="2"/>
        <v>0</v>
      </c>
      <c r="F18" s="48">
        <f t="shared" si="3"/>
        <v>1</v>
      </c>
      <c r="G18" s="48">
        <f t="shared" si="4"/>
        <v>0</v>
      </c>
    </row>
    <row r="19" spans="1:7" x14ac:dyDescent="0.25">
      <c r="A19" s="43" t="s">
        <v>80</v>
      </c>
      <c r="B19" s="14">
        <v>5</v>
      </c>
      <c r="C19" s="48">
        <f t="shared" si="0"/>
        <v>0</v>
      </c>
      <c r="D19" s="48">
        <f t="shared" si="1"/>
        <v>0</v>
      </c>
      <c r="E19" s="48">
        <f t="shared" si="2"/>
        <v>0</v>
      </c>
      <c r="F19" s="48">
        <f t="shared" si="3"/>
        <v>1</v>
      </c>
      <c r="G19" s="48">
        <f t="shared" si="4"/>
        <v>0</v>
      </c>
    </row>
    <row r="20" spans="1:7" x14ac:dyDescent="0.25">
      <c r="A20" s="43" t="s">
        <v>81</v>
      </c>
      <c r="B20" s="14">
        <v>20</v>
      </c>
      <c r="C20" s="48">
        <f t="shared" si="0"/>
        <v>0</v>
      </c>
      <c r="D20" s="48">
        <f t="shared" si="1"/>
        <v>0</v>
      </c>
      <c r="E20" s="48">
        <f t="shared" si="2"/>
        <v>0</v>
      </c>
      <c r="F20" s="48">
        <f t="shared" si="3"/>
        <v>1</v>
      </c>
      <c r="G20" s="48">
        <f t="shared" si="4"/>
        <v>0</v>
      </c>
    </row>
    <row r="21" spans="1:7" x14ac:dyDescent="0.25">
      <c r="A21" s="43" t="s">
        <v>82</v>
      </c>
      <c r="B21" s="14">
        <v>5</v>
      </c>
      <c r="C21" s="48">
        <f t="shared" si="0"/>
        <v>0</v>
      </c>
      <c r="D21" s="48">
        <f t="shared" si="1"/>
        <v>0</v>
      </c>
      <c r="E21" s="48">
        <f t="shared" si="2"/>
        <v>0</v>
      </c>
      <c r="F21" s="48">
        <f t="shared" si="3"/>
        <v>1</v>
      </c>
      <c r="G21" s="48">
        <f t="shared" si="4"/>
        <v>0</v>
      </c>
    </row>
    <row r="22" spans="1:7" x14ac:dyDescent="0.25">
      <c r="A22" s="43" t="s">
        <v>83</v>
      </c>
      <c r="B22" s="14">
        <v>10</v>
      </c>
      <c r="C22" s="48">
        <f t="shared" si="0"/>
        <v>0</v>
      </c>
      <c r="D22" s="48">
        <f t="shared" si="1"/>
        <v>0</v>
      </c>
      <c r="E22" s="48">
        <f t="shared" si="2"/>
        <v>0</v>
      </c>
      <c r="F22" s="48">
        <f t="shared" si="3"/>
        <v>1</v>
      </c>
      <c r="G22" s="48">
        <f t="shared" si="4"/>
        <v>0</v>
      </c>
    </row>
    <row r="23" spans="1:7" x14ac:dyDescent="0.25">
      <c r="A23" s="42" t="s">
        <v>84</v>
      </c>
      <c r="B23" s="13">
        <v>10</v>
      </c>
      <c r="C23" s="48">
        <f t="shared" si="0"/>
        <v>1</v>
      </c>
      <c r="D23" s="48">
        <f t="shared" si="1"/>
        <v>0</v>
      </c>
      <c r="E23" s="48">
        <f t="shared" si="2"/>
        <v>0</v>
      </c>
      <c r="F23" s="48">
        <f t="shared" si="3"/>
        <v>0</v>
      </c>
      <c r="G23" s="48">
        <f t="shared" si="4"/>
        <v>0</v>
      </c>
    </row>
    <row r="24" spans="1:7" x14ac:dyDescent="0.25">
      <c r="A24" s="43" t="s">
        <v>85</v>
      </c>
      <c r="B24" s="14">
        <v>500</v>
      </c>
      <c r="C24" s="48">
        <f t="shared" si="0"/>
        <v>1</v>
      </c>
      <c r="D24" s="48">
        <f t="shared" si="1"/>
        <v>0</v>
      </c>
      <c r="E24" s="48">
        <f t="shared" si="2"/>
        <v>0</v>
      </c>
      <c r="F24" s="48">
        <f t="shared" si="3"/>
        <v>0</v>
      </c>
      <c r="G24" s="48">
        <f t="shared" si="4"/>
        <v>0</v>
      </c>
    </row>
    <row r="25" spans="1:7" x14ac:dyDescent="0.25">
      <c r="A25" s="43" t="s">
        <v>86</v>
      </c>
      <c r="B25" s="14">
        <v>15</v>
      </c>
      <c r="C25" s="48">
        <f t="shared" si="0"/>
        <v>1</v>
      </c>
      <c r="D25" s="48">
        <f t="shared" si="1"/>
        <v>0</v>
      </c>
      <c r="E25" s="48">
        <f t="shared" si="2"/>
        <v>0</v>
      </c>
      <c r="F25" s="48">
        <f t="shared" si="3"/>
        <v>0</v>
      </c>
      <c r="G25" s="48">
        <f t="shared" si="4"/>
        <v>0</v>
      </c>
    </row>
    <row r="26" spans="1:7" x14ac:dyDescent="0.25">
      <c r="A26" s="43" t="s">
        <v>87</v>
      </c>
      <c r="B26" s="14">
        <v>10</v>
      </c>
      <c r="C26" s="48">
        <f t="shared" si="0"/>
        <v>1</v>
      </c>
      <c r="D26" s="48">
        <f t="shared" si="1"/>
        <v>0</v>
      </c>
      <c r="E26" s="48">
        <f t="shared" si="2"/>
        <v>0</v>
      </c>
      <c r="F26" s="48">
        <f t="shared" si="3"/>
        <v>0</v>
      </c>
      <c r="G26" s="48">
        <f t="shared" si="4"/>
        <v>0</v>
      </c>
    </row>
    <row r="27" spans="1:7" x14ac:dyDescent="0.25">
      <c r="A27" s="43" t="s">
        <v>88</v>
      </c>
      <c r="B27" s="14">
        <v>12</v>
      </c>
      <c r="C27" s="48">
        <f t="shared" si="0"/>
        <v>1</v>
      </c>
      <c r="D27" s="48">
        <f t="shared" si="1"/>
        <v>0</v>
      </c>
      <c r="E27" s="48">
        <f t="shared" si="2"/>
        <v>0</v>
      </c>
      <c r="F27" s="48">
        <f t="shared" si="3"/>
        <v>0</v>
      </c>
      <c r="G27" s="48">
        <f t="shared" si="4"/>
        <v>0</v>
      </c>
    </row>
    <row r="28" spans="1:7" x14ac:dyDescent="0.25">
      <c r="A28" s="43" t="s">
        <v>89</v>
      </c>
      <c r="B28" s="14">
        <v>15</v>
      </c>
      <c r="C28" s="48">
        <f t="shared" si="0"/>
        <v>1</v>
      </c>
      <c r="D28" s="48">
        <f t="shared" si="1"/>
        <v>0</v>
      </c>
      <c r="E28" s="48">
        <f t="shared" si="2"/>
        <v>0</v>
      </c>
      <c r="F28" s="48">
        <f t="shared" si="3"/>
        <v>0</v>
      </c>
      <c r="G28" s="48">
        <f t="shared" si="4"/>
        <v>0</v>
      </c>
    </row>
    <row r="29" spans="1:7" x14ac:dyDescent="0.25">
      <c r="A29" s="43" t="s">
        <v>90</v>
      </c>
      <c r="B29" s="14">
        <v>10</v>
      </c>
      <c r="C29" s="48">
        <f t="shared" si="0"/>
        <v>1</v>
      </c>
      <c r="D29" s="48">
        <f t="shared" si="1"/>
        <v>0</v>
      </c>
      <c r="E29" s="48">
        <f t="shared" si="2"/>
        <v>0</v>
      </c>
      <c r="F29" s="48">
        <f t="shared" si="3"/>
        <v>0</v>
      </c>
      <c r="G29" s="48">
        <f t="shared" si="4"/>
        <v>0</v>
      </c>
    </row>
    <row r="30" spans="1:7" x14ac:dyDescent="0.25">
      <c r="A30" s="43" t="s">
        <v>91</v>
      </c>
      <c r="B30" s="14">
        <v>15</v>
      </c>
      <c r="C30" s="48">
        <f t="shared" si="0"/>
        <v>1</v>
      </c>
      <c r="D30" s="48">
        <f t="shared" si="1"/>
        <v>0</v>
      </c>
      <c r="E30" s="48">
        <f t="shared" si="2"/>
        <v>0</v>
      </c>
      <c r="F30" s="48">
        <f t="shared" si="3"/>
        <v>0</v>
      </c>
      <c r="G30" s="48">
        <f t="shared" si="4"/>
        <v>0</v>
      </c>
    </row>
    <row r="31" spans="1:7" x14ac:dyDescent="0.25">
      <c r="A31" s="43" t="s">
        <v>92</v>
      </c>
      <c r="B31" s="14">
        <v>40</v>
      </c>
      <c r="C31" s="48">
        <f t="shared" si="0"/>
        <v>1</v>
      </c>
      <c r="D31" s="48">
        <f t="shared" si="1"/>
        <v>0</v>
      </c>
      <c r="E31" s="48">
        <f t="shared" si="2"/>
        <v>0</v>
      </c>
      <c r="F31" s="48">
        <f t="shared" si="3"/>
        <v>0</v>
      </c>
      <c r="G31" s="48">
        <f t="shared" si="4"/>
        <v>0</v>
      </c>
    </row>
    <row r="32" spans="1:7" x14ac:dyDescent="0.25">
      <c r="A32" s="43" t="s">
        <v>93</v>
      </c>
      <c r="B32" s="14">
        <v>25</v>
      </c>
      <c r="C32" s="48">
        <f t="shared" si="0"/>
        <v>0</v>
      </c>
      <c r="D32" s="48">
        <f t="shared" si="1"/>
        <v>0</v>
      </c>
      <c r="E32" s="48">
        <f t="shared" si="2"/>
        <v>0</v>
      </c>
      <c r="F32" s="48">
        <f t="shared" si="3"/>
        <v>1</v>
      </c>
      <c r="G32" s="48">
        <f t="shared" si="4"/>
        <v>0</v>
      </c>
    </row>
    <row r="33" spans="1:7" x14ac:dyDescent="0.25">
      <c r="A33" s="43" t="s">
        <v>94</v>
      </c>
      <c r="B33" s="14">
        <v>10</v>
      </c>
      <c r="C33" s="48">
        <f t="shared" si="0"/>
        <v>0</v>
      </c>
      <c r="D33" s="48">
        <f t="shared" si="1"/>
        <v>0</v>
      </c>
      <c r="E33" s="48">
        <f t="shared" si="2"/>
        <v>0</v>
      </c>
      <c r="F33" s="48">
        <f t="shared" si="3"/>
        <v>1</v>
      </c>
      <c r="G33" s="48">
        <f t="shared" si="4"/>
        <v>0</v>
      </c>
    </row>
    <row r="34" spans="1:7" x14ac:dyDescent="0.25">
      <c r="A34" s="43" t="s">
        <v>95</v>
      </c>
      <c r="B34" s="14">
        <v>15</v>
      </c>
      <c r="C34" s="48">
        <f t="shared" si="0"/>
        <v>1</v>
      </c>
      <c r="D34" s="48">
        <f t="shared" si="1"/>
        <v>0</v>
      </c>
      <c r="E34" s="48">
        <f t="shared" si="2"/>
        <v>0</v>
      </c>
      <c r="F34" s="48">
        <f t="shared" si="3"/>
        <v>0</v>
      </c>
      <c r="G34" s="48">
        <f t="shared" si="4"/>
        <v>0</v>
      </c>
    </row>
    <row r="35" spans="1:7" x14ac:dyDescent="0.25">
      <c r="A35" s="43" t="s">
        <v>96</v>
      </c>
      <c r="B35" s="14">
        <v>20</v>
      </c>
      <c r="C35" s="48">
        <f t="shared" si="0"/>
        <v>0</v>
      </c>
      <c r="D35" s="48">
        <f t="shared" si="1"/>
        <v>0</v>
      </c>
      <c r="E35" s="48">
        <f t="shared" si="2"/>
        <v>1</v>
      </c>
      <c r="F35" s="48">
        <f t="shared" si="3"/>
        <v>0</v>
      </c>
      <c r="G35" s="48">
        <f t="shared" si="4"/>
        <v>0</v>
      </c>
    </row>
    <row r="36" spans="1:7" x14ac:dyDescent="0.25">
      <c r="A36" s="42" t="s">
        <v>97</v>
      </c>
      <c r="B36" s="12">
        <v>60</v>
      </c>
      <c r="C36" s="48">
        <f t="shared" si="0"/>
        <v>0</v>
      </c>
      <c r="D36" s="48">
        <f t="shared" si="1"/>
        <v>0</v>
      </c>
      <c r="E36" s="48">
        <f t="shared" si="2"/>
        <v>1</v>
      </c>
      <c r="F36" s="48">
        <f t="shared" si="3"/>
        <v>0</v>
      </c>
      <c r="G36" s="48">
        <f t="shared" si="4"/>
        <v>0</v>
      </c>
    </row>
    <row r="37" spans="1:7" x14ac:dyDescent="0.25">
      <c r="A37" s="42" t="s">
        <v>98</v>
      </c>
      <c r="B37" s="12">
        <v>250</v>
      </c>
      <c r="C37" s="48">
        <f t="shared" si="0"/>
        <v>0</v>
      </c>
      <c r="D37" s="48">
        <f t="shared" si="1"/>
        <v>0</v>
      </c>
      <c r="E37" s="48">
        <f t="shared" si="2"/>
        <v>1</v>
      </c>
      <c r="F37" s="48">
        <f t="shared" si="3"/>
        <v>0</v>
      </c>
      <c r="G37" s="48">
        <f t="shared" si="4"/>
        <v>0</v>
      </c>
    </row>
    <row r="38" spans="1:7" x14ac:dyDescent="0.25">
      <c r="A38" s="43" t="s">
        <v>99</v>
      </c>
      <c r="B38" s="14">
        <v>20</v>
      </c>
      <c r="C38" s="48">
        <f t="shared" si="0"/>
        <v>0</v>
      </c>
      <c r="D38" s="48">
        <f t="shared" si="1"/>
        <v>0</v>
      </c>
      <c r="E38" s="48">
        <f t="shared" si="2"/>
        <v>1</v>
      </c>
      <c r="F38" s="48">
        <f t="shared" si="3"/>
        <v>0</v>
      </c>
      <c r="G38" s="48">
        <f t="shared" si="4"/>
        <v>0</v>
      </c>
    </row>
    <row r="39" spans="1:7" x14ac:dyDescent="0.25">
      <c r="A39" s="42" t="s">
        <v>100</v>
      </c>
      <c r="B39" s="12">
        <v>510</v>
      </c>
      <c r="C39" s="48">
        <f t="shared" si="0"/>
        <v>0</v>
      </c>
      <c r="D39" s="48">
        <f t="shared" si="1"/>
        <v>0</v>
      </c>
      <c r="E39" s="48">
        <f t="shared" si="2"/>
        <v>1</v>
      </c>
      <c r="F39" s="48">
        <f t="shared" si="3"/>
        <v>0</v>
      </c>
      <c r="G39" s="48">
        <f t="shared" si="4"/>
        <v>0</v>
      </c>
    </row>
    <row r="40" spans="1:7" x14ac:dyDescent="0.25">
      <c r="A40" s="42" t="s">
        <v>101</v>
      </c>
      <c r="B40" s="12">
        <v>50</v>
      </c>
      <c r="C40" s="48">
        <f t="shared" si="0"/>
        <v>0</v>
      </c>
      <c r="D40" s="48">
        <f t="shared" si="1"/>
        <v>0</v>
      </c>
      <c r="E40" s="48">
        <f t="shared" si="2"/>
        <v>1</v>
      </c>
      <c r="F40" s="48">
        <f t="shared" si="3"/>
        <v>0</v>
      </c>
      <c r="G40" s="48">
        <f t="shared" si="4"/>
        <v>0</v>
      </c>
    </row>
    <row r="41" spans="1:7" x14ac:dyDescent="0.25">
      <c r="A41" s="43" t="s">
        <v>102</v>
      </c>
      <c r="B41" s="14">
        <v>160</v>
      </c>
      <c r="C41" s="48">
        <f t="shared" si="0"/>
        <v>0</v>
      </c>
      <c r="D41" s="48">
        <f t="shared" si="1"/>
        <v>0</v>
      </c>
      <c r="E41" s="48">
        <f t="shared" si="2"/>
        <v>1</v>
      </c>
      <c r="F41" s="48">
        <f t="shared" si="3"/>
        <v>0</v>
      </c>
      <c r="G41" s="48">
        <f t="shared" si="4"/>
        <v>0</v>
      </c>
    </row>
    <row r="42" spans="1:7" x14ac:dyDescent="0.25">
      <c r="A42" s="43" t="s">
        <v>103</v>
      </c>
      <c r="B42" s="14">
        <v>10</v>
      </c>
      <c r="C42" s="48">
        <f t="shared" si="0"/>
        <v>0</v>
      </c>
      <c r="D42" s="48">
        <f t="shared" si="1"/>
        <v>0</v>
      </c>
      <c r="E42" s="48">
        <f t="shared" si="2"/>
        <v>1</v>
      </c>
      <c r="F42" s="48">
        <f t="shared" si="3"/>
        <v>0</v>
      </c>
      <c r="G42" s="48">
        <f t="shared" si="4"/>
        <v>0</v>
      </c>
    </row>
    <row r="43" spans="1:7" x14ac:dyDescent="0.25">
      <c r="A43" s="43" t="s">
        <v>104</v>
      </c>
      <c r="B43" s="14">
        <v>2</v>
      </c>
      <c r="C43" s="48">
        <f t="shared" si="0"/>
        <v>0</v>
      </c>
      <c r="D43" s="48">
        <f t="shared" si="1"/>
        <v>0</v>
      </c>
      <c r="E43" s="48">
        <f t="shared" si="2"/>
        <v>1</v>
      </c>
      <c r="F43" s="48">
        <f t="shared" si="3"/>
        <v>0</v>
      </c>
      <c r="G43" s="48">
        <f t="shared" si="4"/>
        <v>0</v>
      </c>
    </row>
    <row r="44" spans="1:7" x14ac:dyDescent="0.25">
      <c r="A44" s="42" t="s">
        <v>105</v>
      </c>
      <c r="B44" s="12">
        <v>190</v>
      </c>
      <c r="C44" s="48">
        <f t="shared" si="0"/>
        <v>0</v>
      </c>
      <c r="D44" s="48">
        <f t="shared" si="1"/>
        <v>0</v>
      </c>
      <c r="E44" s="48">
        <f t="shared" si="2"/>
        <v>1</v>
      </c>
      <c r="F44" s="48">
        <f t="shared" si="3"/>
        <v>0</v>
      </c>
      <c r="G44" s="48">
        <f t="shared" si="4"/>
        <v>0</v>
      </c>
    </row>
    <row r="45" spans="1:7" x14ac:dyDescent="0.25">
      <c r="A45" s="43" t="s">
        <v>106</v>
      </c>
      <c r="B45" s="14">
        <v>60</v>
      </c>
      <c r="C45" s="48">
        <f t="shared" si="0"/>
        <v>0</v>
      </c>
      <c r="D45" s="48">
        <f t="shared" si="1"/>
        <v>0</v>
      </c>
      <c r="E45" s="48">
        <f t="shared" si="2"/>
        <v>1</v>
      </c>
      <c r="F45" s="48">
        <f t="shared" si="3"/>
        <v>0</v>
      </c>
      <c r="G45" s="48">
        <f t="shared" si="4"/>
        <v>0</v>
      </c>
    </row>
    <row r="46" spans="1:7" x14ac:dyDescent="0.25">
      <c r="A46" s="43" t="s">
        <v>107</v>
      </c>
      <c r="B46" s="14">
        <v>431</v>
      </c>
      <c r="C46" s="48">
        <f t="shared" si="0"/>
        <v>0</v>
      </c>
      <c r="D46" s="48">
        <f t="shared" si="1"/>
        <v>0</v>
      </c>
      <c r="E46" s="48">
        <f t="shared" si="2"/>
        <v>1</v>
      </c>
      <c r="F46" s="48">
        <f t="shared" si="3"/>
        <v>0</v>
      </c>
      <c r="G46" s="48">
        <f t="shared" si="4"/>
        <v>0</v>
      </c>
    </row>
    <row r="47" spans="1:7" x14ac:dyDescent="0.25">
      <c r="A47" s="42" t="s">
        <v>108</v>
      </c>
      <c r="B47" s="12">
        <v>330</v>
      </c>
      <c r="C47" s="48">
        <f t="shared" si="0"/>
        <v>0</v>
      </c>
      <c r="D47" s="48">
        <f t="shared" si="1"/>
        <v>0</v>
      </c>
      <c r="E47" s="48">
        <f t="shared" si="2"/>
        <v>1</v>
      </c>
      <c r="F47" s="48">
        <f t="shared" si="3"/>
        <v>0</v>
      </c>
      <c r="G47" s="48">
        <f t="shared" si="4"/>
        <v>0</v>
      </c>
    </row>
    <row r="48" spans="1:7" x14ac:dyDescent="0.25">
      <c r="A48" s="45" t="s">
        <v>109</v>
      </c>
      <c r="B48" s="17">
        <v>595</v>
      </c>
      <c r="C48" s="48">
        <f t="shared" si="0"/>
        <v>1</v>
      </c>
      <c r="D48" s="48">
        <f t="shared" si="1"/>
        <v>0</v>
      </c>
      <c r="E48" s="48">
        <f t="shared" si="2"/>
        <v>0</v>
      </c>
      <c r="F48" s="48">
        <f t="shared" si="3"/>
        <v>0</v>
      </c>
      <c r="G48" s="48">
        <f t="shared" si="4"/>
        <v>0</v>
      </c>
    </row>
    <row r="49" spans="1:7" x14ac:dyDescent="0.25">
      <c r="A49" s="43" t="s">
        <v>110</v>
      </c>
      <c r="B49" s="14">
        <v>10</v>
      </c>
      <c r="C49" s="48">
        <f t="shared" si="0"/>
        <v>1</v>
      </c>
      <c r="D49" s="48">
        <f t="shared" si="1"/>
        <v>0</v>
      </c>
      <c r="E49" s="48">
        <f t="shared" si="2"/>
        <v>0</v>
      </c>
      <c r="F49" s="48">
        <f t="shared" si="3"/>
        <v>0</v>
      </c>
      <c r="G49" s="48">
        <f t="shared" si="4"/>
        <v>0</v>
      </c>
    </row>
    <row r="50" spans="1:7" x14ac:dyDescent="0.25">
      <c r="A50" s="42" t="s">
        <v>111</v>
      </c>
      <c r="B50" s="12">
        <v>75</v>
      </c>
      <c r="C50" s="48">
        <f t="shared" si="0"/>
        <v>1</v>
      </c>
      <c r="D50" s="48">
        <f t="shared" si="1"/>
        <v>0</v>
      </c>
      <c r="E50" s="48">
        <f t="shared" si="2"/>
        <v>0</v>
      </c>
      <c r="F50" s="48">
        <f t="shared" si="3"/>
        <v>0</v>
      </c>
      <c r="G50" s="48">
        <f t="shared" si="4"/>
        <v>0</v>
      </c>
    </row>
    <row r="51" spans="1:7" x14ac:dyDescent="0.25">
      <c r="A51" s="42" t="s">
        <v>112</v>
      </c>
      <c r="B51" s="12">
        <v>150</v>
      </c>
      <c r="C51" s="48">
        <f t="shared" si="0"/>
        <v>1</v>
      </c>
      <c r="D51" s="48">
        <f t="shared" si="1"/>
        <v>0</v>
      </c>
      <c r="E51" s="48">
        <f t="shared" si="2"/>
        <v>0</v>
      </c>
      <c r="F51" s="48">
        <f t="shared" si="3"/>
        <v>0</v>
      </c>
      <c r="G51" s="48">
        <f t="shared" si="4"/>
        <v>0</v>
      </c>
    </row>
    <row r="52" spans="1:7" x14ac:dyDescent="0.25">
      <c r="A52" s="43" t="s">
        <v>113</v>
      </c>
      <c r="B52" s="16">
        <v>100</v>
      </c>
      <c r="C52" s="48">
        <f t="shared" si="0"/>
        <v>1</v>
      </c>
      <c r="D52" s="48">
        <f t="shared" si="1"/>
        <v>0</v>
      </c>
      <c r="E52" s="48">
        <f t="shared" si="2"/>
        <v>0</v>
      </c>
      <c r="F52" s="48">
        <f t="shared" si="3"/>
        <v>0</v>
      </c>
      <c r="G52" s="48">
        <f t="shared" si="4"/>
        <v>0</v>
      </c>
    </row>
    <row r="53" spans="1:7" x14ac:dyDescent="0.25">
      <c r="A53" s="43" t="s">
        <v>114</v>
      </c>
      <c r="B53" s="14">
        <v>65</v>
      </c>
      <c r="C53" s="48">
        <f t="shared" si="0"/>
        <v>1</v>
      </c>
      <c r="D53" s="48">
        <f t="shared" si="1"/>
        <v>0</v>
      </c>
      <c r="E53" s="48">
        <f t="shared" si="2"/>
        <v>0</v>
      </c>
      <c r="F53" s="48">
        <f t="shared" si="3"/>
        <v>0</v>
      </c>
      <c r="G53" s="48">
        <f t="shared" si="4"/>
        <v>0</v>
      </c>
    </row>
    <row r="54" spans="1:7" x14ac:dyDescent="0.25">
      <c r="A54" s="43" t="s">
        <v>115</v>
      </c>
      <c r="B54" s="14">
        <v>15</v>
      </c>
      <c r="C54" s="48">
        <f t="shared" si="0"/>
        <v>0</v>
      </c>
      <c r="D54" s="48">
        <f t="shared" si="1"/>
        <v>0</v>
      </c>
      <c r="E54" s="48">
        <f t="shared" si="2"/>
        <v>0</v>
      </c>
      <c r="F54" s="48">
        <f t="shared" si="3"/>
        <v>1</v>
      </c>
      <c r="G54" s="48">
        <f t="shared" si="4"/>
        <v>0</v>
      </c>
    </row>
    <row r="55" spans="1:7" x14ac:dyDescent="0.25">
      <c r="A55" s="43" t="s">
        <v>116</v>
      </c>
      <c r="B55" s="14">
        <v>1</v>
      </c>
      <c r="C55" s="48">
        <f t="shared" si="0"/>
        <v>0</v>
      </c>
      <c r="D55" s="48">
        <f t="shared" si="1"/>
        <v>0</v>
      </c>
      <c r="E55" s="48">
        <f t="shared" si="2"/>
        <v>1</v>
      </c>
      <c r="F55" s="48">
        <f t="shared" si="3"/>
        <v>0</v>
      </c>
      <c r="G55" s="48">
        <f t="shared" si="4"/>
        <v>0</v>
      </c>
    </row>
    <row r="56" spans="1:7" x14ac:dyDescent="0.25">
      <c r="A56" s="42" t="s">
        <v>117</v>
      </c>
      <c r="B56" s="12">
        <v>360</v>
      </c>
      <c r="C56" s="48">
        <f t="shared" si="0"/>
        <v>0</v>
      </c>
      <c r="D56" s="48">
        <f t="shared" si="1"/>
        <v>0</v>
      </c>
      <c r="E56" s="48">
        <f t="shared" si="2"/>
        <v>1</v>
      </c>
      <c r="F56" s="48">
        <f t="shared" si="3"/>
        <v>0</v>
      </c>
      <c r="G56" s="48">
        <f t="shared" si="4"/>
        <v>0</v>
      </c>
    </row>
    <row r="57" spans="1:7" x14ac:dyDescent="0.25">
      <c r="A57" s="43" t="s">
        <v>118</v>
      </c>
      <c r="B57" s="14">
        <v>15</v>
      </c>
      <c r="C57" s="48">
        <f t="shared" si="0"/>
        <v>0</v>
      </c>
      <c r="D57" s="48">
        <f t="shared" si="1"/>
        <v>0</v>
      </c>
      <c r="E57" s="48">
        <f t="shared" si="2"/>
        <v>1</v>
      </c>
      <c r="F57" s="48">
        <f t="shared" si="3"/>
        <v>0</v>
      </c>
      <c r="G57" s="48">
        <f t="shared" si="4"/>
        <v>0</v>
      </c>
    </row>
    <row r="58" spans="1:7" x14ac:dyDescent="0.25">
      <c r="A58" s="43" t="s">
        <v>119</v>
      </c>
      <c r="B58" s="14">
        <v>20</v>
      </c>
      <c r="C58" s="48">
        <f t="shared" si="0"/>
        <v>0</v>
      </c>
      <c r="D58" s="48">
        <f t="shared" si="1"/>
        <v>0</v>
      </c>
      <c r="E58" s="48">
        <f t="shared" si="2"/>
        <v>1</v>
      </c>
      <c r="F58" s="48">
        <f t="shared" si="3"/>
        <v>0</v>
      </c>
      <c r="G58" s="48">
        <f t="shared" si="4"/>
        <v>0</v>
      </c>
    </row>
    <row r="59" spans="1:7" x14ac:dyDescent="0.25">
      <c r="A59" s="43" t="s">
        <v>120</v>
      </c>
      <c r="B59" s="14">
        <v>355</v>
      </c>
      <c r="C59" s="48">
        <f t="shared" si="0"/>
        <v>0</v>
      </c>
      <c r="D59" s="48">
        <f t="shared" si="1"/>
        <v>0</v>
      </c>
      <c r="E59" s="48">
        <f t="shared" si="2"/>
        <v>1</v>
      </c>
      <c r="F59" s="48">
        <f t="shared" si="3"/>
        <v>0</v>
      </c>
      <c r="G59" s="48">
        <f t="shared" si="4"/>
        <v>0</v>
      </c>
    </row>
    <row r="60" spans="1:7" x14ac:dyDescent="0.25">
      <c r="A60" s="43" t="s">
        <v>121</v>
      </c>
      <c r="B60" s="14">
        <v>170</v>
      </c>
      <c r="C60" s="48">
        <f t="shared" si="0"/>
        <v>1</v>
      </c>
      <c r="D60" s="48">
        <f t="shared" si="1"/>
        <v>0</v>
      </c>
      <c r="E60" s="48">
        <f t="shared" si="2"/>
        <v>0</v>
      </c>
      <c r="F60" s="48">
        <f t="shared" si="3"/>
        <v>0</v>
      </c>
      <c r="G60" s="48">
        <f t="shared" si="4"/>
        <v>0</v>
      </c>
    </row>
    <row r="61" spans="1:7" x14ac:dyDescent="0.25">
      <c r="A61" s="43" t="s">
        <v>122</v>
      </c>
      <c r="B61" s="14">
        <v>75</v>
      </c>
      <c r="C61" s="48">
        <f t="shared" si="0"/>
        <v>1</v>
      </c>
      <c r="D61" s="48">
        <f t="shared" si="1"/>
        <v>0</v>
      </c>
      <c r="E61" s="48">
        <f t="shared" si="2"/>
        <v>0</v>
      </c>
      <c r="F61" s="48">
        <f t="shared" si="3"/>
        <v>0</v>
      </c>
      <c r="G61" s="48">
        <f t="shared" si="4"/>
        <v>0</v>
      </c>
    </row>
    <row r="62" spans="1:7" x14ac:dyDescent="0.25">
      <c r="A62" s="43" t="s">
        <v>123</v>
      </c>
      <c r="B62" s="14">
        <v>205</v>
      </c>
      <c r="C62" s="48">
        <f t="shared" si="0"/>
        <v>0</v>
      </c>
      <c r="D62" s="48">
        <f t="shared" si="1"/>
        <v>0</v>
      </c>
      <c r="E62" s="48">
        <f t="shared" si="2"/>
        <v>0</v>
      </c>
      <c r="F62" s="48">
        <f t="shared" si="3"/>
        <v>1</v>
      </c>
      <c r="G62" s="48">
        <f t="shared" si="4"/>
        <v>0</v>
      </c>
    </row>
    <row r="63" spans="1:7" x14ac:dyDescent="0.25">
      <c r="A63" s="43" t="s">
        <v>124</v>
      </c>
      <c r="B63" s="14">
        <v>10</v>
      </c>
      <c r="C63" s="48">
        <f t="shared" si="0"/>
        <v>0</v>
      </c>
      <c r="D63" s="48">
        <f t="shared" si="1"/>
        <v>0</v>
      </c>
      <c r="E63" s="48">
        <f t="shared" si="2"/>
        <v>0</v>
      </c>
      <c r="F63" s="48">
        <f t="shared" si="3"/>
        <v>1</v>
      </c>
      <c r="G63" s="48">
        <f t="shared" si="4"/>
        <v>0</v>
      </c>
    </row>
    <row r="64" spans="1:7" x14ac:dyDescent="0.25">
      <c r="A64" s="43" t="s">
        <v>125</v>
      </c>
      <c r="B64" s="14">
        <v>10</v>
      </c>
      <c r="C64" s="48">
        <f t="shared" si="0"/>
        <v>0</v>
      </c>
      <c r="D64" s="48">
        <f t="shared" si="1"/>
        <v>0</v>
      </c>
      <c r="E64" s="48">
        <f t="shared" si="2"/>
        <v>0</v>
      </c>
      <c r="F64" s="48">
        <f t="shared" si="3"/>
        <v>1</v>
      </c>
      <c r="G64" s="48">
        <f t="shared" si="4"/>
        <v>0</v>
      </c>
    </row>
    <row r="65" spans="1:7" x14ac:dyDescent="0.25">
      <c r="A65" s="43" t="s">
        <v>126</v>
      </c>
      <c r="B65" s="14">
        <v>11</v>
      </c>
      <c r="C65" s="48">
        <f t="shared" si="0"/>
        <v>0</v>
      </c>
      <c r="D65" s="48">
        <f t="shared" si="1"/>
        <v>0</v>
      </c>
      <c r="E65" s="48">
        <f t="shared" si="2"/>
        <v>0</v>
      </c>
      <c r="F65" s="48">
        <f t="shared" si="3"/>
        <v>1</v>
      </c>
      <c r="G65" s="48">
        <f t="shared" si="4"/>
        <v>0</v>
      </c>
    </row>
    <row r="66" spans="1:7" x14ac:dyDescent="0.25">
      <c r="A66" s="43" t="s">
        <v>127</v>
      </c>
      <c r="B66" s="14">
        <v>48</v>
      </c>
      <c r="C66" s="48">
        <f t="shared" si="0"/>
        <v>0</v>
      </c>
      <c r="D66" s="48">
        <f t="shared" si="1"/>
        <v>0</v>
      </c>
      <c r="E66" s="48">
        <f t="shared" si="2"/>
        <v>0</v>
      </c>
      <c r="F66" s="48">
        <f t="shared" si="3"/>
        <v>1</v>
      </c>
      <c r="G66" s="48">
        <f t="shared" si="4"/>
        <v>0</v>
      </c>
    </row>
    <row r="67" spans="1:7" x14ac:dyDescent="0.25">
      <c r="A67" s="43" t="s">
        <v>128</v>
      </c>
      <c r="B67" s="14">
        <v>20</v>
      </c>
      <c r="C67" s="48">
        <f t="shared" ref="C67:C73" si="5">IF(LEFT(A67,2)="10",1,0)</f>
        <v>0</v>
      </c>
      <c r="D67" s="48">
        <f t="shared" ref="D67:D73" si="6">IF(LEFT(A67,2)="15",1,0)</f>
        <v>1</v>
      </c>
      <c r="E67" s="48">
        <f t="shared" ref="E67:E73" si="7">IF(LEFT(A67,2)="30",1,0)</f>
        <v>0</v>
      </c>
      <c r="F67" s="48">
        <f t="shared" ref="F67:F73" si="8">IF(LEFT(A67,2)="17",1,0)</f>
        <v>0</v>
      </c>
      <c r="G67" s="48">
        <f t="shared" ref="G67:G73" si="9">IF(OR(AND(CODE(A67)&gt;96,CODE(A67)&lt;123),AND(CODE(A67)&gt;64,CODE(A67)&lt;91)),1,0)</f>
        <v>0</v>
      </c>
    </row>
    <row r="68" spans="1:7" x14ac:dyDescent="0.25">
      <c r="A68" s="43" t="s">
        <v>129</v>
      </c>
      <c r="B68" s="14">
        <v>50</v>
      </c>
      <c r="C68" s="48">
        <f t="shared" si="5"/>
        <v>0</v>
      </c>
      <c r="D68" s="48">
        <f t="shared" si="6"/>
        <v>1</v>
      </c>
      <c r="E68" s="48">
        <f t="shared" si="7"/>
        <v>0</v>
      </c>
      <c r="F68" s="48">
        <f t="shared" si="8"/>
        <v>0</v>
      </c>
      <c r="G68" s="48">
        <f t="shared" si="9"/>
        <v>0</v>
      </c>
    </row>
    <row r="69" spans="1:7" x14ac:dyDescent="0.25">
      <c r="A69" s="43" t="s">
        <v>130</v>
      </c>
      <c r="B69" s="14">
        <v>700</v>
      </c>
      <c r="C69" s="48">
        <f t="shared" si="5"/>
        <v>0</v>
      </c>
      <c r="D69" s="48">
        <f t="shared" si="6"/>
        <v>1</v>
      </c>
      <c r="E69" s="48">
        <f t="shared" si="7"/>
        <v>0</v>
      </c>
      <c r="F69" s="48">
        <f t="shared" si="8"/>
        <v>0</v>
      </c>
      <c r="G69" s="48">
        <f t="shared" si="9"/>
        <v>0</v>
      </c>
    </row>
    <row r="70" spans="1:7" x14ac:dyDescent="0.25">
      <c r="A70" s="43" t="s">
        <v>131</v>
      </c>
      <c r="B70" s="14">
        <v>150</v>
      </c>
      <c r="C70" s="48">
        <f t="shared" si="5"/>
        <v>0</v>
      </c>
      <c r="D70" s="48">
        <f t="shared" si="6"/>
        <v>1</v>
      </c>
      <c r="E70" s="48">
        <f t="shared" si="7"/>
        <v>0</v>
      </c>
      <c r="F70" s="48">
        <f t="shared" si="8"/>
        <v>0</v>
      </c>
      <c r="G70" s="48">
        <f t="shared" si="9"/>
        <v>0</v>
      </c>
    </row>
    <row r="71" spans="1:7" x14ac:dyDescent="0.25">
      <c r="A71" s="14" t="s">
        <v>52</v>
      </c>
      <c r="B71" s="14">
        <v>100</v>
      </c>
      <c r="C71" s="48">
        <f t="shared" si="5"/>
        <v>0</v>
      </c>
      <c r="D71" s="48">
        <f t="shared" si="6"/>
        <v>0</v>
      </c>
      <c r="E71" s="48">
        <f t="shared" si="7"/>
        <v>0</v>
      </c>
      <c r="F71" s="48">
        <f t="shared" si="8"/>
        <v>0</v>
      </c>
      <c r="G71" s="48">
        <f t="shared" si="9"/>
        <v>1</v>
      </c>
    </row>
    <row r="72" spans="1:7" x14ac:dyDescent="0.25">
      <c r="A72" s="14" t="s">
        <v>61</v>
      </c>
      <c r="B72" s="14">
        <v>50</v>
      </c>
      <c r="C72" s="48">
        <f t="shared" si="5"/>
        <v>0</v>
      </c>
      <c r="D72" s="48">
        <f t="shared" si="6"/>
        <v>0</v>
      </c>
      <c r="E72" s="48">
        <f t="shared" si="7"/>
        <v>0</v>
      </c>
      <c r="F72" s="48">
        <f t="shared" si="8"/>
        <v>0</v>
      </c>
      <c r="G72" s="48">
        <f t="shared" si="9"/>
        <v>1</v>
      </c>
    </row>
    <row r="73" spans="1:7" x14ac:dyDescent="0.25">
      <c r="A73" s="14" t="s">
        <v>53</v>
      </c>
      <c r="B73" s="14">
        <v>300</v>
      </c>
      <c r="C73" s="48">
        <f t="shared" si="5"/>
        <v>0</v>
      </c>
      <c r="D73" s="48">
        <f t="shared" si="6"/>
        <v>0</v>
      </c>
      <c r="E73" s="48">
        <f t="shared" si="7"/>
        <v>0</v>
      </c>
      <c r="F73" s="48">
        <f t="shared" si="8"/>
        <v>0</v>
      </c>
      <c r="G73" s="48">
        <f t="shared" si="9"/>
        <v>1</v>
      </c>
    </row>
    <row r="74" spans="1:7" x14ac:dyDescent="0.25">
      <c r="B74">
        <f>SUM(B2:B73)</f>
        <v>8690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EP36"/>
  <sheetViews>
    <sheetView zoomScale="48" zoomScaleNormal="48" workbookViewId="0">
      <selection activeCell="DW6" sqref="DW6:EP36"/>
    </sheetView>
  </sheetViews>
  <sheetFormatPr baseColWidth="10" defaultColWidth="9.140625" defaultRowHeight="15" x14ac:dyDescent="0.25"/>
  <cols>
    <col min="2" max="2" width="10.5703125" bestFit="1" customWidth="1"/>
    <col min="3" max="3" width="8.85546875" bestFit="1" customWidth="1"/>
    <col min="6" max="6" width="10.5703125" bestFit="1" customWidth="1"/>
    <col min="7" max="7" width="8.85546875" bestFit="1" customWidth="1"/>
    <col min="10" max="10" width="10.5703125" bestFit="1" customWidth="1"/>
    <col min="11" max="11" width="8.85546875" bestFit="1" customWidth="1"/>
    <col min="14" max="14" width="10.5703125" bestFit="1" customWidth="1"/>
    <col min="15" max="15" width="8.85546875" bestFit="1" customWidth="1"/>
    <col min="17" max="17" width="8.5703125" bestFit="1" customWidth="1"/>
    <col min="18" max="18" width="10.5703125" bestFit="1" customWidth="1"/>
    <col min="19" max="19" width="8.85546875" bestFit="1" customWidth="1"/>
  </cols>
  <sheetData>
    <row r="5" spans="1:146" ht="15.75" thickBot="1" x14ac:dyDescent="0.3"/>
    <row r="6" spans="1:146" ht="15.75" thickBot="1" x14ac:dyDescent="0.3">
      <c r="A6" s="37" t="s">
        <v>55</v>
      </c>
      <c r="B6" s="38"/>
      <c r="C6" s="38"/>
      <c r="D6" s="39"/>
      <c r="E6" s="37" t="s">
        <v>56</v>
      </c>
      <c r="F6" s="38"/>
      <c r="G6" s="38"/>
      <c r="H6" s="39"/>
      <c r="I6" s="37" t="s">
        <v>57</v>
      </c>
      <c r="J6" s="38"/>
      <c r="K6" s="38"/>
      <c r="L6" s="39"/>
      <c r="M6" s="37" t="s">
        <v>58</v>
      </c>
      <c r="N6" s="38"/>
      <c r="O6" s="38"/>
      <c r="P6" s="39"/>
      <c r="Q6" s="37" t="s">
        <v>59</v>
      </c>
      <c r="R6" s="38"/>
      <c r="S6" s="38"/>
      <c r="T6" s="39"/>
      <c r="V6" s="37" t="s">
        <v>55</v>
      </c>
      <c r="W6" s="38"/>
      <c r="X6" s="38"/>
      <c r="Y6" s="39"/>
      <c r="Z6" s="37" t="s">
        <v>56</v>
      </c>
      <c r="AA6" s="38"/>
      <c r="AB6" s="38"/>
      <c r="AC6" s="39"/>
      <c r="AD6" s="37" t="s">
        <v>57</v>
      </c>
      <c r="AE6" s="38"/>
      <c r="AF6" s="38"/>
      <c r="AG6" s="39"/>
      <c r="AH6" s="37" t="s">
        <v>58</v>
      </c>
      <c r="AI6" s="38"/>
      <c r="AJ6" s="38"/>
      <c r="AK6" s="39"/>
      <c r="AL6" s="37" t="s">
        <v>59</v>
      </c>
      <c r="AM6" s="38"/>
      <c r="AN6" s="38"/>
      <c r="AO6" s="39"/>
      <c r="AQ6" s="37" t="s">
        <v>55</v>
      </c>
      <c r="AR6" s="38"/>
      <c r="AS6" s="38"/>
      <c r="AT6" s="39"/>
      <c r="AU6" s="37" t="s">
        <v>56</v>
      </c>
      <c r="AV6" s="38"/>
      <c r="AW6" s="38"/>
      <c r="AX6" s="39"/>
      <c r="AY6" s="37" t="s">
        <v>57</v>
      </c>
      <c r="AZ6" s="38"/>
      <c r="BA6" s="38"/>
      <c r="BB6" s="39"/>
      <c r="BC6" s="37" t="s">
        <v>58</v>
      </c>
      <c r="BD6" s="38"/>
      <c r="BE6" s="38"/>
      <c r="BF6" s="39"/>
      <c r="BG6" s="37" t="s">
        <v>59</v>
      </c>
      <c r="BH6" s="38"/>
      <c r="BI6" s="38"/>
      <c r="BJ6" s="39"/>
      <c r="BL6" s="37" t="s">
        <v>55</v>
      </c>
      <c r="BM6" s="38"/>
      <c r="BN6" s="38"/>
      <c r="BO6" s="39"/>
      <c r="BP6" s="37" t="s">
        <v>56</v>
      </c>
      <c r="BQ6" s="38"/>
      <c r="BR6" s="38"/>
      <c r="BS6" s="39"/>
      <c r="BT6" s="37" t="s">
        <v>57</v>
      </c>
      <c r="BU6" s="38"/>
      <c r="BV6" s="38"/>
      <c r="BW6" s="39"/>
      <c r="BX6" s="37" t="s">
        <v>58</v>
      </c>
      <c r="BY6" s="38"/>
      <c r="BZ6" s="38"/>
      <c r="CA6" s="39"/>
      <c r="CB6" s="37" t="s">
        <v>59</v>
      </c>
      <c r="CC6" s="38"/>
      <c r="CD6" s="38"/>
      <c r="CE6" s="39"/>
      <c r="CG6" s="37" t="s">
        <v>55</v>
      </c>
      <c r="CH6" s="38"/>
      <c r="CI6" s="38"/>
      <c r="CJ6" s="39"/>
      <c r="CK6" s="37" t="s">
        <v>56</v>
      </c>
      <c r="CL6" s="38"/>
      <c r="CM6" s="38"/>
      <c r="CN6" s="39"/>
      <c r="CO6" s="37" t="s">
        <v>57</v>
      </c>
      <c r="CP6" s="38"/>
      <c r="CQ6" s="38"/>
      <c r="CR6" s="39"/>
      <c r="CS6" s="37" t="s">
        <v>58</v>
      </c>
      <c r="CT6" s="38"/>
      <c r="CU6" s="38"/>
      <c r="CV6" s="39"/>
      <c r="CW6" s="37" t="s">
        <v>59</v>
      </c>
      <c r="CX6" s="38"/>
      <c r="CY6" s="38"/>
      <c r="CZ6" s="39"/>
      <c r="DB6" s="37" t="s">
        <v>55</v>
      </c>
      <c r="DC6" s="38"/>
      <c r="DD6" s="38"/>
      <c r="DE6" s="39"/>
      <c r="DF6" s="37" t="s">
        <v>56</v>
      </c>
      <c r="DG6" s="38"/>
      <c r="DH6" s="38"/>
      <c r="DI6" s="39"/>
      <c r="DJ6" s="37" t="s">
        <v>57</v>
      </c>
      <c r="DK6" s="38"/>
      <c r="DL6" s="38"/>
      <c r="DM6" s="39"/>
      <c r="DN6" s="37" t="s">
        <v>58</v>
      </c>
      <c r="DO6" s="38"/>
      <c r="DP6" s="38"/>
      <c r="DQ6" s="39"/>
      <c r="DR6" s="37" t="s">
        <v>59</v>
      </c>
      <c r="DS6" s="38"/>
      <c r="DT6" s="38"/>
      <c r="DU6" s="39"/>
      <c r="DW6" s="37" t="s">
        <v>55</v>
      </c>
      <c r="DX6" s="38"/>
      <c r="DY6" s="38"/>
      <c r="DZ6" s="39"/>
      <c r="EA6" s="37" t="s">
        <v>56</v>
      </c>
      <c r="EB6" s="38"/>
      <c r="EC6" s="38"/>
      <c r="ED6" s="39"/>
      <c r="EE6" s="37" t="s">
        <v>57</v>
      </c>
      <c r="EF6" s="38"/>
      <c r="EG6" s="38"/>
      <c r="EH6" s="39"/>
      <c r="EI6" s="37" t="s">
        <v>58</v>
      </c>
      <c r="EJ6" s="38"/>
      <c r="EK6" s="38"/>
      <c r="EL6" s="39"/>
      <c r="EM6" s="37" t="s">
        <v>59</v>
      </c>
      <c r="EN6" s="38"/>
      <c r="EO6" s="38"/>
      <c r="EP6" s="39"/>
    </row>
    <row r="7" spans="1:146" ht="15.75" thickBot="1" x14ac:dyDescent="0.3">
      <c r="A7" s="18"/>
      <c r="B7" s="19" t="s">
        <v>60</v>
      </c>
      <c r="C7" s="20" t="s">
        <v>51</v>
      </c>
      <c r="D7" s="21"/>
      <c r="E7" s="18"/>
      <c r="F7" s="19" t="s">
        <v>60</v>
      </c>
      <c r="G7" s="20" t="s">
        <v>51</v>
      </c>
      <c r="H7" s="21"/>
      <c r="I7" s="18"/>
      <c r="J7" s="19" t="s">
        <v>60</v>
      </c>
      <c r="K7" s="20" t="s">
        <v>51</v>
      </c>
      <c r="L7" s="21"/>
      <c r="M7" s="18"/>
      <c r="N7" s="19" t="s">
        <v>60</v>
      </c>
      <c r="O7" s="20" t="s">
        <v>51</v>
      </c>
      <c r="P7" s="21"/>
      <c r="Q7" s="18"/>
      <c r="R7" s="19" t="s">
        <v>60</v>
      </c>
      <c r="S7" s="20" t="s">
        <v>51</v>
      </c>
      <c r="T7" s="21"/>
      <c r="V7" s="18"/>
      <c r="W7" s="19" t="s">
        <v>60</v>
      </c>
      <c r="X7" s="20" t="s">
        <v>51</v>
      </c>
      <c r="Y7" s="21"/>
      <c r="Z7" s="18"/>
      <c r="AA7" s="19" t="s">
        <v>60</v>
      </c>
      <c r="AB7" s="20" t="s">
        <v>51</v>
      </c>
      <c r="AC7" s="21"/>
      <c r="AD7" s="18"/>
      <c r="AE7" s="19" t="s">
        <v>60</v>
      </c>
      <c r="AF7" s="20" t="s">
        <v>51</v>
      </c>
      <c r="AG7" s="21"/>
      <c r="AH7" s="18"/>
      <c r="AI7" s="19" t="s">
        <v>60</v>
      </c>
      <c r="AJ7" s="20" t="s">
        <v>51</v>
      </c>
      <c r="AK7" s="21"/>
      <c r="AL7" s="18"/>
      <c r="AM7" s="19" t="s">
        <v>60</v>
      </c>
      <c r="AN7" s="20" t="s">
        <v>51</v>
      </c>
      <c r="AO7" s="21"/>
      <c r="AQ7" s="18"/>
      <c r="AR7" s="19" t="s">
        <v>60</v>
      </c>
      <c r="AS7" s="20" t="s">
        <v>51</v>
      </c>
      <c r="AT7" s="21"/>
      <c r="AU7" s="18"/>
      <c r="AV7" s="19" t="s">
        <v>60</v>
      </c>
      <c r="AW7" s="20" t="s">
        <v>51</v>
      </c>
      <c r="AX7" s="21"/>
      <c r="AY7" s="18"/>
      <c r="AZ7" s="19" t="s">
        <v>60</v>
      </c>
      <c r="BA7" s="20" t="s">
        <v>51</v>
      </c>
      <c r="BB7" s="21"/>
      <c r="BC7" s="18"/>
      <c r="BD7" s="19" t="s">
        <v>60</v>
      </c>
      <c r="BE7" s="20" t="s">
        <v>51</v>
      </c>
      <c r="BF7" s="21"/>
      <c r="BG7" s="18"/>
      <c r="BH7" s="19" t="s">
        <v>60</v>
      </c>
      <c r="BI7" s="20" t="s">
        <v>51</v>
      </c>
      <c r="BJ7" s="21"/>
      <c r="BL7" s="18"/>
      <c r="BM7" s="19" t="s">
        <v>60</v>
      </c>
      <c r="BN7" s="20" t="s">
        <v>51</v>
      </c>
      <c r="BO7" s="21"/>
      <c r="BP7" s="18"/>
      <c r="BQ7" s="19" t="s">
        <v>60</v>
      </c>
      <c r="BR7" s="20" t="s">
        <v>51</v>
      </c>
      <c r="BS7" s="21"/>
      <c r="BT7" s="18"/>
      <c r="BU7" s="19" t="s">
        <v>60</v>
      </c>
      <c r="BV7" s="20" t="s">
        <v>51</v>
      </c>
      <c r="BW7" s="21"/>
      <c r="BX7" s="18"/>
      <c r="BY7" s="19" t="s">
        <v>60</v>
      </c>
      <c r="BZ7" s="20" t="s">
        <v>51</v>
      </c>
      <c r="CA7" s="21"/>
      <c r="CB7" s="18"/>
      <c r="CC7" s="19" t="s">
        <v>60</v>
      </c>
      <c r="CD7" s="20" t="s">
        <v>51</v>
      </c>
      <c r="CE7" s="21"/>
      <c r="CG7" s="18"/>
      <c r="CH7" s="19" t="s">
        <v>60</v>
      </c>
      <c r="CI7" s="20" t="s">
        <v>51</v>
      </c>
      <c r="CJ7" s="21"/>
      <c r="CK7" s="18"/>
      <c r="CL7" s="19" t="s">
        <v>60</v>
      </c>
      <c r="CM7" s="20" t="s">
        <v>51</v>
      </c>
      <c r="CN7" s="21"/>
      <c r="CO7" s="18"/>
      <c r="CP7" s="19" t="s">
        <v>60</v>
      </c>
      <c r="CQ7" s="20" t="s">
        <v>51</v>
      </c>
      <c r="CR7" s="21"/>
      <c r="CS7" s="18"/>
      <c r="CT7" s="19" t="s">
        <v>60</v>
      </c>
      <c r="CU7" s="20" t="s">
        <v>51</v>
      </c>
      <c r="CV7" s="21"/>
      <c r="CW7" s="18"/>
      <c r="CX7" s="19" t="s">
        <v>60</v>
      </c>
      <c r="CY7" s="20" t="s">
        <v>51</v>
      </c>
      <c r="CZ7" s="21"/>
      <c r="DB7" s="18"/>
      <c r="DC7" s="19" t="s">
        <v>60</v>
      </c>
      <c r="DD7" s="20" t="s">
        <v>51</v>
      </c>
      <c r="DE7" s="21"/>
      <c r="DF7" s="18"/>
      <c r="DG7" s="19" t="s">
        <v>60</v>
      </c>
      <c r="DH7" s="20" t="s">
        <v>51</v>
      </c>
      <c r="DI7" s="21"/>
      <c r="DJ7" s="18"/>
      <c r="DK7" s="19" t="s">
        <v>60</v>
      </c>
      <c r="DL7" s="20" t="s">
        <v>51</v>
      </c>
      <c r="DM7" s="21"/>
      <c r="DN7" s="18"/>
      <c r="DO7" s="19" t="s">
        <v>60</v>
      </c>
      <c r="DP7" s="20" t="s">
        <v>51</v>
      </c>
      <c r="DQ7" s="21"/>
      <c r="DR7" s="18"/>
      <c r="DS7" s="19" t="s">
        <v>60</v>
      </c>
      <c r="DT7" s="20" t="s">
        <v>51</v>
      </c>
      <c r="DU7" s="21"/>
      <c r="DW7" s="18"/>
      <c r="DX7" s="19" t="s">
        <v>60</v>
      </c>
      <c r="DY7" s="20" t="s">
        <v>51</v>
      </c>
      <c r="DZ7" s="21"/>
      <c r="EA7" s="18"/>
      <c r="EB7" s="19" t="s">
        <v>60</v>
      </c>
      <c r="EC7" s="20" t="s">
        <v>51</v>
      </c>
      <c r="ED7" s="21"/>
      <c r="EE7" s="18"/>
      <c r="EF7" s="19" t="s">
        <v>60</v>
      </c>
      <c r="EG7" s="20" t="s">
        <v>51</v>
      </c>
      <c r="EH7" s="21"/>
      <c r="EI7" s="18"/>
      <c r="EJ7" s="19" t="s">
        <v>60</v>
      </c>
      <c r="EK7" s="20" t="s">
        <v>51</v>
      </c>
      <c r="EL7" s="21"/>
      <c r="EM7" s="18"/>
      <c r="EN7" s="19" t="s">
        <v>60</v>
      </c>
      <c r="EO7" s="20" t="s">
        <v>51</v>
      </c>
      <c r="EP7" s="21"/>
    </row>
    <row r="8" spans="1:146" ht="16.5" thickBot="1" x14ac:dyDescent="0.3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</row>
    <row r="9" spans="1:146" ht="15.75" x14ac:dyDescent="0.25">
      <c r="A9" s="23"/>
      <c r="B9" s="24"/>
      <c r="C9" s="24"/>
      <c r="D9" s="25"/>
      <c r="E9" s="23"/>
      <c r="F9" s="24"/>
      <c r="G9" s="26"/>
      <c r="H9" s="25"/>
      <c r="I9" s="27"/>
      <c r="J9" s="27"/>
      <c r="K9" s="27"/>
      <c r="L9" s="27"/>
      <c r="M9" s="23"/>
      <c r="N9" s="24"/>
      <c r="O9" s="25"/>
      <c r="P9" s="25"/>
      <c r="Q9" s="23"/>
      <c r="R9" s="24"/>
      <c r="S9" s="24"/>
      <c r="T9" s="25"/>
      <c r="V9" s="23"/>
      <c r="W9" s="24"/>
      <c r="X9" s="24"/>
      <c r="Y9" s="25"/>
      <c r="Z9" s="23"/>
      <c r="AA9" s="24"/>
      <c r="AB9" s="26"/>
      <c r="AC9" s="25"/>
      <c r="AD9" s="27"/>
      <c r="AE9" s="27"/>
      <c r="AF9" s="27"/>
      <c r="AG9" s="27"/>
      <c r="AH9" s="23"/>
      <c r="AI9" s="24"/>
      <c r="AJ9" s="25"/>
      <c r="AK9" s="25"/>
      <c r="AL9" s="23"/>
      <c r="AM9" s="24"/>
      <c r="AN9" s="24"/>
      <c r="AO9" s="25"/>
      <c r="AQ9" s="23"/>
      <c r="AR9" s="24"/>
      <c r="AS9" s="24"/>
      <c r="AT9" s="25"/>
      <c r="AU9" s="23"/>
      <c r="AV9" s="24"/>
      <c r="AW9" s="26"/>
      <c r="AX9" s="25"/>
      <c r="AY9" s="27"/>
      <c r="AZ9" s="27"/>
      <c r="BA9" s="27"/>
      <c r="BB9" s="27"/>
      <c r="BC9" s="23"/>
      <c r="BD9" s="24"/>
      <c r="BE9" s="25"/>
      <c r="BF9" s="25"/>
      <c r="BG9" s="23"/>
      <c r="BH9" s="24"/>
      <c r="BI9" s="24"/>
      <c r="BJ9" s="25"/>
      <c r="BL9" s="23"/>
      <c r="BM9" s="24"/>
      <c r="BN9" s="24"/>
      <c r="BO9" s="25"/>
      <c r="BP9" s="23"/>
      <c r="BQ9" s="24"/>
      <c r="BR9" s="26"/>
      <c r="BS9" s="25"/>
      <c r="BT9" s="27"/>
      <c r="BU9" s="27"/>
      <c r="BV9" s="27"/>
      <c r="BW9" s="27"/>
      <c r="BX9" s="23"/>
      <c r="BY9" s="24"/>
      <c r="BZ9" s="25"/>
      <c r="CA9" s="25"/>
      <c r="CB9" s="23"/>
      <c r="CC9" s="24"/>
      <c r="CD9" s="24"/>
      <c r="CE9" s="25"/>
      <c r="CG9" s="23"/>
      <c r="CH9" s="24"/>
      <c r="CI9" s="24"/>
      <c r="CJ9" s="25"/>
      <c r="CK9" s="23"/>
      <c r="CL9" s="24"/>
      <c r="CM9" s="26"/>
      <c r="CN9" s="25"/>
      <c r="CO9" s="27"/>
      <c r="CP9" s="27"/>
      <c r="CQ9" s="27"/>
      <c r="CR9" s="27"/>
      <c r="CS9" s="23"/>
      <c r="CT9" s="24"/>
      <c r="CU9" s="25"/>
      <c r="CV9" s="25"/>
      <c r="CW9" s="23"/>
      <c r="CX9" s="24"/>
      <c r="CY9" s="24"/>
      <c r="CZ9" s="25"/>
      <c r="DB9" s="23"/>
      <c r="DC9" s="24"/>
      <c r="DD9" s="24"/>
      <c r="DE9" s="25"/>
      <c r="DF9" s="23"/>
      <c r="DG9" s="24"/>
      <c r="DH9" s="26"/>
      <c r="DI9" s="25"/>
      <c r="DJ9" s="27"/>
      <c r="DK9" s="27"/>
      <c r="DL9" s="27"/>
      <c r="DM9" s="27"/>
      <c r="DN9" s="23"/>
      <c r="DO9" s="24"/>
      <c r="DP9" s="25"/>
      <c r="DQ9" s="25"/>
      <c r="DR9" s="23"/>
      <c r="DS9" s="24"/>
      <c r="DT9" s="24"/>
      <c r="DU9" s="25"/>
      <c r="DW9" s="23"/>
      <c r="DX9" s="24"/>
      <c r="DY9" s="24"/>
      <c r="DZ9" s="25"/>
      <c r="EA9" s="23"/>
      <c r="EB9" s="24"/>
      <c r="EC9" s="26"/>
      <c r="ED9" s="25"/>
      <c r="EE9" s="27"/>
      <c r="EF9" s="27"/>
      <c r="EG9" s="27"/>
      <c r="EH9" s="27"/>
      <c r="EI9" s="23"/>
      <c r="EJ9" s="24"/>
      <c r="EK9" s="25"/>
      <c r="EL9" s="25"/>
      <c r="EM9" s="23"/>
      <c r="EN9" s="24"/>
      <c r="EO9" s="24"/>
      <c r="EP9" s="25"/>
    </row>
    <row r="10" spans="1:146" ht="15.75" x14ac:dyDescent="0.25">
      <c r="A10" s="23"/>
      <c r="B10" s="24"/>
      <c r="C10" s="24"/>
      <c r="D10" s="25"/>
      <c r="E10" s="23"/>
      <c r="F10" s="24"/>
      <c r="G10" s="26"/>
      <c r="H10" s="25"/>
      <c r="I10" s="27"/>
      <c r="J10" s="27"/>
      <c r="K10" s="27"/>
      <c r="L10" s="27"/>
      <c r="M10" s="23"/>
      <c r="N10" s="24"/>
      <c r="O10" s="25"/>
      <c r="P10" s="25"/>
      <c r="Q10" s="23"/>
      <c r="R10" s="24"/>
      <c r="S10" s="24"/>
      <c r="T10" s="25"/>
      <c r="V10" s="23"/>
      <c r="W10" s="24"/>
      <c r="X10" s="24"/>
      <c r="Y10" s="25"/>
      <c r="Z10" s="23"/>
      <c r="AA10" s="24"/>
      <c r="AB10" s="26"/>
      <c r="AC10" s="25"/>
      <c r="AD10" s="27"/>
      <c r="AE10" s="27"/>
      <c r="AF10" s="27"/>
      <c r="AG10" s="27"/>
      <c r="AH10" s="23"/>
      <c r="AI10" s="24"/>
      <c r="AJ10" s="25"/>
      <c r="AK10" s="25"/>
      <c r="AL10" s="23"/>
      <c r="AM10" s="24"/>
      <c r="AN10" s="24"/>
      <c r="AO10" s="25"/>
      <c r="AQ10" s="23"/>
      <c r="AR10" s="24"/>
      <c r="AS10" s="24"/>
      <c r="AT10" s="25"/>
      <c r="AU10" s="23"/>
      <c r="AV10" s="24"/>
      <c r="AW10" s="26"/>
      <c r="AX10" s="25"/>
      <c r="AY10" s="27"/>
      <c r="AZ10" s="27"/>
      <c r="BA10" s="27"/>
      <c r="BB10" s="27"/>
      <c r="BC10" s="23"/>
      <c r="BD10" s="24"/>
      <c r="BE10" s="25"/>
      <c r="BF10" s="25"/>
      <c r="BG10" s="23"/>
      <c r="BH10" s="24"/>
      <c r="BI10" s="24"/>
      <c r="BJ10" s="25"/>
      <c r="BL10" s="23"/>
      <c r="BM10" s="24"/>
      <c r="BN10" s="24"/>
      <c r="BO10" s="25"/>
      <c r="BP10" s="23"/>
      <c r="BQ10" s="24"/>
      <c r="BR10" s="26"/>
      <c r="BS10" s="25"/>
      <c r="BT10" s="27"/>
      <c r="BU10" s="27"/>
      <c r="BV10" s="27"/>
      <c r="BW10" s="27"/>
      <c r="BX10" s="23"/>
      <c r="BY10" s="24"/>
      <c r="BZ10" s="25"/>
      <c r="CA10" s="25"/>
      <c r="CB10" s="23"/>
      <c r="CC10" s="24"/>
      <c r="CD10" s="24"/>
      <c r="CE10" s="25"/>
      <c r="CG10" s="23"/>
      <c r="CH10" s="24"/>
      <c r="CI10" s="24"/>
      <c r="CJ10" s="25"/>
      <c r="CK10" s="23"/>
      <c r="CL10" s="24"/>
      <c r="CM10" s="26"/>
      <c r="CN10" s="25"/>
      <c r="CO10" s="27"/>
      <c r="CP10" s="27"/>
      <c r="CQ10" s="27"/>
      <c r="CR10" s="27"/>
      <c r="CS10" s="23"/>
      <c r="CT10" s="24"/>
      <c r="CU10" s="25"/>
      <c r="CV10" s="25"/>
      <c r="CW10" s="23"/>
      <c r="CX10" s="24"/>
      <c r="CY10" s="24"/>
      <c r="CZ10" s="25"/>
      <c r="DB10" s="23"/>
      <c r="DC10" s="24"/>
      <c r="DD10" s="24"/>
      <c r="DE10" s="25"/>
      <c r="DF10" s="23"/>
      <c r="DG10" s="24"/>
      <c r="DH10" s="26"/>
      <c r="DI10" s="25"/>
      <c r="DJ10" s="27"/>
      <c r="DK10" s="27"/>
      <c r="DL10" s="27"/>
      <c r="DM10" s="27"/>
      <c r="DN10" s="23"/>
      <c r="DO10" s="24"/>
      <c r="DP10" s="25"/>
      <c r="DQ10" s="25"/>
      <c r="DR10" s="23"/>
      <c r="DS10" s="24"/>
      <c r="DT10" s="24"/>
      <c r="DU10" s="25"/>
      <c r="DW10" s="23"/>
      <c r="DX10" s="24"/>
      <c r="DY10" s="24"/>
      <c r="DZ10" s="25"/>
      <c r="EA10" s="23"/>
      <c r="EB10" s="24"/>
      <c r="EC10" s="26"/>
      <c r="ED10" s="25"/>
      <c r="EE10" s="27"/>
      <c r="EF10" s="27"/>
      <c r="EG10" s="27"/>
      <c r="EH10" s="27"/>
      <c r="EI10" s="23"/>
      <c r="EJ10" s="24"/>
      <c r="EK10" s="25"/>
      <c r="EL10" s="25"/>
      <c r="EM10" s="23"/>
      <c r="EN10" s="24"/>
      <c r="EO10" s="24"/>
      <c r="EP10" s="25"/>
    </row>
    <row r="11" spans="1:146" ht="15.75" x14ac:dyDescent="0.25">
      <c r="A11" s="23"/>
      <c r="B11" s="24"/>
      <c r="C11" s="24"/>
      <c r="D11" s="25"/>
      <c r="E11" s="23"/>
      <c r="F11" s="24"/>
      <c r="G11" s="26"/>
      <c r="H11" s="25"/>
      <c r="I11" s="27"/>
      <c r="J11" s="27"/>
      <c r="K11" s="27"/>
      <c r="L11" s="27"/>
      <c r="M11" s="23"/>
      <c r="N11" s="24"/>
      <c r="O11" s="25"/>
      <c r="P11" s="25"/>
      <c r="Q11" s="23"/>
      <c r="R11" s="24"/>
      <c r="S11" s="24"/>
      <c r="T11" s="25"/>
      <c r="V11" s="23"/>
      <c r="W11" s="24"/>
      <c r="X11" s="24"/>
      <c r="Y11" s="25"/>
      <c r="Z11" s="23"/>
      <c r="AA11" s="24"/>
      <c r="AB11" s="26"/>
      <c r="AC11" s="25"/>
      <c r="AD11" s="27"/>
      <c r="AE11" s="27"/>
      <c r="AF11" s="27"/>
      <c r="AG11" s="27"/>
      <c r="AH11" s="23"/>
      <c r="AI11" s="24"/>
      <c r="AJ11" s="25"/>
      <c r="AK11" s="25"/>
      <c r="AL11" s="23"/>
      <c r="AM11" s="24"/>
      <c r="AN11" s="24"/>
      <c r="AO11" s="25"/>
      <c r="AQ11" s="23"/>
      <c r="AR11" s="24"/>
      <c r="AS11" s="24"/>
      <c r="AT11" s="25"/>
      <c r="AU11" s="23"/>
      <c r="AV11" s="24"/>
      <c r="AW11" s="26"/>
      <c r="AX11" s="25"/>
      <c r="AY11" s="27"/>
      <c r="AZ11" s="27"/>
      <c r="BA11" s="27"/>
      <c r="BB11" s="27"/>
      <c r="BC11" s="23"/>
      <c r="BD11" s="24"/>
      <c r="BE11" s="25"/>
      <c r="BF11" s="25"/>
      <c r="BG11" s="23"/>
      <c r="BH11" s="24"/>
      <c r="BI11" s="24"/>
      <c r="BJ11" s="25"/>
      <c r="BL11" s="23"/>
      <c r="BM11" s="24"/>
      <c r="BN11" s="24"/>
      <c r="BO11" s="25"/>
      <c r="BP11" s="23"/>
      <c r="BQ11" s="24"/>
      <c r="BR11" s="26"/>
      <c r="BS11" s="25"/>
      <c r="BT11" s="27"/>
      <c r="BU11" s="27"/>
      <c r="BV11" s="27"/>
      <c r="BW11" s="27"/>
      <c r="BX11" s="23"/>
      <c r="BY11" s="24"/>
      <c r="BZ11" s="25"/>
      <c r="CA11" s="25"/>
      <c r="CB11" s="23"/>
      <c r="CC11" s="24"/>
      <c r="CD11" s="24"/>
      <c r="CE11" s="25"/>
      <c r="CG11" s="23"/>
      <c r="CH11" s="24"/>
      <c r="CI11" s="24"/>
      <c r="CJ11" s="25"/>
      <c r="CK11" s="23"/>
      <c r="CL11" s="24"/>
      <c r="CM11" s="26"/>
      <c r="CN11" s="25"/>
      <c r="CO11" s="27"/>
      <c r="CP11" s="27"/>
      <c r="CQ11" s="27"/>
      <c r="CR11" s="27"/>
      <c r="CS11" s="23"/>
      <c r="CT11" s="24"/>
      <c r="CU11" s="25"/>
      <c r="CV11" s="25"/>
      <c r="CW11" s="23"/>
      <c r="CX11" s="24"/>
      <c r="CY11" s="24"/>
      <c r="CZ11" s="25"/>
      <c r="DB11" s="23"/>
      <c r="DC11" s="24"/>
      <c r="DD11" s="24"/>
      <c r="DE11" s="25"/>
      <c r="DF11" s="23"/>
      <c r="DG11" s="24"/>
      <c r="DH11" s="26"/>
      <c r="DI11" s="25"/>
      <c r="DJ11" s="27"/>
      <c r="DK11" s="27"/>
      <c r="DL11" s="27"/>
      <c r="DM11" s="27"/>
      <c r="DN11" s="23"/>
      <c r="DO11" s="24"/>
      <c r="DP11" s="25"/>
      <c r="DQ11" s="25"/>
      <c r="DR11" s="23"/>
      <c r="DS11" s="24"/>
      <c r="DT11" s="24"/>
      <c r="DU11" s="25"/>
      <c r="DW11" s="23"/>
      <c r="DX11" s="24"/>
      <c r="DY11" s="24"/>
      <c r="DZ11" s="25"/>
      <c r="EA11" s="23"/>
      <c r="EB11" s="24"/>
      <c r="EC11" s="26"/>
      <c r="ED11" s="25"/>
      <c r="EE11" s="27"/>
      <c r="EF11" s="27"/>
      <c r="EG11" s="27"/>
      <c r="EH11" s="27"/>
      <c r="EI11" s="23"/>
      <c r="EJ11" s="24"/>
      <c r="EK11" s="25"/>
      <c r="EL11" s="25"/>
      <c r="EM11" s="23"/>
      <c r="EN11" s="24"/>
      <c r="EO11" s="24"/>
      <c r="EP11" s="25"/>
    </row>
    <row r="12" spans="1:146" ht="15.75" x14ac:dyDescent="0.25">
      <c r="A12" s="28"/>
      <c r="B12" s="29"/>
      <c r="C12" s="29"/>
      <c r="D12" s="25"/>
      <c r="E12" s="23"/>
      <c r="F12" s="24"/>
      <c r="G12" s="26"/>
      <c r="H12" s="25"/>
      <c r="I12" s="27"/>
      <c r="J12" s="27"/>
      <c r="K12" s="27"/>
      <c r="L12" s="27"/>
      <c r="M12" s="23"/>
      <c r="N12" s="24"/>
      <c r="O12" s="25"/>
      <c r="P12" s="25"/>
      <c r="Q12" s="23"/>
      <c r="R12" s="24"/>
      <c r="S12" s="24"/>
      <c r="T12" s="25"/>
      <c r="V12" s="28"/>
      <c r="W12" s="29"/>
      <c r="X12" s="29"/>
      <c r="Y12" s="25"/>
      <c r="Z12" s="23"/>
      <c r="AA12" s="24"/>
      <c r="AB12" s="26"/>
      <c r="AC12" s="25"/>
      <c r="AD12" s="27"/>
      <c r="AE12" s="27"/>
      <c r="AF12" s="27"/>
      <c r="AG12" s="27"/>
      <c r="AH12" s="23"/>
      <c r="AI12" s="24"/>
      <c r="AJ12" s="25"/>
      <c r="AK12" s="25"/>
      <c r="AL12" s="23"/>
      <c r="AM12" s="24"/>
      <c r="AN12" s="24"/>
      <c r="AO12" s="25"/>
      <c r="AQ12" s="28"/>
      <c r="AR12" s="29"/>
      <c r="AS12" s="29"/>
      <c r="AT12" s="25"/>
      <c r="AU12" s="23"/>
      <c r="AV12" s="24"/>
      <c r="AW12" s="26"/>
      <c r="AX12" s="25"/>
      <c r="AY12" s="27"/>
      <c r="AZ12" s="27"/>
      <c r="BA12" s="27"/>
      <c r="BB12" s="27"/>
      <c r="BC12" s="23"/>
      <c r="BD12" s="24"/>
      <c r="BE12" s="25"/>
      <c r="BF12" s="25"/>
      <c r="BG12" s="23"/>
      <c r="BH12" s="24"/>
      <c r="BI12" s="24"/>
      <c r="BJ12" s="25"/>
      <c r="BL12" s="28"/>
      <c r="BM12" s="29"/>
      <c r="BN12" s="29"/>
      <c r="BO12" s="25"/>
      <c r="BP12" s="23"/>
      <c r="BQ12" s="24"/>
      <c r="BR12" s="26"/>
      <c r="BS12" s="25"/>
      <c r="BT12" s="27"/>
      <c r="BU12" s="27"/>
      <c r="BV12" s="27"/>
      <c r="BW12" s="27"/>
      <c r="BX12" s="23"/>
      <c r="BY12" s="24"/>
      <c r="BZ12" s="25"/>
      <c r="CA12" s="25"/>
      <c r="CB12" s="23"/>
      <c r="CC12" s="24"/>
      <c r="CD12" s="24"/>
      <c r="CE12" s="25"/>
      <c r="CG12" s="28"/>
      <c r="CH12" s="29"/>
      <c r="CI12" s="29"/>
      <c r="CJ12" s="25"/>
      <c r="CK12" s="23"/>
      <c r="CL12" s="24"/>
      <c r="CM12" s="26"/>
      <c r="CN12" s="25"/>
      <c r="CO12" s="27"/>
      <c r="CP12" s="27"/>
      <c r="CQ12" s="27"/>
      <c r="CR12" s="27"/>
      <c r="CS12" s="23"/>
      <c r="CT12" s="24"/>
      <c r="CU12" s="25"/>
      <c r="CV12" s="25"/>
      <c r="CW12" s="23"/>
      <c r="CX12" s="24"/>
      <c r="CY12" s="24"/>
      <c r="CZ12" s="25"/>
      <c r="DB12" s="28"/>
      <c r="DC12" s="29"/>
      <c r="DD12" s="29"/>
      <c r="DE12" s="25"/>
      <c r="DF12" s="23"/>
      <c r="DG12" s="24"/>
      <c r="DH12" s="26"/>
      <c r="DI12" s="25"/>
      <c r="DJ12" s="27"/>
      <c r="DK12" s="27"/>
      <c r="DL12" s="27"/>
      <c r="DM12" s="27"/>
      <c r="DN12" s="23"/>
      <c r="DO12" s="24"/>
      <c r="DP12" s="25"/>
      <c r="DQ12" s="25"/>
      <c r="DR12" s="23"/>
      <c r="DS12" s="24"/>
      <c r="DT12" s="24"/>
      <c r="DU12" s="25"/>
      <c r="DW12" s="28"/>
      <c r="DX12" s="29"/>
      <c r="DY12" s="29"/>
      <c r="DZ12" s="25"/>
      <c r="EA12" s="23"/>
      <c r="EB12" s="24"/>
      <c r="EC12" s="26"/>
      <c r="ED12" s="25"/>
      <c r="EE12" s="27"/>
      <c r="EF12" s="27"/>
      <c r="EG12" s="27"/>
      <c r="EH12" s="27"/>
      <c r="EI12" s="23"/>
      <c r="EJ12" s="24"/>
      <c r="EK12" s="25"/>
      <c r="EL12" s="25"/>
      <c r="EM12" s="23"/>
      <c r="EN12" s="24"/>
      <c r="EO12" s="24"/>
      <c r="EP12" s="25"/>
    </row>
    <row r="13" spans="1:146" ht="15.75" x14ac:dyDescent="0.25">
      <c r="A13" s="23"/>
      <c r="B13" s="24"/>
      <c r="C13" s="24"/>
      <c r="D13" s="25"/>
      <c r="E13" s="23"/>
      <c r="F13" s="24"/>
      <c r="G13" s="26"/>
      <c r="H13" s="25"/>
      <c r="I13" s="27"/>
      <c r="J13" s="27"/>
      <c r="K13" s="27"/>
      <c r="L13" s="27"/>
      <c r="M13" s="23"/>
      <c r="N13" s="24"/>
      <c r="O13" s="25"/>
      <c r="P13" s="25"/>
      <c r="Q13" s="23"/>
      <c r="R13" s="24"/>
      <c r="S13" s="24"/>
      <c r="T13" s="25"/>
      <c r="V13" s="23"/>
      <c r="W13" s="24"/>
      <c r="X13" s="24"/>
      <c r="Y13" s="25"/>
      <c r="Z13" s="23"/>
      <c r="AA13" s="24"/>
      <c r="AB13" s="26"/>
      <c r="AC13" s="25"/>
      <c r="AD13" s="27"/>
      <c r="AE13" s="27"/>
      <c r="AF13" s="27"/>
      <c r="AG13" s="27"/>
      <c r="AH13" s="23"/>
      <c r="AI13" s="24"/>
      <c r="AJ13" s="25"/>
      <c r="AK13" s="25"/>
      <c r="AL13" s="23"/>
      <c r="AM13" s="24"/>
      <c r="AN13" s="24"/>
      <c r="AO13" s="25"/>
      <c r="AQ13" s="23"/>
      <c r="AR13" s="24"/>
      <c r="AS13" s="24"/>
      <c r="AT13" s="25"/>
      <c r="AU13" s="23"/>
      <c r="AV13" s="24"/>
      <c r="AW13" s="26"/>
      <c r="AX13" s="25"/>
      <c r="AY13" s="27"/>
      <c r="AZ13" s="27"/>
      <c r="BA13" s="27"/>
      <c r="BB13" s="27"/>
      <c r="BC13" s="23"/>
      <c r="BD13" s="24"/>
      <c r="BE13" s="25"/>
      <c r="BF13" s="25"/>
      <c r="BG13" s="23"/>
      <c r="BH13" s="24"/>
      <c r="BI13" s="24"/>
      <c r="BJ13" s="25"/>
      <c r="BL13" s="23"/>
      <c r="BM13" s="24"/>
      <c r="BN13" s="24"/>
      <c r="BO13" s="25"/>
      <c r="BP13" s="23"/>
      <c r="BQ13" s="24"/>
      <c r="BR13" s="26"/>
      <c r="BS13" s="25"/>
      <c r="BT13" s="27"/>
      <c r="BU13" s="27"/>
      <c r="BV13" s="27"/>
      <c r="BW13" s="27"/>
      <c r="BX13" s="23"/>
      <c r="BY13" s="24"/>
      <c r="BZ13" s="25"/>
      <c r="CA13" s="25"/>
      <c r="CB13" s="23"/>
      <c r="CC13" s="24"/>
      <c r="CD13" s="24"/>
      <c r="CE13" s="25"/>
      <c r="CG13" s="23"/>
      <c r="CH13" s="24"/>
      <c r="CI13" s="24"/>
      <c r="CJ13" s="25"/>
      <c r="CK13" s="23"/>
      <c r="CL13" s="24"/>
      <c r="CM13" s="26"/>
      <c r="CN13" s="25"/>
      <c r="CO13" s="27"/>
      <c r="CP13" s="27"/>
      <c r="CQ13" s="27"/>
      <c r="CR13" s="27"/>
      <c r="CS13" s="23"/>
      <c r="CT13" s="24"/>
      <c r="CU13" s="25"/>
      <c r="CV13" s="25"/>
      <c r="CW13" s="23"/>
      <c r="CX13" s="24"/>
      <c r="CY13" s="24"/>
      <c r="CZ13" s="25"/>
      <c r="DB13" s="23"/>
      <c r="DC13" s="24"/>
      <c r="DD13" s="24"/>
      <c r="DE13" s="25"/>
      <c r="DF13" s="23"/>
      <c r="DG13" s="24"/>
      <c r="DH13" s="26"/>
      <c r="DI13" s="25"/>
      <c r="DJ13" s="27"/>
      <c r="DK13" s="27"/>
      <c r="DL13" s="27"/>
      <c r="DM13" s="27"/>
      <c r="DN13" s="23"/>
      <c r="DO13" s="24"/>
      <c r="DP13" s="25"/>
      <c r="DQ13" s="25"/>
      <c r="DR13" s="23"/>
      <c r="DS13" s="24"/>
      <c r="DT13" s="24"/>
      <c r="DU13" s="25"/>
      <c r="DW13" s="23"/>
      <c r="DX13" s="24"/>
      <c r="DY13" s="24"/>
      <c r="DZ13" s="25"/>
      <c r="EA13" s="23"/>
      <c r="EB13" s="24"/>
      <c r="EC13" s="26"/>
      <c r="ED13" s="25"/>
      <c r="EE13" s="27"/>
      <c r="EF13" s="27"/>
      <c r="EG13" s="27"/>
      <c r="EH13" s="27"/>
      <c r="EI13" s="23"/>
      <c r="EJ13" s="24"/>
      <c r="EK13" s="25"/>
      <c r="EL13" s="25"/>
      <c r="EM13" s="23"/>
      <c r="EN13" s="24"/>
      <c r="EO13" s="24"/>
      <c r="EP13" s="25"/>
    </row>
    <row r="14" spans="1:146" ht="15.75" x14ac:dyDescent="0.25">
      <c r="A14" s="23"/>
      <c r="B14" s="24"/>
      <c r="C14" s="24"/>
      <c r="D14" s="25"/>
      <c r="E14" s="23"/>
      <c r="F14" s="24"/>
      <c r="G14" s="26"/>
      <c r="H14" s="25"/>
      <c r="I14" s="27"/>
      <c r="J14" s="27"/>
      <c r="K14" s="27"/>
      <c r="L14" s="27"/>
      <c r="M14" s="23"/>
      <c r="N14" s="24"/>
      <c r="O14" s="25"/>
      <c r="P14" s="25"/>
      <c r="Q14" s="23"/>
      <c r="R14" s="24"/>
      <c r="S14" s="24"/>
      <c r="T14" s="25"/>
      <c r="V14" s="23"/>
      <c r="W14" s="24"/>
      <c r="X14" s="24"/>
      <c r="Y14" s="25"/>
      <c r="Z14" s="23"/>
      <c r="AA14" s="24"/>
      <c r="AB14" s="26"/>
      <c r="AC14" s="25"/>
      <c r="AD14" s="27"/>
      <c r="AE14" s="27"/>
      <c r="AF14" s="27"/>
      <c r="AG14" s="27"/>
      <c r="AH14" s="23"/>
      <c r="AI14" s="24"/>
      <c r="AJ14" s="25"/>
      <c r="AK14" s="25"/>
      <c r="AL14" s="23"/>
      <c r="AM14" s="24"/>
      <c r="AN14" s="24"/>
      <c r="AO14" s="25"/>
      <c r="AQ14" s="23"/>
      <c r="AR14" s="24"/>
      <c r="AS14" s="24"/>
      <c r="AT14" s="25"/>
      <c r="AU14" s="23"/>
      <c r="AV14" s="24"/>
      <c r="AW14" s="26"/>
      <c r="AX14" s="25"/>
      <c r="AY14" s="27"/>
      <c r="AZ14" s="27"/>
      <c r="BA14" s="27"/>
      <c r="BB14" s="27"/>
      <c r="BC14" s="23"/>
      <c r="BD14" s="24"/>
      <c r="BE14" s="25"/>
      <c r="BF14" s="25"/>
      <c r="BG14" s="23"/>
      <c r="BH14" s="24"/>
      <c r="BI14" s="24"/>
      <c r="BJ14" s="25"/>
      <c r="BL14" s="23"/>
      <c r="BM14" s="24"/>
      <c r="BN14" s="24"/>
      <c r="BO14" s="25"/>
      <c r="BP14" s="23"/>
      <c r="BQ14" s="24"/>
      <c r="BR14" s="26"/>
      <c r="BS14" s="25"/>
      <c r="BT14" s="27"/>
      <c r="BU14" s="27"/>
      <c r="BV14" s="27"/>
      <c r="BW14" s="27"/>
      <c r="BX14" s="23"/>
      <c r="BY14" s="24"/>
      <c r="BZ14" s="25"/>
      <c r="CA14" s="25"/>
      <c r="CB14" s="23"/>
      <c r="CC14" s="24"/>
      <c r="CD14" s="24"/>
      <c r="CE14" s="25"/>
      <c r="CG14" s="23"/>
      <c r="CH14" s="24"/>
      <c r="CI14" s="24"/>
      <c r="CJ14" s="25"/>
      <c r="CK14" s="23"/>
      <c r="CL14" s="24"/>
      <c r="CM14" s="26"/>
      <c r="CN14" s="25"/>
      <c r="CO14" s="27"/>
      <c r="CP14" s="27"/>
      <c r="CQ14" s="27"/>
      <c r="CR14" s="27"/>
      <c r="CS14" s="23"/>
      <c r="CT14" s="24"/>
      <c r="CU14" s="25"/>
      <c r="CV14" s="25"/>
      <c r="CW14" s="23"/>
      <c r="CX14" s="24"/>
      <c r="CY14" s="24"/>
      <c r="CZ14" s="25"/>
      <c r="DB14" s="23"/>
      <c r="DC14" s="24"/>
      <c r="DD14" s="24"/>
      <c r="DE14" s="25"/>
      <c r="DF14" s="23"/>
      <c r="DG14" s="24"/>
      <c r="DH14" s="26"/>
      <c r="DI14" s="25"/>
      <c r="DJ14" s="27"/>
      <c r="DK14" s="27"/>
      <c r="DL14" s="27"/>
      <c r="DM14" s="27"/>
      <c r="DN14" s="23"/>
      <c r="DO14" s="24"/>
      <c r="DP14" s="25"/>
      <c r="DQ14" s="25"/>
      <c r="DR14" s="23"/>
      <c r="DS14" s="24"/>
      <c r="DT14" s="24"/>
      <c r="DU14" s="25"/>
      <c r="DW14" s="23"/>
      <c r="DX14" s="24"/>
      <c r="DY14" s="24"/>
      <c r="DZ14" s="25"/>
      <c r="EA14" s="23"/>
      <c r="EB14" s="24"/>
      <c r="EC14" s="26"/>
      <c r="ED14" s="25"/>
      <c r="EE14" s="27"/>
      <c r="EF14" s="27"/>
      <c r="EG14" s="27"/>
      <c r="EH14" s="27"/>
      <c r="EI14" s="23"/>
      <c r="EJ14" s="24"/>
      <c r="EK14" s="25"/>
      <c r="EL14" s="25"/>
      <c r="EM14" s="23"/>
      <c r="EN14" s="24"/>
      <c r="EO14" s="24"/>
      <c r="EP14" s="25"/>
    </row>
    <row r="15" spans="1:146" ht="15.75" x14ac:dyDescent="0.25">
      <c r="A15" s="23"/>
      <c r="B15" s="24"/>
      <c r="C15" s="24"/>
      <c r="D15" s="25"/>
      <c r="E15" s="23"/>
      <c r="F15" s="24"/>
      <c r="G15" s="26"/>
      <c r="H15" s="25"/>
      <c r="I15" s="27"/>
      <c r="J15" s="27"/>
      <c r="K15" s="27"/>
      <c r="L15" s="27"/>
      <c r="M15" s="23"/>
      <c r="N15" s="24"/>
      <c r="O15" s="25"/>
      <c r="P15" s="25"/>
      <c r="Q15" s="23"/>
      <c r="R15" s="24"/>
      <c r="S15" s="24"/>
      <c r="T15" s="25"/>
      <c r="V15" s="23"/>
      <c r="W15" s="24"/>
      <c r="X15" s="24"/>
      <c r="Y15" s="25"/>
      <c r="Z15" s="23"/>
      <c r="AA15" s="24"/>
      <c r="AB15" s="26"/>
      <c r="AC15" s="25"/>
      <c r="AD15" s="27"/>
      <c r="AE15" s="27"/>
      <c r="AF15" s="27"/>
      <c r="AG15" s="27"/>
      <c r="AH15" s="23"/>
      <c r="AI15" s="24"/>
      <c r="AJ15" s="25"/>
      <c r="AK15" s="25"/>
      <c r="AL15" s="23"/>
      <c r="AM15" s="24"/>
      <c r="AN15" s="24"/>
      <c r="AO15" s="25"/>
      <c r="AQ15" s="23"/>
      <c r="AR15" s="24"/>
      <c r="AS15" s="24"/>
      <c r="AT15" s="25"/>
      <c r="AU15" s="23"/>
      <c r="AV15" s="24"/>
      <c r="AW15" s="26"/>
      <c r="AX15" s="25"/>
      <c r="AY15" s="27"/>
      <c r="AZ15" s="27"/>
      <c r="BA15" s="27"/>
      <c r="BB15" s="27"/>
      <c r="BC15" s="23"/>
      <c r="BD15" s="24"/>
      <c r="BE15" s="25"/>
      <c r="BF15" s="25"/>
      <c r="BG15" s="23"/>
      <c r="BH15" s="24"/>
      <c r="BI15" s="24"/>
      <c r="BJ15" s="25"/>
      <c r="BL15" s="23"/>
      <c r="BM15" s="24"/>
      <c r="BN15" s="24"/>
      <c r="BO15" s="25"/>
      <c r="BP15" s="23"/>
      <c r="BQ15" s="24"/>
      <c r="BR15" s="26"/>
      <c r="BS15" s="25"/>
      <c r="BT15" s="27"/>
      <c r="BU15" s="27"/>
      <c r="BV15" s="27"/>
      <c r="BW15" s="27"/>
      <c r="BX15" s="23"/>
      <c r="BY15" s="24"/>
      <c r="BZ15" s="25"/>
      <c r="CA15" s="25"/>
      <c r="CB15" s="23"/>
      <c r="CC15" s="24"/>
      <c r="CD15" s="24"/>
      <c r="CE15" s="25"/>
      <c r="CG15" s="23"/>
      <c r="CH15" s="24"/>
      <c r="CI15" s="24"/>
      <c r="CJ15" s="25"/>
      <c r="CK15" s="23"/>
      <c r="CL15" s="24"/>
      <c r="CM15" s="26"/>
      <c r="CN15" s="25"/>
      <c r="CO15" s="27"/>
      <c r="CP15" s="27"/>
      <c r="CQ15" s="27"/>
      <c r="CR15" s="27"/>
      <c r="CS15" s="23"/>
      <c r="CT15" s="24"/>
      <c r="CU15" s="25"/>
      <c r="CV15" s="25"/>
      <c r="CW15" s="23"/>
      <c r="CX15" s="24"/>
      <c r="CY15" s="24"/>
      <c r="CZ15" s="25"/>
      <c r="DB15" s="23"/>
      <c r="DC15" s="24"/>
      <c r="DD15" s="24"/>
      <c r="DE15" s="25"/>
      <c r="DF15" s="23"/>
      <c r="DG15" s="24"/>
      <c r="DH15" s="26"/>
      <c r="DI15" s="25"/>
      <c r="DJ15" s="27"/>
      <c r="DK15" s="27"/>
      <c r="DL15" s="27"/>
      <c r="DM15" s="27"/>
      <c r="DN15" s="23"/>
      <c r="DO15" s="24"/>
      <c r="DP15" s="25"/>
      <c r="DQ15" s="25"/>
      <c r="DR15" s="23"/>
      <c r="DS15" s="24"/>
      <c r="DT15" s="24"/>
      <c r="DU15" s="25"/>
      <c r="DW15" s="23"/>
      <c r="DX15" s="24"/>
      <c r="DY15" s="24"/>
      <c r="DZ15" s="25"/>
      <c r="EA15" s="23"/>
      <c r="EB15" s="24"/>
      <c r="EC15" s="26"/>
      <c r="ED15" s="25"/>
      <c r="EE15" s="27"/>
      <c r="EF15" s="27"/>
      <c r="EG15" s="27"/>
      <c r="EH15" s="27"/>
      <c r="EI15" s="23"/>
      <c r="EJ15" s="24"/>
      <c r="EK15" s="25"/>
      <c r="EL15" s="25"/>
      <c r="EM15" s="23"/>
      <c r="EN15" s="24"/>
      <c r="EO15" s="24"/>
      <c r="EP15" s="25"/>
    </row>
    <row r="16" spans="1:146" ht="15.75" x14ac:dyDescent="0.25">
      <c r="A16" s="23"/>
      <c r="B16" s="24"/>
      <c r="C16" s="24"/>
      <c r="D16" s="25"/>
      <c r="E16" s="23"/>
      <c r="F16" s="24"/>
      <c r="G16" s="26"/>
      <c r="H16" s="25"/>
      <c r="I16" s="27"/>
      <c r="J16" s="27"/>
      <c r="K16" s="27"/>
      <c r="L16" s="27"/>
      <c r="M16" s="23"/>
      <c r="N16" s="24"/>
      <c r="O16" s="25"/>
      <c r="P16" s="25"/>
      <c r="Q16" s="23"/>
      <c r="R16" s="24"/>
      <c r="S16" s="24"/>
      <c r="T16" s="25"/>
      <c r="V16" s="23"/>
      <c r="W16" s="24"/>
      <c r="X16" s="24"/>
      <c r="Y16" s="25"/>
      <c r="Z16" s="23"/>
      <c r="AA16" s="24"/>
      <c r="AB16" s="26"/>
      <c r="AC16" s="25"/>
      <c r="AD16" s="27"/>
      <c r="AE16" s="27"/>
      <c r="AF16" s="27"/>
      <c r="AG16" s="27"/>
      <c r="AH16" s="23"/>
      <c r="AI16" s="24"/>
      <c r="AJ16" s="25"/>
      <c r="AK16" s="25"/>
      <c r="AL16" s="23"/>
      <c r="AM16" s="24"/>
      <c r="AN16" s="24"/>
      <c r="AO16" s="25"/>
      <c r="AQ16" s="23"/>
      <c r="AR16" s="24"/>
      <c r="AS16" s="24"/>
      <c r="AT16" s="25"/>
      <c r="AU16" s="23"/>
      <c r="AV16" s="24"/>
      <c r="AW16" s="26"/>
      <c r="AX16" s="25"/>
      <c r="AY16" s="27"/>
      <c r="AZ16" s="27"/>
      <c r="BA16" s="27"/>
      <c r="BB16" s="27"/>
      <c r="BC16" s="23"/>
      <c r="BD16" s="24"/>
      <c r="BE16" s="25"/>
      <c r="BF16" s="25"/>
      <c r="BG16" s="23"/>
      <c r="BH16" s="24"/>
      <c r="BI16" s="24"/>
      <c r="BJ16" s="25"/>
      <c r="BL16" s="23"/>
      <c r="BM16" s="24"/>
      <c r="BN16" s="24"/>
      <c r="BO16" s="25"/>
      <c r="BP16" s="23"/>
      <c r="BQ16" s="24"/>
      <c r="BR16" s="26"/>
      <c r="BS16" s="25"/>
      <c r="BT16" s="27"/>
      <c r="BU16" s="27"/>
      <c r="BV16" s="27"/>
      <c r="BW16" s="27"/>
      <c r="BX16" s="23"/>
      <c r="BY16" s="24"/>
      <c r="BZ16" s="25"/>
      <c r="CA16" s="25"/>
      <c r="CB16" s="23"/>
      <c r="CC16" s="24"/>
      <c r="CD16" s="24"/>
      <c r="CE16" s="25"/>
      <c r="CG16" s="23"/>
      <c r="CH16" s="24"/>
      <c r="CI16" s="24"/>
      <c r="CJ16" s="25"/>
      <c r="CK16" s="23"/>
      <c r="CL16" s="24"/>
      <c r="CM16" s="26"/>
      <c r="CN16" s="25"/>
      <c r="CO16" s="27"/>
      <c r="CP16" s="27"/>
      <c r="CQ16" s="27"/>
      <c r="CR16" s="27"/>
      <c r="CS16" s="23"/>
      <c r="CT16" s="24"/>
      <c r="CU16" s="25"/>
      <c r="CV16" s="25"/>
      <c r="CW16" s="23"/>
      <c r="CX16" s="24"/>
      <c r="CY16" s="24"/>
      <c r="CZ16" s="25"/>
      <c r="DB16" s="23"/>
      <c r="DC16" s="24"/>
      <c r="DD16" s="24"/>
      <c r="DE16" s="25"/>
      <c r="DF16" s="23"/>
      <c r="DG16" s="24"/>
      <c r="DH16" s="26"/>
      <c r="DI16" s="25"/>
      <c r="DJ16" s="27"/>
      <c r="DK16" s="27"/>
      <c r="DL16" s="27"/>
      <c r="DM16" s="27"/>
      <c r="DN16" s="23"/>
      <c r="DO16" s="24"/>
      <c r="DP16" s="25"/>
      <c r="DQ16" s="25"/>
      <c r="DR16" s="23"/>
      <c r="DS16" s="24"/>
      <c r="DT16" s="24"/>
      <c r="DU16" s="25"/>
      <c r="DW16" s="23"/>
      <c r="DX16" s="24"/>
      <c r="DY16" s="24"/>
      <c r="DZ16" s="25"/>
      <c r="EA16" s="23"/>
      <c r="EB16" s="24"/>
      <c r="EC16" s="26"/>
      <c r="ED16" s="25"/>
      <c r="EE16" s="27"/>
      <c r="EF16" s="27"/>
      <c r="EG16" s="27"/>
      <c r="EH16" s="27"/>
      <c r="EI16" s="23"/>
      <c r="EJ16" s="24"/>
      <c r="EK16" s="25"/>
      <c r="EL16" s="25"/>
      <c r="EM16" s="23"/>
      <c r="EN16" s="24"/>
      <c r="EO16" s="24"/>
      <c r="EP16" s="25"/>
    </row>
    <row r="17" spans="1:146" ht="15.75" x14ac:dyDescent="0.25">
      <c r="A17" s="28"/>
      <c r="B17" s="29"/>
      <c r="C17" s="30"/>
      <c r="D17" s="25"/>
      <c r="E17" s="23"/>
      <c r="F17" s="24"/>
      <c r="G17" s="26"/>
      <c r="H17" s="25"/>
      <c r="I17" s="27"/>
      <c r="J17" s="27"/>
      <c r="K17" s="27"/>
      <c r="L17" s="27"/>
      <c r="M17" s="23"/>
      <c r="N17" s="24"/>
      <c r="O17" s="25"/>
      <c r="P17" s="25"/>
      <c r="Q17" s="23"/>
      <c r="R17" s="24"/>
      <c r="S17" s="24"/>
      <c r="T17" s="25"/>
      <c r="V17" s="28"/>
      <c r="W17" s="29"/>
      <c r="X17" s="30"/>
      <c r="Y17" s="25"/>
      <c r="Z17" s="23"/>
      <c r="AA17" s="24"/>
      <c r="AB17" s="26"/>
      <c r="AC17" s="25"/>
      <c r="AD17" s="27"/>
      <c r="AE17" s="27"/>
      <c r="AF17" s="27"/>
      <c r="AG17" s="27"/>
      <c r="AH17" s="23"/>
      <c r="AI17" s="24"/>
      <c r="AJ17" s="25"/>
      <c r="AK17" s="25"/>
      <c r="AL17" s="23"/>
      <c r="AM17" s="24"/>
      <c r="AN17" s="24"/>
      <c r="AO17" s="25"/>
      <c r="AQ17" s="28"/>
      <c r="AR17" s="29"/>
      <c r="AS17" s="30"/>
      <c r="AT17" s="25"/>
      <c r="AU17" s="23"/>
      <c r="AV17" s="24"/>
      <c r="AW17" s="26"/>
      <c r="AX17" s="25"/>
      <c r="AY17" s="27"/>
      <c r="AZ17" s="27"/>
      <c r="BA17" s="27"/>
      <c r="BB17" s="27"/>
      <c r="BC17" s="23"/>
      <c r="BD17" s="24"/>
      <c r="BE17" s="25"/>
      <c r="BF17" s="25"/>
      <c r="BG17" s="23"/>
      <c r="BH17" s="24"/>
      <c r="BI17" s="24"/>
      <c r="BJ17" s="25"/>
      <c r="BL17" s="28"/>
      <c r="BM17" s="29"/>
      <c r="BN17" s="30"/>
      <c r="BO17" s="25"/>
      <c r="BP17" s="23"/>
      <c r="BQ17" s="24"/>
      <c r="BR17" s="26"/>
      <c r="BS17" s="25"/>
      <c r="BT17" s="27"/>
      <c r="BU17" s="27"/>
      <c r="BV17" s="27"/>
      <c r="BW17" s="27"/>
      <c r="BX17" s="23"/>
      <c r="BY17" s="24"/>
      <c r="BZ17" s="25"/>
      <c r="CA17" s="25"/>
      <c r="CB17" s="23"/>
      <c r="CC17" s="24"/>
      <c r="CD17" s="24"/>
      <c r="CE17" s="25"/>
      <c r="CG17" s="28"/>
      <c r="CH17" s="29"/>
      <c r="CI17" s="30"/>
      <c r="CJ17" s="25"/>
      <c r="CK17" s="23"/>
      <c r="CL17" s="24"/>
      <c r="CM17" s="26"/>
      <c r="CN17" s="25"/>
      <c r="CO17" s="27"/>
      <c r="CP17" s="27"/>
      <c r="CQ17" s="27"/>
      <c r="CR17" s="27"/>
      <c r="CS17" s="23"/>
      <c r="CT17" s="24"/>
      <c r="CU17" s="25"/>
      <c r="CV17" s="25"/>
      <c r="CW17" s="23"/>
      <c r="CX17" s="24"/>
      <c r="CY17" s="24"/>
      <c r="CZ17" s="25"/>
      <c r="DB17" s="28"/>
      <c r="DC17" s="29"/>
      <c r="DD17" s="30"/>
      <c r="DE17" s="25"/>
      <c r="DF17" s="23"/>
      <c r="DG17" s="24"/>
      <c r="DH17" s="26"/>
      <c r="DI17" s="25"/>
      <c r="DJ17" s="27"/>
      <c r="DK17" s="27"/>
      <c r="DL17" s="27"/>
      <c r="DM17" s="27"/>
      <c r="DN17" s="23"/>
      <c r="DO17" s="24"/>
      <c r="DP17" s="25"/>
      <c r="DQ17" s="25"/>
      <c r="DR17" s="23"/>
      <c r="DS17" s="24"/>
      <c r="DT17" s="24"/>
      <c r="DU17" s="25"/>
      <c r="DW17" s="28"/>
      <c r="DX17" s="29"/>
      <c r="DY17" s="30"/>
      <c r="DZ17" s="25"/>
      <c r="EA17" s="23"/>
      <c r="EB17" s="24"/>
      <c r="EC17" s="26"/>
      <c r="ED17" s="25"/>
      <c r="EE17" s="27"/>
      <c r="EF17" s="27"/>
      <c r="EG17" s="27"/>
      <c r="EH17" s="27"/>
      <c r="EI17" s="23"/>
      <c r="EJ17" s="24"/>
      <c r="EK17" s="25"/>
      <c r="EL17" s="25"/>
      <c r="EM17" s="23"/>
      <c r="EN17" s="24"/>
      <c r="EO17" s="24"/>
      <c r="EP17" s="25"/>
    </row>
    <row r="18" spans="1:146" ht="15.75" x14ac:dyDescent="0.25">
      <c r="A18" s="23"/>
      <c r="B18" s="24"/>
      <c r="C18" s="24"/>
      <c r="D18" s="25"/>
      <c r="E18" s="23"/>
      <c r="F18" s="24"/>
      <c r="G18" s="26"/>
      <c r="H18" s="25"/>
      <c r="I18" s="27"/>
      <c r="J18" s="27"/>
      <c r="K18" s="27"/>
      <c r="L18" s="27"/>
      <c r="M18" s="23"/>
      <c r="N18" s="24"/>
      <c r="O18" s="25"/>
      <c r="P18" s="25"/>
      <c r="Q18" s="23"/>
      <c r="R18" s="24"/>
      <c r="S18" s="24"/>
      <c r="T18" s="25"/>
      <c r="V18" s="23"/>
      <c r="W18" s="24"/>
      <c r="X18" s="24"/>
      <c r="Y18" s="25"/>
      <c r="Z18" s="23"/>
      <c r="AA18" s="24"/>
      <c r="AB18" s="26"/>
      <c r="AC18" s="25"/>
      <c r="AD18" s="27"/>
      <c r="AE18" s="27"/>
      <c r="AF18" s="27"/>
      <c r="AG18" s="27"/>
      <c r="AH18" s="23"/>
      <c r="AI18" s="24"/>
      <c r="AJ18" s="25"/>
      <c r="AK18" s="25"/>
      <c r="AL18" s="23"/>
      <c r="AM18" s="24"/>
      <c r="AN18" s="24"/>
      <c r="AO18" s="25"/>
      <c r="AQ18" s="23"/>
      <c r="AR18" s="24"/>
      <c r="AS18" s="24"/>
      <c r="AT18" s="25"/>
      <c r="AU18" s="23"/>
      <c r="AV18" s="24"/>
      <c r="AW18" s="26"/>
      <c r="AX18" s="25"/>
      <c r="AY18" s="27"/>
      <c r="AZ18" s="27"/>
      <c r="BA18" s="27"/>
      <c r="BB18" s="27"/>
      <c r="BC18" s="23"/>
      <c r="BD18" s="24"/>
      <c r="BE18" s="25"/>
      <c r="BF18" s="25"/>
      <c r="BG18" s="23"/>
      <c r="BH18" s="24"/>
      <c r="BI18" s="24"/>
      <c r="BJ18" s="25"/>
      <c r="BL18" s="23"/>
      <c r="BM18" s="24"/>
      <c r="BN18" s="24"/>
      <c r="BO18" s="25"/>
      <c r="BP18" s="23"/>
      <c r="BQ18" s="24"/>
      <c r="BR18" s="26"/>
      <c r="BS18" s="25"/>
      <c r="BT18" s="27"/>
      <c r="BU18" s="27"/>
      <c r="BV18" s="27"/>
      <c r="BW18" s="27"/>
      <c r="BX18" s="23"/>
      <c r="BY18" s="24"/>
      <c r="BZ18" s="25"/>
      <c r="CA18" s="25"/>
      <c r="CB18" s="23"/>
      <c r="CC18" s="24"/>
      <c r="CD18" s="24"/>
      <c r="CE18" s="25"/>
      <c r="CG18" s="23"/>
      <c r="CH18" s="24"/>
      <c r="CI18" s="24"/>
      <c r="CJ18" s="25"/>
      <c r="CK18" s="23"/>
      <c r="CL18" s="24"/>
      <c r="CM18" s="26"/>
      <c r="CN18" s="25"/>
      <c r="CO18" s="27"/>
      <c r="CP18" s="27"/>
      <c r="CQ18" s="27"/>
      <c r="CR18" s="27"/>
      <c r="CS18" s="23"/>
      <c r="CT18" s="24"/>
      <c r="CU18" s="25"/>
      <c r="CV18" s="25"/>
      <c r="CW18" s="23"/>
      <c r="CX18" s="24"/>
      <c r="CY18" s="24"/>
      <c r="CZ18" s="25"/>
      <c r="DB18" s="23"/>
      <c r="DC18" s="24"/>
      <c r="DD18" s="24"/>
      <c r="DE18" s="25"/>
      <c r="DF18" s="23"/>
      <c r="DG18" s="24"/>
      <c r="DH18" s="26"/>
      <c r="DI18" s="25"/>
      <c r="DJ18" s="27"/>
      <c r="DK18" s="27"/>
      <c r="DL18" s="27"/>
      <c r="DM18" s="27"/>
      <c r="DN18" s="23"/>
      <c r="DO18" s="24"/>
      <c r="DP18" s="25"/>
      <c r="DQ18" s="25"/>
      <c r="DR18" s="23"/>
      <c r="DS18" s="24"/>
      <c r="DT18" s="24"/>
      <c r="DU18" s="25"/>
      <c r="DW18" s="23"/>
      <c r="DX18" s="24"/>
      <c r="DY18" s="24"/>
      <c r="DZ18" s="25"/>
      <c r="EA18" s="23"/>
      <c r="EB18" s="24"/>
      <c r="EC18" s="26"/>
      <c r="ED18" s="25"/>
      <c r="EE18" s="27"/>
      <c r="EF18" s="27"/>
      <c r="EG18" s="27"/>
      <c r="EH18" s="27"/>
      <c r="EI18" s="23"/>
      <c r="EJ18" s="24"/>
      <c r="EK18" s="25"/>
      <c r="EL18" s="25"/>
      <c r="EM18" s="23"/>
      <c r="EN18" s="24"/>
      <c r="EO18" s="24"/>
      <c r="EP18" s="25"/>
    </row>
    <row r="19" spans="1:146" ht="15.75" x14ac:dyDescent="0.25">
      <c r="A19" s="23"/>
      <c r="B19" s="24"/>
      <c r="C19" s="24"/>
      <c r="D19" s="25"/>
      <c r="E19" s="23"/>
      <c r="F19" s="24"/>
      <c r="G19" s="26"/>
      <c r="H19" s="25"/>
      <c r="I19" s="27"/>
      <c r="J19" s="27"/>
      <c r="K19" s="27"/>
      <c r="L19" s="27"/>
      <c r="M19" s="23"/>
      <c r="N19" s="24"/>
      <c r="O19" s="25"/>
      <c r="P19" s="25"/>
      <c r="Q19" s="23"/>
      <c r="R19" s="24"/>
      <c r="S19" s="24"/>
      <c r="T19" s="25"/>
      <c r="V19" s="23"/>
      <c r="W19" s="24"/>
      <c r="X19" s="24"/>
      <c r="Y19" s="25"/>
      <c r="Z19" s="23"/>
      <c r="AA19" s="24"/>
      <c r="AB19" s="26"/>
      <c r="AC19" s="25"/>
      <c r="AD19" s="27"/>
      <c r="AE19" s="27"/>
      <c r="AF19" s="27"/>
      <c r="AG19" s="27"/>
      <c r="AH19" s="23"/>
      <c r="AI19" s="24"/>
      <c r="AJ19" s="25"/>
      <c r="AK19" s="25"/>
      <c r="AL19" s="23"/>
      <c r="AM19" s="24"/>
      <c r="AN19" s="24"/>
      <c r="AO19" s="25"/>
      <c r="AQ19" s="23"/>
      <c r="AR19" s="24"/>
      <c r="AS19" s="24"/>
      <c r="AT19" s="25"/>
      <c r="AU19" s="23"/>
      <c r="AV19" s="24"/>
      <c r="AW19" s="26"/>
      <c r="AX19" s="25"/>
      <c r="AY19" s="27"/>
      <c r="AZ19" s="27"/>
      <c r="BA19" s="27"/>
      <c r="BB19" s="27"/>
      <c r="BC19" s="23"/>
      <c r="BD19" s="24"/>
      <c r="BE19" s="25"/>
      <c r="BF19" s="25"/>
      <c r="BG19" s="23"/>
      <c r="BH19" s="24"/>
      <c r="BI19" s="24"/>
      <c r="BJ19" s="25"/>
      <c r="BL19" s="23"/>
      <c r="BM19" s="24"/>
      <c r="BN19" s="24"/>
      <c r="BO19" s="25"/>
      <c r="BP19" s="23"/>
      <c r="BQ19" s="24"/>
      <c r="BR19" s="26"/>
      <c r="BS19" s="25"/>
      <c r="BT19" s="27"/>
      <c r="BU19" s="27"/>
      <c r="BV19" s="27"/>
      <c r="BW19" s="27"/>
      <c r="BX19" s="23"/>
      <c r="BY19" s="24"/>
      <c r="BZ19" s="25"/>
      <c r="CA19" s="25"/>
      <c r="CB19" s="23"/>
      <c r="CC19" s="24"/>
      <c r="CD19" s="24"/>
      <c r="CE19" s="25"/>
      <c r="CG19" s="23"/>
      <c r="CH19" s="24"/>
      <c r="CI19" s="24"/>
      <c r="CJ19" s="25"/>
      <c r="CK19" s="23"/>
      <c r="CL19" s="24"/>
      <c r="CM19" s="26"/>
      <c r="CN19" s="25"/>
      <c r="CO19" s="27"/>
      <c r="CP19" s="27"/>
      <c r="CQ19" s="27"/>
      <c r="CR19" s="27"/>
      <c r="CS19" s="23"/>
      <c r="CT19" s="24"/>
      <c r="CU19" s="25"/>
      <c r="CV19" s="25"/>
      <c r="CW19" s="23"/>
      <c r="CX19" s="24"/>
      <c r="CY19" s="24"/>
      <c r="CZ19" s="25"/>
      <c r="DB19" s="23"/>
      <c r="DC19" s="24"/>
      <c r="DD19" s="24"/>
      <c r="DE19" s="25"/>
      <c r="DF19" s="23"/>
      <c r="DG19" s="24"/>
      <c r="DH19" s="26"/>
      <c r="DI19" s="25"/>
      <c r="DJ19" s="27"/>
      <c r="DK19" s="27"/>
      <c r="DL19" s="27"/>
      <c r="DM19" s="27"/>
      <c r="DN19" s="23"/>
      <c r="DO19" s="24"/>
      <c r="DP19" s="25"/>
      <c r="DQ19" s="25"/>
      <c r="DR19" s="23"/>
      <c r="DS19" s="24"/>
      <c r="DT19" s="24"/>
      <c r="DU19" s="25"/>
      <c r="DW19" s="23"/>
      <c r="DX19" s="24"/>
      <c r="DY19" s="24"/>
      <c r="DZ19" s="25"/>
      <c r="EA19" s="23"/>
      <c r="EB19" s="24"/>
      <c r="EC19" s="26"/>
      <c r="ED19" s="25"/>
      <c r="EE19" s="27"/>
      <c r="EF19" s="27"/>
      <c r="EG19" s="27"/>
      <c r="EH19" s="27"/>
      <c r="EI19" s="23"/>
      <c r="EJ19" s="24"/>
      <c r="EK19" s="25"/>
      <c r="EL19" s="25"/>
      <c r="EM19" s="23"/>
      <c r="EN19" s="24"/>
      <c r="EO19" s="24"/>
      <c r="EP19" s="25"/>
    </row>
    <row r="20" spans="1:146" ht="15.75" x14ac:dyDescent="0.25">
      <c r="A20" s="23"/>
      <c r="B20" s="24"/>
      <c r="C20" s="24"/>
      <c r="D20" s="25"/>
      <c r="E20" s="23"/>
      <c r="F20" s="24"/>
      <c r="G20" s="26"/>
      <c r="H20" s="25"/>
      <c r="I20" s="27"/>
      <c r="J20" s="27"/>
      <c r="K20" s="27"/>
      <c r="L20" s="27"/>
      <c r="M20" s="23"/>
      <c r="N20" s="24"/>
      <c r="O20" s="25"/>
      <c r="P20" s="25"/>
      <c r="Q20" s="23"/>
      <c r="R20" s="24"/>
      <c r="S20" s="24"/>
      <c r="T20" s="25"/>
      <c r="V20" s="23"/>
      <c r="W20" s="24"/>
      <c r="X20" s="24"/>
      <c r="Y20" s="25"/>
      <c r="Z20" s="23"/>
      <c r="AA20" s="24"/>
      <c r="AB20" s="26"/>
      <c r="AC20" s="25"/>
      <c r="AD20" s="27"/>
      <c r="AE20" s="27"/>
      <c r="AF20" s="27"/>
      <c r="AG20" s="27"/>
      <c r="AH20" s="23"/>
      <c r="AI20" s="24"/>
      <c r="AJ20" s="25"/>
      <c r="AK20" s="25"/>
      <c r="AL20" s="23"/>
      <c r="AM20" s="24"/>
      <c r="AN20" s="24"/>
      <c r="AO20" s="25"/>
      <c r="AQ20" s="23"/>
      <c r="AR20" s="24"/>
      <c r="AS20" s="24"/>
      <c r="AT20" s="25"/>
      <c r="AU20" s="23"/>
      <c r="AV20" s="24"/>
      <c r="AW20" s="26"/>
      <c r="AX20" s="25"/>
      <c r="AY20" s="27"/>
      <c r="AZ20" s="27"/>
      <c r="BA20" s="27"/>
      <c r="BB20" s="27"/>
      <c r="BC20" s="23"/>
      <c r="BD20" s="24"/>
      <c r="BE20" s="25"/>
      <c r="BF20" s="25"/>
      <c r="BG20" s="23"/>
      <c r="BH20" s="24"/>
      <c r="BI20" s="24"/>
      <c r="BJ20" s="25"/>
      <c r="BL20" s="23"/>
      <c r="BM20" s="24"/>
      <c r="BN20" s="24"/>
      <c r="BO20" s="25"/>
      <c r="BP20" s="23"/>
      <c r="BQ20" s="24"/>
      <c r="BR20" s="26"/>
      <c r="BS20" s="25"/>
      <c r="BT20" s="27"/>
      <c r="BU20" s="27"/>
      <c r="BV20" s="27"/>
      <c r="BW20" s="27"/>
      <c r="BX20" s="23"/>
      <c r="BY20" s="24"/>
      <c r="BZ20" s="25"/>
      <c r="CA20" s="25"/>
      <c r="CB20" s="23"/>
      <c r="CC20" s="24"/>
      <c r="CD20" s="24"/>
      <c r="CE20" s="25"/>
      <c r="CG20" s="23"/>
      <c r="CH20" s="24"/>
      <c r="CI20" s="24"/>
      <c r="CJ20" s="25"/>
      <c r="CK20" s="23"/>
      <c r="CL20" s="24"/>
      <c r="CM20" s="26"/>
      <c r="CN20" s="25"/>
      <c r="CO20" s="27"/>
      <c r="CP20" s="27"/>
      <c r="CQ20" s="27"/>
      <c r="CR20" s="27"/>
      <c r="CS20" s="23"/>
      <c r="CT20" s="24"/>
      <c r="CU20" s="25"/>
      <c r="CV20" s="25"/>
      <c r="CW20" s="23"/>
      <c r="CX20" s="24"/>
      <c r="CY20" s="24"/>
      <c r="CZ20" s="25"/>
      <c r="DB20" s="23"/>
      <c r="DC20" s="24"/>
      <c r="DD20" s="24"/>
      <c r="DE20" s="25"/>
      <c r="DF20" s="23"/>
      <c r="DG20" s="24"/>
      <c r="DH20" s="26"/>
      <c r="DI20" s="25"/>
      <c r="DJ20" s="27"/>
      <c r="DK20" s="27"/>
      <c r="DL20" s="27"/>
      <c r="DM20" s="27"/>
      <c r="DN20" s="23"/>
      <c r="DO20" s="24"/>
      <c r="DP20" s="25"/>
      <c r="DQ20" s="25"/>
      <c r="DR20" s="23"/>
      <c r="DS20" s="24"/>
      <c r="DT20" s="24"/>
      <c r="DU20" s="25"/>
      <c r="DW20" s="23"/>
      <c r="DX20" s="24"/>
      <c r="DY20" s="24"/>
      <c r="DZ20" s="25"/>
      <c r="EA20" s="23"/>
      <c r="EB20" s="24"/>
      <c r="EC20" s="26"/>
      <c r="ED20" s="25"/>
      <c r="EE20" s="27"/>
      <c r="EF20" s="27"/>
      <c r="EG20" s="27"/>
      <c r="EH20" s="27"/>
      <c r="EI20" s="23"/>
      <c r="EJ20" s="24"/>
      <c r="EK20" s="25"/>
      <c r="EL20" s="25"/>
      <c r="EM20" s="23"/>
      <c r="EN20" s="24"/>
      <c r="EO20" s="24"/>
      <c r="EP20" s="25"/>
    </row>
    <row r="21" spans="1:146" ht="15.75" x14ac:dyDescent="0.25">
      <c r="A21" s="23"/>
      <c r="B21" s="24"/>
      <c r="C21" s="24"/>
      <c r="D21" s="25"/>
      <c r="E21" s="23"/>
      <c r="F21" s="24"/>
      <c r="G21" s="26"/>
      <c r="H21" s="25"/>
      <c r="I21" s="27"/>
      <c r="J21" s="27"/>
      <c r="K21" s="27"/>
      <c r="L21" s="27"/>
      <c r="M21" s="23"/>
      <c r="N21" s="24"/>
      <c r="O21" s="25"/>
      <c r="P21" s="25"/>
      <c r="Q21" s="23"/>
      <c r="R21" s="24"/>
      <c r="S21" s="24"/>
      <c r="T21" s="25"/>
      <c r="V21" s="23"/>
      <c r="W21" s="24"/>
      <c r="X21" s="24"/>
      <c r="Y21" s="25"/>
      <c r="Z21" s="23"/>
      <c r="AA21" s="24"/>
      <c r="AB21" s="26"/>
      <c r="AC21" s="25"/>
      <c r="AD21" s="27"/>
      <c r="AE21" s="27"/>
      <c r="AF21" s="27"/>
      <c r="AG21" s="27"/>
      <c r="AH21" s="23"/>
      <c r="AI21" s="24"/>
      <c r="AJ21" s="25"/>
      <c r="AK21" s="25"/>
      <c r="AL21" s="23"/>
      <c r="AM21" s="24"/>
      <c r="AN21" s="24"/>
      <c r="AO21" s="25"/>
      <c r="AQ21" s="23"/>
      <c r="AR21" s="24"/>
      <c r="AS21" s="24"/>
      <c r="AT21" s="25"/>
      <c r="AU21" s="23"/>
      <c r="AV21" s="24"/>
      <c r="AW21" s="26"/>
      <c r="AX21" s="25"/>
      <c r="AY21" s="27"/>
      <c r="AZ21" s="27"/>
      <c r="BA21" s="27"/>
      <c r="BB21" s="27"/>
      <c r="BC21" s="23"/>
      <c r="BD21" s="24"/>
      <c r="BE21" s="25"/>
      <c r="BF21" s="25"/>
      <c r="BG21" s="23"/>
      <c r="BH21" s="24"/>
      <c r="BI21" s="24"/>
      <c r="BJ21" s="25"/>
      <c r="BL21" s="23"/>
      <c r="BM21" s="24"/>
      <c r="BN21" s="24"/>
      <c r="BO21" s="25"/>
      <c r="BP21" s="23"/>
      <c r="BQ21" s="24"/>
      <c r="BR21" s="26"/>
      <c r="BS21" s="25"/>
      <c r="BT21" s="27"/>
      <c r="BU21" s="27"/>
      <c r="BV21" s="27"/>
      <c r="BW21" s="27"/>
      <c r="BX21" s="23"/>
      <c r="BY21" s="24"/>
      <c r="BZ21" s="25"/>
      <c r="CA21" s="25"/>
      <c r="CB21" s="23"/>
      <c r="CC21" s="24"/>
      <c r="CD21" s="24"/>
      <c r="CE21" s="25"/>
      <c r="CG21" s="23"/>
      <c r="CH21" s="24"/>
      <c r="CI21" s="24"/>
      <c r="CJ21" s="25"/>
      <c r="CK21" s="23"/>
      <c r="CL21" s="24"/>
      <c r="CM21" s="26"/>
      <c r="CN21" s="25"/>
      <c r="CO21" s="27"/>
      <c r="CP21" s="27"/>
      <c r="CQ21" s="27"/>
      <c r="CR21" s="27"/>
      <c r="CS21" s="23"/>
      <c r="CT21" s="24"/>
      <c r="CU21" s="25"/>
      <c r="CV21" s="25"/>
      <c r="CW21" s="23"/>
      <c r="CX21" s="24"/>
      <c r="CY21" s="24"/>
      <c r="CZ21" s="25"/>
      <c r="DB21" s="23"/>
      <c r="DC21" s="24"/>
      <c r="DD21" s="24"/>
      <c r="DE21" s="25"/>
      <c r="DF21" s="23"/>
      <c r="DG21" s="24"/>
      <c r="DH21" s="26"/>
      <c r="DI21" s="25"/>
      <c r="DJ21" s="27"/>
      <c r="DK21" s="27"/>
      <c r="DL21" s="27"/>
      <c r="DM21" s="27"/>
      <c r="DN21" s="23"/>
      <c r="DO21" s="24"/>
      <c r="DP21" s="25"/>
      <c r="DQ21" s="25"/>
      <c r="DR21" s="23"/>
      <c r="DS21" s="24"/>
      <c r="DT21" s="24"/>
      <c r="DU21" s="25"/>
      <c r="DW21" s="23"/>
      <c r="DX21" s="24"/>
      <c r="DY21" s="24"/>
      <c r="DZ21" s="25"/>
      <c r="EA21" s="23"/>
      <c r="EB21" s="24"/>
      <c r="EC21" s="26"/>
      <c r="ED21" s="25"/>
      <c r="EE21" s="27"/>
      <c r="EF21" s="27"/>
      <c r="EG21" s="27"/>
      <c r="EH21" s="27"/>
      <c r="EI21" s="23"/>
      <c r="EJ21" s="24"/>
      <c r="EK21" s="25"/>
      <c r="EL21" s="25"/>
      <c r="EM21" s="23"/>
      <c r="EN21" s="24"/>
      <c r="EO21" s="24"/>
      <c r="EP21" s="25"/>
    </row>
    <row r="22" spans="1:146" ht="15.75" x14ac:dyDescent="0.25">
      <c r="A22" s="23"/>
      <c r="B22" s="24"/>
      <c r="C22" s="24"/>
      <c r="D22" s="25"/>
      <c r="E22" s="23"/>
      <c r="F22" s="24"/>
      <c r="G22" s="26"/>
      <c r="H22" s="25"/>
      <c r="I22" s="27"/>
      <c r="J22" s="27"/>
      <c r="K22" s="27"/>
      <c r="L22" s="27"/>
      <c r="M22" s="23"/>
      <c r="N22" s="24"/>
      <c r="O22" s="25"/>
      <c r="P22" s="25"/>
      <c r="Q22" s="23"/>
      <c r="R22" s="24"/>
      <c r="S22" s="24"/>
      <c r="T22" s="25"/>
      <c r="V22" s="23"/>
      <c r="W22" s="24"/>
      <c r="X22" s="24"/>
      <c r="Y22" s="25"/>
      <c r="Z22" s="23"/>
      <c r="AA22" s="24"/>
      <c r="AB22" s="26"/>
      <c r="AC22" s="25"/>
      <c r="AD22" s="27"/>
      <c r="AE22" s="27"/>
      <c r="AF22" s="27"/>
      <c r="AG22" s="27"/>
      <c r="AH22" s="23"/>
      <c r="AI22" s="24"/>
      <c r="AJ22" s="25"/>
      <c r="AK22" s="25"/>
      <c r="AL22" s="23"/>
      <c r="AM22" s="24"/>
      <c r="AN22" s="24"/>
      <c r="AO22" s="25"/>
      <c r="AQ22" s="23"/>
      <c r="AR22" s="24"/>
      <c r="AS22" s="24"/>
      <c r="AT22" s="25"/>
      <c r="AU22" s="23"/>
      <c r="AV22" s="24"/>
      <c r="AW22" s="26"/>
      <c r="AX22" s="25"/>
      <c r="AY22" s="27"/>
      <c r="AZ22" s="27"/>
      <c r="BA22" s="27"/>
      <c r="BB22" s="27"/>
      <c r="BC22" s="23"/>
      <c r="BD22" s="24"/>
      <c r="BE22" s="25"/>
      <c r="BF22" s="25"/>
      <c r="BG22" s="23"/>
      <c r="BH22" s="24"/>
      <c r="BI22" s="24"/>
      <c r="BJ22" s="25"/>
      <c r="BL22" s="23"/>
      <c r="BM22" s="24"/>
      <c r="BN22" s="24"/>
      <c r="BO22" s="25"/>
      <c r="BP22" s="23"/>
      <c r="BQ22" s="24"/>
      <c r="BR22" s="26"/>
      <c r="BS22" s="25"/>
      <c r="BT22" s="27"/>
      <c r="BU22" s="27"/>
      <c r="BV22" s="27"/>
      <c r="BW22" s="27"/>
      <c r="BX22" s="23"/>
      <c r="BY22" s="24"/>
      <c r="BZ22" s="25"/>
      <c r="CA22" s="25"/>
      <c r="CB22" s="23"/>
      <c r="CC22" s="24"/>
      <c r="CD22" s="24"/>
      <c r="CE22" s="25"/>
      <c r="CG22" s="23"/>
      <c r="CH22" s="24"/>
      <c r="CI22" s="24"/>
      <c r="CJ22" s="25"/>
      <c r="CK22" s="23"/>
      <c r="CL22" s="24"/>
      <c r="CM22" s="26"/>
      <c r="CN22" s="25"/>
      <c r="CO22" s="27"/>
      <c r="CP22" s="27"/>
      <c r="CQ22" s="27"/>
      <c r="CR22" s="27"/>
      <c r="CS22" s="23"/>
      <c r="CT22" s="24"/>
      <c r="CU22" s="25"/>
      <c r="CV22" s="25"/>
      <c r="CW22" s="23"/>
      <c r="CX22" s="24"/>
      <c r="CY22" s="24"/>
      <c r="CZ22" s="25"/>
      <c r="DB22" s="23"/>
      <c r="DC22" s="24"/>
      <c r="DD22" s="24"/>
      <c r="DE22" s="25"/>
      <c r="DF22" s="23"/>
      <c r="DG22" s="24"/>
      <c r="DH22" s="26"/>
      <c r="DI22" s="25"/>
      <c r="DJ22" s="27"/>
      <c r="DK22" s="27"/>
      <c r="DL22" s="27"/>
      <c r="DM22" s="27"/>
      <c r="DN22" s="23"/>
      <c r="DO22" s="24"/>
      <c r="DP22" s="25"/>
      <c r="DQ22" s="25"/>
      <c r="DR22" s="23"/>
      <c r="DS22" s="24"/>
      <c r="DT22" s="24"/>
      <c r="DU22" s="25"/>
      <c r="DW22" s="23"/>
      <c r="DX22" s="24"/>
      <c r="DY22" s="24"/>
      <c r="DZ22" s="25"/>
      <c r="EA22" s="23"/>
      <c r="EB22" s="24"/>
      <c r="EC22" s="26"/>
      <c r="ED22" s="25"/>
      <c r="EE22" s="27"/>
      <c r="EF22" s="27"/>
      <c r="EG22" s="27"/>
      <c r="EH22" s="27"/>
      <c r="EI22" s="23"/>
      <c r="EJ22" s="24"/>
      <c r="EK22" s="25"/>
      <c r="EL22" s="25"/>
      <c r="EM22" s="23"/>
      <c r="EN22" s="24"/>
      <c r="EO22" s="24"/>
      <c r="EP22" s="25"/>
    </row>
    <row r="23" spans="1:146" ht="15.75" x14ac:dyDescent="0.25">
      <c r="A23" s="23"/>
      <c r="B23" s="24"/>
      <c r="C23" s="24"/>
      <c r="D23" s="25"/>
      <c r="E23" s="23"/>
      <c r="F23" s="24"/>
      <c r="G23" s="26"/>
      <c r="H23" s="25"/>
      <c r="I23" s="27"/>
      <c r="J23" s="27"/>
      <c r="K23" s="27"/>
      <c r="L23" s="27"/>
      <c r="M23" s="23"/>
      <c r="N23" s="24"/>
      <c r="O23" s="25"/>
      <c r="P23" s="25"/>
      <c r="Q23" s="23"/>
      <c r="R23" s="24"/>
      <c r="S23" s="24"/>
      <c r="T23" s="25"/>
      <c r="V23" s="23"/>
      <c r="W23" s="24"/>
      <c r="X23" s="24"/>
      <c r="Y23" s="25"/>
      <c r="Z23" s="23"/>
      <c r="AA23" s="24"/>
      <c r="AB23" s="26"/>
      <c r="AC23" s="25"/>
      <c r="AD23" s="27"/>
      <c r="AE23" s="27"/>
      <c r="AF23" s="27"/>
      <c r="AG23" s="27"/>
      <c r="AH23" s="23"/>
      <c r="AI23" s="24"/>
      <c r="AJ23" s="25"/>
      <c r="AK23" s="25"/>
      <c r="AL23" s="23"/>
      <c r="AM23" s="24"/>
      <c r="AN23" s="24"/>
      <c r="AO23" s="25"/>
      <c r="AQ23" s="23"/>
      <c r="AR23" s="24"/>
      <c r="AS23" s="24"/>
      <c r="AT23" s="25"/>
      <c r="AU23" s="23"/>
      <c r="AV23" s="24"/>
      <c r="AW23" s="26"/>
      <c r="AX23" s="25"/>
      <c r="AY23" s="27"/>
      <c r="AZ23" s="27"/>
      <c r="BA23" s="27"/>
      <c r="BB23" s="27"/>
      <c r="BC23" s="23"/>
      <c r="BD23" s="24"/>
      <c r="BE23" s="25"/>
      <c r="BF23" s="25"/>
      <c r="BG23" s="23"/>
      <c r="BH23" s="24"/>
      <c r="BI23" s="24"/>
      <c r="BJ23" s="25"/>
      <c r="BL23" s="23"/>
      <c r="BM23" s="24"/>
      <c r="BN23" s="24"/>
      <c r="BO23" s="25"/>
      <c r="BP23" s="23"/>
      <c r="BQ23" s="24"/>
      <c r="BR23" s="26"/>
      <c r="BS23" s="25"/>
      <c r="BT23" s="27"/>
      <c r="BU23" s="27"/>
      <c r="BV23" s="27"/>
      <c r="BW23" s="27"/>
      <c r="BX23" s="23"/>
      <c r="BY23" s="24"/>
      <c r="BZ23" s="25"/>
      <c r="CA23" s="25"/>
      <c r="CB23" s="23"/>
      <c r="CC23" s="24"/>
      <c r="CD23" s="24"/>
      <c r="CE23" s="25"/>
      <c r="CG23" s="23"/>
      <c r="CH23" s="24"/>
      <c r="CI23" s="24"/>
      <c r="CJ23" s="25"/>
      <c r="CK23" s="23"/>
      <c r="CL23" s="24"/>
      <c r="CM23" s="26"/>
      <c r="CN23" s="25"/>
      <c r="CO23" s="27"/>
      <c r="CP23" s="27"/>
      <c r="CQ23" s="27"/>
      <c r="CR23" s="27"/>
      <c r="CS23" s="23"/>
      <c r="CT23" s="24"/>
      <c r="CU23" s="25"/>
      <c r="CV23" s="25"/>
      <c r="CW23" s="23"/>
      <c r="CX23" s="24"/>
      <c r="CY23" s="24"/>
      <c r="CZ23" s="25"/>
      <c r="DB23" s="23"/>
      <c r="DC23" s="24"/>
      <c r="DD23" s="24"/>
      <c r="DE23" s="25"/>
      <c r="DF23" s="23"/>
      <c r="DG23" s="24"/>
      <c r="DH23" s="26"/>
      <c r="DI23" s="25"/>
      <c r="DJ23" s="27"/>
      <c r="DK23" s="27"/>
      <c r="DL23" s="27"/>
      <c r="DM23" s="27"/>
      <c r="DN23" s="23"/>
      <c r="DO23" s="24"/>
      <c r="DP23" s="25"/>
      <c r="DQ23" s="25"/>
      <c r="DR23" s="23"/>
      <c r="DS23" s="24"/>
      <c r="DT23" s="24"/>
      <c r="DU23" s="25"/>
      <c r="DW23" s="23"/>
      <c r="DX23" s="24"/>
      <c r="DY23" s="24"/>
      <c r="DZ23" s="25"/>
      <c r="EA23" s="23"/>
      <c r="EB23" s="24"/>
      <c r="EC23" s="26"/>
      <c r="ED23" s="25"/>
      <c r="EE23" s="27"/>
      <c r="EF23" s="27"/>
      <c r="EG23" s="27"/>
      <c r="EH23" s="27"/>
      <c r="EI23" s="23"/>
      <c r="EJ23" s="24"/>
      <c r="EK23" s="25"/>
      <c r="EL23" s="25"/>
      <c r="EM23" s="23"/>
      <c r="EN23" s="24"/>
      <c r="EO23" s="24"/>
      <c r="EP23" s="25"/>
    </row>
    <row r="24" spans="1:146" ht="15.75" x14ac:dyDescent="0.25">
      <c r="A24" s="23"/>
      <c r="B24" s="24"/>
      <c r="C24" s="24"/>
      <c r="D24" s="25"/>
      <c r="E24" s="23"/>
      <c r="F24" s="24"/>
      <c r="G24" s="26"/>
      <c r="H24" s="25"/>
      <c r="I24" s="27"/>
      <c r="J24" s="27"/>
      <c r="K24" s="27"/>
      <c r="L24" s="27"/>
      <c r="M24" s="23"/>
      <c r="N24" s="24"/>
      <c r="O24" s="25"/>
      <c r="P24" s="25"/>
      <c r="Q24" s="23"/>
      <c r="R24" s="24"/>
      <c r="S24" s="24"/>
      <c r="T24" s="25"/>
      <c r="V24" s="23"/>
      <c r="W24" s="24"/>
      <c r="X24" s="24"/>
      <c r="Y24" s="25"/>
      <c r="Z24" s="23"/>
      <c r="AA24" s="24"/>
      <c r="AB24" s="26"/>
      <c r="AC24" s="25"/>
      <c r="AD24" s="27"/>
      <c r="AE24" s="27"/>
      <c r="AF24" s="27"/>
      <c r="AG24" s="27"/>
      <c r="AH24" s="23"/>
      <c r="AI24" s="24"/>
      <c r="AJ24" s="25"/>
      <c r="AK24" s="25"/>
      <c r="AL24" s="23"/>
      <c r="AM24" s="24"/>
      <c r="AN24" s="24"/>
      <c r="AO24" s="25"/>
      <c r="AQ24" s="23"/>
      <c r="AR24" s="24"/>
      <c r="AS24" s="24"/>
      <c r="AT24" s="25"/>
      <c r="AU24" s="23"/>
      <c r="AV24" s="24"/>
      <c r="AW24" s="26"/>
      <c r="AX24" s="25"/>
      <c r="AY24" s="27"/>
      <c r="AZ24" s="27"/>
      <c r="BA24" s="27"/>
      <c r="BB24" s="27"/>
      <c r="BC24" s="23"/>
      <c r="BD24" s="24"/>
      <c r="BE24" s="25"/>
      <c r="BF24" s="25"/>
      <c r="BG24" s="23"/>
      <c r="BH24" s="24"/>
      <c r="BI24" s="24"/>
      <c r="BJ24" s="25"/>
      <c r="BL24" s="23"/>
      <c r="BM24" s="24"/>
      <c r="BN24" s="24"/>
      <c r="BO24" s="25"/>
      <c r="BP24" s="23"/>
      <c r="BQ24" s="24"/>
      <c r="BR24" s="26"/>
      <c r="BS24" s="25"/>
      <c r="BT24" s="27"/>
      <c r="BU24" s="27"/>
      <c r="BV24" s="27"/>
      <c r="BW24" s="27"/>
      <c r="BX24" s="23"/>
      <c r="BY24" s="24"/>
      <c r="BZ24" s="25"/>
      <c r="CA24" s="25"/>
      <c r="CB24" s="23"/>
      <c r="CC24" s="24"/>
      <c r="CD24" s="24"/>
      <c r="CE24" s="25"/>
      <c r="CG24" s="23"/>
      <c r="CH24" s="24"/>
      <c r="CI24" s="24"/>
      <c r="CJ24" s="25"/>
      <c r="CK24" s="23"/>
      <c r="CL24" s="24"/>
      <c r="CM24" s="26"/>
      <c r="CN24" s="25"/>
      <c r="CO24" s="27"/>
      <c r="CP24" s="27"/>
      <c r="CQ24" s="27"/>
      <c r="CR24" s="27"/>
      <c r="CS24" s="23"/>
      <c r="CT24" s="24"/>
      <c r="CU24" s="25"/>
      <c r="CV24" s="25"/>
      <c r="CW24" s="23"/>
      <c r="CX24" s="24"/>
      <c r="CY24" s="24"/>
      <c r="CZ24" s="25"/>
      <c r="DB24" s="23"/>
      <c r="DC24" s="24"/>
      <c r="DD24" s="24"/>
      <c r="DE24" s="25"/>
      <c r="DF24" s="23"/>
      <c r="DG24" s="24"/>
      <c r="DH24" s="26"/>
      <c r="DI24" s="25"/>
      <c r="DJ24" s="27"/>
      <c r="DK24" s="27"/>
      <c r="DL24" s="27"/>
      <c r="DM24" s="27"/>
      <c r="DN24" s="23"/>
      <c r="DO24" s="24"/>
      <c r="DP24" s="25"/>
      <c r="DQ24" s="25"/>
      <c r="DR24" s="23"/>
      <c r="DS24" s="24"/>
      <c r="DT24" s="24"/>
      <c r="DU24" s="25"/>
      <c r="DW24" s="23"/>
      <c r="DX24" s="24"/>
      <c r="DY24" s="24"/>
      <c r="DZ24" s="25"/>
      <c r="EA24" s="23"/>
      <c r="EB24" s="24"/>
      <c r="EC24" s="26"/>
      <c r="ED24" s="25"/>
      <c r="EE24" s="27"/>
      <c r="EF24" s="27"/>
      <c r="EG24" s="27"/>
      <c r="EH24" s="27"/>
      <c r="EI24" s="23"/>
      <c r="EJ24" s="24"/>
      <c r="EK24" s="25"/>
      <c r="EL24" s="25"/>
      <c r="EM24" s="23"/>
      <c r="EN24" s="24"/>
      <c r="EO24" s="24"/>
      <c r="EP24" s="25"/>
    </row>
    <row r="25" spans="1:146" ht="15.75" x14ac:dyDescent="0.25">
      <c r="A25" s="23"/>
      <c r="B25" s="24"/>
      <c r="C25" s="24"/>
      <c r="D25" s="25"/>
      <c r="E25" s="23"/>
      <c r="F25" s="24"/>
      <c r="G25" s="26"/>
      <c r="H25" s="25"/>
      <c r="I25" s="27"/>
      <c r="J25" s="27"/>
      <c r="K25" s="27"/>
      <c r="L25" s="27"/>
      <c r="M25" s="23"/>
      <c r="N25" s="24"/>
      <c r="O25" s="25"/>
      <c r="P25" s="25"/>
      <c r="Q25" s="23"/>
      <c r="R25" s="24"/>
      <c r="S25" s="24"/>
      <c r="T25" s="25"/>
      <c r="V25" s="23"/>
      <c r="W25" s="24"/>
      <c r="X25" s="24"/>
      <c r="Y25" s="25"/>
      <c r="Z25" s="23"/>
      <c r="AA25" s="24"/>
      <c r="AB25" s="26"/>
      <c r="AC25" s="25"/>
      <c r="AD25" s="27"/>
      <c r="AE25" s="27"/>
      <c r="AF25" s="27"/>
      <c r="AG25" s="27"/>
      <c r="AH25" s="23"/>
      <c r="AI25" s="24"/>
      <c r="AJ25" s="25"/>
      <c r="AK25" s="25"/>
      <c r="AL25" s="23"/>
      <c r="AM25" s="24"/>
      <c r="AN25" s="24"/>
      <c r="AO25" s="25"/>
      <c r="AQ25" s="23"/>
      <c r="AR25" s="24"/>
      <c r="AS25" s="24"/>
      <c r="AT25" s="25"/>
      <c r="AU25" s="23"/>
      <c r="AV25" s="24"/>
      <c r="AW25" s="26"/>
      <c r="AX25" s="25"/>
      <c r="AY25" s="27"/>
      <c r="AZ25" s="27"/>
      <c r="BA25" s="27"/>
      <c r="BB25" s="27"/>
      <c r="BC25" s="23"/>
      <c r="BD25" s="24"/>
      <c r="BE25" s="25"/>
      <c r="BF25" s="25"/>
      <c r="BG25" s="23"/>
      <c r="BH25" s="24"/>
      <c r="BI25" s="24"/>
      <c r="BJ25" s="25"/>
      <c r="BL25" s="23"/>
      <c r="BM25" s="24"/>
      <c r="BN25" s="24"/>
      <c r="BO25" s="25"/>
      <c r="BP25" s="23"/>
      <c r="BQ25" s="24"/>
      <c r="BR25" s="26"/>
      <c r="BS25" s="25"/>
      <c r="BT25" s="27"/>
      <c r="BU25" s="27"/>
      <c r="BV25" s="27"/>
      <c r="BW25" s="27"/>
      <c r="BX25" s="23"/>
      <c r="BY25" s="24"/>
      <c r="BZ25" s="25"/>
      <c r="CA25" s="25"/>
      <c r="CB25" s="23"/>
      <c r="CC25" s="24"/>
      <c r="CD25" s="24"/>
      <c r="CE25" s="25"/>
      <c r="CG25" s="23"/>
      <c r="CH25" s="24"/>
      <c r="CI25" s="24"/>
      <c r="CJ25" s="25"/>
      <c r="CK25" s="23"/>
      <c r="CL25" s="24"/>
      <c r="CM25" s="26"/>
      <c r="CN25" s="25"/>
      <c r="CO25" s="27"/>
      <c r="CP25" s="27"/>
      <c r="CQ25" s="27"/>
      <c r="CR25" s="27"/>
      <c r="CS25" s="23"/>
      <c r="CT25" s="24"/>
      <c r="CU25" s="25"/>
      <c r="CV25" s="25"/>
      <c r="CW25" s="23"/>
      <c r="CX25" s="24"/>
      <c r="CY25" s="24"/>
      <c r="CZ25" s="25"/>
      <c r="DB25" s="23"/>
      <c r="DC25" s="24"/>
      <c r="DD25" s="24"/>
      <c r="DE25" s="25"/>
      <c r="DF25" s="23"/>
      <c r="DG25" s="24"/>
      <c r="DH25" s="26"/>
      <c r="DI25" s="25"/>
      <c r="DJ25" s="27"/>
      <c r="DK25" s="27"/>
      <c r="DL25" s="27"/>
      <c r="DM25" s="27"/>
      <c r="DN25" s="23"/>
      <c r="DO25" s="24"/>
      <c r="DP25" s="25"/>
      <c r="DQ25" s="25"/>
      <c r="DR25" s="23"/>
      <c r="DS25" s="24"/>
      <c r="DT25" s="24"/>
      <c r="DU25" s="25"/>
      <c r="DW25" s="23"/>
      <c r="DX25" s="24"/>
      <c r="DY25" s="24"/>
      <c r="DZ25" s="25"/>
      <c r="EA25" s="23"/>
      <c r="EB25" s="24"/>
      <c r="EC25" s="26"/>
      <c r="ED25" s="25"/>
      <c r="EE25" s="27"/>
      <c r="EF25" s="27"/>
      <c r="EG25" s="27"/>
      <c r="EH25" s="27"/>
      <c r="EI25" s="23"/>
      <c r="EJ25" s="24"/>
      <c r="EK25" s="25"/>
      <c r="EL25" s="25"/>
      <c r="EM25" s="23"/>
      <c r="EN25" s="24"/>
      <c r="EO25" s="24"/>
      <c r="EP25" s="25"/>
    </row>
    <row r="26" spans="1:146" ht="15.75" x14ac:dyDescent="0.25">
      <c r="A26" s="23"/>
      <c r="B26" s="24"/>
      <c r="C26" s="24"/>
      <c r="D26" s="25"/>
      <c r="E26" s="23"/>
      <c r="F26" s="24"/>
      <c r="G26" s="26"/>
      <c r="H26" s="25"/>
      <c r="I26" s="27"/>
      <c r="J26" s="27"/>
      <c r="K26" s="27"/>
      <c r="L26" s="27"/>
      <c r="M26" s="23"/>
      <c r="N26" s="24"/>
      <c r="O26" s="25"/>
      <c r="P26" s="25"/>
      <c r="Q26" s="23"/>
      <c r="R26" s="24"/>
      <c r="S26" s="24"/>
      <c r="T26" s="25"/>
      <c r="V26" s="23"/>
      <c r="W26" s="24"/>
      <c r="X26" s="24"/>
      <c r="Y26" s="25"/>
      <c r="Z26" s="23"/>
      <c r="AA26" s="24"/>
      <c r="AB26" s="26"/>
      <c r="AC26" s="25"/>
      <c r="AD26" s="27"/>
      <c r="AE26" s="27"/>
      <c r="AF26" s="27"/>
      <c r="AG26" s="27"/>
      <c r="AH26" s="23"/>
      <c r="AI26" s="24"/>
      <c r="AJ26" s="25"/>
      <c r="AK26" s="25"/>
      <c r="AL26" s="23"/>
      <c r="AM26" s="24"/>
      <c r="AN26" s="24"/>
      <c r="AO26" s="25"/>
      <c r="AQ26" s="23"/>
      <c r="AR26" s="24"/>
      <c r="AS26" s="24"/>
      <c r="AT26" s="25"/>
      <c r="AU26" s="23"/>
      <c r="AV26" s="24"/>
      <c r="AW26" s="26"/>
      <c r="AX26" s="25"/>
      <c r="AY26" s="27"/>
      <c r="AZ26" s="27"/>
      <c r="BA26" s="27"/>
      <c r="BB26" s="27"/>
      <c r="BC26" s="23"/>
      <c r="BD26" s="24"/>
      <c r="BE26" s="25"/>
      <c r="BF26" s="25"/>
      <c r="BG26" s="23"/>
      <c r="BH26" s="24"/>
      <c r="BI26" s="24"/>
      <c r="BJ26" s="25"/>
      <c r="BL26" s="23"/>
      <c r="BM26" s="24"/>
      <c r="BN26" s="24"/>
      <c r="BO26" s="25"/>
      <c r="BP26" s="23"/>
      <c r="BQ26" s="24"/>
      <c r="BR26" s="26"/>
      <c r="BS26" s="25"/>
      <c r="BT26" s="27"/>
      <c r="BU26" s="27"/>
      <c r="BV26" s="27"/>
      <c r="BW26" s="27"/>
      <c r="BX26" s="23"/>
      <c r="BY26" s="24"/>
      <c r="BZ26" s="25"/>
      <c r="CA26" s="25"/>
      <c r="CB26" s="23"/>
      <c r="CC26" s="24"/>
      <c r="CD26" s="24"/>
      <c r="CE26" s="25"/>
      <c r="CG26" s="23"/>
      <c r="CH26" s="24"/>
      <c r="CI26" s="24"/>
      <c r="CJ26" s="25"/>
      <c r="CK26" s="23"/>
      <c r="CL26" s="24"/>
      <c r="CM26" s="26"/>
      <c r="CN26" s="25"/>
      <c r="CO26" s="27"/>
      <c r="CP26" s="27"/>
      <c r="CQ26" s="27"/>
      <c r="CR26" s="27"/>
      <c r="CS26" s="23"/>
      <c r="CT26" s="24"/>
      <c r="CU26" s="25"/>
      <c r="CV26" s="25"/>
      <c r="CW26" s="23"/>
      <c r="CX26" s="24"/>
      <c r="CY26" s="24"/>
      <c r="CZ26" s="25"/>
      <c r="DB26" s="23"/>
      <c r="DC26" s="24"/>
      <c r="DD26" s="24"/>
      <c r="DE26" s="25"/>
      <c r="DF26" s="23"/>
      <c r="DG26" s="24"/>
      <c r="DH26" s="26"/>
      <c r="DI26" s="25"/>
      <c r="DJ26" s="27"/>
      <c r="DK26" s="27"/>
      <c r="DL26" s="27"/>
      <c r="DM26" s="27"/>
      <c r="DN26" s="23"/>
      <c r="DO26" s="24"/>
      <c r="DP26" s="25"/>
      <c r="DQ26" s="25"/>
      <c r="DR26" s="23"/>
      <c r="DS26" s="24"/>
      <c r="DT26" s="24"/>
      <c r="DU26" s="25"/>
      <c r="DW26" s="23"/>
      <c r="DX26" s="24"/>
      <c r="DY26" s="24"/>
      <c r="DZ26" s="25"/>
      <c r="EA26" s="23"/>
      <c r="EB26" s="24"/>
      <c r="EC26" s="26"/>
      <c r="ED26" s="25"/>
      <c r="EE26" s="27"/>
      <c r="EF26" s="27"/>
      <c r="EG26" s="27"/>
      <c r="EH26" s="27"/>
      <c r="EI26" s="23"/>
      <c r="EJ26" s="24"/>
      <c r="EK26" s="25"/>
      <c r="EL26" s="25"/>
      <c r="EM26" s="23"/>
      <c r="EN26" s="24"/>
      <c r="EO26" s="24"/>
      <c r="EP26" s="25"/>
    </row>
    <row r="27" spans="1:146" ht="15.75" x14ac:dyDescent="0.25">
      <c r="A27" s="23"/>
      <c r="B27" s="24"/>
      <c r="C27" s="24"/>
      <c r="D27" s="25"/>
      <c r="E27" s="23"/>
      <c r="F27" s="24"/>
      <c r="G27" s="26"/>
      <c r="H27" s="25"/>
      <c r="I27" s="27"/>
      <c r="J27" s="27"/>
      <c r="K27" s="27"/>
      <c r="L27" s="27"/>
      <c r="M27" s="23"/>
      <c r="N27" s="24"/>
      <c r="O27" s="25"/>
      <c r="P27" s="25"/>
      <c r="Q27" s="23"/>
      <c r="R27" s="24"/>
      <c r="S27" s="24"/>
      <c r="T27" s="25"/>
      <c r="V27" s="23"/>
      <c r="W27" s="24"/>
      <c r="X27" s="24"/>
      <c r="Y27" s="25"/>
      <c r="Z27" s="23"/>
      <c r="AA27" s="24"/>
      <c r="AB27" s="26"/>
      <c r="AC27" s="25"/>
      <c r="AD27" s="27"/>
      <c r="AE27" s="27"/>
      <c r="AF27" s="27"/>
      <c r="AG27" s="27"/>
      <c r="AH27" s="23"/>
      <c r="AI27" s="24"/>
      <c r="AJ27" s="25"/>
      <c r="AK27" s="25"/>
      <c r="AL27" s="23"/>
      <c r="AM27" s="24"/>
      <c r="AN27" s="24"/>
      <c r="AO27" s="25"/>
      <c r="AQ27" s="23"/>
      <c r="AR27" s="24"/>
      <c r="AS27" s="24"/>
      <c r="AT27" s="25"/>
      <c r="AU27" s="23"/>
      <c r="AV27" s="24"/>
      <c r="AW27" s="26"/>
      <c r="AX27" s="25"/>
      <c r="AY27" s="27"/>
      <c r="AZ27" s="27"/>
      <c r="BA27" s="27"/>
      <c r="BB27" s="27"/>
      <c r="BC27" s="23"/>
      <c r="BD27" s="24"/>
      <c r="BE27" s="25"/>
      <c r="BF27" s="25"/>
      <c r="BG27" s="23"/>
      <c r="BH27" s="24"/>
      <c r="BI27" s="24"/>
      <c r="BJ27" s="25"/>
      <c r="BL27" s="23"/>
      <c r="BM27" s="24"/>
      <c r="BN27" s="24"/>
      <c r="BO27" s="25"/>
      <c r="BP27" s="23"/>
      <c r="BQ27" s="24"/>
      <c r="BR27" s="26"/>
      <c r="BS27" s="25"/>
      <c r="BT27" s="27"/>
      <c r="BU27" s="27"/>
      <c r="BV27" s="27"/>
      <c r="BW27" s="27"/>
      <c r="BX27" s="23"/>
      <c r="BY27" s="24"/>
      <c r="BZ27" s="25"/>
      <c r="CA27" s="25"/>
      <c r="CB27" s="23"/>
      <c r="CC27" s="24"/>
      <c r="CD27" s="24"/>
      <c r="CE27" s="25"/>
      <c r="CG27" s="23"/>
      <c r="CH27" s="24"/>
      <c r="CI27" s="24"/>
      <c r="CJ27" s="25"/>
      <c r="CK27" s="23"/>
      <c r="CL27" s="24"/>
      <c r="CM27" s="26"/>
      <c r="CN27" s="25"/>
      <c r="CO27" s="27"/>
      <c r="CP27" s="27"/>
      <c r="CQ27" s="27"/>
      <c r="CR27" s="27"/>
      <c r="CS27" s="23"/>
      <c r="CT27" s="24"/>
      <c r="CU27" s="25"/>
      <c r="CV27" s="25"/>
      <c r="CW27" s="23"/>
      <c r="CX27" s="24"/>
      <c r="CY27" s="24"/>
      <c r="CZ27" s="25"/>
      <c r="DB27" s="23"/>
      <c r="DC27" s="24"/>
      <c r="DD27" s="24"/>
      <c r="DE27" s="25"/>
      <c r="DF27" s="23"/>
      <c r="DG27" s="24"/>
      <c r="DH27" s="26"/>
      <c r="DI27" s="25"/>
      <c r="DJ27" s="27"/>
      <c r="DK27" s="27"/>
      <c r="DL27" s="27"/>
      <c r="DM27" s="27"/>
      <c r="DN27" s="23"/>
      <c r="DO27" s="24"/>
      <c r="DP27" s="25"/>
      <c r="DQ27" s="25"/>
      <c r="DR27" s="23"/>
      <c r="DS27" s="24"/>
      <c r="DT27" s="24"/>
      <c r="DU27" s="25"/>
      <c r="DW27" s="23"/>
      <c r="DX27" s="24"/>
      <c r="DY27" s="24"/>
      <c r="DZ27" s="25"/>
      <c r="EA27" s="23"/>
      <c r="EB27" s="24"/>
      <c r="EC27" s="26"/>
      <c r="ED27" s="25"/>
      <c r="EE27" s="27"/>
      <c r="EF27" s="27"/>
      <c r="EG27" s="27"/>
      <c r="EH27" s="27"/>
      <c r="EI27" s="23"/>
      <c r="EJ27" s="24"/>
      <c r="EK27" s="25"/>
      <c r="EL27" s="25"/>
      <c r="EM27" s="23"/>
      <c r="EN27" s="24"/>
      <c r="EO27" s="24"/>
      <c r="EP27" s="25"/>
    </row>
    <row r="28" spans="1:146" ht="15.75" x14ac:dyDescent="0.25">
      <c r="A28" s="23"/>
      <c r="B28" s="24"/>
      <c r="C28" s="24"/>
      <c r="D28" s="25"/>
      <c r="E28" s="23"/>
      <c r="F28" s="24"/>
      <c r="G28" s="26"/>
      <c r="H28" s="25"/>
      <c r="I28" s="27"/>
      <c r="J28" s="27"/>
      <c r="K28" s="27"/>
      <c r="L28" s="27"/>
      <c r="M28" s="23"/>
      <c r="N28" s="24"/>
      <c r="O28" s="25"/>
      <c r="P28" s="25"/>
      <c r="Q28" s="23"/>
      <c r="R28" s="24"/>
      <c r="S28" s="24"/>
      <c r="T28" s="25"/>
      <c r="V28" s="23"/>
      <c r="W28" s="24"/>
      <c r="X28" s="24"/>
      <c r="Y28" s="25"/>
      <c r="Z28" s="23"/>
      <c r="AA28" s="24"/>
      <c r="AB28" s="26"/>
      <c r="AC28" s="25"/>
      <c r="AD28" s="27"/>
      <c r="AE28" s="27"/>
      <c r="AF28" s="27"/>
      <c r="AG28" s="27"/>
      <c r="AH28" s="23"/>
      <c r="AI28" s="24"/>
      <c r="AJ28" s="25"/>
      <c r="AK28" s="25"/>
      <c r="AL28" s="23"/>
      <c r="AM28" s="24"/>
      <c r="AN28" s="24"/>
      <c r="AO28" s="25"/>
      <c r="AQ28" s="23"/>
      <c r="AR28" s="24"/>
      <c r="AS28" s="24"/>
      <c r="AT28" s="25"/>
      <c r="AU28" s="23"/>
      <c r="AV28" s="24"/>
      <c r="AW28" s="26"/>
      <c r="AX28" s="25"/>
      <c r="AY28" s="27"/>
      <c r="AZ28" s="27"/>
      <c r="BA28" s="27"/>
      <c r="BB28" s="27"/>
      <c r="BC28" s="23"/>
      <c r="BD28" s="24"/>
      <c r="BE28" s="25"/>
      <c r="BF28" s="25"/>
      <c r="BG28" s="23"/>
      <c r="BH28" s="24"/>
      <c r="BI28" s="24"/>
      <c r="BJ28" s="25"/>
      <c r="BL28" s="23"/>
      <c r="BM28" s="24"/>
      <c r="BN28" s="24"/>
      <c r="BO28" s="25"/>
      <c r="BP28" s="23"/>
      <c r="BQ28" s="24"/>
      <c r="BR28" s="26"/>
      <c r="BS28" s="25"/>
      <c r="BT28" s="27"/>
      <c r="BU28" s="27"/>
      <c r="BV28" s="27"/>
      <c r="BW28" s="27"/>
      <c r="BX28" s="23"/>
      <c r="BY28" s="24"/>
      <c r="BZ28" s="25"/>
      <c r="CA28" s="25"/>
      <c r="CB28" s="23"/>
      <c r="CC28" s="24"/>
      <c r="CD28" s="24"/>
      <c r="CE28" s="25"/>
      <c r="CG28" s="23"/>
      <c r="CH28" s="24"/>
      <c r="CI28" s="24"/>
      <c r="CJ28" s="25"/>
      <c r="CK28" s="23"/>
      <c r="CL28" s="24"/>
      <c r="CM28" s="26"/>
      <c r="CN28" s="25"/>
      <c r="CO28" s="27"/>
      <c r="CP28" s="27"/>
      <c r="CQ28" s="27"/>
      <c r="CR28" s="27"/>
      <c r="CS28" s="23"/>
      <c r="CT28" s="24"/>
      <c r="CU28" s="25"/>
      <c r="CV28" s="25"/>
      <c r="CW28" s="23"/>
      <c r="CX28" s="24"/>
      <c r="CY28" s="24"/>
      <c r="CZ28" s="25"/>
      <c r="DB28" s="23"/>
      <c r="DC28" s="24"/>
      <c r="DD28" s="24"/>
      <c r="DE28" s="25"/>
      <c r="DF28" s="23"/>
      <c r="DG28" s="24"/>
      <c r="DH28" s="26"/>
      <c r="DI28" s="25"/>
      <c r="DJ28" s="27"/>
      <c r="DK28" s="27"/>
      <c r="DL28" s="27"/>
      <c r="DM28" s="27"/>
      <c r="DN28" s="23"/>
      <c r="DO28" s="24"/>
      <c r="DP28" s="25"/>
      <c r="DQ28" s="25"/>
      <c r="DR28" s="23"/>
      <c r="DS28" s="24"/>
      <c r="DT28" s="24"/>
      <c r="DU28" s="25"/>
      <c r="DW28" s="23"/>
      <c r="DX28" s="24"/>
      <c r="DY28" s="24"/>
      <c r="DZ28" s="25"/>
      <c r="EA28" s="23"/>
      <c r="EB28" s="24"/>
      <c r="EC28" s="26"/>
      <c r="ED28" s="25"/>
      <c r="EE28" s="27"/>
      <c r="EF28" s="27"/>
      <c r="EG28" s="27"/>
      <c r="EH28" s="27"/>
      <c r="EI28" s="23"/>
      <c r="EJ28" s="24"/>
      <c r="EK28" s="25"/>
      <c r="EL28" s="25"/>
      <c r="EM28" s="23"/>
      <c r="EN28" s="24"/>
      <c r="EO28" s="24"/>
      <c r="EP28" s="25"/>
    </row>
    <row r="29" spans="1:146" ht="15.75" x14ac:dyDescent="0.25">
      <c r="A29" s="23"/>
      <c r="B29" s="24"/>
      <c r="C29" s="24"/>
      <c r="D29" s="25"/>
      <c r="E29" s="23"/>
      <c r="F29" s="24"/>
      <c r="G29" s="26"/>
      <c r="H29" s="25"/>
      <c r="I29" s="27"/>
      <c r="J29" s="27"/>
      <c r="K29" s="27"/>
      <c r="L29" s="27"/>
      <c r="M29" s="23"/>
      <c r="N29" s="24"/>
      <c r="O29" s="25"/>
      <c r="P29" s="25"/>
      <c r="Q29" s="23"/>
      <c r="R29" s="24"/>
      <c r="S29" s="24"/>
      <c r="T29" s="25"/>
      <c r="V29" s="23"/>
      <c r="W29" s="24"/>
      <c r="X29" s="24"/>
      <c r="Y29" s="25"/>
      <c r="Z29" s="23"/>
      <c r="AA29" s="24"/>
      <c r="AB29" s="26"/>
      <c r="AC29" s="25"/>
      <c r="AD29" s="27"/>
      <c r="AE29" s="27"/>
      <c r="AF29" s="27"/>
      <c r="AG29" s="27"/>
      <c r="AH29" s="23"/>
      <c r="AI29" s="24"/>
      <c r="AJ29" s="25"/>
      <c r="AK29" s="25"/>
      <c r="AL29" s="23"/>
      <c r="AM29" s="24"/>
      <c r="AN29" s="24"/>
      <c r="AO29" s="25"/>
      <c r="AQ29" s="23"/>
      <c r="AR29" s="24"/>
      <c r="AS29" s="24"/>
      <c r="AT29" s="25"/>
      <c r="AU29" s="23"/>
      <c r="AV29" s="24"/>
      <c r="AW29" s="26"/>
      <c r="AX29" s="25"/>
      <c r="AY29" s="27"/>
      <c r="AZ29" s="27"/>
      <c r="BA29" s="27"/>
      <c r="BB29" s="27"/>
      <c r="BC29" s="23"/>
      <c r="BD29" s="24"/>
      <c r="BE29" s="25"/>
      <c r="BF29" s="25"/>
      <c r="BG29" s="23"/>
      <c r="BH29" s="24"/>
      <c r="BI29" s="24"/>
      <c r="BJ29" s="25"/>
      <c r="BL29" s="23"/>
      <c r="BM29" s="24"/>
      <c r="BN29" s="24"/>
      <c r="BO29" s="25"/>
      <c r="BP29" s="23"/>
      <c r="BQ29" s="24"/>
      <c r="BR29" s="26"/>
      <c r="BS29" s="25"/>
      <c r="BT29" s="27"/>
      <c r="BU29" s="27"/>
      <c r="BV29" s="27"/>
      <c r="BW29" s="27"/>
      <c r="BX29" s="23"/>
      <c r="BY29" s="24"/>
      <c r="BZ29" s="25"/>
      <c r="CA29" s="25"/>
      <c r="CB29" s="23"/>
      <c r="CC29" s="24"/>
      <c r="CD29" s="24"/>
      <c r="CE29" s="25"/>
      <c r="CG29" s="23"/>
      <c r="CH29" s="24"/>
      <c r="CI29" s="24"/>
      <c r="CJ29" s="25"/>
      <c r="CK29" s="23"/>
      <c r="CL29" s="24"/>
      <c r="CM29" s="26"/>
      <c r="CN29" s="25"/>
      <c r="CO29" s="27"/>
      <c r="CP29" s="27"/>
      <c r="CQ29" s="27"/>
      <c r="CR29" s="27"/>
      <c r="CS29" s="23"/>
      <c r="CT29" s="24"/>
      <c r="CU29" s="25"/>
      <c r="CV29" s="25"/>
      <c r="CW29" s="23"/>
      <c r="CX29" s="24"/>
      <c r="CY29" s="24"/>
      <c r="CZ29" s="25"/>
      <c r="DB29" s="23"/>
      <c r="DC29" s="24"/>
      <c r="DD29" s="24"/>
      <c r="DE29" s="25"/>
      <c r="DF29" s="23"/>
      <c r="DG29" s="24"/>
      <c r="DH29" s="26"/>
      <c r="DI29" s="25"/>
      <c r="DJ29" s="27"/>
      <c r="DK29" s="27"/>
      <c r="DL29" s="27"/>
      <c r="DM29" s="27"/>
      <c r="DN29" s="23"/>
      <c r="DO29" s="24"/>
      <c r="DP29" s="25"/>
      <c r="DQ29" s="25"/>
      <c r="DR29" s="23"/>
      <c r="DS29" s="24"/>
      <c r="DT29" s="24"/>
      <c r="DU29" s="25"/>
      <c r="DW29" s="23"/>
      <c r="DX29" s="24"/>
      <c r="DY29" s="24"/>
      <c r="DZ29" s="25"/>
      <c r="EA29" s="23"/>
      <c r="EB29" s="24"/>
      <c r="EC29" s="26"/>
      <c r="ED29" s="25"/>
      <c r="EE29" s="27"/>
      <c r="EF29" s="27"/>
      <c r="EG29" s="27"/>
      <c r="EH29" s="27"/>
      <c r="EI29" s="23"/>
      <c r="EJ29" s="24"/>
      <c r="EK29" s="25"/>
      <c r="EL29" s="25"/>
      <c r="EM29" s="23"/>
      <c r="EN29" s="24"/>
      <c r="EO29" s="24"/>
      <c r="EP29" s="25"/>
    </row>
    <row r="30" spans="1:146" ht="15.75" x14ac:dyDescent="0.25">
      <c r="A30" s="23"/>
      <c r="B30" s="24"/>
      <c r="C30" s="24"/>
      <c r="D30" s="25"/>
      <c r="E30" s="23"/>
      <c r="F30" s="24"/>
      <c r="G30" s="26"/>
      <c r="H30" s="25"/>
      <c r="I30" s="27"/>
      <c r="J30" s="27"/>
      <c r="K30" s="27"/>
      <c r="L30" s="27"/>
      <c r="M30" s="23"/>
      <c r="N30" s="24"/>
      <c r="O30" s="25"/>
      <c r="P30" s="25"/>
      <c r="Q30" s="23"/>
      <c r="R30" s="24"/>
      <c r="S30" s="24"/>
      <c r="T30" s="25"/>
      <c r="V30" s="23"/>
      <c r="W30" s="24"/>
      <c r="X30" s="24"/>
      <c r="Y30" s="25"/>
      <c r="Z30" s="23"/>
      <c r="AA30" s="24"/>
      <c r="AB30" s="26"/>
      <c r="AC30" s="25"/>
      <c r="AD30" s="27"/>
      <c r="AE30" s="27"/>
      <c r="AF30" s="27"/>
      <c r="AG30" s="27"/>
      <c r="AH30" s="23"/>
      <c r="AI30" s="24"/>
      <c r="AJ30" s="25"/>
      <c r="AK30" s="25"/>
      <c r="AL30" s="23"/>
      <c r="AM30" s="24"/>
      <c r="AN30" s="24"/>
      <c r="AO30" s="25"/>
      <c r="AQ30" s="23"/>
      <c r="AR30" s="24"/>
      <c r="AS30" s="24"/>
      <c r="AT30" s="25"/>
      <c r="AU30" s="23"/>
      <c r="AV30" s="24"/>
      <c r="AW30" s="26"/>
      <c r="AX30" s="25"/>
      <c r="AY30" s="27"/>
      <c r="AZ30" s="27"/>
      <c r="BA30" s="27"/>
      <c r="BB30" s="27"/>
      <c r="BC30" s="23"/>
      <c r="BD30" s="24"/>
      <c r="BE30" s="25"/>
      <c r="BF30" s="25"/>
      <c r="BG30" s="23"/>
      <c r="BH30" s="24"/>
      <c r="BI30" s="24"/>
      <c r="BJ30" s="25"/>
      <c r="BL30" s="23"/>
      <c r="BM30" s="24"/>
      <c r="BN30" s="24"/>
      <c r="BO30" s="25"/>
      <c r="BP30" s="23"/>
      <c r="BQ30" s="24"/>
      <c r="BR30" s="26"/>
      <c r="BS30" s="25"/>
      <c r="BT30" s="27"/>
      <c r="BU30" s="27"/>
      <c r="BV30" s="27"/>
      <c r="BW30" s="27"/>
      <c r="BX30" s="23"/>
      <c r="BY30" s="24"/>
      <c r="BZ30" s="25"/>
      <c r="CA30" s="25"/>
      <c r="CB30" s="23"/>
      <c r="CC30" s="24"/>
      <c r="CD30" s="24"/>
      <c r="CE30" s="25"/>
      <c r="CG30" s="23"/>
      <c r="CH30" s="24"/>
      <c r="CI30" s="24"/>
      <c r="CJ30" s="25"/>
      <c r="CK30" s="23"/>
      <c r="CL30" s="24"/>
      <c r="CM30" s="26"/>
      <c r="CN30" s="25"/>
      <c r="CO30" s="27"/>
      <c r="CP30" s="27"/>
      <c r="CQ30" s="27"/>
      <c r="CR30" s="27"/>
      <c r="CS30" s="23"/>
      <c r="CT30" s="24"/>
      <c r="CU30" s="25"/>
      <c r="CV30" s="25"/>
      <c r="CW30" s="23"/>
      <c r="CX30" s="24"/>
      <c r="CY30" s="24"/>
      <c r="CZ30" s="25"/>
      <c r="DB30" s="23"/>
      <c r="DC30" s="24"/>
      <c r="DD30" s="24"/>
      <c r="DE30" s="25"/>
      <c r="DF30" s="23"/>
      <c r="DG30" s="24"/>
      <c r="DH30" s="26"/>
      <c r="DI30" s="25"/>
      <c r="DJ30" s="27"/>
      <c r="DK30" s="27"/>
      <c r="DL30" s="27"/>
      <c r="DM30" s="27"/>
      <c r="DN30" s="23"/>
      <c r="DO30" s="24"/>
      <c r="DP30" s="25"/>
      <c r="DQ30" s="25"/>
      <c r="DR30" s="23"/>
      <c r="DS30" s="24"/>
      <c r="DT30" s="24"/>
      <c r="DU30" s="25"/>
      <c r="DW30" s="23"/>
      <c r="DX30" s="24"/>
      <c r="DY30" s="24"/>
      <c r="DZ30" s="25"/>
      <c r="EA30" s="23"/>
      <c r="EB30" s="24"/>
      <c r="EC30" s="26"/>
      <c r="ED30" s="25"/>
      <c r="EE30" s="27"/>
      <c r="EF30" s="27"/>
      <c r="EG30" s="27"/>
      <c r="EH30" s="27"/>
      <c r="EI30" s="23"/>
      <c r="EJ30" s="24"/>
      <c r="EK30" s="25"/>
      <c r="EL30" s="25"/>
      <c r="EM30" s="23"/>
      <c r="EN30" s="24"/>
      <c r="EO30" s="24"/>
      <c r="EP30" s="25"/>
    </row>
    <row r="31" spans="1:146" ht="15.75" x14ac:dyDescent="0.25">
      <c r="A31" s="23"/>
      <c r="B31" s="24"/>
      <c r="C31" s="24"/>
      <c r="D31" s="25"/>
      <c r="E31" s="23"/>
      <c r="F31" s="24"/>
      <c r="G31" s="26"/>
      <c r="H31" s="25"/>
      <c r="I31" s="27"/>
      <c r="J31" s="27"/>
      <c r="K31" s="27"/>
      <c r="L31" s="27"/>
      <c r="M31" s="23"/>
      <c r="N31" s="24"/>
      <c r="O31" s="25"/>
      <c r="P31" s="25"/>
      <c r="Q31" s="23"/>
      <c r="R31" s="24"/>
      <c r="S31" s="24"/>
      <c r="T31" s="25"/>
      <c r="V31" s="23"/>
      <c r="W31" s="24"/>
      <c r="X31" s="24"/>
      <c r="Y31" s="25"/>
      <c r="Z31" s="23"/>
      <c r="AA31" s="24"/>
      <c r="AB31" s="26"/>
      <c r="AC31" s="25"/>
      <c r="AD31" s="27"/>
      <c r="AE31" s="27"/>
      <c r="AF31" s="27"/>
      <c r="AG31" s="27"/>
      <c r="AH31" s="23"/>
      <c r="AI31" s="24"/>
      <c r="AJ31" s="25"/>
      <c r="AK31" s="25"/>
      <c r="AL31" s="23"/>
      <c r="AM31" s="24"/>
      <c r="AN31" s="24"/>
      <c r="AO31" s="25"/>
      <c r="AQ31" s="23"/>
      <c r="AR31" s="24"/>
      <c r="AS31" s="24"/>
      <c r="AT31" s="25"/>
      <c r="AU31" s="23"/>
      <c r="AV31" s="24"/>
      <c r="AW31" s="26"/>
      <c r="AX31" s="25"/>
      <c r="AY31" s="27"/>
      <c r="AZ31" s="27"/>
      <c r="BA31" s="27"/>
      <c r="BB31" s="27"/>
      <c r="BC31" s="23"/>
      <c r="BD31" s="24"/>
      <c r="BE31" s="25"/>
      <c r="BF31" s="25"/>
      <c r="BG31" s="23"/>
      <c r="BH31" s="24"/>
      <c r="BI31" s="24"/>
      <c r="BJ31" s="25"/>
      <c r="BL31" s="23"/>
      <c r="BM31" s="24"/>
      <c r="BN31" s="24"/>
      <c r="BO31" s="25"/>
      <c r="BP31" s="23"/>
      <c r="BQ31" s="24"/>
      <c r="BR31" s="26"/>
      <c r="BS31" s="25"/>
      <c r="BT31" s="27"/>
      <c r="BU31" s="27"/>
      <c r="BV31" s="27"/>
      <c r="BW31" s="27"/>
      <c r="BX31" s="23"/>
      <c r="BY31" s="24"/>
      <c r="BZ31" s="25"/>
      <c r="CA31" s="25"/>
      <c r="CB31" s="23"/>
      <c r="CC31" s="24"/>
      <c r="CD31" s="24"/>
      <c r="CE31" s="25"/>
      <c r="CG31" s="23"/>
      <c r="CH31" s="24"/>
      <c r="CI31" s="24"/>
      <c r="CJ31" s="25"/>
      <c r="CK31" s="23"/>
      <c r="CL31" s="24"/>
      <c r="CM31" s="26"/>
      <c r="CN31" s="25"/>
      <c r="CO31" s="27"/>
      <c r="CP31" s="27"/>
      <c r="CQ31" s="27"/>
      <c r="CR31" s="27"/>
      <c r="CS31" s="23"/>
      <c r="CT31" s="24"/>
      <c r="CU31" s="25"/>
      <c r="CV31" s="25"/>
      <c r="CW31" s="23"/>
      <c r="CX31" s="24"/>
      <c r="CY31" s="24"/>
      <c r="CZ31" s="25"/>
      <c r="DB31" s="23"/>
      <c r="DC31" s="24"/>
      <c r="DD31" s="24"/>
      <c r="DE31" s="25"/>
      <c r="DF31" s="23"/>
      <c r="DG31" s="24"/>
      <c r="DH31" s="26"/>
      <c r="DI31" s="25"/>
      <c r="DJ31" s="27"/>
      <c r="DK31" s="27"/>
      <c r="DL31" s="27"/>
      <c r="DM31" s="27"/>
      <c r="DN31" s="23"/>
      <c r="DO31" s="24"/>
      <c r="DP31" s="25"/>
      <c r="DQ31" s="25"/>
      <c r="DR31" s="23"/>
      <c r="DS31" s="24"/>
      <c r="DT31" s="24"/>
      <c r="DU31" s="25"/>
      <c r="DW31" s="23"/>
      <c r="DX31" s="24"/>
      <c r="DY31" s="24"/>
      <c r="DZ31" s="25"/>
      <c r="EA31" s="23"/>
      <c r="EB31" s="24"/>
      <c r="EC31" s="26"/>
      <c r="ED31" s="25"/>
      <c r="EE31" s="27"/>
      <c r="EF31" s="27"/>
      <c r="EG31" s="27"/>
      <c r="EH31" s="27"/>
      <c r="EI31" s="23"/>
      <c r="EJ31" s="24"/>
      <c r="EK31" s="25"/>
      <c r="EL31" s="25"/>
      <c r="EM31" s="23"/>
      <c r="EN31" s="24"/>
      <c r="EO31" s="24"/>
      <c r="EP31" s="25"/>
    </row>
    <row r="32" spans="1:146" ht="15.75" x14ac:dyDescent="0.25">
      <c r="A32" s="23"/>
      <c r="B32" s="24"/>
      <c r="C32" s="24"/>
      <c r="D32" s="25"/>
      <c r="E32" s="23"/>
      <c r="F32" s="24"/>
      <c r="G32" s="26"/>
      <c r="H32" s="25"/>
      <c r="I32" s="27"/>
      <c r="J32" s="27"/>
      <c r="K32" s="27"/>
      <c r="L32" s="27"/>
      <c r="M32" s="23"/>
      <c r="N32" s="24"/>
      <c r="O32" s="25"/>
      <c r="P32" s="25"/>
      <c r="Q32" s="23"/>
      <c r="R32" s="24"/>
      <c r="S32" s="24"/>
      <c r="T32" s="25"/>
      <c r="V32" s="23"/>
      <c r="W32" s="24"/>
      <c r="X32" s="24"/>
      <c r="Y32" s="25"/>
      <c r="Z32" s="23"/>
      <c r="AA32" s="24"/>
      <c r="AB32" s="26"/>
      <c r="AC32" s="25"/>
      <c r="AD32" s="27"/>
      <c r="AE32" s="27"/>
      <c r="AF32" s="27"/>
      <c r="AG32" s="27"/>
      <c r="AH32" s="23"/>
      <c r="AI32" s="24"/>
      <c r="AJ32" s="25"/>
      <c r="AK32" s="25"/>
      <c r="AL32" s="23"/>
      <c r="AM32" s="24"/>
      <c r="AN32" s="24"/>
      <c r="AO32" s="25"/>
      <c r="AQ32" s="23"/>
      <c r="AR32" s="24"/>
      <c r="AS32" s="24"/>
      <c r="AT32" s="25"/>
      <c r="AU32" s="23"/>
      <c r="AV32" s="24"/>
      <c r="AW32" s="26"/>
      <c r="AX32" s="25"/>
      <c r="AY32" s="27"/>
      <c r="AZ32" s="27"/>
      <c r="BA32" s="27"/>
      <c r="BB32" s="27"/>
      <c r="BC32" s="23"/>
      <c r="BD32" s="24"/>
      <c r="BE32" s="25"/>
      <c r="BF32" s="25"/>
      <c r="BG32" s="23"/>
      <c r="BH32" s="24"/>
      <c r="BI32" s="24"/>
      <c r="BJ32" s="25"/>
      <c r="BL32" s="23"/>
      <c r="BM32" s="24"/>
      <c r="BN32" s="24"/>
      <c r="BO32" s="25"/>
      <c r="BP32" s="23"/>
      <c r="BQ32" s="24"/>
      <c r="BR32" s="26"/>
      <c r="BS32" s="25"/>
      <c r="BT32" s="27"/>
      <c r="BU32" s="27"/>
      <c r="BV32" s="27"/>
      <c r="BW32" s="27"/>
      <c r="BX32" s="23"/>
      <c r="BY32" s="24"/>
      <c r="BZ32" s="25"/>
      <c r="CA32" s="25"/>
      <c r="CB32" s="23"/>
      <c r="CC32" s="24"/>
      <c r="CD32" s="24"/>
      <c r="CE32" s="25"/>
      <c r="CG32" s="23"/>
      <c r="CH32" s="24"/>
      <c r="CI32" s="24"/>
      <c r="CJ32" s="25"/>
      <c r="CK32" s="23"/>
      <c r="CL32" s="24"/>
      <c r="CM32" s="26"/>
      <c r="CN32" s="25"/>
      <c r="CO32" s="27"/>
      <c r="CP32" s="27"/>
      <c r="CQ32" s="27"/>
      <c r="CR32" s="27"/>
      <c r="CS32" s="23"/>
      <c r="CT32" s="24"/>
      <c r="CU32" s="25"/>
      <c r="CV32" s="25"/>
      <c r="CW32" s="23"/>
      <c r="CX32" s="24"/>
      <c r="CY32" s="24"/>
      <c r="CZ32" s="25"/>
      <c r="DB32" s="23"/>
      <c r="DC32" s="24"/>
      <c r="DD32" s="24"/>
      <c r="DE32" s="25"/>
      <c r="DF32" s="23"/>
      <c r="DG32" s="24"/>
      <c r="DH32" s="26"/>
      <c r="DI32" s="25"/>
      <c r="DJ32" s="27"/>
      <c r="DK32" s="27"/>
      <c r="DL32" s="27"/>
      <c r="DM32" s="27"/>
      <c r="DN32" s="23"/>
      <c r="DO32" s="24"/>
      <c r="DP32" s="25"/>
      <c r="DQ32" s="25"/>
      <c r="DR32" s="23"/>
      <c r="DS32" s="24"/>
      <c r="DT32" s="24"/>
      <c r="DU32" s="25"/>
      <c r="DW32" s="23"/>
      <c r="DX32" s="24"/>
      <c r="DY32" s="24"/>
      <c r="DZ32" s="25"/>
      <c r="EA32" s="23"/>
      <c r="EB32" s="24"/>
      <c r="EC32" s="26"/>
      <c r="ED32" s="25"/>
      <c r="EE32" s="27"/>
      <c r="EF32" s="27"/>
      <c r="EG32" s="27"/>
      <c r="EH32" s="27"/>
      <c r="EI32" s="23"/>
      <c r="EJ32" s="24"/>
      <c r="EK32" s="25"/>
      <c r="EL32" s="25"/>
      <c r="EM32" s="23"/>
      <c r="EN32" s="24"/>
      <c r="EO32" s="24"/>
      <c r="EP32" s="25"/>
    </row>
    <row r="33" spans="1:146" ht="15.75" x14ac:dyDescent="0.25">
      <c r="A33" s="23"/>
      <c r="B33" s="24"/>
      <c r="C33" s="24"/>
      <c r="D33" s="25"/>
      <c r="E33" s="23"/>
      <c r="F33" s="24"/>
      <c r="G33" s="26"/>
      <c r="H33" s="25"/>
      <c r="I33" s="27"/>
      <c r="J33" s="27"/>
      <c r="K33" s="27"/>
      <c r="L33" s="27"/>
      <c r="M33" s="23"/>
      <c r="N33" s="24"/>
      <c r="O33" s="25"/>
      <c r="P33" s="25"/>
      <c r="Q33" s="23"/>
      <c r="R33" s="24"/>
      <c r="S33" s="24"/>
      <c r="T33" s="25"/>
      <c r="V33" s="23"/>
      <c r="W33" s="24"/>
      <c r="X33" s="24"/>
      <c r="Y33" s="25"/>
      <c r="Z33" s="23"/>
      <c r="AA33" s="24"/>
      <c r="AB33" s="26"/>
      <c r="AC33" s="25"/>
      <c r="AD33" s="27"/>
      <c r="AE33" s="27"/>
      <c r="AF33" s="27"/>
      <c r="AG33" s="27"/>
      <c r="AH33" s="23"/>
      <c r="AI33" s="24"/>
      <c r="AJ33" s="25"/>
      <c r="AK33" s="25"/>
      <c r="AL33" s="23"/>
      <c r="AM33" s="24"/>
      <c r="AN33" s="24"/>
      <c r="AO33" s="25"/>
      <c r="AQ33" s="23"/>
      <c r="AR33" s="24"/>
      <c r="AS33" s="24"/>
      <c r="AT33" s="25"/>
      <c r="AU33" s="23"/>
      <c r="AV33" s="24"/>
      <c r="AW33" s="26"/>
      <c r="AX33" s="25"/>
      <c r="AY33" s="27"/>
      <c r="AZ33" s="27"/>
      <c r="BA33" s="27"/>
      <c r="BB33" s="27"/>
      <c r="BC33" s="23"/>
      <c r="BD33" s="24"/>
      <c r="BE33" s="25"/>
      <c r="BF33" s="25"/>
      <c r="BG33" s="23"/>
      <c r="BH33" s="24"/>
      <c r="BI33" s="24"/>
      <c r="BJ33" s="25"/>
      <c r="BL33" s="23"/>
      <c r="BM33" s="24"/>
      <c r="BN33" s="24"/>
      <c r="BO33" s="25"/>
      <c r="BP33" s="23"/>
      <c r="BQ33" s="24"/>
      <c r="BR33" s="26"/>
      <c r="BS33" s="25"/>
      <c r="BT33" s="27"/>
      <c r="BU33" s="27"/>
      <c r="BV33" s="27"/>
      <c r="BW33" s="27"/>
      <c r="BX33" s="23"/>
      <c r="BY33" s="24"/>
      <c r="BZ33" s="25"/>
      <c r="CA33" s="25"/>
      <c r="CB33" s="23"/>
      <c r="CC33" s="24"/>
      <c r="CD33" s="24"/>
      <c r="CE33" s="25"/>
      <c r="CG33" s="23"/>
      <c r="CH33" s="24"/>
      <c r="CI33" s="24"/>
      <c r="CJ33" s="25"/>
      <c r="CK33" s="23"/>
      <c r="CL33" s="24"/>
      <c r="CM33" s="26"/>
      <c r="CN33" s="25"/>
      <c r="CO33" s="27"/>
      <c r="CP33" s="27"/>
      <c r="CQ33" s="27"/>
      <c r="CR33" s="27"/>
      <c r="CS33" s="23"/>
      <c r="CT33" s="24"/>
      <c r="CU33" s="25"/>
      <c r="CV33" s="25"/>
      <c r="CW33" s="23"/>
      <c r="CX33" s="24"/>
      <c r="CY33" s="24"/>
      <c r="CZ33" s="25"/>
      <c r="DB33" s="23"/>
      <c r="DC33" s="24"/>
      <c r="DD33" s="24"/>
      <c r="DE33" s="25"/>
      <c r="DF33" s="23"/>
      <c r="DG33" s="24"/>
      <c r="DH33" s="26"/>
      <c r="DI33" s="25"/>
      <c r="DJ33" s="27"/>
      <c r="DK33" s="27"/>
      <c r="DL33" s="27"/>
      <c r="DM33" s="27"/>
      <c r="DN33" s="23"/>
      <c r="DO33" s="24"/>
      <c r="DP33" s="25"/>
      <c r="DQ33" s="25"/>
      <c r="DR33" s="23"/>
      <c r="DS33" s="24"/>
      <c r="DT33" s="24"/>
      <c r="DU33" s="25"/>
      <c r="DW33" s="23"/>
      <c r="DX33" s="24"/>
      <c r="DY33" s="24"/>
      <c r="DZ33" s="25"/>
      <c r="EA33" s="23"/>
      <c r="EB33" s="24"/>
      <c r="EC33" s="26"/>
      <c r="ED33" s="25"/>
      <c r="EE33" s="27"/>
      <c r="EF33" s="27"/>
      <c r="EG33" s="27"/>
      <c r="EH33" s="27"/>
      <c r="EI33" s="23"/>
      <c r="EJ33" s="24"/>
      <c r="EK33" s="25"/>
      <c r="EL33" s="25"/>
      <c r="EM33" s="23"/>
      <c r="EN33" s="24"/>
      <c r="EO33" s="24"/>
      <c r="EP33" s="25"/>
    </row>
    <row r="34" spans="1:146" ht="15.75" x14ac:dyDescent="0.25">
      <c r="A34" s="23"/>
      <c r="B34" s="24"/>
      <c r="C34" s="24"/>
      <c r="D34" s="25"/>
      <c r="E34" s="23"/>
      <c r="F34" s="24"/>
      <c r="G34" s="24"/>
      <c r="H34" s="25"/>
      <c r="I34" s="23"/>
      <c r="J34" s="24"/>
      <c r="K34" s="24"/>
      <c r="L34" s="25"/>
      <c r="M34" s="23"/>
      <c r="N34" s="24"/>
      <c r="O34" s="24"/>
      <c r="P34" s="25"/>
      <c r="Q34" s="23"/>
      <c r="R34" s="24"/>
      <c r="S34" s="24"/>
      <c r="T34" s="25"/>
      <c r="V34" s="23"/>
      <c r="W34" s="24"/>
      <c r="X34" s="24"/>
      <c r="Y34" s="25"/>
      <c r="Z34" s="23"/>
      <c r="AA34" s="24"/>
      <c r="AB34" s="24"/>
      <c r="AC34" s="25"/>
      <c r="AD34" s="23"/>
      <c r="AE34" s="24"/>
      <c r="AF34" s="24"/>
      <c r="AG34" s="25"/>
      <c r="AH34" s="23"/>
      <c r="AI34" s="24"/>
      <c r="AJ34" s="24"/>
      <c r="AK34" s="25"/>
      <c r="AL34" s="23"/>
      <c r="AM34" s="24"/>
      <c r="AN34" s="24"/>
      <c r="AO34" s="25"/>
      <c r="AQ34" s="23"/>
      <c r="AR34" s="24"/>
      <c r="AS34" s="24"/>
      <c r="AT34" s="25"/>
      <c r="AU34" s="23"/>
      <c r="AV34" s="24"/>
      <c r="AW34" s="24"/>
      <c r="AX34" s="25"/>
      <c r="AY34" s="23"/>
      <c r="AZ34" s="24"/>
      <c r="BA34" s="24"/>
      <c r="BB34" s="25"/>
      <c r="BC34" s="23"/>
      <c r="BD34" s="24"/>
      <c r="BE34" s="24"/>
      <c r="BF34" s="25"/>
      <c r="BG34" s="23"/>
      <c r="BH34" s="24"/>
      <c r="BI34" s="24"/>
      <c r="BJ34" s="25"/>
      <c r="BL34" s="23"/>
      <c r="BM34" s="24"/>
      <c r="BN34" s="24"/>
      <c r="BO34" s="25"/>
      <c r="BP34" s="23"/>
      <c r="BQ34" s="24"/>
      <c r="BR34" s="24"/>
      <c r="BS34" s="25"/>
      <c r="BT34" s="23"/>
      <c r="BU34" s="24"/>
      <c r="BV34" s="24"/>
      <c r="BW34" s="25"/>
      <c r="BX34" s="23"/>
      <c r="BY34" s="24"/>
      <c r="BZ34" s="24"/>
      <c r="CA34" s="25"/>
      <c r="CB34" s="23"/>
      <c r="CC34" s="24"/>
      <c r="CD34" s="24"/>
      <c r="CE34" s="25"/>
      <c r="CG34" s="23"/>
      <c r="CH34" s="24"/>
      <c r="CI34" s="24"/>
      <c r="CJ34" s="25"/>
      <c r="CK34" s="23"/>
      <c r="CL34" s="24"/>
      <c r="CM34" s="24"/>
      <c r="CN34" s="25"/>
      <c r="CO34" s="23"/>
      <c r="CP34" s="24"/>
      <c r="CQ34" s="24"/>
      <c r="CR34" s="25"/>
      <c r="CS34" s="23"/>
      <c r="CT34" s="24"/>
      <c r="CU34" s="24"/>
      <c r="CV34" s="25"/>
      <c r="CW34" s="23"/>
      <c r="CX34" s="24"/>
      <c r="CY34" s="24"/>
      <c r="CZ34" s="25"/>
      <c r="DB34" s="23"/>
      <c r="DC34" s="24"/>
      <c r="DD34" s="24"/>
      <c r="DE34" s="25"/>
      <c r="DF34" s="23"/>
      <c r="DG34" s="24"/>
      <c r="DH34" s="24"/>
      <c r="DI34" s="25"/>
      <c r="DJ34" s="23"/>
      <c r="DK34" s="24"/>
      <c r="DL34" s="24"/>
      <c r="DM34" s="25"/>
      <c r="DN34" s="23"/>
      <c r="DO34" s="24"/>
      <c r="DP34" s="24"/>
      <c r="DQ34" s="25"/>
      <c r="DR34" s="23"/>
      <c r="DS34" s="24"/>
      <c r="DT34" s="24"/>
      <c r="DU34" s="25"/>
      <c r="DW34" s="23"/>
      <c r="DX34" s="24"/>
      <c r="DY34" s="24"/>
      <c r="DZ34" s="25"/>
      <c r="EA34" s="23"/>
      <c r="EB34" s="24"/>
      <c r="EC34" s="24"/>
      <c r="ED34" s="25"/>
      <c r="EE34" s="23"/>
      <c r="EF34" s="24"/>
      <c r="EG34" s="24"/>
      <c r="EH34" s="25"/>
      <c r="EI34" s="23"/>
      <c r="EJ34" s="24"/>
      <c r="EK34" s="24"/>
      <c r="EL34" s="25"/>
      <c r="EM34" s="23"/>
      <c r="EN34" s="24"/>
      <c r="EO34" s="24"/>
      <c r="EP34" s="25"/>
    </row>
    <row r="35" spans="1:146" ht="16.5" thickBot="1" x14ac:dyDescent="0.3">
      <c r="A35" s="31"/>
      <c r="B35" s="32"/>
      <c r="C35" s="32"/>
      <c r="D35" s="33"/>
      <c r="E35" s="31"/>
      <c r="F35" s="32"/>
      <c r="G35" s="32"/>
      <c r="H35" s="33"/>
      <c r="I35" s="31"/>
      <c r="J35" s="32"/>
      <c r="K35" s="32"/>
      <c r="L35" s="33"/>
      <c r="M35" s="31"/>
      <c r="N35" s="32"/>
      <c r="O35" s="32"/>
      <c r="P35" s="33"/>
      <c r="Q35" s="31"/>
      <c r="R35" s="32"/>
      <c r="S35" s="32"/>
      <c r="T35" s="33"/>
      <c r="V35" s="31"/>
      <c r="W35" s="32"/>
      <c r="X35" s="32"/>
      <c r="Y35" s="33"/>
      <c r="Z35" s="31"/>
      <c r="AA35" s="32"/>
      <c r="AB35" s="32"/>
      <c r="AC35" s="33"/>
      <c r="AD35" s="31"/>
      <c r="AE35" s="32"/>
      <c r="AF35" s="32"/>
      <c r="AG35" s="33"/>
      <c r="AH35" s="31"/>
      <c r="AI35" s="32"/>
      <c r="AJ35" s="32"/>
      <c r="AK35" s="33"/>
      <c r="AL35" s="31"/>
      <c r="AM35" s="32"/>
      <c r="AN35" s="32"/>
      <c r="AO35" s="33"/>
      <c r="AQ35" s="31"/>
      <c r="AR35" s="32"/>
      <c r="AS35" s="32"/>
      <c r="AT35" s="33"/>
      <c r="AU35" s="31"/>
      <c r="AV35" s="32"/>
      <c r="AW35" s="32"/>
      <c r="AX35" s="33"/>
      <c r="AY35" s="31"/>
      <c r="AZ35" s="32"/>
      <c r="BA35" s="32"/>
      <c r="BB35" s="33"/>
      <c r="BC35" s="31"/>
      <c r="BD35" s="32"/>
      <c r="BE35" s="32"/>
      <c r="BF35" s="33"/>
      <c r="BG35" s="31"/>
      <c r="BH35" s="32"/>
      <c r="BI35" s="32"/>
      <c r="BJ35" s="33"/>
      <c r="BL35" s="31"/>
      <c r="BM35" s="32"/>
      <c r="BN35" s="32"/>
      <c r="BO35" s="33"/>
      <c r="BP35" s="31"/>
      <c r="BQ35" s="32"/>
      <c r="BR35" s="32"/>
      <c r="BS35" s="33"/>
      <c r="BT35" s="31"/>
      <c r="BU35" s="32"/>
      <c r="BV35" s="32"/>
      <c r="BW35" s="33"/>
      <c r="BX35" s="31"/>
      <c r="BY35" s="32"/>
      <c r="BZ35" s="32"/>
      <c r="CA35" s="33"/>
      <c r="CB35" s="31"/>
      <c r="CC35" s="32"/>
      <c r="CD35" s="32"/>
      <c r="CE35" s="33"/>
      <c r="CG35" s="31"/>
      <c r="CH35" s="32"/>
      <c r="CI35" s="32"/>
      <c r="CJ35" s="33"/>
      <c r="CK35" s="31"/>
      <c r="CL35" s="32"/>
      <c r="CM35" s="32"/>
      <c r="CN35" s="33"/>
      <c r="CO35" s="31"/>
      <c r="CP35" s="32"/>
      <c r="CQ35" s="32"/>
      <c r="CR35" s="33"/>
      <c r="CS35" s="31"/>
      <c r="CT35" s="32"/>
      <c r="CU35" s="32"/>
      <c r="CV35" s="33"/>
      <c r="CW35" s="31"/>
      <c r="CX35" s="32"/>
      <c r="CY35" s="32"/>
      <c r="CZ35" s="33"/>
      <c r="DB35" s="31"/>
      <c r="DC35" s="32"/>
      <c r="DD35" s="32"/>
      <c r="DE35" s="33"/>
      <c r="DF35" s="31"/>
      <c r="DG35" s="32"/>
      <c r="DH35" s="32"/>
      <c r="DI35" s="33"/>
      <c r="DJ35" s="31"/>
      <c r="DK35" s="32"/>
      <c r="DL35" s="32"/>
      <c r="DM35" s="33"/>
      <c r="DN35" s="31"/>
      <c r="DO35" s="32"/>
      <c r="DP35" s="32"/>
      <c r="DQ35" s="33"/>
      <c r="DR35" s="31"/>
      <c r="DS35" s="32"/>
      <c r="DT35" s="32"/>
      <c r="DU35" s="33"/>
      <c r="DW35" s="31"/>
      <c r="DX35" s="32"/>
      <c r="DY35" s="32"/>
      <c r="DZ35" s="33"/>
      <c r="EA35" s="31"/>
      <c r="EB35" s="32"/>
      <c r="EC35" s="32"/>
      <c r="ED35" s="33"/>
      <c r="EE35" s="31"/>
      <c r="EF35" s="32"/>
      <c r="EG35" s="32"/>
      <c r="EH35" s="33"/>
      <c r="EI35" s="31"/>
      <c r="EJ35" s="32"/>
      <c r="EK35" s="32"/>
      <c r="EL35" s="33"/>
      <c r="EM35" s="31"/>
      <c r="EN35" s="32"/>
      <c r="EO35" s="32"/>
      <c r="EP35" s="33"/>
    </row>
    <row r="36" spans="1:146" ht="19.5" thickBot="1" x14ac:dyDescent="0.35">
      <c r="A36" s="34" t="s">
        <v>54</v>
      </c>
      <c r="B36" s="40">
        <f>SUM(C9:C34)</f>
        <v>0</v>
      </c>
      <c r="C36" s="41"/>
      <c r="D36" s="6"/>
      <c r="E36" s="34" t="s">
        <v>54</v>
      </c>
      <c r="F36" s="40">
        <f>SUM(G9:G34)</f>
        <v>0</v>
      </c>
      <c r="G36" s="41"/>
      <c r="H36" s="6"/>
      <c r="I36" s="34" t="s">
        <v>54</v>
      </c>
      <c r="J36" s="40"/>
      <c r="K36" s="41"/>
      <c r="L36" s="6"/>
      <c r="M36" s="34" t="s">
        <v>54</v>
      </c>
      <c r="N36" s="35">
        <f>SUM(O9:O34)</f>
        <v>0</v>
      </c>
      <c r="O36" s="36"/>
      <c r="P36" s="6"/>
      <c r="Q36" s="34" t="s">
        <v>54</v>
      </c>
      <c r="R36" s="40">
        <f>SUM(S9:S34)</f>
        <v>0</v>
      </c>
      <c r="S36" s="41"/>
      <c r="T36" s="6"/>
      <c r="V36" s="34" t="s">
        <v>54</v>
      </c>
      <c r="W36" s="40">
        <f>SUM(X9:X34)</f>
        <v>0</v>
      </c>
      <c r="X36" s="41"/>
      <c r="Y36" s="6"/>
      <c r="Z36" s="34" t="s">
        <v>54</v>
      </c>
      <c r="AA36" s="40">
        <f>SUM(AB9:AB34)</f>
        <v>0</v>
      </c>
      <c r="AB36" s="41"/>
      <c r="AC36" s="6"/>
      <c r="AD36" s="34" t="s">
        <v>54</v>
      </c>
      <c r="AE36" s="40"/>
      <c r="AF36" s="41"/>
      <c r="AG36" s="6"/>
      <c r="AH36" s="34" t="s">
        <v>54</v>
      </c>
      <c r="AI36" s="35">
        <f>SUM(AJ9:AJ34)</f>
        <v>0</v>
      </c>
      <c r="AJ36" s="36"/>
      <c r="AK36" s="6"/>
      <c r="AL36" s="34" t="s">
        <v>54</v>
      </c>
      <c r="AM36" s="40">
        <f>SUM(AN9:AN34)</f>
        <v>0</v>
      </c>
      <c r="AN36" s="41"/>
      <c r="AO36" s="6"/>
      <c r="AQ36" s="34" t="s">
        <v>54</v>
      </c>
      <c r="AR36" s="40">
        <f>SUM(AS9:AS34)</f>
        <v>0</v>
      </c>
      <c r="AS36" s="41"/>
      <c r="AT36" s="6"/>
      <c r="AU36" s="34" t="s">
        <v>54</v>
      </c>
      <c r="AV36" s="40">
        <f>SUM(AW9:AW34)</f>
        <v>0</v>
      </c>
      <c r="AW36" s="41"/>
      <c r="AX36" s="6"/>
      <c r="AY36" s="34" t="s">
        <v>54</v>
      </c>
      <c r="AZ36" s="40"/>
      <c r="BA36" s="41"/>
      <c r="BB36" s="6"/>
      <c r="BC36" s="34" t="s">
        <v>54</v>
      </c>
      <c r="BD36" s="35">
        <f>SUM(BE9:BE34)</f>
        <v>0</v>
      </c>
      <c r="BE36" s="36"/>
      <c r="BF36" s="6"/>
      <c r="BG36" s="34" t="s">
        <v>54</v>
      </c>
      <c r="BH36" s="40">
        <f>SUM(BI9:BI34)</f>
        <v>0</v>
      </c>
      <c r="BI36" s="41"/>
      <c r="BJ36" s="6"/>
      <c r="BL36" s="34" t="s">
        <v>54</v>
      </c>
      <c r="BM36" s="40">
        <f>SUM(BN9:BN34)</f>
        <v>0</v>
      </c>
      <c r="BN36" s="41"/>
      <c r="BO36" s="6"/>
      <c r="BP36" s="34" t="s">
        <v>54</v>
      </c>
      <c r="BQ36" s="40">
        <f>SUM(BR9:BR34)</f>
        <v>0</v>
      </c>
      <c r="BR36" s="41"/>
      <c r="BS36" s="6"/>
      <c r="BT36" s="34" t="s">
        <v>54</v>
      </c>
      <c r="BU36" s="40"/>
      <c r="BV36" s="41"/>
      <c r="BW36" s="6"/>
      <c r="BX36" s="34" t="s">
        <v>54</v>
      </c>
      <c r="BY36" s="35">
        <f>SUM(BZ9:BZ34)</f>
        <v>0</v>
      </c>
      <c r="BZ36" s="36"/>
      <c r="CA36" s="6"/>
      <c r="CB36" s="34" t="s">
        <v>54</v>
      </c>
      <c r="CC36" s="40">
        <f>SUM(CD9:CD34)</f>
        <v>0</v>
      </c>
      <c r="CD36" s="41"/>
      <c r="CE36" s="6"/>
      <c r="CG36" s="34" t="s">
        <v>54</v>
      </c>
      <c r="CH36" s="40">
        <f>SUM(CI9:CI34)</f>
        <v>0</v>
      </c>
      <c r="CI36" s="41"/>
      <c r="CJ36" s="6"/>
      <c r="CK36" s="34" t="s">
        <v>54</v>
      </c>
      <c r="CL36" s="40">
        <f>SUM(CM9:CM34)</f>
        <v>0</v>
      </c>
      <c r="CM36" s="41"/>
      <c r="CN36" s="6"/>
      <c r="CO36" s="34" t="s">
        <v>54</v>
      </c>
      <c r="CP36" s="40"/>
      <c r="CQ36" s="41"/>
      <c r="CR36" s="6"/>
      <c r="CS36" s="34" t="s">
        <v>54</v>
      </c>
      <c r="CT36" s="35">
        <f>SUM(CU9:CU34)</f>
        <v>0</v>
      </c>
      <c r="CU36" s="36"/>
      <c r="CV36" s="6"/>
      <c r="CW36" s="34" t="s">
        <v>54</v>
      </c>
      <c r="CX36" s="40">
        <f>SUM(CY9:CY34)</f>
        <v>0</v>
      </c>
      <c r="CY36" s="41"/>
      <c r="CZ36" s="6"/>
      <c r="DB36" s="34" t="s">
        <v>54</v>
      </c>
      <c r="DC36" s="40">
        <f>SUM(DD9:DD34)</f>
        <v>0</v>
      </c>
      <c r="DD36" s="41"/>
      <c r="DE36" s="6"/>
      <c r="DF36" s="34" t="s">
        <v>54</v>
      </c>
      <c r="DG36" s="40">
        <f>SUM(DH9:DH34)</f>
        <v>0</v>
      </c>
      <c r="DH36" s="41"/>
      <c r="DI36" s="6"/>
      <c r="DJ36" s="34" t="s">
        <v>54</v>
      </c>
      <c r="DK36" s="40"/>
      <c r="DL36" s="41"/>
      <c r="DM36" s="6"/>
      <c r="DN36" s="34" t="s">
        <v>54</v>
      </c>
      <c r="DO36" s="35">
        <f>SUM(DP9:DP34)</f>
        <v>0</v>
      </c>
      <c r="DP36" s="36"/>
      <c r="DQ36" s="6"/>
      <c r="DR36" s="34" t="s">
        <v>54</v>
      </c>
      <c r="DS36" s="40">
        <f>SUM(DT9:DT34)</f>
        <v>0</v>
      </c>
      <c r="DT36" s="41"/>
      <c r="DU36" s="6"/>
      <c r="DW36" s="34" t="s">
        <v>54</v>
      </c>
      <c r="DX36" s="40">
        <f>SUM(DY9:DY34)</f>
        <v>0</v>
      </c>
      <c r="DY36" s="41"/>
      <c r="DZ36" s="6"/>
      <c r="EA36" s="34" t="s">
        <v>54</v>
      </c>
      <c r="EB36" s="40">
        <f>SUM(EC9:EC34)</f>
        <v>0</v>
      </c>
      <c r="EC36" s="41"/>
      <c r="ED36" s="6"/>
      <c r="EE36" s="34" t="s">
        <v>54</v>
      </c>
      <c r="EF36" s="40"/>
      <c r="EG36" s="41"/>
      <c r="EH36" s="6"/>
      <c r="EI36" s="34" t="s">
        <v>54</v>
      </c>
      <c r="EJ36" s="35">
        <f>SUM(EK9:EK34)</f>
        <v>0</v>
      </c>
      <c r="EK36" s="36"/>
      <c r="EL36" s="6"/>
      <c r="EM36" s="34" t="s">
        <v>54</v>
      </c>
      <c r="EN36" s="40">
        <f>SUM(EO9:EO34)</f>
        <v>0</v>
      </c>
      <c r="EO36" s="41"/>
      <c r="EP36" s="6"/>
    </row>
  </sheetData>
  <mergeCells count="63">
    <mergeCell ref="J36:K36"/>
    <mergeCell ref="F36:G36"/>
    <mergeCell ref="B36:C36"/>
    <mergeCell ref="R36:S36"/>
    <mergeCell ref="A6:D6"/>
    <mergeCell ref="E6:H6"/>
    <mergeCell ref="I6:L6"/>
    <mergeCell ref="M6:P6"/>
    <mergeCell ref="Q6:T6"/>
    <mergeCell ref="AR36:AS36"/>
    <mergeCell ref="AV36:AW36"/>
    <mergeCell ref="AZ36:BA36"/>
    <mergeCell ref="BH36:BI36"/>
    <mergeCell ref="V6:Y6"/>
    <mergeCell ref="Z6:AC6"/>
    <mergeCell ref="AD6:AG6"/>
    <mergeCell ref="AH6:AK6"/>
    <mergeCell ref="AL6:AO6"/>
    <mergeCell ref="W36:X36"/>
    <mergeCell ref="AA36:AB36"/>
    <mergeCell ref="AE36:AF36"/>
    <mergeCell ref="AM36:AN36"/>
    <mergeCell ref="AQ6:AT6"/>
    <mergeCell ref="AU6:AX6"/>
    <mergeCell ref="AY6:BB6"/>
    <mergeCell ref="BC6:BF6"/>
    <mergeCell ref="BG6:BJ6"/>
    <mergeCell ref="CH36:CI36"/>
    <mergeCell ref="CL36:CM36"/>
    <mergeCell ref="CP36:CQ36"/>
    <mergeCell ref="CX36:CY36"/>
    <mergeCell ref="BL6:BO6"/>
    <mergeCell ref="BP6:BS6"/>
    <mergeCell ref="BT6:BW6"/>
    <mergeCell ref="BX6:CA6"/>
    <mergeCell ref="CB6:CE6"/>
    <mergeCell ref="BM36:BN36"/>
    <mergeCell ref="BQ36:BR36"/>
    <mergeCell ref="BU36:BV36"/>
    <mergeCell ref="CC36:CD36"/>
    <mergeCell ref="CG6:CJ6"/>
    <mergeCell ref="CK6:CN6"/>
    <mergeCell ref="CO6:CR6"/>
    <mergeCell ref="CS6:CV6"/>
    <mergeCell ref="CW6:CZ6"/>
    <mergeCell ref="DX36:DY36"/>
    <mergeCell ref="EB36:EC36"/>
    <mergeCell ref="EF36:EG36"/>
    <mergeCell ref="EN36:EO36"/>
    <mergeCell ref="DB6:DE6"/>
    <mergeCell ref="DF6:DI6"/>
    <mergeCell ref="DJ6:DM6"/>
    <mergeCell ref="DN6:DQ6"/>
    <mergeCell ref="DR6:DU6"/>
    <mergeCell ref="DC36:DD36"/>
    <mergeCell ref="DG36:DH36"/>
    <mergeCell ref="DK36:DL36"/>
    <mergeCell ref="DS36:DT36"/>
    <mergeCell ref="DW6:DZ6"/>
    <mergeCell ref="EA6:ED6"/>
    <mergeCell ref="EE6:EH6"/>
    <mergeCell ref="EI6:EL6"/>
    <mergeCell ref="EM6:EP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Sheet4</vt:lpstr>
      <vt:lpstr>Programme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jlb</cp:lastModifiedBy>
  <dcterms:created xsi:type="dcterms:W3CDTF">2017-08-02T14:18:49Z</dcterms:created>
  <dcterms:modified xsi:type="dcterms:W3CDTF">2017-08-28T13:20:14Z</dcterms:modified>
</cp:coreProperties>
</file>