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7485" activeTab="1"/>
  </bookViews>
  <sheets>
    <sheet name="Dep" sheetId="1" r:id="rId1"/>
    <sheet name="Occ" sheetId="3" r:id="rId2"/>
    <sheet name="Arr" sheetId="2" r:id="rId3"/>
    <sheet name="NORD" sheetId="4" r:id="rId4"/>
  </sheets>
  <externalReferences>
    <externalReference r:id="rId5"/>
  </externalReferences>
  <definedNames>
    <definedName name="_.">NORD!$E$1</definedName>
    <definedName name="arrivéesdemain" localSheetId="2">Arr!$B$1:$D$16</definedName>
    <definedName name="BLOP">[1]NORD!$E$1</definedName>
    <definedName name="couvertures" localSheetId="1">Occ!$A$1:$E$54</definedName>
    <definedName name="DEPART_VOL" localSheetId="0">Dep!$B$2:$C$11</definedName>
    <definedName name="VA">NORD!#REF!</definedName>
    <definedName name="Z_A0198348_0BA2_4258_A6C8_06505AA40588_.wvu.PrintArea" localSheetId="3" hidden="1">NORD!$B$1:$N$20</definedName>
    <definedName name="Z_E3C4B412_22DD_4AE7_9BC5_EA8EB7E9F3A1_.wvu.PrintArea" localSheetId="3" hidden="1">NORD!$B$1:$N$20</definedName>
    <definedName name="_xlnm.Print_Area" localSheetId="3">NORD!$B$1:$N$20</definedName>
  </definedNames>
  <calcPr calcId="145621" iterate="1"/>
</workbook>
</file>

<file path=xl/calcChain.xml><?xml version="1.0" encoding="utf-8"?>
<calcChain xmlns="http://schemas.openxmlformats.org/spreadsheetml/2006/main">
  <c r="G4" i="4" l="1"/>
  <c r="G5" i="4"/>
  <c r="G6" i="4"/>
  <c r="G7" i="4"/>
  <c r="G8" i="4"/>
  <c r="G9" i="4"/>
  <c r="G10" i="4"/>
  <c r="G11" i="4"/>
  <c r="G12" i="4"/>
  <c r="G13" i="4"/>
  <c r="G14" i="4"/>
  <c r="G15" i="4"/>
  <c r="G16" i="4"/>
  <c r="G3" i="4"/>
  <c r="F16" i="4"/>
  <c r="F4" i="4"/>
  <c r="F5" i="4"/>
  <c r="F6" i="4"/>
  <c r="F7" i="4"/>
  <c r="F8" i="4"/>
  <c r="F9" i="4"/>
  <c r="F10" i="4"/>
  <c r="F11" i="4"/>
  <c r="F12" i="4"/>
  <c r="F13" i="4"/>
  <c r="F14" i="4"/>
  <c r="F15" i="4"/>
  <c r="F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3" i="4"/>
  <c r="W27" i="4" l="1"/>
  <c r="N20" i="4"/>
  <c r="N19" i="4"/>
  <c r="N18" i="4"/>
  <c r="N17" i="4"/>
  <c r="N16" i="4"/>
  <c r="N15" i="4"/>
  <c r="N14" i="4"/>
  <c r="N13" i="4"/>
  <c r="N12" i="4"/>
  <c r="N11" i="4"/>
  <c r="N10" i="4"/>
  <c r="N9" i="4"/>
  <c r="N8" i="4"/>
  <c r="N7" i="4"/>
  <c r="N6" i="4"/>
  <c r="N5" i="4"/>
  <c r="N4" i="4"/>
  <c r="N3" i="4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6" i="1"/>
  <c r="D10" i="1"/>
  <c r="D11" i="1"/>
  <c r="D4" i="1"/>
  <c r="D5" i="1"/>
  <c r="D3" i="1"/>
  <c r="D2" i="1"/>
  <c r="D7" i="1"/>
  <c r="D9" i="1"/>
  <c r="D8" i="1"/>
</calcChain>
</file>

<file path=xl/connections.xml><?xml version="1.0" encoding="utf-8"?>
<connections xmlns="http://schemas.openxmlformats.org/spreadsheetml/2006/main">
  <connection id="1" name="arrivéesdemain" type="6" refreshedVersion="4" background="1" saveData="1">
    <textPr sourceFile="C:\Users\hkp1\Desktop\Blocs notes\arrivéesdemain.txt" decimal="," thousands=" ">
      <textFields count="18">
        <textField type="skip"/>
        <textField type="skip"/>
        <textField type="skip"/>
        <textField/>
        <textField/>
        <textField type="skip"/>
        <textField type="skip"/>
        <textField/>
        <textField type="skip"/>
        <textField type="skip"/>
        <textField type="skip"/>
        <textField type="skip"/>
        <textField type="skip"/>
        <textField type="skip"/>
        <textField/>
        <textField type="skip"/>
        <textField type="skip"/>
        <textField type="skip"/>
      </textFields>
    </textPr>
  </connection>
  <connection id="2" name="couvertures" type="6" refreshedVersion="4" background="1" saveData="1">
    <textPr codePage="65001" sourceFile="C:\Users\hkp1\Desktop\Blocs notes\couvertures.txt" decimal="," thousands=" ">
      <textFields count="8">
        <textField/>
        <textField/>
        <textField type="skip"/>
        <textField/>
        <textField type="skip"/>
        <textField type="skip"/>
        <textField/>
        <textField type="skip"/>
      </textFields>
    </textPr>
  </connection>
  <connection id="3" name="DEPART VOL" type="6" refreshedVersion="4" background="1" saveData="1">
    <textPr codePage="850" sourceFile="C:\Users\hkp1\Desktop\Blocs notes\DEPART VOL.txt" decimal="," thousands=" ">
      <textFields count="12">
        <textField type="skip"/>
        <textField type="skip"/>
        <textField/>
        <textField/>
        <textField type="skip"/>
        <textField type="skip"/>
        <textField type="skip"/>
        <textField/>
        <textField type="skip"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<sst xmlns="http://schemas.openxmlformats.org/spreadsheetml/2006/main" count="106" uniqueCount="71">
  <si>
    <t>Liberation</t>
  </si>
  <si>
    <t xml:space="preserve">liberation </t>
  </si>
  <si>
    <t>Hilton</t>
  </si>
  <si>
    <t>Lib 11:00</t>
  </si>
  <si>
    <t>VT305</t>
  </si>
  <si>
    <t>Lib 13:00</t>
  </si>
  <si>
    <t>VT543</t>
  </si>
  <si>
    <t>Lib 10:00</t>
  </si>
  <si>
    <t>VT439</t>
  </si>
  <si>
    <t>VT411</t>
  </si>
  <si>
    <t>_HON,_OTE,_SPG</t>
  </si>
  <si>
    <t>_HON</t>
  </si>
  <si>
    <t>_ADJ</t>
  </si>
  <si>
    <t>_CRIB,_EXB</t>
  </si>
  <si>
    <t>_CRIB</t>
  </si>
  <si>
    <t>_VI1</t>
  </si>
  <si>
    <t>_HON,_SPG,_EAR</t>
  </si>
  <si>
    <t>_LGS,_RTN,_VI2</t>
  </si>
  <si>
    <t>_GIFTS</t>
  </si>
  <si>
    <t>_EXB,_NSM</t>
  </si>
  <si>
    <t>_EXB,_LGS,_SPG,_VI1,_NSM</t>
  </si>
  <si>
    <t xml:space="preserve">SECTEURS </t>
  </si>
  <si>
    <t>N°</t>
  </si>
  <si>
    <t>LITS</t>
  </si>
  <si>
    <t xml:space="preserve">STATUS DE LA CHAMBRE </t>
  </si>
  <si>
    <t>STATUS DU CLIENT</t>
  </si>
  <si>
    <t>OBSERVATIONS</t>
  </si>
  <si>
    <t>DEPART + 6 NUITS</t>
  </si>
  <si>
    <t xml:space="preserve">Nb DE LITS </t>
  </si>
  <si>
    <t>CADEAUX</t>
  </si>
  <si>
    <t>GOUVERNANTES (Stabiloter en bleu les chambres à vérifier)</t>
  </si>
  <si>
    <t>KS</t>
  </si>
  <si>
    <t>HON</t>
  </si>
  <si>
    <t>Pareo +T.SH  Blanc</t>
  </si>
  <si>
    <t>VIP1</t>
  </si>
  <si>
    <t>WED</t>
  </si>
  <si>
    <t>VIP2</t>
  </si>
  <si>
    <t>Sac+Polo Noir</t>
  </si>
  <si>
    <t>MON</t>
  </si>
  <si>
    <t>1 MONOI</t>
  </si>
  <si>
    <t>HMON</t>
  </si>
  <si>
    <t>Pareo+T.SH +1MONOI</t>
  </si>
  <si>
    <t>SAC</t>
  </si>
  <si>
    <t>1 Sac</t>
  </si>
  <si>
    <t>HSAC</t>
  </si>
  <si>
    <t xml:space="preserve">Pareo+T.SH +1sac </t>
  </si>
  <si>
    <t>Pierre</t>
  </si>
  <si>
    <t xml:space="preserve">Paul </t>
  </si>
  <si>
    <t>Robinson</t>
  </si>
  <si>
    <t>Thomas</t>
  </si>
  <si>
    <t>Martin</t>
  </si>
  <si>
    <t>Virginie</t>
  </si>
  <si>
    <t>Martine</t>
  </si>
  <si>
    <t xml:space="preserve"> Dale</t>
  </si>
  <si>
    <t>Walter</t>
  </si>
  <si>
    <t>Ho</t>
  </si>
  <si>
    <t>Gabrielle</t>
  </si>
  <si>
    <t xml:space="preserve"> Ryana</t>
  </si>
  <si>
    <t xml:space="preserve"> Olivier</t>
  </si>
  <si>
    <t>Kelly</t>
  </si>
  <si>
    <t>Maurice</t>
  </si>
  <si>
    <t>, Devina</t>
  </si>
  <si>
    <t xml:space="preserve"> Anne</t>
  </si>
  <si>
    <t xml:space="preserve"> Laurent &amp; Angéliq</t>
  </si>
  <si>
    <t>John</t>
  </si>
  <si>
    <t xml:space="preserve"> Emilie</t>
  </si>
  <si>
    <t xml:space="preserve"> Cecile</t>
  </si>
  <si>
    <t>Jennifer</t>
  </si>
  <si>
    <t>Dép</t>
  </si>
  <si>
    <t>Occ</t>
  </si>
  <si>
    <t>Arr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</si>
</sst>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d/m"/>
    <numFmt numFmtId="166" formatCode="_-* #,##0.00\ [$€]_-;\-* #,##0.00\ [$€]_-;_-* &quot;-&quot;??\ [$€]_-;_-@_-"/>
  </numFmts>
  <fonts count="15" x14ac:knownFonts="1">
    <font>
      <sz val="10"/>
      <name val="Arial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b/>
      <sz val="10"/>
      <name val="Verdana"/>
      <family val="2"/>
    </font>
    <font>
      <sz val="10"/>
      <name val="Verdana"/>
      <family val="2"/>
    </font>
    <font>
      <sz val="8"/>
      <name val="Verdana"/>
      <family val="2"/>
    </font>
    <font>
      <b/>
      <sz val="12"/>
      <name val="Verdana"/>
      <family val="2"/>
    </font>
    <font>
      <sz val="9"/>
      <name val="Verdana"/>
      <family val="2"/>
    </font>
    <font>
      <b/>
      <sz val="8"/>
      <name val="Verdana"/>
      <family val="2"/>
    </font>
    <font>
      <sz val="7"/>
      <name val="Verdana"/>
      <family val="2"/>
    </font>
    <font>
      <b/>
      <sz val="10"/>
      <color indexed="10"/>
      <name val="Arial"/>
      <family val="2"/>
    </font>
    <font>
      <b/>
      <sz val="10"/>
      <color indexed="1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68">
    <xf numFmtId="0" fontId="0" fillId="0" borderId="0" xfId="0"/>
    <xf numFmtId="0" fontId="2" fillId="0" borderId="0" xfId="0" applyFont="1"/>
    <xf numFmtId="20" fontId="0" fillId="0" borderId="0" xfId="0" applyNumberFormat="1"/>
    <xf numFmtId="164" fontId="0" fillId="0" borderId="0" xfId="0" applyNumberFormat="1"/>
    <xf numFmtId="20" fontId="2" fillId="0" borderId="0" xfId="0" applyNumberFormat="1" applyFont="1"/>
    <xf numFmtId="14" fontId="0" fillId="0" borderId="0" xfId="0" applyNumberFormat="1"/>
    <xf numFmtId="0" fontId="3" fillId="2" borderId="1" xfId="0" applyFont="1" applyFill="1" applyBorder="1" applyAlignment="1" applyProtection="1">
      <alignment horizontal="center" vertical="center" textRotation="90" wrapText="1"/>
    </xf>
    <xf numFmtId="0" fontId="4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textRotation="90" wrapText="1"/>
    </xf>
    <xf numFmtId="0" fontId="6" fillId="2" borderId="2" xfId="0" applyFont="1" applyFill="1" applyBorder="1" applyAlignment="1">
      <alignment horizontal="center" textRotation="90"/>
    </xf>
    <xf numFmtId="2" fontId="8" fillId="2" borderId="3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textRotation="90" wrapText="1"/>
    </xf>
    <xf numFmtId="0" fontId="10" fillId="2" borderId="5" xfId="0" applyFont="1" applyFill="1" applyBorder="1" applyAlignment="1">
      <alignment horizontal="center" textRotation="90" wrapText="1"/>
    </xf>
    <xf numFmtId="0" fontId="10" fillId="2" borderId="5" xfId="0" applyFont="1" applyFill="1" applyBorder="1" applyAlignment="1">
      <alignment horizontal="center" textRotation="90"/>
    </xf>
    <xf numFmtId="165" fontId="11" fillId="2" borderId="2" xfId="0" applyNumberFormat="1" applyFont="1" applyFill="1" applyBorder="1" applyAlignment="1">
      <alignment horizontal="center" textRotation="90" wrapText="1"/>
    </xf>
    <xf numFmtId="0" fontId="7" fillId="2" borderId="2" xfId="0" applyFont="1" applyFill="1" applyBorder="1" applyAlignment="1">
      <alignment horizontal="center" wrapText="1"/>
    </xf>
    <xf numFmtId="0" fontId="7" fillId="0" borderId="0" xfId="0" applyFont="1" applyProtection="1">
      <protection locked="0"/>
    </xf>
    <xf numFmtId="0" fontId="7" fillId="0" borderId="6" xfId="0" applyFont="1" applyFill="1" applyBorder="1" applyAlignment="1" applyProtection="1">
      <alignment horizontal="center"/>
    </xf>
    <xf numFmtId="0" fontId="6" fillId="0" borderId="6" xfId="0" applyFont="1" applyBorder="1" applyAlignment="1" applyProtection="1">
      <alignment horizontal="center"/>
    </xf>
    <xf numFmtId="0" fontId="12" fillId="0" borderId="6" xfId="0" applyFont="1" applyBorder="1" applyAlignment="1" applyProtection="1">
      <alignment horizontal="center"/>
    </xf>
    <xf numFmtId="0" fontId="6" fillId="0" borderId="6" xfId="0" applyFont="1" applyBorder="1" applyAlignment="1" applyProtection="1">
      <alignment horizontal="center"/>
      <protection locked="0"/>
    </xf>
    <xf numFmtId="0" fontId="7" fillId="0" borderId="7" xfId="0" applyFont="1" applyBorder="1" applyAlignment="1" applyProtection="1">
      <alignment horizontal="left"/>
      <protection locked="0"/>
    </xf>
    <xf numFmtId="0" fontId="7" fillId="0" borderId="7" xfId="0" applyFont="1" applyBorder="1" applyAlignment="1" applyProtection="1">
      <alignment horizontal="center"/>
      <protection locked="0"/>
    </xf>
    <xf numFmtId="2" fontId="8" fillId="0" borderId="7" xfId="0" applyNumberFormat="1" applyFont="1" applyBorder="1" applyAlignment="1" applyProtection="1">
      <alignment horizontal="center"/>
      <protection locked="0"/>
    </xf>
    <xf numFmtId="0" fontId="10" fillId="0" borderId="7" xfId="0" applyFont="1" applyBorder="1" applyAlignment="1" applyProtection="1">
      <alignment horizontal="center"/>
      <protection locked="0"/>
    </xf>
    <xf numFmtId="165" fontId="10" fillId="0" borderId="8" xfId="0" applyNumberFormat="1" applyFont="1" applyBorder="1" applyAlignment="1" applyProtection="1">
      <alignment horizontal="center"/>
      <protection locked="0"/>
    </xf>
    <xf numFmtId="0" fontId="10" fillId="0" borderId="9" xfId="0" applyFont="1" applyBorder="1" applyAlignment="1" applyProtection="1">
      <alignment horizontal="center"/>
      <protection locked="0"/>
    </xf>
    <xf numFmtId="165" fontId="8" fillId="0" borderId="1" xfId="0" applyNumberFormat="1" applyFont="1" applyBorder="1" applyAlignment="1" applyProtection="1">
      <alignment horizontal="center"/>
      <protection locked="0"/>
    </xf>
    <xf numFmtId="0" fontId="7" fillId="0" borderId="1" xfId="0" applyFont="1" applyFill="1" applyBorder="1" applyAlignment="1" applyProtection="1">
      <alignment horizontal="center"/>
    </xf>
    <xf numFmtId="0" fontId="2" fillId="0" borderId="0" xfId="0" applyFont="1" applyProtection="1">
      <protection locked="0"/>
    </xf>
    <xf numFmtId="0" fontId="6" fillId="0" borderId="1" xfId="0" applyFont="1" applyFill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/>
    </xf>
    <xf numFmtId="0" fontId="13" fillId="0" borderId="0" xfId="0" applyFont="1" applyProtection="1">
      <protection locked="0"/>
    </xf>
    <xf numFmtId="0" fontId="14" fillId="0" borderId="0" xfId="0" applyFont="1" applyProtection="1">
      <protection locked="0"/>
    </xf>
    <xf numFmtId="165" fontId="8" fillId="0" borderId="0" xfId="0" applyNumberFormat="1" applyFont="1" applyAlignment="1" applyProtection="1">
      <alignment horizontal="center"/>
      <protection locked="0"/>
    </xf>
    <xf numFmtId="0" fontId="7" fillId="0" borderId="0" xfId="0" applyFont="1" applyFill="1" applyProtection="1">
      <protection locked="0"/>
    </xf>
    <xf numFmtId="0" fontId="6" fillId="0" borderId="1" xfId="0" applyFont="1" applyBorder="1" applyAlignment="1" applyProtection="1">
      <alignment horizontal="center"/>
      <protection locked="0"/>
    </xf>
    <xf numFmtId="16" fontId="10" fillId="0" borderId="7" xfId="0" applyNumberFormat="1" applyFont="1" applyBorder="1" applyAlignment="1" applyProtection="1">
      <alignment horizontal="center"/>
      <protection locked="0"/>
    </xf>
    <xf numFmtId="165" fontId="10" fillId="0" borderId="7" xfId="0" applyNumberFormat="1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/>
      <protection locked="0"/>
    </xf>
    <xf numFmtId="165" fontId="8" fillId="0" borderId="1" xfId="0" applyNumberFormat="1" applyFont="1" applyFill="1" applyBorder="1" applyAlignment="1" applyProtection="1">
      <alignment horizontal="center"/>
      <protection locked="0"/>
    </xf>
    <xf numFmtId="0" fontId="10" fillId="0" borderId="7" xfId="0" applyFont="1" applyBorder="1" applyAlignment="1" applyProtection="1">
      <alignment horizontal="left"/>
      <protection locked="0"/>
    </xf>
    <xf numFmtId="0" fontId="7" fillId="0" borderId="0" xfId="0" applyFont="1"/>
    <xf numFmtId="0" fontId="8" fillId="0" borderId="0" xfId="0" applyFont="1" applyProtection="1">
      <protection locked="0"/>
    </xf>
    <xf numFmtId="0" fontId="6" fillId="0" borderId="0" xfId="0" applyFont="1"/>
    <xf numFmtId="0" fontId="12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2" fontId="8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5" fontId="8" fillId="0" borderId="0" xfId="0" applyNumberFormat="1" applyFont="1" applyAlignment="1">
      <alignment horizontal="center"/>
    </xf>
    <xf numFmtId="0" fontId="3" fillId="2" borderId="6" xfId="0" applyFont="1" applyFill="1" applyBorder="1" applyAlignment="1" applyProtection="1">
      <alignment horizontal="center" vertical="center" textRotation="90" wrapText="1"/>
    </xf>
    <xf numFmtId="0" fontId="4" fillId="2" borderId="6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 textRotation="90" wrapText="1"/>
    </xf>
    <xf numFmtId="0" fontId="6" fillId="2" borderId="6" xfId="0" applyFont="1" applyFill="1" applyBorder="1" applyAlignment="1">
      <alignment horizontal="center" textRotation="90"/>
    </xf>
    <xf numFmtId="0" fontId="7" fillId="2" borderId="10" xfId="0" applyFont="1" applyFill="1" applyBorder="1" applyAlignment="1">
      <alignment horizontal="right" vertical="center" wrapText="1"/>
    </xf>
    <xf numFmtId="0" fontId="7" fillId="2" borderId="11" xfId="0" applyFont="1" applyFill="1" applyBorder="1" applyAlignment="1">
      <alignment horizontal="right" vertical="center" wrapText="1"/>
    </xf>
    <xf numFmtId="2" fontId="8" fillId="2" borderId="10" xfId="0" applyNumberFormat="1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textRotation="90" wrapText="1"/>
    </xf>
    <xf numFmtId="0" fontId="10" fillId="2" borderId="0" xfId="0" applyFont="1" applyFill="1" applyBorder="1" applyAlignment="1">
      <alignment horizontal="center" textRotation="90" wrapText="1"/>
    </xf>
    <xf numFmtId="0" fontId="10" fillId="2" borderId="12" xfId="0" applyFont="1" applyFill="1" applyBorder="1" applyAlignment="1">
      <alignment horizontal="center" textRotation="90"/>
    </xf>
    <xf numFmtId="165" fontId="11" fillId="2" borderId="6" xfId="0" applyNumberFormat="1" applyFont="1" applyFill="1" applyBorder="1" applyAlignment="1">
      <alignment horizontal="center" textRotation="90" wrapText="1"/>
    </xf>
    <xf numFmtId="0" fontId="7" fillId="2" borderId="6" xfId="0" applyFont="1" applyFill="1" applyBorder="1" applyAlignment="1">
      <alignment horizontal="center" wrapText="1"/>
    </xf>
    <xf numFmtId="0" fontId="7" fillId="2" borderId="3" xfId="0" applyFont="1" applyFill="1" applyBorder="1" applyAlignment="1">
      <alignment horizontal="right" vertical="center" wrapText="1"/>
    </xf>
    <xf numFmtId="0" fontId="7" fillId="2" borderId="4" xfId="0" applyFont="1" applyFill="1" applyBorder="1" applyAlignment="1">
      <alignment horizontal="right" vertical="center" wrapText="1"/>
    </xf>
    <xf numFmtId="0" fontId="7" fillId="2" borderId="5" xfId="0" applyFont="1" applyFill="1" applyBorder="1" applyAlignment="1">
      <alignment horizontal="right" vertical="center" wrapText="1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HKP\Mes%20documents\Classeur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"/>
      <sheetName val="NORD"/>
      <sheetName val="Ori (2)"/>
    </sheetNames>
    <sheetDataSet>
      <sheetData sheetId="0"/>
      <sheetData sheetId="1" refreshError="1">
        <row r="1">
          <cell r="E1" t="str">
            <v>.</v>
          </cell>
        </row>
      </sheetData>
      <sheetData sheetId="2" refreshError="1"/>
    </sheetDataSet>
  </externalBook>
</externalLink>
</file>

<file path=xl/queryTables/queryTable1.xml><?xml version="1.0" encoding="utf-8"?>
<queryTable xmlns="http://schemas.openxmlformats.org/spreadsheetml/2006/main" name="DEPART VOL" connectionId="3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couvertures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arrivéesdemain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topLeftCell="A2" workbookViewId="0">
      <selection activeCell="E18" sqref="E18"/>
    </sheetView>
  </sheetViews>
  <sheetFormatPr baseColWidth="10" defaultRowHeight="12.75" x14ac:dyDescent="0.2"/>
  <cols>
    <col min="1" max="1" width="4" bestFit="1" customWidth="1"/>
    <col min="2" max="2" width="6.28515625" bestFit="1" customWidth="1"/>
    <col min="3" max="3" width="5.5703125" bestFit="1" customWidth="1"/>
  </cols>
  <sheetData>
    <row r="1" spans="1:10" x14ac:dyDescent="0.2">
      <c r="D1" s="1" t="s">
        <v>0</v>
      </c>
      <c r="J1" s="1" t="s">
        <v>1</v>
      </c>
    </row>
    <row r="2" spans="1:10" x14ac:dyDescent="0.2">
      <c r="A2">
        <v>203</v>
      </c>
      <c r="B2" t="s">
        <v>8</v>
      </c>
      <c r="C2" s="2">
        <v>0.66319444444444442</v>
      </c>
      <c r="D2" s="3" t="str">
        <f t="shared" ref="D2:D11" si="0">IF(B2&gt;"",VLOOKUP(B2,$I$2:$J$30,2,0),"")</f>
        <v>Lib 13:00</v>
      </c>
      <c r="I2" t="s">
        <v>2</v>
      </c>
      <c r="J2" s="4" t="s">
        <v>3</v>
      </c>
    </row>
    <row r="3" spans="1:10" x14ac:dyDescent="0.2">
      <c r="A3">
        <v>206</v>
      </c>
      <c r="B3" t="s">
        <v>9</v>
      </c>
      <c r="C3" s="2">
        <v>0.73611111111111116</v>
      </c>
      <c r="D3" s="3" t="str">
        <f t="shared" si="0"/>
        <v>Lib 13:00</v>
      </c>
      <c r="I3" t="s">
        <v>4</v>
      </c>
      <c r="J3" s="4" t="s">
        <v>5</v>
      </c>
    </row>
    <row r="4" spans="1:10" x14ac:dyDescent="0.2">
      <c r="A4">
        <v>223</v>
      </c>
      <c r="B4" t="s">
        <v>9</v>
      </c>
      <c r="C4" s="2">
        <v>0.73611111111111116</v>
      </c>
      <c r="D4" s="3" t="str">
        <f t="shared" si="0"/>
        <v>Lib 13:00</v>
      </c>
      <c r="I4" t="s">
        <v>6</v>
      </c>
      <c r="J4" s="4" t="s">
        <v>7</v>
      </c>
    </row>
    <row r="5" spans="1:10" x14ac:dyDescent="0.2">
      <c r="A5">
        <v>233</v>
      </c>
      <c r="B5" t="s">
        <v>9</v>
      </c>
      <c r="C5" s="2">
        <v>0.73611111111111116</v>
      </c>
      <c r="D5" s="3" t="str">
        <f t="shared" si="0"/>
        <v>Lib 13:00</v>
      </c>
      <c r="I5" t="s">
        <v>8</v>
      </c>
      <c r="J5" s="4" t="s">
        <v>5</v>
      </c>
    </row>
    <row r="6" spans="1:10" x14ac:dyDescent="0.2">
      <c r="A6">
        <v>238</v>
      </c>
      <c r="B6" t="s">
        <v>4</v>
      </c>
      <c r="C6" s="2">
        <v>0.77083333333333337</v>
      </c>
      <c r="D6" s="3" t="str">
        <f t="shared" si="0"/>
        <v>Lib 13:00</v>
      </c>
      <c r="I6" t="s">
        <v>9</v>
      </c>
      <c r="J6" s="4" t="s">
        <v>5</v>
      </c>
    </row>
    <row r="7" spans="1:10" x14ac:dyDescent="0.2">
      <c r="A7">
        <v>241</v>
      </c>
      <c r="B7" t="s">
        <v>6</v>
      </c>
      <c r="C7" s="2">
        <v>0.47569444444444442</v>
      </c>
      <c r="D7" s="3" t="str">
        <f t="shared" si="0"/>
        <v>Lib 10:00</v>
      </c>
    </row>
    <row r="8" spans="1:10" x14ac:dyDescent="0.2">
      <c r="A8">
        <v>321</v>
      </c>
      <c r="B8" t="s">
        <v>2</v>
      </c>
      <c r="C8" s="2">
        <v>0</v>
      </c>
      <c r="D8" s="3" t="str">
        <f t="shared" si="0"/>
        <v>Lib 11:00</v>
      </c>
    </row>
    <row r="9" spans="1:10" x14ac:dyDescent="0.2">
      <c r="A9">
        <v>330</v>
      </c>
      <c r="B9" t="s">
        <v>4</v>
      </c>
      <c r="C9" s="2">
        <v>0</v>
      </c>
      <c r="D9" s="3" t="str">
        <f t="shared" si="0"/>
        <v>Lib 13:00</v>
      </c>
    </row>
    <row r="10" spans="1:10" x14ac:dyDescent="0.2">
      <c r="A10">
        <v>336</v>
      </c>
      <c r="B10" t="s">
        <v>9</v>
      </c>
      <c r="C10" s="2">
        <v>0.73611111111111116</v>
      </c>
      <c r="D10" s="3" t="str">
        <f t="shared" si="0"/>
        <v>Lib 13:00</v>
      </c>
    </row>
    <row r="11" spans="1:10" x14ac:dyDescent="0.2">
      <c r="A11">
        <v>401</v>
      </c>
      <c r="B11" t="s">
        <v>9</v>
      </c>
      <c r="C11" s="2">
        <v>0.73611111111111116</v>
      </c>
      <c r="D11" s="3" t="str">
        <f t="shared" si="0"/>
        <v>Lib 13:00</v>
      </c>
    </row>
    <row r="12" spans="1:10" x14ac:dyDescent="0.2">
      <c r="D12" s="3" t="str">
        <f t="shared" ref="D12:D62" si="1">IF(B12&gt;"",VLOOKUP(B12,$I$2:$J$30,2,0),"")</f>
        <v/>
      </c>
    </row>
    <row r="13" spans="1:10" x14ac:dyDescent="0.2">
      <c r="D13" s="3" t="str">
        <f t="shared" si="1"/>
        <v/>
      </c>
    </row>
    <row r="14" spans="1:10" x14ac:dyDescent="0.2">
      <c r="D14" s="3" t="str">
        <f t="shared" si="1"/>
        <v/>
      </c>
    </row>
    <row r="15" spans="1:10" x14ac:dyDescent="0.2">
      <c r="D15" s="3" t="str">
        <f t="shared" si="1"/>
        <v/>
      </c>
    </row>
    <row r="16" spans="1:10" x14ac:dyDescent="0.2">
      <c r="D16" s="3" t="str">
        <f t="shared" si="1"/>
        <v/>
      </c>
    </row>
    <row r="17" spans="4:4" x14ac:dyDescent="0.2">
      <c r="D17" s="3" t="str">
        <f t="shared" si="1"/>
        <v/>
      </c>
    </row>
    <row r="18" spans="4:4" x14ac:dyDescent="0.2">
      <c r="D18" s="3" t="str">
        <f t="shared" si="1"/>
        <v/>
      </c>
    </row>
    <row r="19" spans="4:4" x14ac:dyDescent="0.2">
      <c r="D19" s="3" t="str">
        <f t="shared" si="1"/>
        <v/>
      </c>
    </row>
    <row r="20" spans="4:4" x14ac:dyDescent="0.2">
      <c r="D20" s="3" t="str">
        <f t="shared" si="1"/>
        <v/>
      </c>
    </row>
    <row r="21" spans="4:4" x14ac:dyDescent="0.2">
      <c r="D21" s="3" t="str">
        <f t="shared" si="1"/>
        <v/>
      </c>
    </row>
    <row r="22" spans="4:4" x14ac:dyDescent="0.2">
      <c r="D22" s="3" t="str">
        <f t="shared" si="1"/>
        <v/>
      </c>
    </row>
    <row r="23" spans="4:4" x14ac:dyDescent="0.2">
      <c r="D23" s="3" t="str">
        <f t="shared" si="1"/>
        <v/>
      </c>
    </row>
    <row r="24" spans="4:4" x14ac:dyDescent="0.2">
      <c r="D24" s="3" t="str">
        <f t="shared" si="1"/>
        <v/>
      </c>
    </row>
    <row r="25" spans="4:4" x14ac:dyDescent="0.2">
      <c r="D25" s="3" t="str">
        <f t="shared" si="1"/>
        <v/>
      </c>
    </row>
    <row r="26" spans="4:4" x14ac:dyDescent="0.2">
      <c r="D26" s="3" t="str">
        <f t="shared" si="1"/>
        <v/>
      </c>
    </row>
    <row r="27" spans="4:4" x14ac:dyDescent="0.2">
      <c r="D27" s="3" t="str">
        <f t="shared" si="1"/>
        <v/>
      </c>
    </row>
    <row r="28" spans="4:4" x14ac:dyDescent="0.2">
      <c r="D28" s="3" t="str">
        <f t="shared" si="1"/>
        <v/>
      </c>
    </row>
    <row r="29" spans="4:4" x14ac:dyDescent="0.2">
      <c r="D29" s="3" t="str">
        <f t="shared" si="1"/>
        <v/>
      </c>
    </row>
    <row r="30" spans="4:4" x14ac:dyDescent="0.2">
      <c r="D30" s="3" t="str">
        <f t="shared" si="1"/>
        <v/>
      </c>
    </row>
    <row r="31" spans="4:4" x14ac:dyDescent="0.2">
      <c r="D31" s="3" t="str">
        <f t="shared" si="1"/>
        <v/>
      </c>
    </row>
    <row r="32" spans="4:4" x14ac:dyDescent="0.2">
      <c r="D32" s="3" t="str">
        <f t="shared" si="1"/>
        <v/>
      </c>
    </row>
    <row r="33" spans="4:4" x14ac:dyDescent="0.2">
      <c r="D33" s="3" t="str">
        <f t="shared" si="1"/>
        <v/>
      </c>
    </row>
    <row r="34" spans="4:4" x14ac:dyDescent="0.2">
      <c r="D34" s="3" t="str">
        <f t="shared" si="1"/>
        <v/>
      </c>
    </row>
    <row r="35" spans="4:4" x14ac:dyDescent="0.2">
      <c r="D35" s="3" t="str">
        <f t="shared" si="1"/>
        <v/>
      </c>
    </row>
    <row r="36" spans="4:4" x14ac:dyDescent="0.2">
      <c r="D36" s="3" t="str">
        <f t="shared" si="1"/>
        <v/>
      </c>
    </row>
    <row r="37" spans="4:4" x14ac:dyDescent="0.2">
      <c r="D37" s="3" t="str">
        <f t="shared" si="1"/>
        <v/>
      </c>
    </row>
    <row r="38" spans="4:4" x14ac:dyDescent="0.2">
      <c r="D38" s="3" t="str">
        <f t="shared" si="1"/>
        <v/>
      </c>
    </row>
    <row r="39" spans="4:4" x14ac:dyDescent="0.2">
      <c r="D39" s="3" t="str">
        <f t="shared" si="1"/>
        <v/>
      </c>
    </row>
    <row r="40" spans="4:4" x14ac:dyDescent="0.2">
      <c r="D40" s="3" t="str">
        <f t="shared" si="1"/>
        <v/>
      </c>
    </row>
    <row r="41" spans="4:4" x14ac:dyDescent="0.2">
      <c r="D41" s="3" t="str">
        <f t="shared" si="1"/>
        <v/>
      </c>
    </row>
    <row r="42" spans="4:4" x14ac:dyDescent="0.2">
      <c r="D42" s="3" t="str">
        <f t="shared" si="1"/>
        <v/>
      </c>
    </row>
    <row r="43" spans="4:4" x14ac:dyDescent="0.2">
      <c r="D43" s="3" t="str">
        <f t="shared" si="1"/>
        <v/>
      </c>
    </row>
    <row r="44" spans="4:4" x14ac:dyDescent="0.2">
      <c r="D44" s="3" t="str">
        <f t="shared" si="1"/>
        <v/>
      </c>
    </row>
    <row r="45" spans="4:4" x14ac:dyDescent="0.2">
      <c r="D45" s="3" t="str">
        <f>IF(B45&gt;"",VLOOKUP(B45,$I$2:$J$30,2,0),"")</f>
        <v/>
      </c>
    </row>
    <row r="46" spans="4:4" x14ac:dyDescent="0.2">
      <c r="D46" s="3" t="str">
        <f t="shared" si="1"/>
        <v/>
      </c>
    </row>
    <row r="47" spans="4:4" x14ac:dyDescent="0.2">
      <c r="D47" s="3" t="str">
        <f t="shared" si="1"/>
        <v/>
      </c>
    </row>
    <row r="48" spans="4:4" x14ac:dyDescent="0.2">
      <c r="D48" s="3" t="str">
        <f t="shared" si="1"/>
        <v/>
      </c>
    </row>
    <row r="49" spans="4:4" x14ac:dyDescent="0.2">
      <c r="D49" s="3" t="str">
        <f t="shared" si="1"/>
        <v/>
      </c>
    </row>
    <row r="50" spans="4:4" x14ac:dyDescent="0.2">
      <c r="D50" s="3" t="str">
        <f t="shared" si="1"/>
        <v/>
      </c>
    </row>
    <row r="51" spans="4:4" x14ac:dyDescent="0.2">
      <c r="D51" s="3" t="str">
        <f t="shared" si="1"/>
        <v/>
      </c>
    </row>
    <row r="52" spans="4:4" x14ac:dyDescent="0.2">
      <c r="D52" s="3" t="str">
        <f t="shared" si="1"/>
        <v/>
      </c>
    </row>
    <row r="53" spans="4:4" x14ac:dyDescent="0.2">
      <c r="D53" s="3" t="str">
        <f t="shared" si="1"/>
        <v/>
      </c>
    </row>
    <row r="54" spans="4:4" x14ac:dyDescent="0.2">
      <c r="D54" s="3" t="str">
        <f t="shared" si="1"/>
        <v/>
      </c>
    </row>
    <row r="55" spans="4:4" x14ac:dyDescent="0.2">
      <c r="D55" s="3" t="str">
        <f t="shared" si="1"/>
        <v/>
      </c>
    </row>
    <row r="56" spans="4:4" x14ac:dyDescent="0.2">
      <c r="D56" s="3" t="str">
        <f t="shared" si="1"/>
        <v/>
      </c>
    </row>
    <row r="57" spans="4:4" x14ac:dyDescent="0.2">
      <c r="D57" s="3" t="str">
        <f t="shared" si="1"/>
        <v/>
      </c>
    </row>
    <row r="58" spans="4:4" x14ac:dyDescent="0.2">
      <c r="D58" s="3" t="str">
        <f t="shared" si="1"/>
        <v/>
      </c>
    </row>
    <row r="59" spans="4:4" x14ac:dyDescent="0.2">
      <c r="D59" s="3" t="str">
        <f t="shared" si="1"/>
        <v/>
      </c>
    </row>
    <row r="60" spans="4:4" x14ac:dyDescent="0.2">
      <c r="D60" s="3" t="str">
        <f t="shared" si="1"/>
        <v/>
      </c>
    </row>
    <row r="61" spans="4:4" x14ac:dyDescent="0.2">
      <c r="D61" s="3" t="str">
        <f t="shared" si="1"/>
        <v/>
      </c>
    </row>
    <row r="62" spans="4:4" x14ac:dyDescent="0.2">
      <c r="D62" s="3" t="str">
        <f t="shared" si="1"/>
        <v/>
      </c>
    </row>
  </sheetData>
  <sortState ref="A2:D11">
    <sortCondition ref="A2"/>
  </sortState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tabSelected="1" workbookViewId="0">
      <selection activeCell="F18" sqref="F18"/>
    </sheetView>
  </sheetViews>
  <sheetFormatPr baseColWidth="10" defaultRowHeight="12.75" x14ac:dyDescent="0.2"/>
  <cols>
    <col min="1" max="1" width="4" bestFit="1" customWidth="1"/>
    <col min="2" max="2" width="24.5703125" bestFit="1" customWidth="1"/>
    <col min="3" max="3" width="10.140625" bestFit="1" customWidth="1"/>
    <col min="4" max="4" width="26.85546875" bestFit="1" customWidth="1"/>
  </cols>
  <sheetData>
    <row r="1" spans="1:4" x14ac:dyDescent="0.2">
      <c r="A1">
        <v>202</v>
      </c>
      <c r="B1" t="s">
        <v>58</v>
      </c>
      <c r="C1" s="5">
        <v>41734</v>
      </c>
    </row>
    <row r="2" spans="1:4" x14ac:dyDescent="0.2">
      <c r="A2">
        <v>204</v>
      </c>
      <c r="B2" t="s">
        <v>59</v>
      </c>
      <c r="C2" s="5">
        <v>41732</v>
      </c>
      <c r="D2" t="s">
        <v>11</v>
      </c>
    </row>
    <row r="3" spans="1:4" x14ac:dyDescent="0.2">
      <c r="A3">
        <v>207</v>
      </c>
      <c r="B3" t="s">
        <v>60</v>
      </c>
      <c r="C3" s="5">
        <v>41740</v>
      </c>
      <c r="D3" t="s">
        <v>17</v>
      </c>
    </row>
    <row r="4" spans="1:4" x14ac:dyDescent="0.2">
      <c r="A4">
        <v>208</v>
      </c>
      <c r="B4" t="s">
        <v>61</v>
      </c>
      <c r="C4" s="5">
        <v>41732</v>
      </c>
      <c r="D4" t="s">
        <v>18</v>
      </c>
    </row>
    <row r="5" spans="1:4" x14ac:dyDescent="0.2">
      <c r="A5">
        <v>210</v>
      </c>
      <c r="B5" t="s">
        <v>62</v>
      </c>
      <c r="C5" s="5">
        <v>41732</v>
      </c>
      <c r="D5" t="s">
        <v>18</v>
      </c>
    </row>
    <row r="6" spans="1:4" x14ac:dyDescent="0.2">
      <c r="A6">
        <v>212</v>
      </c>
      <c r="B6" t="s">
        <v>63</v>
      </c>
      <c r="C6" s="5">
        <v>41734</v>
      </c>
      <c r="D6" t="s">
        <v>19</v>
      </c>
    </row>
    <row r="7" spans="1:4" x14ac:dyDescent="0.2">
      <c r="A7">
        <v>213</v>
      </c>
      <c r="B7" t="s">
        <v>64</v>
      </c>
      <c r="C7" s="5">
        <v>41735</v>
      </c>
      <c r="D7" t="s">
        <v>20</v>
      </c>
    </row>
    <row r="8" spans="1:4" x14ac:dyDescent="0.2">
      <c r="A8">
        <v>215</v>
      </c>
      <c r="B8" t="s">
        <v>65</v>
      </c>
      <c r="C8" s="5">
        <v>41732</v>
      </c>
      <c r="D8" t="s">
        <v>18</v>
      </c>
    </row>
    <row r="9" spans="1:4" x14ac:dyDescent="0.2">
      <c r="A9">
        <v>217</v>
      </c>
      <c r="B9" t="s">
        <v>66</v>
      </c>
      <c r="C9" s="5">
        <v>41732</v>
      </c>
      <c r="D9" t="s">
        <v>18</v>
      </c>
    </row>
    <row r="10" spans="1:4" x14ac:dyDescent="0.2">
      <c r="A10">
        <v>219</v>
      </c>
      <c r="B10" t="s">
        <v>67</v>
      </c>
      <c r="C10" s="5">
        <v>41732</v>
      </c>
      <c r="D10" t="s">
        <v>18</v>
      </c>
    </row>
    <row r="11" spans="1:4" x14ac:dyDescent="0.2">
      <c r="C11" s="5"/>
    </row>
    <row r="12" spans="1:4" x14ac:dyDescent="0.2">
      <c r="C12" s="5"/>
    </row>
    <row r="13" spans="1:4" x14ac:dyDescent="0.2">
      <c r="C13" s="5"/>
    </row>
    <row r="14" spans="1:4" x14ac:dyDescent="0.2">
      <c r="C14" s="5"/>
    </row>
    <row r="15" spans="1:4" x14ac:dyDescent="0.2">
      <c r="C15" s="5"/>
    </row>
    <row r="16" spans="1:4" x14ac:dyDescent="0.2">
      <c r="C16" s="5"/>
    </row>
    <row r="17" spans="3:3" x14ac:dyDescent="0.2">
      <c r="C17" s="5"/>
    </row>
    <row r="18" spans="3:3" x14ac:dyDescent="0.2">
      <c r="C18" s="5"/>
    </row>
    <row r="19" spans="3:3" x14ac:dyDescent="0.2">
      <c r="C19" s="5"/>
    </row>
    <row r="20" spans="3:3" x14ac:dyDescent="0.2">
      <c r="C20" s="5"/>
    </row>
    <row r="21" spans="3:3" x14ac:dyDescent="0.2">
      <c r="C21" s="5"/>
    </row>
    <row r="22" spans="3:3" x14ac:dyDescent="0.2">
      <c r="C22" s="5"/>
    </row>
    <row r="23" spans="3:3" x14ac:dyDescent="0.2">
      <c r="C23" s="5"/>
    </row>
    <row r="24" spans="3:3" x14ac:dyDescent="0.2">
      <c r="C24" s="5"/>
    </row>
    <row r="25" spans="3:3" x14ac:dyDescent="0.2">
      <c r="C25" s="5"/>
    </row>
    <row r="26" spans="3:3" x14ac:dyDescent="0.2">
      <c r="C26" s="5"/>
    </row>
    <row r="27" spans="3:3" x14ac:dyDescent="0.2">
      <c r="C27" s="5"/>
    </row>
    <row r="28" spans="3:3" x14ac:dyDescent="0.2">
      <c r="C28" s="5"/>
    </row>
    <row r="29" spans="3:3" x14ac:dyDescent="0.2">
      <c r="C29" s="5"/>
    </row>
    <row r="30" spans="3:3" x14ac:dyDescent="0.2">
      <c r="C30" s="5"/>
    </row>
    <row r="31" spans="3:3" x14ac:dyDescent="0.2">
      <c r="C31" s="5"/>
    </row>
    <row r="32" spans="3:3" x14ac:dyDescent="0.2">
      <c r="C32" s="5"/>
    </row>
    <row r="33" spans="3:3" x14ac:dyDescent="0.2">
      <c r="C33" s="5"/>
    </row>
    <row r="34" spans="3:3" x14ac:dyDescent="0.2">
      <c r="C34" s="5"/>
    </row>
    <row r="35" spans="3:3" x14ac:dyDescent="0.2">
      <c r="C35" s="5"/>
    </row>
    <row r="36" spans="3:3" x14ac:dyDescent="0.2">
      <c r="C36" s="5"/>
    </row>
    <row r="37" spans="3:3" x14ac:dyDescent="0.2">
      <c r="C37" s="5"/>
    </row>
    <row r="38" spans="3:3" x14ac:dyDescent="0.2">
      <c r="C38" s="5"/>
    </row>
    <row r="39" spans="3:3" x14ac:dyDescent="0.2">
      <c r="C39" s="5"/>
    </row>
    <row r="40" spans="3:3" x14ac:dyDescent="0.2">
      <c r="C40" s="5"/>
    </row>
    <row r="41" spans="3:3" x14ac:dyDescent="0.2">
      <c r="C41" s="5"/>
    </row>
    <row r="42" spans="3:3" x14ac:dyDescent="0.2">
      <c r="C42" s="5"/>
    </row>
    <row r="43" spans="3:3" x14ac:dyDescent="0.2">
      <c r="C43" s="5"/>
    </row>
    <row r="44" spans="3:3" x14ac:dyDescent="0.2">
      <c r="C44" s="5"/>
    </row>
    <row r="45" spans="3:3" x14ac:dyDescent="0.2">
      <c r="C45" s="5"/>
    </row>
    <row r="46" spans="3:3" x14ac:dyDescent="0.2">
      <c r="C46" s="5"/>
    </row>
    <row r="47" spans="3:3" x14ac:dyDescent="0.2">
      <c r="C47" s="5"/>
    </row>
    <row r="48" spans="3:3" x14ac:dyDescent="0.2">
      <c r="C48" s="5"/>
    </row>
    <row r="49" spans="3:3" x14ac:dyDescent="0.2">
      <c r="C49" s="5"/>
    </row>
    <row r="50" spans="3:3" x14ac:dyDescent="0.2">
      <c r="C50" s="5"/>
    </row>
    <row r="51" spans="3:3" x14ac:dyDescent="0.2">
      <c r="C51" s="5"/>
    </row>
    <row r="52" spans="3:3" x14ac:dyDescent="0.2">
      <c r="C52" s="5"/>
    </row>
    <row r="53" spans="3:3" x14ac:dyDescent="0.2">
      <c r="C53" s="5"/>
    </row>
    <row r="54" spans="3:3" x14ac:dyDescent="0.2">
      <c r="C54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D22" sqref="D22"/>
    </sheetView>
  </sheetViews>
  <sheetFormatPr baseColWidth="10" defaultRowHeight="12.75" x14ac:dyDescent="0.2"/>
  <cols>
    <col min="1" max="1" width="5.5703125" bestFit="1" customWidth="1"/>
    <col min="2" max="2" width="6.7109375" customWidth="1"/>
    <col min="3" max="3" width="16.7109375" customWidth="1"/>
    <col min="4" max="4" width="25.7109375" bestFit="1" customWidth="1"/>
  </cols>
  <sheetData>
    <row r="1" spans="1:4" x14ac:dyDescent="0.2">
      <c r="A1">
        <v>224</v>
      </c>
      <c r="B1" s="2">
        <v>0.33680555555555558</v>
      </c>
      <c r="C1" t="s">
        <v>46</v>
      </c>
    </row>
    <row r="2" spans="1:4" x14ac:dyDescent="0.2">
      <c r="A2">
        <v>206</v>
      </c>
      <c r="B2" s="2">
        <v>0.4826388888888889</v>
      </c>
      <c r="C2" t="s">
        <v>47</v>
      </c>
      <c r="D2" t="s">
        <v>10</v>
      </c>
    </row>
    <row r="3" spans="1:4" x14ac:dyDescent="0.2">
      <c r="A3">
        <v>318</v>
      </c>
      <c r="B3" s="2">
        <v>0.4826388888888889</v>
      </c>
      <c r="C3" t="s">
        <v>48</v>
      </c>
      <c r="D3" t="s">
        <v>11</v>
      </c>
    </row>
    <row r="4" spans="1:4" x14ac:dyDescent="0.2">
      <c r="A4">
        <v>316</v>
      </c>
      <c r="B4" s="2">
        <v>0.4826388888888889</v>
      </c>
      <c r="C4" t="s">
        <v>49</v>
      </c>
    </row>
    <row r="5" spans="1:4" x14ac:dyDescent="0.2">
      <c r="A5">
        <v>415</v>
      </c>
      <c r="B5" s="2">
        <v>0.33680555555555558</v>
      </c>
      <c r="C5" t="s">
        <v>50</v>
      </c>
      <c r="D5" t="s">
        <v>12</v>
      </c>
    </row>
    <row r="6" spans="1:4" x14ac:dyDescent="0.2">
      <c r="A6">
        <v>413</v>
      </c>
      <c r="B6" s="2">
        <v>0.33680555555555558</v>
      </c>
      <c r="C6" t="s">
        <v>51</v>
      </c>
      <c r="D6" t="s">
        <v>13</v>
      </c>
    </row>
    <row r="7" spans="1:4" x14ac:dyDescent="0.2">
      <c r="A7">
        <v>414</v>
      </c>
      <c r="B7" s="2">
        <v>0.33680555555555558</v>
      </c>
      <c r="C7" t="s">
        <v>52</v>
      </c>
      <c r="D7" t="s">
        <v>14</v>
      </c>
    </row>
    <row r="8" spans="1:4" x14ac:dyDescent="0.2">
      <c r="A8">
        <v>406</v>
      </c>
      <c r="B8" s="2">
        <v>0.4826388888888889</v>
      </c>
      <c r="C8" t="s">
        <v>54</v>
      </c>
    </row>
    <row r="9" spans="1:4" x14ac:dyDescent="0.2">
      <c r="A9">
        <v>226</v>
      </c>
      <c r="B9" s="2">
        <v>0.33680555555555558</v>
      </c>
      <c r="C9" t="s">
        <v>53</v>
      </c>
      <c r="D9" t="s">
        <v>15</v>
      </c>
    </row>
    <row r="10" spans="1:4" x14ac:dyDescent="0.2">
      <c r="A10">
        <v>230</v>
      </c>
      <c r="B10" s="2">
        <v>0</v>
      </c>
      <c r="C10" t="s">
        <v>55</v>
      </c>
    </row>
    <row r="11" spans="1:4" x14ac:dyDescent="0.2">
      <c r="A11">
        <v>403</v>
      </c>
      <c r="B11" s="2">
        <v>0.4826388888888889</v>
      </c>
      <c r="C11" t="s">
        <v>56</v>
      </c>
      <c r="D11" t="s">
        <v>11</v>
      </c>
    </row>
    <row r="12" spans="1:4" x14ac:dyDescent="0.2">
      <c r="A12">
        <v>322</v>
      </c>
      <c r="B12" s="2">
        <v>0.3576388888888889</v>
      </c>
      <c r="C12" t="s">
        <v>57</v>
      </c>
      <c r="D12" t="s">
        <v>16</v>
      </c>
    </row>
    <row r="13" spans="1:4" x14ac:dyDescent="0.2">
      <c r="B13" s="2"/>
    </row>
    <row r="14" spans="1:4" x14ac:dyDescent="0.2">
      <c r="B14" s="2"/>
    </row>
    <row r="15" spans="1:4" x14ac:dyDescent="0.2">
      <c r="B15" s="2"/>
    </row>
    <row r="16" spans="1:4" x14ac:dyDescent="0.2">
      <c r="B16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27"/>
  <sheetViews>
    <sheetView zoomScaleNormal="75" workbookViewId="0">
      <selection activeCell="I10" sqref="I10"/>
    </sheetView>
  </sheetViews>
  <sheetFormatPr baseColWidth="10" defaultColWidth="11.5703125" defaultRowHeight="12.75" x14ac:dyDescent="0.2"/>
  <cols>
    <col min="1" max="1" width="2.7109375" style="43" customWidth="1"/>
    <col min="2" max="2" width="5.7109375" style="45" customWidth="1"/>
    <col min="3" max="3" width="2.7109375" style="46" customWidth="1"/>
    <col min="4" max="4" width="3.7109375" style="47" customWidth="1"/>
    <col min="5" max="7" width="5.7109375" style="48" customWidth="1"/>
    <col min="8" max="8" width="9.7109375" style="49" customWidth="1"/>
    <col min="9" max="9" width="24.7109375" style="43" customWidth="1"/>
    <col min="10" max="10" width="4.7109375" style="50" customWidth="1"/>
    <col min="11" max="11" width="5.7109375" style="50" customWidth="1"/>
    <col min="12" max="12" width="2.7109375" style="50" customWidth="1"/>
    <col min="13" max="13" width="5.7109375" style="51" customWidth="1"/>
    <col min="14" max="14" width="22.7109375" style="48" customWidth="1"/>
    <col min="15" max="23" width="11.5703125" style="17"/>
    <col min="24" max="16384" width="11.5703125" style="43"/>
  </cols>
  <sheetData>
    <row r="1" spans="1:20" s="17" customFormat="1" ht="49.9" customHeight="1" x14ac:dyDescent="0.2">
      <c r="A1" s="6" t="s">
        <v>21</v>
      </c>
      <c r="B1" s="7" t="s">
        <v>22</v>
      </c>
      <c r="C1" s="8" t="s">
        <v>23</v>
      </c>
      <c r="D1" s="9"/>
      <c r="E1" s="65" t="s">
        <v>24</v>
      </c>
      <c r="F1" s="66"/>
      <c r="G1" s="67"/>
      <c r="H1" s="10" t="s">
        <v>25</v>
      </c>
      <c r="I1" s="11" t="s">
        <v>26</v>
      </c>
      <c r="J1" s="12"/>
      <c r="K1" s="13" t="s">
        <v>27</v>
      </c>
      <c r="L1" s="14" t="s">
        <v>28</v>
      </c>
      <c r="M1" s="15" t="s">
        <v>29</v>
      </c>
      <c r="N1" s="16" t="s">
        <v>30</v>
      </c>
    </row>
    <row r="2" spans="1:20" s="17" customFormat="1" ht="20.100000000000001" customHeight="1" x14ac:dyDescent="0.2">
      <c r="A2" s="52"/>
      <c r="B2" s="53"/>
      <c r="C2" s="54"/>
      <c r="D2" s="55"/>
      <c r="E2" s="56" t="s">
        <v>68</v>
      </c>
      <c r="F2" s="57" t="s">
        <v>69</v>
      </c>
      <c r="G2" s="57" t="s">
        <v>70</v>
      </c>
      <c r="H2" s="58"/>
      <c r="I2" s="59"/>
      <c r="J2" s="60"/>
      <c r="K2" s="61"/>
      <c r="L2" s="62"/>
      <c r="M2" s="63"/>
      <c r="N2" s="64"/>
    </row>
    <row r="3" spans="1:20" s="17" customFormat="1" ht="15.95" customHeight="1" x14ac:dyDescent="0.2">
      <c r="A3" s="18">
        <v>1</v>
      </c>
      <c r="B3" s="19">
        <v>201</v>
      </c>
      <c r="C3" s="20" t="s">
        <v>31</v>
      </c>
      <c r="D3" s="21"/>
      <c r="E3" s="22" t="e">
        <f>VLOOKUP(B3,Dep!$A$2:$D$11,4,0)</f>
        <v>#N/A</v>
      </c>
      <c r="F3" s="23" t="e">
        <f>VLOOKUP(B3,Occ!$A$1:$B$10,2,0)</f>
        <v>#N/A</v>
      </c>
      <c r="G3" s="23" t="e">
        <f>VLOOKUP(B3,Arr!$A$1:$D$14,2,0)</f>
        <v>#N/A</v>
      </c>
      <c r="H3" s="24"/>
      <c r="I3" s="23"/>
      <c r="J3" s="25"/>
      <c r="K3" s="26"/>
      <c r="L3" s="27"/>
      <c r="M3" s="28"/>
      <c r="N3" s="29" t="str">
        <f t="shared" ref="N3:N20" si="0">IF(M3=$Q$3,$R$3,IF(M3=$Q$4,$R$3,IF(M3=$Q$5,$R$3,IF(M3=$Q$6,$R$6,IF(M3=$Q$7,$R$7,IF(M3=$Q$8,$R$8,IF(M3=$Q$9,$R$9,IF(M3=$Q$10,$R$10,""))))))))</f>
        <v/>
      </c>
      <c r="Q3" s="17" t="s">
        <v>32</v>
      </c>
      <c r="R3" s="17" t="s">
        <v>33</v>
      </c>
      <c r="S3" s="30"/>
      <c r="T3" s="30"/>
    </row>
    <row r="4" spans="1:20" s="17" customFormat="1" ht="15.95" customHeight="1" x14ac:dyDescent="0.2">
      <c r="A4" s="18">
        <v>1</v>
      </c>
      <c r="B4" s="31">
        <v>202</v>
      </c>
      <c r="C4" s="20" t="s">
        <v>31</v>
      </c>
      <c r="D4" s="21"/>
      <c r="E4" s="22" t="e">
        <f>VLOOKUP(B4,Dep!$A$2:$D$11,4,0)</f>
        <v>#N/A</v>
      </c>
      <c r="F4" s="23" t="str">
        <f>VLOOKUP(B4,Occ!$A$1:$B$10,2,0)</f>
        <v xml:space="preserve"> Olivier</v>
      </c>
      <c r="G4" s="23" t="e">
        <f>VLOOKUP(B4,Arr!$A$1:$D$14,2,0)</f>
        <v>#N/A</v>
      </c>
      <c r="H4" s="24"/>
      <c r="I4" s="23"/>
      <c r="J4" s="25"/>
      <c r="K4" s="26"/>
      <c r="L4" s="27"/>
      <c r="M4" s="28"/>
      <c r="N4" s="29" t="str">
        <f t="shared" si="0"/>
        <v/>
      </c>
      <c r="Q4" s="17" t="s">
        <v>34</v>
      </c>
      <c r="S4" s="30"/>
      <c r="T4" s="30"/>
    </row>
    <row r="5" spans="1:20" s="17" customFormat="1" ht="15.95" customHeight="1" x14ac:dyDescent="0.2">
      <c r="A5" s="29">
        <v>1</v>
      </c>
      <c r="B5" s="32">
        <v>203</v>
      </c>
      <c r="C5" s="20" t="s">
        <v>31</v>
      </c>
      <c r="D5" s="21"/>
      <c r="E5" s="22" t="str">
        <f>VLOOKUP(B5,Dep!$A$2:$D$11,4,0)</f>
        <v>Lib 13:00</v>
      </c>
      <c r="F5" s="23" t="e">
        <f>VLOOKUP(B5,Occ!$A$1:$B$10,2,0)</f>
        <v>#N/A</v>
      </c>
      <c r="G5" s="23" t="e">
        <f>VLOOKUP(B5,Arr!$A$1:$D$14,2,0)</f>
        <v>#N/A</v>
      </c>
      <c r="H5" s="24"/>
      <c r="I5" s="23"/>
      <c r="J5" s="25"/>
      <c r="K5" s="26"/>
      <c r="L5" s="27"/>
      <c r="M5" s="28"/>
      <c r="N5" s="29" t="str">
        <f t="shared" si="0"/>
        <v/>
      </c>
      <c r="Q5" s="17" t="s">
        <v>35</v>
      </c>
      <c r="S5" s="33"/>
      <c r="T5" s="30"/>
    </row>
    <row r="6" spans="1:20" s="17" customFormat="1" ht="15.95" customHeight="1" x14ac:dyDescent="0.2">
      <c r="A6" s="29">
        <v>1</v>
      </c>
      <c r="B6" s="32">
        <v>204</v>
      </c>
      <c r="C6" s="20" t="s">
        <v>31</v>
      </c>
      <c r="D6" s="21"/>
      <c r="E6" s="22" t="e">
        <f>VLOOKUP(B6,Dep!$A$2:$D$11,4,0)</f>
        <v>#N/A</v>
      </c>
      <c r="F6" s="23" t="str">
        <f>VLOOKUP(B6,Occ!$A$1:$B$10,2,0)</f>
        <v>Kelly</v>
      </c>
      <c r="G6" s="23" t="e">
        <f>VLOOKUP(B6,Arr!$A$1:$D$14,2,0)</f>
        <v>#N/A</v>
      </c>
      <c r="H6" s="24"/>
      <c r="I6" s="23"/>
      <c r="J6" s="25"/>
      <c r="K6" s="26"/>
      <c r="L6" s="27"/>
      <c r="M6" s="28"/>
      <c r="N6" s="29" t="str">
        <f t="shared" si="0"/>
        <v/>
      </c>
      <c r="Q6" s="17" t="s">
        <v>36</v>
      </c>
      <c r="R6" s="17" t="s">
        <v>37</v>
      </c>
      <c r="S6" s="30"/>
      <c r="T6" s="30"/>
    </row>
    <row r="7" spans="1:20" s="17" customFormat="1" ht="15.95" customHeight="1" x14ac:dyDescent="0.2">
      <c r="A7" s="29">
        <v>1</v>
      </c>
      <c r="B7" s="32">
        <v>205</v>
      </c>
      <c r="C7" s="20" t="s">
        <v>31</v>
      </c>
      <c r="D7" s="21"/>
      <c r="E7" s="22" t="e">
        <f>VLOOKUP(B7,Dep!$A$2:$D$11,4,0)</f>
        <v>#N/A</v>
      </c>
      <c r="F7" s="23" t="e">
        <f>VLOOKUP(B7,Occ!$A$1:$B$10,2,0)</f>
        <v>#N/A</v>
      </c>
      <c r="G7" s="23" t="e">
        <f>VLOOKUP(B7,Arr!$A$1:$D$14,2,0)</f>
        <v>#N/A</v>
      </c>
      <c r="H7" s="24"/>
      <c r="I7" s="23"/>
      <c r="J7" s="25"/>
      <c r="K7" s="26"/>
      <c r="L7" s="27"/>
      <c r="M7" s="28"/>
      <c r="N7" s="29" t="str">
        <f t="shared" si="0"/>
        <v/>
      </c>
      <c r="Q7" s="34" t="s">
        <v>38</v>
      </c>
      <c r="R7" s="34" t="s">
        <v>39</v>
      </c>
      <c r="S7" s="33"/>
      <c r="T7" s="30"/>
    </row>
    <row r="8" spans="1:20" s="17" customFormat="1" ht="15.95" customHeight="1" x14ac:dyDescent="0.2">
      <c r="A8" s="29">
        <v>1</v>
      </c>
      <c r="B8" s="32">
        <v>206</v>
      </c>
      <c r="C8" s="20" t="s">
        <v>31</v>
      </c>
      <c r="D8" s="21"/>
      <c r="E8" s="22" t="str">
        <f>VLOOKUP(B8,Dep!$A$2:$D$11,4,0)</f>
        <v>Lib 13:00</v>
      </c>
      <c r="F8" s="23" t="e">
        <f>VLOOKUP(B8,Occ!$A$1:$B$10,2,0)</f>
        <v>#N/A</v>
      </c>
      <c r="G8" s="23">
        <f>VLOOKUP(B8,Arr!$A$1:$D$14,2,0)</f>
        <v>0.4826388888888889</v>
      </c>
      <c r="H8" s="24"/>
      <c r="I8" s="23"/>
      <c r="J8" s="25"/>
      <c r="K8" s="26"/>
      <c r="L8" s="27"/>
      <c r="M8" s="28"/>
      <c r="N8" s="29" t="str">
        <f t="shared" si="0"/>
        <v/>
      </c>
      <c r="Q8" s="34" t="s">
        <v>40</v>
      </c>
      <c r="R8" s="34" t="s">
        <v>41</v>
      </c>
      <c r="S8" s="30"/>
      <c r="T8" s="30"/>
    </row>
    <row r="9" spans="1:20" s="17" customFormat="1" ht="15.95" customHeight="1" x14ac:dyDescent="0.2">
      <c r="A9" s="29">
        <v>1</v>
      </c>
      <c r="B9" s="32">
        <v>207</v>
      </c>
      <c r="C9" s="20" t="s">
        <v>31</v>
      </c>
      <c r="D9" s="21"/>
      <c r="E9" s="22" t="e">
        <f>VLOOKUP(B9,Dep!$A$2:$D$11,4,0)</f>
        <v>#N/A</v>
      </c>
      <c r="F9" s="23" t="str">
        <f>VLOOKUP(B9,Occ!$A$1:$B$10,2,0)</f>
        <v>Maurice</v>
      </c>
      <c r="G9" s="23" t="e">
        <f>VLOOKUP(B9,Arr!$A$1:$D$14,2,0)</f>
        <v>#N/A</v>
      </c>
      <c r="H9" s="24"/>
      <c r="I9" s="23"/>
      <c r="J9" s="25"/>
      <c r="K9" s="26"/>
      <c r="L9" s="27"/>
      <c r="M9" s="28"/>
      <c r="N9" s="29" t="str">
        <f t="shared" si="0"/>
        <v/>
      </c>
      <c r="Q9" s="34" t="s">
        <v>42</v>
      </c>
      <c r="R9" s="34" t="s">
        <v>43</v>
      </c>
      <c r="S9" s="30"/>
      <c r="T9" s="30"/>
    </row>
    <row r="10" spans="1:20" s="17" customFormat="1" ht="15.95" customHeight="1" x14ac:dyDescent="0.2">
      <c r="A10" s="29">
        <v>1</v>
      </c>
      <c r="B10" s="32">
        <v>209</v>
      </c>
      <c r="C10" s="20" t="s">
        <v>31</v>
      </c>
      <c r="D10" s="21"/>
      <c r="E10" s="22" t="e">
        <f>VLOOKUP(B10,Dep!$A$2:$D$11,4,0)</f>
        <v>#N/A</v>
      </c>
      <c r="F10" s="23" t="e">
        <f>VLOOKUP(B10,Occ!$A$1:$B$10,2,0)</f>
        <v>#N/A</v>
      </c>
      <c r="G10" s="23" t="e">
        <f>VLOOKUP(B10,Arr!$A$1:$D$14,2,0)</f>
        <v>#N/A</v>
      </c>
      <c r="H10" s="24"/>
      <c r="I10" s="23"/>
      <c r="J10" s="25"/>
      <c r="K10" s="26"/>
      <c r="L10" s="27"/>
      <c r="M10" s="28"/>
      <c r="N10" s="29" t="str">
        <f t="shared" si="0"/>
        <v/>
      </c>
      <c r="Q10" s="34" t="s">
        <v>44</v>
      </c>
      <c r="R10" s="34" t="s">
        <v>45</v>
      </c>
    </row>
    <row r="11" spans="1:20" s="17" customFormat="1" ht="15.95" customHeight="1" x14ac:dyDescent="0.2">
      <c r="A11" s="29">
        <v>1</v>
      </c>
      <c r="B11" s="32">
        <v>211</v>
      </c>
      <c r="C11" s="20" t="s">
        <v>31</v>
      </c>
      <c r="D11" s="21"/>
      <c r="E11" s="22" t="e">
        <f>VLOOKUP(B11,Dep!$A$2:$D$11,4,0)</f>
        <v>#N/A</v>
      </c>
      <c r="F11" s="23" t="e">
        <f>VLOOKUP(B11,Occ!$A$1:$B$10,2,0)</f>
        <v>#N/A</v>
      </c>
      <c r="G11" s="23" t="e">
        <f>VLOOKUP(B11,Arr!$A$1:$D$14,2,0)</f>
        <v>#N/A</v>
      </c>
      <c r="H11" s="24"/>
      <c r="I11" s="23"/>
      <c r="J11" s="25"/>
      <c r="K11" s="26"/>
      <c r="L11" s="27"/>
      <c r="M11" s="28"/>
      <c r="N11" s="29" t="str">
        <f t="shared" si="0"/>
        <v/>
      </c>
    </row>
    <row r="12" spans="1:20" s="17" customFormat="1" ht="15.95" customHeight="1" x14ac:dyDescent="0.2">
      <c r="A12" s="29">
        <v>1</v>
      </c>
      <c r="B12" s="32">
        <v>213</v>
      </c>
      <c r="C12" s="20" t="s">
        <v>31</v>
      </c>
      <c r="D12" s="21"/>
      <c r="E12" s="22" t="e">
        <f>VLOOKUP(B12,Dep!$A$2:$D$11,4,0)</f>
        <v>#N/A</v>
      </c>
      <c r="F12" s="23" t="str">
        <f>VLOOKUP(B12,Occ!$A$1:$B$10,2,0)</f>
        <v>John</v>
      </c>
      <c r="G12" s="23" t="e">
        <f>VLOOKUP(B12,Arr!$A$1:$D$14,2,0)</f>
        <v>#N/A</v>
      </c>
      <c r="H12" s="24"/>
      <c r="I12" s="23"/>
      <c r="J12" s="25"/>
      <c r="K12" s="26"/>
      <c r="L12" s="27"/>
      <c r="M12" s="28"/>
      <c r="N12" s="29" t="str">
        <f t="shared" si="0"/>
        <v/>
      </c>
    </row>
    <row r="13" spans="1:20" s="17" customFormat="1" ht="15.95" customHeight="1" x14ac:dyDescent="0.2">
      <c r="A13" s="29">
        <v>1</v>
      </c>
      <c r="B13" s="32">
        <v>215</v>
      </c>
      <c r="C13" s="20" t="s">
        <v>31</v>
      </c>
      <c r="D13" s="21"/>
      <c r="E13" s="22" t="e">
        <f>VLOOKUP(B13,Dep!$A$2:$D$11,4,0)</f>
        <v>#N/A</v>
      </c>
      <c r="F13" s="23" t="str">
        <f>VLOOKUP(B13,Occ!$A$1:$B$10,2,0)</f>
        <v xml:space="preserve"> Emilie</v>
      </c>
      <c r="G13" s="23" t="e">
        <f>VLOOKUP(B13,Arr!$A$1:$D$14,2,0)</f>
        <v>#N/A</v>
      </c>
      <c r="H13" s="24"/>
      <c r="I13" s="23"/>
      <c r="J13" s="25"/>
      <c r="K13" s="26"/>
      <c r="L13" s="27"/>
      <c r="M13" s="35"/>
      <c r="N13" s="29" t="str">
        <f t="shared" si="0"/>
        <v/>
      </c>
      <c r="P13" s="36"/>
      <c r="Q13" s="36"/>
      <c r="R13" s="36"/>
    </row>
    <row r="14" spans="1:20" s="17" customFormat="1" ht="15.95" customHeight="1" x14ac:dyDescent="0.2">
      <c r="A14" s="29">
        <v>1</v>
      </c>
      <c r="B14" s="32">
        <v>217</v>
      </c>
      <c r="C14" s="20" t="s">
        <v>31</v>
      </c>
      <c r="D14" s="21"/>
      <c r="E14" s="22" t="e">
        <f>VLOOKUP(B14,Dep!$A$2:$D$11,4,0)</f>
        <v>#N/A</v>
      </c>
      <c r="F14" s="23" t="str">
        <f>VLOOKUP(B14,Occ!$A$1:$B$10,2,0)</f>
        <v xml:space="preserve"> Cecile</v>
      </c>
      <c r="G14" s="23" t="e">
        <f>VLOOKUP(B14,Arr!$A$1:$D$14,2,0)</f>
        <v>#N/A</v>
      </c>
      <c r="H14" s="24"/>
      <c r="I14" s="23"/>
      <c r="J14" s="25"/>
      <c r="K14" s="26"/>
      <c r="L14" s="27"/>
      <c r="M14" s="28"/>
      <c r="N14" s="29" t="str">
        <f t="shared" si="0"/>
        <v/>
      </c>
    </row>
    <row r="15" spans="1:20" s="17" customFormat="1" ht="15.95" customHeight="1" x14ac:dyDescent="0.2">
      <c r="A15" s="29">
        <v>2</v>
      </c>
      <c r="B15" s="32">
        <v>208</v>
      </c>
      <c r="C15" s="20" t="s">
        <v>31</v>
      </c>
      <c r="D15" s="37"/>
      <c r="E15" s="22" t="e">
        <f>VLOOKUP(B15,Dep!$A$2:$D$11,4,0)</f>
        <v>#N/A</v>
      </c>
      <c r="F15" s="23" t="str">
        <f>VLOOKUP(B15,Occ!$A$1:$B$10,2,0)</f>
        <v>, Devina</v>
      </c>
      <c r="G15" s="23" t="e">
        <f>VLOOKUP(B15,Arr!$A$1:$D$14,2,0)</f>
        <v>#N/A</v>
      </c>
      <c r="H15" s="24"/>
      <c r="I15" s="23"/>
      <c r="J15" s="38"/>
      <c r="K15" s="26"/>
      <c r="L15" s="27"/>
      <c r="M15" s="28"/>
      <c r="N15" s="29" t="str">
        <f t="shared" si="0"/>
        <v/>
      </c>
    </row>
    <row r="16" spans="1:20" s="17" customFormat="1" ht="15.95" customHeight="1" x14ac:dyDescent="0.2">
      <c r="A16" s="29">
        <v>2</v>
      </c>
      <c r="B16" s="32">
        <v>210</v>
      </c>
      <c r="C16" s="20" t="s">
        <v>31</v>
      </c>
      <c r="D16" s="37"/>
      <c r="E16" s="22" t="e">
        <f>VLOOKUP(B16,Dep!$A$2:$D$11,4,0)</f>
        <v>#N/A</v>
      </c>
      <c r="F16" s="23" t="str">
        <f>VLOOKUP(B16,Occ!$A$1:$B$10,2,0)</f>
        <v xml:space="preserve"> Anne</v>
      </c>
      <c r="G16" s="23" t="e">
        <f>VLOOKUP(B16,Arr!$A$1:$D$14,2,0)</f>
        <v>#N/A</v>
      </c>
      <c r="H16" s="24"/>
      <c r="I16" s="23"/>
      <c r="J16" s="38"/>
      <c r="K16" s="39"/>
      <c r="L16" s="40"/>
      <c r="M16" s="28"/>
      <c r="N16" s="29" t="str">
        <f t="shared" si="0"/>
        <v/>
      </c>
      <c r="P16" s="34"/>
    </row>
    <row r="17" spans="1:23" s="17" customFormat="1" ht="15.95" customHeight="1" x14ac:dyDescent="0.2">
      <c r="A17" s="29">
        <v>2</v>
      </c>
      <c r="B17" s="32">
        <v>212</v>
      </c>
      <c r="C17" s="20" t="s">
        <v>31</v>
      </c>
      <c r="D17" s="37"/>
      <c r="E17" s="22"/>
      <c r="F17" s="23"/>
      <c r="G17" s="23"/>
      <c r="H17" s="24"/>
      <c r="I17" s="23"/>
      <c r="J17" s="25"/>
      <c r="K17" s="39"/>
      <c r="L17" s="27"/>
      <c r="M17" s="41"/>
      <c r="N17" s="29" t="str">
        <f t="shared" si="0"/>
        <v/>
      </c>
      <c r="P17" s="34"/>
    </row>
    <row r="18" spans="1:23" s="17" customFormat="1" ht="15.95" customHeight="1" x14ac:dyDescent="0.2">
      <c r="A18" s="29">
        <v>2</v>
      </c>
      <c r="B18" s="32">
        <v>219</v>
      </c>
      <c r="C18" s="20" t="s">
        <v>31</v>
      </c>
      <c r="D18" s="37"/>
      <c r="E18" s="22"/>
      <c r="F18" s="23"/>
      <c r="G18" s="23"/>
      <c r="H18" s="24"/>
      <c r="I18" s="23"/>
      <c r="J18" s="25"/>
      <c r="K18" s="39"/>
      <c r="L18" s="27"/>
      <c r="M18" s="28"/>
      <c r="N18" s="29" t="str">
        <f t="shared" si="0"/>
        <v/>
      </c>
      <c r="P18" s="34"/>
    </row>
    <row r="19" spans="1:23" s="17" customFormat="1" ht="15.95" customHeight="1" x14ac:dyDescent="0.2">
      <c r="A19" s="29">
        <v>2</v>
      </c>
      <c r="B19" s="32">
        <v>221</v>
      </c>
      <c r="C19" s="20" t="s">
        <v>31</v>
      </c>
      <c r="D19" s="37"/>
      <c r="E19" s="22"/>
      <c r="F19" s="23"/>
      <c r="G19" s="23"/>
      <c r="H19" s="24"/>
      <c r="I19" s="23"/>
      <c r="J19" s="42"/>
      <c r="K19" s="39"/>
      <c r="L19" s="27"/>
      <c r="M19" s="28"/>
      <c r="N19" s="29" t="str">
        <f t="shared" si="0"/>
        <v/>
      </c>
      <c r="P19" s="34"/>
    </row>
    <row r="20" spans="1:23" s="17" customFormat="1" ht="15.95" customHeight="1" x14ac:dyDescent="0.2">
      <c r="A20" s="29">
        <v>2</v>
      </c>
      <c r="B20" s="32">
        <v>223</v>
      </c>
      <c r="C20" s="20" t="s">
        <v>31</v>
      </c>
      <c r="D20" s="37"/>
      <c r="E20" s="22"/>
      <c r="F20" s="23"/>
      <c r="G20" s="23"/>
      <c r="H20" s="24"/>
      <c r="I20" s="23"/>
      <c r="J20" s="25"/>
      <c r="K20" s="39"/>
      <c r="L20" s="27">
        <v>1</v>
      </c>
      <c r="M20" s="28"/>
      <c r="N20" s="29" t="str">
        <f t="shared" si="0"/>
        <v/>
      </c>
    </row>
    <row r="26" spans="1:23" x14ac:dyDescent="0.2">
      <c r="P26" s="44"/>
      <c r="Q26" s="44"/>
    </row>
    <row r="27" spans="1:23" x14ac:dyDescent="0.2">
      <c r="W27" s="17" t="e">
        <f>+G27TT</f>
        <v>#NAME?</v>
      </c>
    </row>
  </sheetData>
  <sheetProtection formatCells="0" formatColumns="0" formatRows="0" selectLockedCells="1" sort="0" autoFilter="0" pivotTables="0"/>
  <dataConsolidate/>
  <mergeCells count="1">
    <mergeCell ref="E1:G1"/>
  </mergeCells>
  <pageMargins left="0.39370078740157483" right="0" top="0.43307086614173229" bottom="0" header="0.19685039370078741" footer="0.27559055118110237"/>
  <pageSetup paperSize="9" scale="95" orientation="portrait" horizontalDpi="300" verticalDpi="300" r:id="rId1"/>
  <headerFooter alignWithMargins="0">
    <oddHeader>&amp;L&amp;"Britannic Bold,Gras"FEUILLE GOUVERNANTE__________&amp;C&amp;"Britannic Bold,Gras" BRANCHE NORD&amp;R&amp;"Britannic Bold,Gras"DATE_____________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Dep</vt:lpstr>
      <vt:lpstr>Occ</vt:lpstr>
      <vt:lpstr>Arr</vt:lpstr>
      <vt:lpstr>NORD</vt:lpstr>
      <vt:lpstr>_.</vt:lpstr>
      <vt:lpstr>Arr!arrivéesdemain</vt:lpstr>
      <vt:lpstr>Occ!couvertures</vt:lpstr>
      <vt:lpstr>Dep!DEPART_VOL</vt:lpstr>
      <vt:lpstr>NORD!Zone_d_impression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Elisabeth PROVENZALE</dc:creator>
  <cp:lastModifiedBy>Elisabeth PROVENZALE</cp:lastModifiedBy>
  <dcterms:created xsi:type="dcterms:W3CDTF">2014-04-09T20:25:16Z</dcterms:created>
  <dcterms:modified xsi:type="dcterms:W3CDTF">2014-04-09T21:28:06Z</dcterms:modified>
</cp:coreProperties>
</file>