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05" yWindow="1170" windowWidth="15180" windowHeight="8010"/>
  </bookViews>
  <sheets>
    <sheet name="CALENDRIER DETAILLE" sheetId="2" r:id="rId1"/>
    <sheet name="Listes" sheetId="4" r:id="rId2"/>
  </sheets>
  <functionGroups/>
  <definedNames>
    <definedName name="An">Listes!$A$1</definedName>
    <definedName name="Chomé">OFFSET(Listes!$I$1,1,,COUNTA(Listes!$I:$I)-1)</definedName>
    <definedName name="DebutVac">OFFSET(Listes!$D$1,1,,COUNTA(Listes!$D:$D)-1)</definedName>
    <definedName name="Derogation">OFFSET(Listes!$G$1,1,,COUNTA(Listes!$G:$G)-1)</definedName>
    <definedName name="Feries">OFFSET(Listes!$A$1,1,,COUNTA(Listes!$A:$A)-1)</definedName>
    <definedName name="FinVac">OFFSET(DebutVac,,1)</definedName>
    <definedName name="Liste">'CALENDRIER DETAILLE'!$W$67:$W$71</definedName>
    <definedName name="_xlnm.Print_Area" localSheetId="0">'CALENDRIER DETAILLE'!$A$1:$U$72</definedName>
  </definedNames>
  <calcPr calcId="125725"/>
  <fileRecoveryPr repairLoad="1"/>
</workbook>
</file>

<file path=xl/calcChain.xml><?xml version="1.0" encoding="utf-8"?>
<calcChain xmlns="http://schemas.openxmlformats.org/spreadsheetml/2006/main">
  <c r="B3" i="2"/>
  <c r="C5" s="1"/>
  <c r="B5" l="1"/>
  <c r="C6"/>
  <c r="B6" l="1"/>
  <c r="C7"/>
  <c r="A3" i="4"/>
  <c r="B7" i="2" l="1"/>
  <c r="C8"/>
  <c r="B8" l="1"/>
  <c r="C9"/>
  <c r="A12" i="4"/>
  <c r="B9" i="2" l="1"/>
  <c r="C10"/>
  <c r="A6" i="4"/>
  <c r="A10" s="1"/>
  <c r="B1"/>
  <c r="B10" i="2" l="1"/>
  <c r="C11"/>
  <c r="A9" i="4"/>
  <c r="T39" i="2"/>
  <c r="U41" s="1"/>
  <c r="Q39"/>
  <c r="R41" s="1"/>
  <c r="N39"/>
  <c r="O41" s="1"/>
  <c r="K39"/>
  <c r="L41" s="1"/>
  <c r="H39"/>
  <c r="I41" s="1"/>
  <c r="E39"/>
  <c r="F41" s="1"/>
  <c r="T3"/>
  <c r="U5" s="1"/>
  <c r="Q3"/>
  <c r="R5" s="1"/>
  <c r="N3"/>
  <c r="O5" s="1"/>
  <c r="K3"/>
  <c r="L5" s="1"/>
  <c r="H3"/>
  <c r="I5" s="1"/>
  <c r="E3"/>
  <c r="F5" s="1"/>
  <c r="A2" i="4"/>
  <c r="A4"/>
  <c r="A5"/>
  <c r="A7"/>
  <c r="A8"/>
  <c r="A11"/>
  <c r="E5" i="2" l="1"/>
  <c r="B11"/>
  <c r="C12"/>
  <c r="H5"/>
  <c r="I6"/>
  <c r="N5"/>
  <c r="O6"/>
  <c r="T5"/>
  <c r="U6"/>
  <c r="I42"/>
  <c r="H41"/>
  <c r="O42"/>
  <c r="N41"/>
  <c r="U42"/>
  <c r="T41"/>
  <c r="F6"/>
  <c r="K5"/>
  <c r="L6"/>
  <c r="Q5"/>
  <c r="R6"/>
  <c r="F42"/>
  <c r="E41"/>
  <c r="L42"/>
  <c r="K41"/>
  <c r="R42"/>
  <c r="Q41"/>
  <c r="B12" l="1"/>
  <c r="C13"/>
  <c r="R7"/>
  <c r="Q6"/>
  <c r="L7"/>
  <c r="K6"/>
  <c r="F7"/>
  <c r="E6"/>
  <c r="U7"/>
  <c r="T6"/>
  <c r="O7"/>
  <c r="N6"/>
  <c r="I7"/>
  <c r="H6"/>
  <c r="R43"/>
  <c r="Q42"/>
  <c r="L43"/>
  <c r="K42"/>
  <c r="F43"/>
  <c r="E42"/>
  <c r="U43"/>
  <c r="T42"/>
  <c r="O43"/>
  <c r="N42"/>
  <c r="I43"/>
  <c r="H42"/>
  <c r="B13" l="1"/>
  <c r="C14"/>
  <c r="I8"/>
  <c r="H7"/>
  <c r="O8"/>
  <c r="N7"/>
  <c r="U8"/>
  <c r="T7"/>
  <c r="F8"/>
  <c r="E7"/>
  <c r="L8"/>
  <c r="K7"/>
  <c r="R8"/>
  <c r="Q7"/>
  <c r="I44"/>
  <c r="H43"/>
  <c r="O44"/>
  <c r="N43"/>
  <c r="U44"/>
  <c r="T43"/>
  <c r="F44"/>
  <c r="E43"/>
  <c r="L44"/>
  <c r="K43"/>
  <c r="R44"/>
  <c r="Q43"/>
  <c r="B14" l="1"/>
  <c r="C15"/>
  <c r="L45"/>
  <c r="K44"/>
  <c r="U45"/>
  <c r="T44"/>
  <c r="O45"/>
  <c r="N44"/>
  <c r="R9"/>
  <c r="Q8"/>
  <c r="L9"/>
  <c r="K8"/>
  <c r="F9"/>
  <c r="E8"/>
  <c r="U9"/>
  <c r="T8"/>
  <c r="O9"/>
  <c r="N8"/>
  <c r="I9"/>
  <c r="H8"/>
  <c r="R45"/>
  <c r="Q44"/>
  <c r="F45"/>
  <c r="E44"/>
  <c r="I45"/>
  <c r="H44"/>
  <c r="B15" l="1"/>
  <c r="C16"/>
  <c r="I46"/>
  <c r="H45"/>
  <c r="R46"/>
  <c r="Q45"/>
  <c r="O10"/>
  <c r="N9"/>
  <c r="U10"/>
  <c r="T9"/>
  <c r="L10"/>
  <c r="K9"/>
  <c r="F46"/>
  <c r="E45"/>
  <c r="I10"/>
  <c r="H9"/>
  <c r="F10"/>
  <c r="E9"/>
  <c r="R10"/>
  <c r="Q9"/>
  <c r="O46"/>
  <c r="N45"/>
  <c r="U46"/>
  <c r="T45"/>
  <c r="L46"/>
  <c r="K45"/>
  <c r="B16" l="1"/>
  <c r="C17"/>
  <c r="F11"/>
  <c r="E10"/>
  <c r="F47"/>
  <c r="E46"/>
  <c r="U11"/>
  <c r="T10"/>
  <c r="O11"/>
  <c r="N10"/>
  <c r="R47"/>
  <c r="Q46"/>
  <c r="I47"/>
  <c r="H46"/>
  <c r="O47"/>
  <c r="N46"/>
  <c r="R11"/>
  <c r="Q10"/>
  <c r="I11"/>
  <c r="H10"/>
  <c r="L11"/>
  <c r="K10"/>
  <c r="L47"/>
  <c r="K46"/>
  <c r="U47"/>
  <c r="T46"/>
  <c r="B17" l="1"/>
  <c r="C18"/>
  <c r="L12"/>
  <c r="K11"/>
  <c r="R12"/>
  <c r="Q11"/>
  <c r="O48"/>
  <c r="N47"/>
  <c r="I48"/>
  <c r="H47"/>
  <c r="O12"/>
  <c r="N11"/>
  <c r="U12"/>
  <c r="T11"/>
  <c r="F12"/>
  <c r="E11"/>
  <c r="U48"/>
  <c r="T47"/>
  <c r="L48"/>
  <c r="K47"/>
  <c r="I12"/>
  <c r="H11"/>
  <c r="R48"/>
  <c r="Q47"/>
  <c r="F48"/>
  <c r="E47"/>
  <c r="B18" l="1"/>
  <c r="C19"/>
  <c r="O49"/>
  <c r="N48"/>
  <c r="R13"/>
  <c r="Q12"/>
  <c r="L13"/>
  <c r="K12"/>
  <c r="F49"/>
  <c r="E48"/>
  <c r="R49"/>
  <c r="Q48"/>
  <c r="I13"/>
  <c r="H12"/>
  <c r="L49"/>
  <c r="K48"/>
  <c r="U49"/>
  <c r="T48"/>
  <c r="F13"/>
  <c r="E12"/>
  <c r="U13"/>
  <c r="T12"/>
  <c r="O13"/>
  <c r="N12"/>
  <c r="I49"/>
  <c r="H48"/>
  <c r="B19" l="1"/>
  <c r="C20"/>
  <c r="R50"/>
  <c r="Q49"/>
  <c r="I50"/>
  <c r="H49"/>
  <c r="O14"/>
  <c r="N13"/>
  <c r="U14"/>
  <c r="T13"/>
  <c r="F14"/>
  <c r="E13"/>
  <c r="U50"/>
  <c r="T49"/>
  <c r="L50"/>
  <c r="K49"/>
  <c r="I14"/>
  <c r="H13"/>
  <c r="F50"/>
  <c r="E49"/>
  <c r="L14"/>
  <c r="K13"/>
  <c r="R14"/>
  <c r="Q13"/>
  <c r="O50"/>
  <c r="N49"/>
  <c r="B20" l="1"/>
  <c r="C21"/>
  <c r="O51"/>
  <c r="N50"/>
  <c r="R15"/>
  <c r="Q14"/>
  <c r="F51"/>
  <c r="E50"/>
  <c r="I15"/>
  <c r="H14"/>
  <c r="U15"/>
  <c r="T14"/>
  <c r="O15"/>
  <c r="N14"/>
  <c r="L15"/>
  <c r="K14"/>
  <c r="L51"/>
  <c r="K50"/>
  <c r="U51"/>
  <c r="T50"/>
  <c r="F15"/>
  <c r="E14"/>
  <c r="I51"/>
  <c r="H50"/>
  <c r="R51"/>
  <c r="Q50"/>
  <c r="B21" l="1"/>
  <c r="C22"/>
  <c r="R52"/>
  <c r="Q51"/>
  <c r="I52"/>
  <c r="H51"/>
  <c r="F16"/>
  <c r="E15"/>
  <c r="U52"/>
  <c r="T51"/>
  <c r="L52"/>
  <c r="K51"/>
  <c r="R16"/>
  <c r="Q15"/>
  <c r="O52"/>
  <c r="N51"/>
  <c r="L16"/>
  <c r="K15"/>
  <c r="O16"/>
  <c r="N15"/>
  <c r="U16"/>
  <c r="T15"/>
  <c r="I16"/>
  <c r="H15"/>
  <c r="F52"/>
  <c r="E51"/>
  <c r="B22" l="1"/>
  <c r="C23"/>
  <c r="O53"/>
  <c r="N52"/>
  <c r="L53"/>
  <c r="K52"/>
  <c r="U53"/>
  <c r="T52"/>
  <c r="F17"/>
  <c r="E16"/>
  <c r="I53"/>
  <c r="H52"/>
  <c r="R53"/>
  <c r="Q52"/>
  <c r="F53"/>
  <c r="E52"/>
  <c r="I17"/>
  <c r="H16"/>
  <c r="U17"/>
  <c r="T16"/>
  <c r="O17"/>
  <c r="N16"/>
  <c r="L17"/>
  <c r="K16"/>
  <c r="R17"/>
  <c r="Q16"/>
  <c r="B23" l="1"/>
  <c r="C24"/>
  <c r="L18"/>
  <c r="K17"/>
  <c r="I18"/>
  <c r="H17"/>
  <c r="F54"/>
  <c r="E53"/>
  <c r="R54"/>
  <c r="Q53"/>
  <c r="I54"/>
  <c r="H53"/>
  <c r="O54"/>
  <c r="N53"/>
  <c r="R18"/>
  <c r="Q17"/>
  <c r="O18"/>
  <c r="N17"/>
  <c r="U18"/>
  <c r="T17"/>
  <c r="F18"/>
  <c r="E17"/>
  <c r="U54"/>
  <c r="T53"/>
  <c r="L54"/>
  <c r="K53"/>
  <c r="B24" l="1"/>
  <c r="C25"/>
  <c r="R19"/>
  <c r="Q18"/>
  <c r="I55"/>
  <c r="H54"/>
  <c r="R55"/>
  <c r="Q54"/>
  <c r="F55"/>
  <c r="E54"/>
  <c r="I19"/>
  <c r="H18"/>
  <c r="L19"/>
  <c r="K18"/>
  <c r="L55"/>
  <c r="K54"/>
  <c r="U55"/>
  <c r="T54"/>
  <c r="F19"/>
  <c r="E18"/>
  <c r="U19"/>
  <c r="T18"/>
  <c r="O19"/>
  <c r="N18"/>
  <c r="O55"/>
  <c r="N54"/>
  <c r="C26" l="1"/>
  <c r="B25"/>
  <c r="O20"/>
  <c r="N19"/>
  <c r="U20"/>
  <c r="T19"/>
  <c r="L20"/>
  <c r="K19"/>
  <c r="O56"/>
  <c r="N55"/>
  <c r="F20"/>
  <c r="E19"/>
  <c r="U56"/>
  <c r="T55"/>
  <c r="L56"/>
  <c r="K55"/>
  <c r="I20"/>
  <c r="H19"/>
  <c r="F56"/>
  <c r="E55"/>
  <c r="R56"/>
  <c r="Q55"/>
  <c r="I56"/>
  <c r="H55"/>
  <c r="R20"/>
  <c r="Q19"/>
  <c r="B26" l="1"/>
  <c r="C27"/>
  <c r="O57"/>
  <c r="N56"/>
  <c r="L21"/>
  <c r="K20"/>
  <c r="U21"/>
  <c r="T20"/>
  <c r="O21"/>
  <c r="N20"/>
  <c r="R21"/>
  <c r="Q20"/>
  <c r="I57"/>
  <c r="H56"/>
  <c r="R57"/>
  <c r="Q56"/>
  <c r="F57"/>
  <c r="E56"/>
  <c r="I21"/>
  <c r="H20"/>
  <c r="L57"/>
  <c r="K56"/>
  <c r="U57"/>
  <c r="T56"/>
  <c r="F21"/>
  <c r="E20"/>
  <c r="B27" l="1"/>
  <c r="C28"/>
  <c r="I22"/>
  <c r="H21"/>
  <c r="F58"/>
  <c r="E57"/>
  <c r="R58"/>
  <c r="Q57"/>
  <c r="I58"/>
  <c r="H57"/>
  <c r="R22"/>
  <c r="Q21"/>
  <c r="L22"/>
  <c r="K21"/>
  <c r="O58"/>
  <c r="N57"/>
  <c r="F22"/>
  <c r="E21"/>
  <c r="U58"/>
  <c r="T57"/>
  <c r="L58"/>
  <c r="K57"/>
  <c r="O22"/>
  <c r="N21"/>
  <c r="U22"/>
  <c r="T21"/>
  <c r="B28" l="1"/>
  <c r="C29"/>
  <c r="L59"/>
  <c r="K58"/>
  <c r="F23"/>
  <c r="E22"/>
  <c r="L23"/>
  <c r="K22"/>
  <c r="I59"/>
  <c r="H58"/>
  <c r="R59"/>
  <c r="Q58"/>
  <c r="I23"/>
  <c r="H22"/>
  <c r="U23"/>
  <c r="T22"/>
  <c r="O23"/>
  <c r="N22"/>
  <c r="U59"/>
  <c r="T58"/>
  <c r="O59"/>
  <c r="N58"/>
  <c r="R23"/>
  <c r="Q22"/>
  <c r="F59"/>
  <c r="E58"/>
  <c r="B29" l="1"/>
  <c r="C30"/>
  <c r="F60"/>
  <c r="E59"/>
  <c r="O60"/>
  <c r="N59"/>
  <c r="O24"/>
  <c r="N23"/>
  <c r="I24"/>
  <c r="H23"/>
  <c r="I60"/>
  <c r="H59"/>
  <c r="L24"/>
  <c r="K23"/>
  <c r="L60"/>
  <c r="K59"/>
  <c r="R24"/>
  <c r="Q23"/>
  <c r="U60"/>
  <c r="T59"/>
  <c r="U24"/>
  <c r="T23"/>
  <c r="R60"/>
  <c r="Q59"/>
  <c r="F24"/>
  <c r="E23"/>
  <c r="B30" l="1"/>
  <c r="C31"/>
  <c r="F25"/>
  <c r="E24"/>
  <c r="U25"/>
  <c r="T24"/>
  <c r="R25"/>
  <c r="Q24"/>
  <c r="L25"/>
  <c r="K24"/>
  <c r="I25"/>
  <c r="H24"/>
  <c r="O25"/>
  <c r="N24"/>
  <c r="F61"/>
  <c r="E60"/>
  <c r="R61"/>
  <c r="Q60"/>
  <c r="U61"/>
  <c r="T60"/>
  <c r="L61"/>
  <c r="K60"/>
  <c r="I61"/>
  <c r="H60"/>
  <c r="O61"/>
  <c r="N60"/>
  <c r="B31" l="1"/>
  <c r="C32"/>
  <c r="I62"/>
  <c r="H61"/>
  <c r="U62"/>
  <c r="T61"/>
  <c r="F62"/>
  <c r="E61"/>
  <c r="I26"/>
  <c r="H25"/>
  <c r="R26"/>
  <c r="Q25"/>
  <c r="F26"/>
  <c r="E25"/>
  <c r="O62"/>
  <c r="N61"/>
  <c r="L62"/>
  <c r="K61"/>
  <c r="R62"/>
  <c r="Q61"/>
  <c r="O26"/>
  <c r="N25"/>
  <c r="L26"/>
  <c r="K25"/>
  <c r="U26"/>
  <c r="T25"/>
  <c r="B32" l="1"/>
  <c r="C33"/>
  <c r="U27"/>
  <c r="T26"/>
  <c r="O27"/>
  <c r="N26"/>
  <c r="L63"/>
  <c r="K62"/>
  <c r="F27"/>
  <c r="E26"/>
  <c r="I27"/>
  <c r="H26"/>
  <c r="F63"/>
  <c r="E62"/>
  <c r="I63"/>
  <c r="H62"/>
  <c r="L27"/>
  <c r="K26"/>
  <c r="R63"/>
  <c r="Q62"/>
  <c r="O63"/>
  <c r="N62"/>
  <c r="R27"/>
  <c r="Q26"/>
  <c r="U63"/>
  <c r="T62"/>
  <c r="B33" l="1"/>
  <c r="C34"/>
  <c r="R28"/>
  <c r="Q27"/>
  <c r="R64"/>
  <c r="Q63"/>
  <c r="I64"/>
  <c r="H63"/>
  <c r="F28"/>
  <c r="E27"/>
  <c r="L64"/>
  <c r="K63"/>
  <c r="U28"/>
  <c r="T27"/>
  <c r="U64"/>
  <c r="T63"/>
  <c r="O64"/>
  <c r="N63"/>
  <c r="L28"/>
  <c r="K27"/>
  <c r="F64"/>
  <c r="E63"/>
  <c r="I28"/>
  <c r="H27"/>
  <c r="O28"/>
  <c r="N27"/>
  <c r="B34" l="1"/>
  <c r="C35"/>
  <c r="O29"/>
  <c r="N28"/>
  <c r="F65"/>
  <c r="E64"/>
  <c r="O65"/>
  <c r="N64"/>
  <c r="U29"/>
  <c r="T28"/>
  <c r="F29"/>
  <c r="E28"/>
  <c r="R65"/>
  <c r="Q64"/>
  <c r="R29"/>
  <c r="Q28"/>
  <c r="I29"/>
  <c r="H28"/>
  <c r="L29"/>
  <c r="K28"/>
  <c r="U65"/>
  <c r="T64"/>
  <c r="L65"/>
  <c r="K64"/>
  <c r="I65"/>
  <c r="H64"/>
  <c r="B35" l="1"/>
  <c r="C36"/>
  <c r="B36" s="1"/>
  <c r="L66"/>
  <c r="K65"/>
  <c r="I30"/>
  <c r="H29"/>
  <c r="R66"/>
  <c r="Q65"/>
  <c r="U30"/>
  <c r="T29"/>
  <c r="O66"/>
  <c r="N65"/>
  <c r="O30"/>
  <c r="N29"/>
  <c r="I66"/>
  <c r="H65"/>
  <c r="U66"/>
  <c r="T65"/>
  <c r="L30"/>
  <c r="K29"/>
  <c r="R30"/>
  <c r="Q29"/>
  <c r="F30"/>
  <c r="E29"/>
  <c r="F66"/>
  <c r="E65"/>
  <c r="F67" l="1"/>
  <c r="E66"/>
  <c r="R31"/>
  <c r="Q30"/>
  <c r="U67"/>
  <c r="T66"/>
  <c r="O31"/>
  <c r="N30"/>
  <c r="U31"/>
  <c r="T30"/>
  <c r="I31"/>
  <c r="H30"/>
  <c r="L67"/>
  <c r="K66"/>
  <c r="F31"/>
  <c r="E30"/>
  <c r="L31"/>
  <c r="K30"/>
  <c r="I67"/>
  <c r="H66"/>
  <c r="O67"/>
  <c r="N66"/>
  <c r="R67"/>
  <c r="Q66"/>
  <c r="R68" l="1"/>
  <c r="Q67"/>
  <c r="I68"/>
  <c r="H67"/>
  <c r="F32"/>
  <c r="E31"/>
  <c r="I32"/>
  <c r="H31"/>
  <c r="O32"/>
  <c r="N31"/>
  <c r="U68"/>
  <c r="T67"/>
  <c r="F68"/>
  <c r="E67"/>
  <c r="O68"/>
  <c r="N67"/>
  <c r="L32"/>
  <c r="K31"/>
  <c r="L68"/>
  <c r="K67"/>
  <c r="U32"/>
  <c r="T31"/>
  <c r="R32"/>
  <c r="Q31"/>
  <c r="R33" l="1"/>
  <c r="Q32"/>
  <c r="L69"/>
  <c r="K68"/>
  <c r="O69"/>
  <c r="N68"/>
  <c r="U69"/>
  <c r="T68"/>
  <c r="I33"/>
  <c r="H32"/>
  <c r="F33"/>
  <c r="E32"/>
  <c r="R69"/>
  <c r="Q68"/>
  <c r="U33"/>
  <c r="T32"/>
  <c r="L33"/>
  <c r="K32"/>
  <c r="F69"/>
  <c r="E68"/>
  <c r="O33"/>
  <c r="N32"/>
  <c r="I69"/>
  <c r="H68"/>
  <c r="O34" l="1"/>
  <c r="N33"/>
  <c r="U34"/>
  <c r="T33"/>
  <c r="F34"/>
  <c r="E33"/>
  <c r="U70"/>
  <c r="U71" s="1"/>
  <c r="T69"/>
  <c r="O70"/>
  <c r="N69"/>
  <c r="R34"/>
  <c r="Q33"/>
  <c r="I70"/>
  <c r="H69"/>
  <c r="F70"/>
  <c r="E69"/>
  <c r="L34"/>
  <c r="K33"/>
  <c r="R70"/>
  <c r="Q69"/>
  <c r="I34"/>
  <c r="H33"/>
  <c r="L70"/>
  <c r="K69"/>
  <c r="I35" l="1"/>
  <c r="H34"/>
  <c r="L35"/>
  <c r="K34"/>
  <c r="I71"/>
  <c r="H70"/>
  <c r="O71"/>
  <c r="N70"/>
  <c r="T70"/>
  <c r="U35"/>
  <c r="T34"/>
  <c r="O35"/>
  <c r="N34"/>
  <c r="L71"/>
  <c r="K70"/>
  <c r="R71"/>
  <c r="Q70"/>
  <c r="F71"/>
  <c r="E70"/>
  <c r="R35"/>
  <c r="Q34"/>
  <c r="F35"/>
  <c r="E34"/>
  <c r="Y7" s="1"/>
  <c r="R36" l="1"/>
  <c r="Q35"/>
  <c r="R72"/>
  <c r="Q71"/>
  <c r="O36"/>
  <c r="N35"/>
  <c r="U36"/>
  <c r="T36" s="1"/>
  <c r="T35"/>
  <c r="O72"/>
  <c r="N71"/>
  <c r="L36"/>
  <c r="K35"/>
  <c r="I36"/>
  <c r="H35"/>
  <c r="F36"/>
  <c r="E35"/>
  <c r="F72"/>
  <c r="E71"/>
  <c r="L72"/>
  <c r="K71"/>
  <c r="U72"/>
  <c r="T72" s="1"/>
  <c r="T71"/>
  <c r="I72"/>
  <c r="H71"/>
  <c r="E72" l="1"/>
  <c r="E36"/>
  <c r="K36"/>
  <c r="N72"/>
  <c r="N36"/>
  <c r="Q36"/>
  <c r="H72"/>
  <c r="K72"/>
  <c r="H36"/>
  <c r="Q72"/>
</calcChain>
</file>

<file path=xl/sharedStrings.xml><?xml version="1.0" encoding="utf-8"?>
<sst xmlns="http://schemas.openxmlformats.org/spreadsheetml/2006/main" count="67" uniqueCount="65">
  <si>
    <t>SEPTEMBRE</t>
  </si>
  <si>
    <t>OCTOBRE</t>
  </si>
  <si>
    <t>NOVEMBRE</t>
  </si>
  <si>
    <t>JANVIER</t>
  </si>
  <si>
    <t>Légende</t>
  </si>
  <si>
    <t>MARS</t>
  </si>
  <si>
    <t>AVRIL</t>
  </si>
  <si>
    <t>MAI</t>
  </si>
  <si>
    <t>JUIN</t>
  </si>
  <si>
    <t>JUILLET</t>
  </si>
  <si>
    <t>Période
Scolaire</t>
  </si>
  <si>
    <t>Jours Fériés</t>
  </si>
  <si>
    <t>Pas de cours les samedis précédents les vacances sur ALES</t>
  </si>
  <si>
    <t>Noël</t>
  </si>
  <si>
    <t>Armistice</t>
  </si>
  <si>
    <t>Toussaint</t>
  </si>
  <si>
    <t>Fête nat.</t>
  </si>
  <si>
    <t>Lundi de Pentecôte</t>
  </si>
  <si>
    <t>Ascension</t>
  </si>
  <si>
    <t>Victoire 1945</t>
  </si>
  <si>
    <t>Fête du travail</t>
  </si>
  <si>
    <t>Lundi de Pâques</t>
  </si>
  <si>
    <t>Premier de l'an</t>
  </si>
  <si>
    <t>Vacances - Du .. (Soir)</t>
  </si>
  <si>
    <t>Au … (Matin)</t>
  </si>
  <si>
    <t>Dérogation</t>
  </si>
  <si>
    <t>DÉCEMBRE</t>
  </si>
  <si>
    <t>FÉVRIER</t>
  </si>
  <si>
    <t>AOÛT</t>
  </si>
  <si>
    <t>Vacances Scolaires</t>
  </si>
  <si>
    <t>Chômé</t>
  </si>
  <si>
    <t>Lundi Vacances</t>
  </si>
  <si>
    <t>Mardi Vacances</t>
  </si>
  <si>
    <t>Mercredi Vacances</t>
  </si>
  <si>
    <t>Jeudi Vacances</t>
  </si>
  <si>
    <t>Vendredi Vacances</t>
  </si>
  <si>
    <t>Samedi Vacances</t>
  </si>
  <si>
    <t>Assomption</t>
  </si>
  <si>
    <t>Lundi Scolaire</t>
  </si>
  <si>
    <t>Mercredi Scolaire</t>
  </si>
  <si>
    <t>Jeudi Scolaire</t>
  </si>
  <si>
    <t>Vendredi Scolaire</t>
  </si>
  <si>
    <t>Samedi Scolaire</t>
  </si>
  <si>
    <t>Vac</t>
  </si>
  <si>
    <t>Férié</t>
  </si>
  <si>
    <t>chomé</t>
  </si>
  <si>
    <t>dérogation</t>
  </si>
  <si>
    <t>Dimanche Vacances</t>
  </si>
  <si>
    <t>Fériés Vacances</t>
  </si>
  <si>
    <t>Dimanche Scolaire</t>
  </si>
  <si>
    <t>Fériés Scolaire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</si>
  <si>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</si>
  <si>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</si>
  <si>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</si>
  <si>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</si>
  <si>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</si>
  <si>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</si>
  <si>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</si>
  <si>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</si>
  <si>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</si>
  <si>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</si>
  <si>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</si>
  <si>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</si>
  <si>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Mardi Scolaire</t>
  </si>
  <si>
    <t>LE TABLEAU DOIT COMPTER LE NOMBRE DE JOURS PAR MOIS ET PAR PERIODE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</si>
</sst>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ddd\ * dd\-mm\-yy"/>
    <numFmt numFmtId="165" formatCode="#"/>
    <numFmt numFmtId="166" formatCode="[$-F800]dddd\,\ mmmm\ dd\,\ yyyy"/>
    <numFmt numFmtId="167" formatCode="d"/>
    <numFmt numFmtId="168" formatCode="dddd"/>
  </numFmts>
  <fonts count="19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20"/>
      <name val="Arial"/>
      <family val="2"/>
    </font>
    <font>
      <b/>
      <i/>
      <sz val="10"/>
      <color rgb="FFFF0000"/>
      <name val="Arial"/>
      <family val="2"/>
    </font>
    <font>
      <sz val="13"/>
      <color rgb="FFFF0000"/>
      <name val="Arial"/>
      <family val="2"/>
    </font>
    <font>
      <b/>
      <sz val="20"/>
      <name val="Arial"/>
      <family val="2"/>
    </font>
    <font>
      <sz val="11"/>
      <name val="Arial"/>
      <family val="2"/>
    </font>
    <font>
      <b/>
      <sz val="20"/>
      <color indexed="9"/>
      <name val="Verdana"/>
      <family val="2"/>
    </font>
    <font>
      <b/>
      <sz val="18"/>
      <name val="Arial"/>
      <family val="2"/>
    </font>
    <font>
      <b/>
      <sz val="20"/>
      <color indexed="9"/>
      <name val="Arial"/>
      <family val="2"/>
    </font>
    <font>
      <b/>
      <sz val="20"/>
      <color indexed="8"/>
      <name val="Arial"/>
      <family val="2"/>
    </font>
    <font>
      <b/>
      <sz val="20"/>
      <name val="Verdana"/>
      <family val="2"/>
    </font>
    <font>
      <b/>
      <sz val="12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11"/>
      </left>
      <right style="double">
        <color indexed="11"/>
      </right>
      <top style="double">
        <color indexed="11"/>
      </top>
      <bottom style="double">
        <color indexed="1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6">
    <xf numFmtId="0" fontId="0" fillId="0" borderId="0"/>
    <xf numFmtId="0" fontId="3" fillId="0" borderId="0"/>
    <xf numFmtId="0" fontId="6" fillId="0" borderId="0"/>
    <xf numFmtId="0" fontId="11" fillId="6" borderId="8">
      <alignment horizontal="center"/>
    </xf>
    <xf numFmtId="0" fontId="11" fillId="7" borderId="8">
      <alignment horizontal="center"/>
    </xf>
    <xf numFmtId="0" fontId="11" fillId="6" borderId="7">
      <alignment horizontal="center"/>
    </xf>
    <xf numFmtId="0" fontId="11" fillId="7" borderId="7">
      <alignment horizontal="center"/>
    </xf>
    <xf numFmtId="0" fontId="11" fillId="8" borderId="8">
      <alignment horizontal="center"/>
    </xf>
    <xf numFmtId="0" fontId="11" fillId="9" borderId="8">
      <alignment horizontal="center"/>
    </xf>
    <xf numFmtId="44" fontId="12" fillId="0" borderId="0" applyFont="0" applyFill="0" applyBorder="0" applyAlignment="0" applyProtection="0"/>
    <xf numFmtId="0" fontId="13" fillId="10" borderId="9">
      <alignment horizontal="center"/>
    </xf>
    <xf numFmtId="165" fontId="14" fillId="11" borderId="10">
      <alignment horizontal="center"/>
    </xf>
    <xf numFmtId="0" fontId="15" fillId="12" borderId="8">
      <alignment horizontal="center"/>
    </xf>
    <xf numFmtId="0" fontId="15" fillId="13" borderId="8">
      <alignment horizontal="center"/>
    </xf>
    <xf numFmtId="0" fontId="16" fillId="14" borderId="8">
      <alignment horizontal="center"/>
    </xf>
    <xf numFmtId="0" fontId="17" fillId="0" borderId="8">
      <alignment horizontal="center"/>
    </xf>
  </cellStyleXfs>
  <cellXfs count="85">
    <xf numFmtId="0" fontId="0" fillId="0" borderId="0" xfId="0"/>
    <xf numFmtId="0" fontId="0" fillId="0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" fontId="0" fillId="0" borderId="0" xfId="0" applyNumberFormat="1"/>
    <xf numFmtId="0" fontId="0" fillId="0" borderId="5" xfId="0" applyFill="1" applyBorder="1" applyAlignment="1">
      <alignment horizontal="left"/>
    </xf>
    <xf numFmtId="0" fontId="0" fillId="0" borderId="2" xfId="0" applyFill="1" applyBorder="1" applyAlignment="1">
      <alignment horizontal="right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horizontal="left"/>
    </xf>
    <xf numFmtId="0" fontId="2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 wrapText="1"/>
    </xf>
    <xf numFmtId="0" fontId="5" fillId="0" borderId="0" xfId="0" applyFont="1" applyAlignment="1">
      <alignment horizontal="center" wrapText="1"/>
    </xf>
    <xf numFmtId="0" fontId="7" fillId="0" borderId="0" xfId="0" applyFont="1" applyAlignment="1">
      <alignment horizontal="center" vertical="center"/>
    </xf>
    <xf numFmtId="49" fontId="5" fillId="0" borderId="1" xfId="0" applyNumberFormat="1" applyFont="1" applyBorder="1" applyAlignment="1">
      <alignment horizontal="centerContinuous"/>
    </xf>
    <xf numFmtId="49" fontId="5" fillId="0" borderId="4" xfId="0" applyNumberFormat="1" applyFont="1" applyBorder="1" applyAlignment="1">
      <alignment horizontal="centerContinuous"/>
    </xf>
    <xf numFmtId="0" fontId="0" fillId="0" borderId="0" xfId="0" applyFill="1" applyAlignment="1">
      <alignment horizontal="right"/>
    </xf>
    <xf numFmtId="0" fontId="7" fillId="0" borderId="0" xfId="0" applyFont="1" applyFill="1" applyAlignment="1">
      <alignment horizontal="center" vertical="center"/>
    </xf>
    <xf numFmtId="49" fontId="5" fillId="0" borderId="1" xfId="0" applyNumberFormat="1" applyFont="1" applyFill="1" applyBorder="1" applyAlignment="1">
      <alignment horizontal="centerContinuous"/>
    </xf>
    <xf numFmtId="49" fontId="5" fillId="0" borderId="4" xfId="0" applyNumberFormat="1" applyFont="1" applyFill="1" applyBorder="1" applyAlignment="1">
      <alignment horizontal="centerContinuous"/>
    </xf>
    <xf numFmtId="1" fontId="0" fillId="0" borderId="0" xfId="0" applyNumberFormat="1" applyFill="1"/>
    <xf numFmtId="0" fontId="2" fillId="0" borderId="0" xfId="0" applyFont="1" applyFill="1" applyBorder="1" applyAlignment="1">
      <alignment horizontal="center" vertical="center" wrapText="1"/>
    </xf>
    <xf numFmtId="167" fontId="6" fillId="0" borderId="5" xfId="0" applyNumberFormat="1" applyFont="1" applyFill="1" applyBorder="1" applyAlignment="1">
      <alignment horizontal="left"/>
    </xf>
    <xf numFmtId="167" fontId="6" fillId="0" borderId="6" xfId="0" applyNumberFormat="1" applyFont="1" applyFill="1" applyBorder="1" applyAlignment="1">
      <alignment horizontal="left"/>
    </xf>
    <xf numFmtId="1" fontId="5" fillId="0" borderId="2" xfId="0" applyNumberFormat="1" applyFont="1" applyBorder="1" applyAlignment="1">
      <alignment horizontal="centerContinuous"/>
    </xf>
    <xf numFmtId="1" fontId="5" fillId="0" borderId="5" xfId="0" applyNumberFormat="1" applyFont="1" applyBorder="1" applyAlignment="1">
      <alignment horizontal="centerContinuous"/>
    </xf>
    <xf numFmtId="1" fontId="5" fillId="0" borderId="2" xfId="0" applyNumberFormat="1" applyFont="1" applyFill="1" applyBorder="1" applyAlignment="1">
      <alignment horizontal="centerContinuous"/>
    </xf>
    <xf numFmtId="1" fontId="5" fillId="0" borderId="5" xfId="0" applyNumberFormat="1" applyFont="1" applyFill="1" applyBorder="1" applyAlignment="1">
      <alignment horizontal="centerContinuous"/>
    </xf>
    <xf numFmtId="168" fontId="6" fillId="0" borderId="2" xfId="0" applyNumberFormat="1" applyFont="1" applyFill="1" applyBorder="1" applyAlignment="1">
      <alignment horizontal="right"/>
    </xf>
    <xf numFmtId="168" fontId="6" fillId="0" borderId="3" xfId="0" applyNumberFormat="1" applyFont="1" applyFill="1" applyBorder="1" applyAlignment="1">
      <alignment horizontal="right"/>
    </xf>
    <xf numFmtId="0" fontId="6" fillId="3" borderId="0" xfId="2" applyFill="1" applyAlignment="1" applyProtection="1">
      <alignment horizontal="left"/>
    </xf>
    <xf numFmtId="0" fontId="6" fillId="0" borderId="0" xfId="2" applyProtection="1"/>
    <xf numFmtId="0" fontId="6" fillId="0" borderId="0" xfId="2" applyAlignment="1" applyProtection="1">
      <alignment horizontal="center"/>
    </xf>
    <xf numFmtId="164" fontId="1" fillId="0" borderId="7" xfId="2" applyNumberFormat="1" applyFont="1" applyFill="1" applyBorder="1" applyAlignment="1" applyProtection="1">
      <alignment vertical="center"/>
    </xf>
    <xf numFmtId="14" fontId="1" fillId="0" borderId="7" xfId="2" applyNumberFormat="1" applyFont="1" applyFill="1" applyBorder="1" applyAlignment="1" applyProtection="1">
      <alignment horizontal="left" vertical="center"/>
    </xf>
    <xf numFmtId="0" fontId="1" fillId="0" borderId="7" xfId="2" applyFont="1" applyFill="1" applyBorder="1" applyAlignment="1" applyProtection="1">
      <alignment horizontal="left" vertical="center"/>
    </xf>
    <xf numFmtId="0" fontId="18" fillId="3" borderId="0" xfId="2" applyFont="1" applyFill="1" applyAlignment="1" applyProtection="1">
      <alignment horizontal="center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0" fontId="6" fillId="0" borderId="0" xfId="2" applyProtection="1">
      <protection locked="0"/>
    </xf>
    <xf numFmtId="0" fontId="9" fillId="0" borderId="0" xfId="0" applyFont="1" applyProtection="1">
      <protection locked="0"/>
    </xf>
    <xf numFmtId="0" fontId="6" fillId="5" borderId="0" xfId="2" applyFill="1" applyAlignment="1" applyProtection="1">
      <alignment horizontal="center"/>
      <protection locked="0"/>
    </xf>
    <xf numFmtId="0" fontId="6" fillId="4" borderId="0" xfId="2" applyFill="1" applyAlignment="1" applyProtection="1">
      <alignment horizontal="center"/>
      <protection locked="0"/>
    </xf>
    <xf numFmtId="14" fontId="6" fillId="0" borderId="0" xfId="2" applyNumberFormat="1" applyProtection="1">
      <protection locked="0"/>
    </xf>
    <xf numFmtId="0" fontId="1" fillId="0" borderId="0" xfId="0" applyFont="1" applyFill="1"/>
    <xf numFmtId="0" fontId="2" fillId="2" borderId="15" xfId="0" applyFont="1" applyFill="1" applyBorder="1" applyAlignment="1">
      <alignment horizontal="right" wrapText="1"/>
    </xf>
    <xf numFmtId="0" fontId="6" fillId="3" borderId="16" xfId="0" applyFont="1" applyFill="1" applyBorder="1" applyAlignment="1">
      <alignment horizontal="right"/>
    </xf>
    <xf numFmtId="0" fontId="6" fillId="4" borderId="16" xfId="0" applyFont="1" applyFill="1" applyBorder="1" applyAlignment="1">
      <alignment horizontal="right"/>
    </xf>
    <xf numFmtId="0" fontId="6" fillId="5" borderId="16" xfId="0" applyFont="1" applyFill="1" applyBorder="1" applyAlignment="1">
      <alignment horizontal="right"/>
    </xf>
    <xf numFmtId="0" fontId="6" fillId="0" borderId="16" xfId="0" applyFont="1" applyFill="1" applyBorder="1" applyAlignment="1">
      <alignment horizontal="right"/>
    </xf>
    <xf numFmtId="168" fontId="6" fillId="15" borderId="2" xfId="0" applyNumberFormat="1" applyFont="1" applyFill="1" applyBorder="1" applyAlignment="1">
      <alignment horizontal="right"/>
    </xf>
    <xf numFmtId="0" fontId="6" fillId="2" borderId="17" xfId="0" applyFont="1" applyFill="1" applyBorder="1" applyAlignment="1">
      <alignment horizontal="right"/>
    </xf>
    <xf numFmtId="0" fontId="6" fillId="2" borderId="13" xfId="0" applyFont="1" applyFill="1" applyBorder="1" applyAlignment="1">
      <alignment horizontal="right"/>
    </xf>
    <xf numFmtId="0" fontId="6" fillId="15" borderId="13" xfId="0" applyFont="1" applyFill="1" applyBorder="1" applyAlignment="1">
      <alignment horizontal="right"/>
    </xf>
    <xf numFmtId="0" fontId="0" fillId="0" borderId="16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6" fillId="15" borderId="17" xfId="0" applyFont="1" applyFill="1" applyBorder="1" applyAlignment="1">
      <alignment horizontal="right"/>
    </xf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0" fontId="0" fillId="2" borderId="26" xfId="0" applyFill="1" applyBorder="1"/>
    <xf numFmtId="0" fontId="0" fillId="2" borderId="16" xfId="0" applyFill="1" applyBorder="1"/>
    <xf numFmtId="0" fontId="0" fillId="2" borderId="27" xfId="0" applyFill="1" applyBorder="1"/>
    <xf numFmtId="0" fontId="6" fillId="3" borderId="14" xfId="0" applyFont="1" applyFill="1" applyBorder="1" applyAlignment="1">
      <alignment horizontal="right"/>
    </xf>
    <xf numFmtId="0" fontId="0" fillId="3" borderId="28" xfId="0" applyFill="1" applyBorder="1"/>
    <xf numFmtId="0" fontId="0" fillId="3" borderId="18" xfId="0" applyFill="1" applyBorder="1"/>
    <xf numFmtId="0" fontId="0" fillId="3" borderId="19" xfId="0" applyFill="1" applyBorder="1"/>
    <xf numFmtId="0" fontId="6" fillId="16" borderId="13" xfId="0" applyFont="1" applyFill="1" applyBorder="1" applyAlignment="1">
      <alignment horizontal="right"/>
    </xf>
    <xf numFmtId="0" fontId="0" fillId="16" borderId="26" xfId="0" applyFill="1" applyBorder="1"/>
    <xf numFmtId="0" fontId="0" fillId="16" borderId="16" xfId="0" applyFill="1" applyBorder="1"/>
    <xf numFmtId="0" fontId="0" fillId="16" borderId="27" xfId="0" applyFill="1" applyBorder="1"/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</cellXfs>
  <cellStyles count="16">
    <cellStyle name="A" xfId="3"/>
    <cellStyle name="AJ" xfId="4"/>
    <cellStyle name="B" xfId="5"/>
    <cellStyle name="BJ" xfId="6"/>
    <cellStyle name="C" xfId="7"/>
    <cellStyle name="D" xfId="8"/>
    <cellStyle name="Euro" xfId="9"/>
    <cellStyle name="Excel Built-in Normal" xfId="1"/>
    <cellStyle name="Normal" xfId="0" builtinId="0"/>
    <cellStyle name="Normal 2" xfId="2"/>
    <cellStyle name="Nuit" xfId="10"/>
    <cellStyle name="Orange" xfId="11"/>
    <cellStyle name="R" xfId="12"/>
    <cellStyle name="RF" xfId="13"/>
    <cellStyle name="RT" xfId="14"/>
    <cellStyle name="vide" xfId="15"/>
  </cellStyles>
  <dxfs count="10">
    <dxf>
      <font>
        <b val="0"/>
        <i val="0"/>
        <color auto="1"/>
      </font>
      <fill>
        <patternFill>
          <bgColor rgb="FFFF00FF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FF00FF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00FF"/>
      <color rgb="FFC50B94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438150</xdr:colOff>
      <xdr:row>14</xdr:row>
      <xdr:rowOff>38100</xdr:rowOff>
    </xdr:from>
    <xdr:to>
      <xdr:col>2</xdr:col>
      <xdr:colOff>257175</xdr:colOff>
      <xdr:row>17</xdr:row>
      <xdr:rowOff>104775</xdr:rowOff>
    </xdr:to>
    <xdr:sp macro="" textlink="">
      <xdr:nvSpPr>
        <xdr:cNvPr id="2" name="Légende à une bordure 1 1"/>
        <xdr:cNvSpPr/>
      </xdr:nvSpPr>
      <xdr:spPr>
        <a:xfrm>
          <a:off x="1257300" y="2705100"/>
          <a:ext cx="1066800" cy="638175"/>
        </a:xfrm>
        <a:prstGeom prst="accentCallout1">
          <a:avLst>
            <a:gd name="adj1" fmla="val 18750"/>
            <a:gd name="adj2" fmla="val -8333"/>
            <a:gd name="adj3" fmla="val -409888"/>
            <a:gd name="adj4" fmla="val -56190"/>
          </a:avLst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Ne changer que l'année en A1</a:t>
          </a:r>
        </a:p>
      </xdr:txBody>
    </xdr:sp>
    <xdr:clientData/>
  </xdr:twoCellAnchor>
  <xdr:twoCellAnchor>
    <xdr:from>
      <xdr:col>4</xdr:col>
      <xdr:colOff>352425</xdr:colOff>
      <xdr:row>10</xdr:row>
      <xdr:rowOff>142875</xdr:rowOff>
    </xdr:from>
    <xdr:to>
      <xdr:col>5</xdr:col>
      <xdr:colOff>419100</xdr:colOff>
      <xdr:row>17</xdr:row>
      <xdr:rowOff>9525</xdr:rowOff>
    </xdr:to>
    <xdr:sp macro="" textlink="">
      <xdr:nvSpPr>
        <xdr:cNvPr id="3" name="ZoneTexte 2"/>
        <xdr:cNvSpPr txBox="1"/>
      </xdr:nvSpPr>
      <xdr:spPr>
        <a:xfrm>
          <a:off x="4772025" y="2057400"/>
          <a:ext cx="1866900" cy="1200150"/>
        </a:xfrm>
        <a:prstGeom prst="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Inscrire les différentes dates</a:t>
          </a:r>
        </a:p>
        <a:p>
          <a:endParaRPr lang="fr-FR" sz="1100"/>
        </a:p>
        <a:p>
          <a:r>
            <a:rPr lang="fr-FR" sz="1100"/>
            <a:t>Les anciennes dates peuvent être gardées pour visualiser les années précédentes</a:t>
          </a:r>
        </a:p>
      </xdr:txBody>
    </xdr:sp>
    <xdr:clientData/>
  </xdr:twoCellAnchor>
  <xdr:twoCellAnchor>
    <xdr:from>
      <xdr:col>3</xdr:col>
      <xdr:colOff>1114425</xdr:colOff>
      <xdr:row>7</xdr:row>
      <xdr:rowOff>114300</xdr:rowOff>
    </xdr:from>
    <xdr:to>
      <xdr:col>4</xdr:col>
      <xdr:colOff>495300</xdr:colOff>
      <xdr:row>10</xdr:row>
      <xdr:rowOff>0</xdr:rowOff>
    </xdr:to>
    <xdr:cxnSp macro="">
      <xdr:nvCxnSpPr>
        <xdr:cNvPr id="5" name="Connecteur droit avec flèche 4"/>
        <xdr:cNvCxnSpPr/>
      </xdr:nvCxnSpPr>
      <xdr:spPr>
        <a:xfrm flipH="1" flipV="1">
          <a:off x="3943350" y="1457325"/>
          <a:ext cx="971550" cy="4572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952500</xdr:colOff>
      <xdr:row>7</xdr:row>
      <xdr:rowOff>85725</xdr:rowOff>
    </xdr:from>
    <xdr:to>
      <xdr:col>4</xdr:col>
      <xdr:colOff>952500</xdr:colOff>
      <xdr:row>10</xdr:row>
      <xdr:rowOff>47625</xdr:rowOff>
    </xdr:to>
    <xdr:cxnSp macro="">
      <xdr:nvCxnSpPr>
        <xdr:cNvPr id="6" name="Connecteur droit avec flèche 5"/>
        <xdr:cNvCxnSpPr/>
      </xdr:nvCxnSpPr>
      <xdr:spPr>
        <a:xfrm flipV="1">
          <a:off x="5372100" y="1428750"/>
          <a:ext cx="0" cy="5334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1457325</xdr:colOff>
      <xdr:row>3</xdr:row>
      <xdr:rowOff>142875</xdr:rowOff>
    </xdr:from>
    <xdr:to>
      <xdr:col>6</xdr:col>
      <xdr:colOff>352425</xdr:colOff>
      <xdr:row>10</xdr:row>
      <xdr:rowOff>66675</xdr:rowOff>
    </xdr:to>
    <xdr:cxnSp macro="">
      <xdr:nvCxnSpPr>
        <xdr:cNvPr id="8" name="Connecteur droit avec flèche 7"/>
        <xdr:cNvCxnSpPr/>
      </xdr:nvCxnSpPr>
      <xdr:spPr>
        <a:xfrm flipV="1">
          <a:off x="5876925" y="723900"/>
          <a:ext cx="1457325" cy="12573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285750</xdr:colOff>
      <xdr:row>2</xdr:row>
      <xdr:rowOff>133350</xdr:rowOff>
    </xdr:from>
    <xdr:to>
      <xdr:col>8</xdr:col>
      <xdr:colOff>228600</xdr:colOff>
      <xdr:row>10</xdr:row>
      <xdr:rowOff>57150</xdr:rowOff>
    </xdr:to>
    <xdr:cxnSp macro="">
      <xdr:nvCxnSpPr>
        <xdr:cNvPr id="11" name="Connecteur droit avec flèche 10"/>
        <xdr:cNvCxnSpPr/>
      </xdr:nvCxnSpPr>
      <xdr:spPr>
        <a:xfrm flipV="1">
          <a:off x="6505575" y="523875"/>
          <a:ext cx="3095625" cy="14478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B0F0"/>
    <pageSetUpPr fitToPage="1"/>
  </sheetPr>
  <dimension ref="A1:AJ87"/>
  <sheetViews>
    <sheetView showGridLines="0" showZeros="0" tabSelected="1" zoomScale="90" zoomScaleNormal="90" workbookViewId="0">
      <selection activeCell="Z29" sqref="Z29"/>
    </sheetView>
  </sheetViews>
  <sheetFormatPr baseColWidth="10" defaultColWidth="11.42578125" defaultRowHeight="12.75"/>
  <cols>
    <col min="1" max="1" width="2.28515625" customWidth="1"/>
    <col min="2" max="2" width="12.28515625" customWidth="1"/>
    <col min="3" max="3" width="4.140625" customWidth="1"/>
    <col min="4" max="4" width="2.140625" customWidth="1"/>
    <col min="5" max="5" width="12.7109375" style="2" customWidth="1"/>
    <col min="6" max="6" width="4.7109375" style="3" customWidth="1"/>
    <col min="7" max="7" width="2.28515625" customWidth="1"/>
    <col min="8" max="8" width="12.7109375" customWidth="1"/>
    <col min="9" max="9" width="4.7109375" customWidth="1"/>
    <col min="10" max="10" width="2.28515625" customWidth="1"/>
    <col min="11" max="11" width="12.7109375" customWidth="1"/>
    <col min="12" max="12" width="4.7109375" customWidth="1"/>
    <col min="13" max="13" width="2.28515625" customWidth="1"/>
    <col min="14" max="14" width="12.7109375" customWidth="1"/>
    <col min="15" max="15" width="4.7109375" customWidth="1"/>
    <col min="16" max="16" width="2.28515625" customWidth="1"/>
    <col min="17" max="17" width="12.7109375" customWidth="1"/>
    <col min="18" max="18" width="4.7109375" customWidth="1"/>
    <col min="19" max="19" width="2.7109375" customWidth="1"/>
    <col min="20" max="20" width="12.7109375" customWidth="1"/>
    <col min="21" max="21" width="4.7109375" customWidth="1"/>
    <col min="22" max="22" width="6.140625" customWidth="1"/>
    <col min="23" max="23" width="29.7109375" customWidth="1"/>
  </cols>
  <sheetData>
    <row r="1" spans="2:36" ht="6" customHeight="1" thickBot="1"/>
    <row r="2" spans="2:36" ht="16.5" thickBot="1">
      <c r="B2" s="15" t="s">
        <v>28</v>
      </c>
      <c r="C2" s="16"/>
      <c r="E2" s="15" t="s">
        <v>0</v>
      </c>
      <c r="F2" s="16"/>
      <c r="H2" s="15" t="s">
        <v>1</v>
      </c>
      <c r="I2" s="16"/>
      <c r="K2" s="15" t="s">
        <v>2</v>
      </c>
      <c r="L2" s="16"/>
      <c r="N2" s="15" t="s">
        <v>26</v>
      </c>
      <c r="O2" s="16"/>
      <c r="Q2" s="15" t="s">
        <v>3</v>
      </c>
      <c r="R2" s="16"/>
      <c r="T2" s="15" t="s">
        <v>27</v>
      </c>
      <c r="U2" s="16"/>
      <c r="X2" s="56" t="s">
        <v>51</v>
      </c>
      <c r="Y2" s="57" t="s">
        <v>52</v>
      </c>
      <c r="Z2" s="57" t="s">
        <v>53</v>
      </c>
      <c r="AA2" s="57" t="s">
        <v>54</v>
      </c>
      <c r="AB2" s="57" t="s">
        <v>55</v>
      </c>
      <c r="AC2" s="57" t="s">
        <v>56</v>
      </c>
      <c r="AD2" s="57" t="s">
        <v>57</v>
      </c>
      <c r="AE2" s="57" t="s">
        <v>58</v>
      </c>
      <c r="AF2" s="57" t="s">
        <v>59</v>
      </c>
      <c r="AG2" s="57" t="s">
        <v>60</v>
      </c>
      <c r="AH2" s="57" t="s">
        <v>61</v>
      </c>
      <c r="AI2" s="57" t="s">
        <v>62</v>
      </c>
      <c r="AJ2" s="58" t="s">
        <v>51</v>
      </c>
    </row>
    <row r="3" spans="2:36" ht="15.75">
      <c r="B3" s="25">
        <f>An</f>
        <v>2016</v>
      </c>
      <c r="C3" s="26"/>
      <c r="E3" s="25">
        <f>An</f>
        <v>2016</v>
      </c>
      <c r="F3" s="26"/>
      <c r="G3" s="4"/>
      <c r="H3" s="25">
        <f>An</f>
        <v>2016</v>
      </c>
      <c r="I3" s="26"/>
      <c r="K3" s="25">
        <f>An</f>
        <v>2016</v>
      </c>
      <c r="L3" s="26"/>
      <c r="M3" s="4"/>
      <c r="N3" s="25">
        <f>An</f>
        <v>2016</v>
      </c>
      <c r="O3" s="26"/>
      <c r="Q3" s="25">
        <f>An+1</f>
        <v>2017</v>
      </c>
      <c r="R3" s="26"/>
      <c r="T3" s="25">
        <f>An+1</f>
        <v>2017</v>
      </c>
      <c r="U3" s="26"/>
      <c r="W3" s="52" t="s">
        <v>31</v>
      </c>
      <c r="X3" s="65"/>
      <c r="Y3" s="66"/>
      <c r="Z3" s="66"/>
      <c r="AA3" s="66"/>
      <c r="AB3" s="66"/>
      <c r="AC3" s="66"/>
      <c r="AD3" s="66"/>
      <c r="AE3" s="66"/>
      <c r="AF3" s="66"/>
      <c r="AG3" s="66"/>
      <c r="AH3" s="66"/>
      <c r="AI3" s="66"/>
      <c r="AJ3" s="67"/>
    </row>
    <row r="4" spans="2:36" ht="15" customHeight="1">
      <c r="B4" s="6"/>
      <c r="C4" s="5"/>
      <c r="E4" s="6"/>
      <c r="F4" s="5"/>
      <c r="G4" s="1"/>
      <c r="H4" s="6"/>
      <c r="I4" s="5"/>
      <c r="J4" s="1"/>
      <c r="K4" s="6"/>
      <c r="L4" s="5"/>
      <c r="M4" s="1"/>
      <c r="N4" s="6"/>
      <c r="O4" s="5"/>
      <c r="P4" s="1"/>
      <c r="Q4" s="6"/>
      <c r="R4" s="5"/>
      <c r="S4" s="1"/>
      <c r="T4" s="6"/>
      <c r="U4" s="5"/>
      <c r="W4" s="53" t="s">
        <v>32</v>
      </c>
      <c r="X4" s="68"/>
      <c r="Y4" s="69"/>
      <c r="Z4" s="69"/>
      <c r="AA4" s="69"/>
      <c r="AB4" s="69"/>
      <c r="AC4" s="69"/>
      <c r="AD4" s="69"/>
      <c r="AE4" s="69"/>
      <c r="AF4" s="69"/>
      <c r="AG4" s="69"/>
      <c r="AH4" s="69"/>
      <c r="AI4" s="69"/>
      <c r="AJ4" s="70"/>
    </row>
    <row r="5" spans="2:36" ht="15.75" customHeight="1">
      <c r="B5" s="29">
        <f>C5</f>
        <v>42583</v>
      </c>
      <c r="C5" s="23">
        <f>DATE(B3,MONTH(1&amp;B2),1)</f>
        <v>42583</v>
      </c>
      <c r="E5" s="29">
        <f>F5</f>
        <v>42614</v>
      </c>
      <c r="F5" s="23">
        <f>DATE(E3,MONTH(1&amp;E2),1)</f>
        <v>42614</v>
      </c>
      <c r="G5" s="1"/>
      <c r="H5" s="29">
        <f>I5</f>
        <v>42644</v>
      </c>
      <c r="I5" s="23">
        <f>DATE(H3,MONTH(1&amp;H2),1)</f>
        <v>42644</v>
      </c>
      <c r="J5" s="1"/>
      <c r="K5" s="29">
        <f>L5</f>
        <v>42675</v>
      </c>
      <c r="L5" s="23">
        <f>DATE(K3,MONTH(1&amp;K2),1)</f>
        <v>42675</v>
      </c>
      <c r="M5" s="1"/>
      <c r="N5" s="29">
        <f>O5</f>
        <v>42705</v>
      </c>
      <c r="O5" s="23">
        <f>DATE(N3,MONTH(1&amp;N2),1)</f>
        <v>42705</v>
      </c>
      <c r="P5" s="1"/>
      <c r="Q5" s="29">
        <f>R5</f>
        <v>42736</v>
      </c>
      <c r="R5" s="23">
        <f>DATE(Q3,MONTH(1&amp;Q2),1)</f>
        <v>42736</v>
      </c>
      <c r="S5" s="1"/>
      <c r="T5" s="29">
        <f>U5</f>
        <v>42767</v>
      </c>
      <c r="U5" s="23">
        <f>DATE(T3,MONTH(1&amp;T2),1)</f>
        <v>42767</v>
      </c>
      <c r="W5" s="53" t="s">
        <v>33</v>
      </c>
      <c r="X5" s="68"/>
      <c r="Y5" s="69"/>
      <c r="Z5" s="69"/>
      <c r="AA5" s="69"/>
      <c r="AB5" s="69"/>
      <c r="AC5" s="69"/>
      <c r="AD5" s="69"/>
      <c r="AE5" s="69"/>
      <c r="AF5" s="69"/>
      <c r="AG5" s="69"/>
      <c r="AH5" s="69"/>
      <c r="AI5" s="69"/>
      <c r="AJ5" s="70"/>
    </row>
    <row r="6" spans="2:36" ht="15.75" customHeight="1">
      <c r="B6" s="29">
        <f t="shared" ref="B6:B36" si="0">C6</f>
        <v>42584</v>
      </c>
      <c r="C6" s="23">
        <f>IF(C5=0,0,IF(MONTH(C5)=MONTH(C5+1),C5+1,0))</f>
        <v>42584</v>
      </c>
      <c r="E6" s="29">
        <f t="shared" ref="E6:E36" si="1">F6</f>
        <v>42615</v>
      </c>
      <c r="F6" s="23">
        <f>IF(F5=0,0,IF(MONTH(F5)=MONTH(F5+1),F5+1,0))</f>
        <v>42615</v>
      </c>
      <c r="G6" s="1"/>
      <c r="H6" s="29">
        <f t="shared" ref="H6:H36" si="2">I6</f>
        <v>42645</v>
      </c>
      <c r="I6" s="23">
        <f>IF(I5=0,0,IF(MONTH(I5)=MONTH(I5+1),I5+1,0))</f>
        <v>42645</v>
      </c>
      <c r="J6" s="1"/>
      <c r="K6" s="29">
        <f t="shared" ref="K6:K36" si="3">L6</f>
        <v>42676</v>
      </c>
      <c r="L6" s="23">
        <f>IF(L5=0,0,IF(MONTH(L5)=MONTH(L5+1),L5+1,0))</f>
        <v>42676</v>
      </c>
      <c r="M6" s="1"/>
      <c r="N6" s="29">
        <f t="shared" ref="N6:N36" si="4">O6</f>
        <v>42706</v>
      </c>
      <c r="O6" s="23">
        <f>IF(O5=0,0,IF(MONTH(O5)=MONTH(O5+1),O5+1,0))</f>
        <v>42706</v>
      </c>
      <c r="P6" s="1"/>
      <c r="Q6" s="29">
        <f t="shared" ref="Q6:Q36" si="5">R6</f>
        <v>42737</v>
      </c>
      <c r="R6" s="23">
        <f>IF(R5=0,0,IF(MONTH(R5)=MONTH(R5+1),R5+1,0))</f>
        <v>42737</v>
      </c>
      <c r="S6" s="1"/>
      <c r="T6" s="29">
        <f t="shared" ref="T6:T36" si="6">U6</f>
        <v>42768</v>
      </c>
      <c r="U6" s="23">
        <f>IF(U5=0,0,IF(MONTH(U5)=MONTH(U5+1),U5+1,0))</f>
        <v>42768</v>
      </c>
      <c r="W6" s="53" t="s">
        <v>34</v>
      </c>
      <c r="X6" s="68"/>
      <c r="Y6" s="69"/>
      <c r="Z6" s="69"/>
      <c r="AA6" s="69"/>
      <c r="AB6" s="69"/>
      <c r="AC6" s="69"/>
      <c r="AD6" s="69"/>
      <c r="AE6" s="69"/>
      <c r="AF6" s="69"/>
      <c r="AG6" s="69"/>
      <c r="AH6" s="69"/>
      <c r="AI6" s="69"/>
      <c r="AJ6" s="70"/>
    </row>
    <row r="7" spans="2:36" ht="15.75" customHeight="1">
      <c r="B7" s="29">
        <f t="shared" si="0"/>
        <v>42585</v>
      </c>
      <c r="C7" s="23">
        <f t="shared" ref="C7:C36" si="7">IF(C6=0,0,IF(MONTH(C6)=MONTH(C6+1),C6+1,0))</f>
        <v>42585</v>
      </c>
      <c r="E7" s="29">
        <f t="shared" si="1"/>
        <v>42616</v>
      </c>
      <c r="F7" s="23">
        <f t="shared" ref="F7:F36" si="8">IF(F6=0,0,IF(MONTH(F6)=MONTH(F6+1),F6+1,0))</f>
        <v>42616</v>
      </c>
      <c r="G7" s="1"/>
      <c r="H7" s="29">
        <f t="shared" si="2"/>
        <v>42646</v>
      </c>
      <c r="I7" s="23">
        <f t="shared" ref="I7:I36" si="9">IF(I6=0,0,IF(MONTH(I6)=MONTH(I6+1),I6+1,0))</f>
        <v>42646</v>
      </c>
      <c r="J7" s="1"/>
      <c r="K7" s="29">
        <f t="shared" si="3"/>
        <v>42677</v>
      </c>
      <c r="L7" s="23">
        <f t="shared" ref="L7:L36" si="10">IF(L6=0,0,IF(MONTH(L6)=MONTH(L6+1),L6+1,0))</f>
        <v>42677</v>
      </c>
      <c r="M7" s="1"/>
      <c r="N7" s="29">
        <f t="shared" si="4"/>
        <v>42707</v>
      </c>
      <c r="O7" s="23">
        <f t="shared" ref="O7:O36" si="11">IF(O6=0,0,IF(MONTH(O6)=MONTH(O6+1),O6+1,0))</f>
        <v>42707</v>
      </c>
      <c r="P7" s="1"/>
      <c r="Q7" s="29">
        <f t="shared" si="5"/>
        <v>42738</v>
      </c>
      <c r="R7" s="23">
        <f t="shared" ref="R7:R36" si="12">IF(R6=0,0,IF(MONTH(R6)=MONTH(R6+1),R6+1,0))</f>
        <v>42738</v>
      </c>
      <c r="S7" s="1"/>
      <c r="T7" s="29">
        <f t="shared" si="6"/>
        <v>42769</v>
      </c>
      <c r="U7" s="23">
        <f t="shared" ref="U7:U36" si="13">IF(U6=0,0,IF(MONTH(U6)=MONTH(U6+1),U6+1,0))</f>
        <v>42769</v>
      </c>
      <c r="W7" s="53" t="s">
        <v>35</v>
      </c>
      <c r="X7" s="68"/>
      <c r="Y7" s="69">
        <f>INT((E34-MOD(E34-6,5)-E5+7)/7)</f>
        <v>4</v>
      </c>
      <c r="Z7" s="69"/>
      <c r="AA7" s="69"/>
      <c r="AB7" s="69"/>
      <c r="AC7" s="69"/>
      <c r="AD7" s="69"/>
      <c r="AE7" s="69"/>
      <c r="AF7" s="69"/>
      <c r="AG7" s="69"/>
      <c r="AH7" s="69"/>
      <c r="AI7" s="69"/>
      <c r="AJ7" s="70"/>
    </row>
    <row r="8" spans="2:36" ht="15.75" customHeight="1">
      <c r="B8" s="29">
        <f t="shared" si="0"/>
        <v>42586</v>
      </c>
      <c r="C8" s="23">
        <f t="shared" si="7"/>
        <v>42586</v>
      </c>
      <c r="E8" s="29">
        <f t="shared" si="1"/>
        <v>42617</v>
      </c>
      <c r="F8" s="23">
        <f t="shared" si="8"/>
        <v>42617</v>
      </c>
      <c r="G8" s="1"/>
      <c r="H8" s="29">
        <f t="shared" si="2"/>
        <v>42647</v>
      </c>
      <c r="I8" s="23">
        <f t="shared" si="9"/>
        <v>42647</v>
      </c>
      <c r="J8" s="1"/>
      <c r="K8" s="29">
        <f t="shared" si="3"/>
        <v>42678</v>
      </c>
      <c r="L8" s="23">
        <f t="shared" si="10"/>
        <v>42678</v>
      </c>
      <c r="M8" s="1"/>
      <c r="N8" s="29">
        <f t="shared" si="4"/>
        <v>42708</v>
      </c>
      <c r="O8" s="23">
        <f t="shared" si="11"/>
        <v>42708</v>
      </c>
      <c r="P8" s="1"/>
      <c r="Q8" s="29">
        <f t="shared" si="5"/>
        <v>42739</v>
      </c>
      <c r="R8" s="23">
        <f t="shared" si="12"/>
        <v>42739</v>
      </c>
      <c r="S8" s="1"/>
      <c r="T8" s="29">
        <f t="shared" si="6"/>
        <v>42770</v>
      </c>
      <c r="U8" s="23">
        <f t="shared" si="13"/>
        <v>42770</v>
      </c>
      <c r="W8" s="53" t="s">
        <v>36</v>
      </c>
      <c r="X8" s="68"/>
      <c r="Y8" s="69"/>
      <c r="Z8" s="69"/>
      <c r="AA8" s="69"/>
      <c r="AB8" s="69"/>
      <c r="AC8" s="69"/>
      <c r="AD8" s="69"/>
      <c r="AE8" s="69"/>
      <c r="AF8" s="69"/>
      <c r="AG8" s="69"/>
      <c r="AH8" s="69"/>
      <c r="AI8" s="69"/>
      <c r="AJ8" s="70"/>
    </row>
    <row r="9" spans="2:36" ht="15.75" customHeight="1">
      <c r="B9" s="29">
        <f t="shared" si="0"/>
        <v>42587</v>
      </c>
      <c r="C9" s="23">
        <f t="shared" si="7"/>
        <v>42587</v>
      </c>
      <c r="E9" s="29">
        <f t="shared" si="1"/>
        <v>42618</v>
      </c>
      <c r="F9" s="23">
        <f t="shared" si="8"/>
        <v>42618</v>
      </c>
      <c r="G9" s="1"/>
      <c r="H9" s="29">
        <f t="shared" si="2"/>
        <v>42648</v>
      </c>
      <c r="I9" s="23">
        <f t="shared" si="9"/>
        <v>42648</v>
      </c>
      <c r="J9" s="1"/>
      <c r="K9" s="29">
        <f t="shared" si="3"/>
        <v>42679</v>
      </c>
      <c r="L9" s="23">
        <f t="shared" si="10"/>
        <v>42679</v>
      </c>
      <c r="M9" s="1"/>
      <c r="N9" s="29">
        <f t="shared" si="4"/>
        <v>42709</v>
      </c>
      <c r="O9" s="23">
        <f t="shared" si="11"/>
        <v>42709</v>
      </c>
      <c r="P9" s="1"/>
      <c r="Q9" s="29">
        <f t="shared" si="5"/>
        <v>42740</v>
      </c>
      <c r="R9" s="23">
        <f t="shared" si="12"/>
        <v>42740</v>
      </c>
      <c r="S9" s="1"/>
      <c r="T9" s="29">
        <f t="shared" si="6"/>
        <v>42771</v>
      </c>
      <c r="U9" s="23">
        <f t="shared" si="13"/>
        <v>42771</v>
      </c>
      <c r="W9" s="75" t="s">
        <v>47</v>
      </c>
      <c r="X9" s="76"/>
      <c r="Y9" s="77"/>
      <c r="Z9" s="77"/>
      <c r="AA9" s="77"/>
      <c r="AB9" s="77"/>
      <c r="AC9" s="77"/>
      <c r="AD9" s="77"/>
      <c r="AE9" s="77"/>
      <c r="AF9" s="77"/>
      <c r="AG9" s="77"/>
      <c r="AH9" s="77"/>
      <c r="AI9" s="77"/>
      <c r="AJ9" s="78"/>
    </row>
    <row r="10" spans="2:36" ht="15.75" customHeight="1" thickBot="1">
      <c r="B10" s="29">
        <f t="shared" si="0"/>
        <v>42588</v>
      </c>
      <c r="C10" s="23">
        <f t="shared" si="7"/>
        <v>42588</v>
      </c>
      <c r="E10" s="29">
        <f t="shared" si="1"/>
        <v>42619</v>
      </c>
      <c r="F10" s="23">
        <f t="shared" si="8"/>
        <v>42619</v>
      </c>
      <c r="G10" s="1"/>
      <c r="H10" s="29">
        <f t="shared" si="2"/>
        <v>42649</v>
      </c>
      <c r="I10" s="23">
        <f t="shared" si="9"/>
        <v>42649</v>
      </c>
      <c r="J10" s="1"/>
      <c r="K10" s="29">
        <f t="shared" si="3"/>
        <v>42680</v>
      </c>
      <c r="L10" s="23">
        <f t="shared" si="10"/>
        <v>42680</v>
      </c>
      <c r="M10" s="1"/>
      <c r="N10" s="29">
        <f t="shared" si="4"/>
        <v>42710</v>
      </c>
      <c r="O10" s="23">
        <f t="shared" si="11"/>
        <v>42710</v>
      </c>
      <c r="P10" s="1"/>
      <c r="Q10" s="29">
        <f t="shared" si="5"/>
        <v>42741</v>
      </c>
      <c r="R10" s="23">
        <f t="shared" si="12"/>
        <v>42741</v>
      </c>
      <c r="S10" s="1"/>
      <c r="T10" s="29">
        <f t="shared" si="6"/>
        <v>42772</v>
      </c>
      <c r="U10" s="23">
        <f t="shared" si="13"/>
        <v>42772</v>
      </c>
      <c r="W10" s="71" t="s">
        <v>48</v>
      </c>
      <c r="X10" s="72"/>
      <c r="Y10" s="73"/>
      <c r="Z10" s="73"/>
      <c r="AA10" s="73"/>
      <c r="AB10" s="73"/>
      <c r="AC10" s="73"/>
      <c r="AD10" s="73"/>
      <c r="AE10" s="73"/>
      <c r="AF10" s="73"/>
      <c r="AG10" s="73"/>
      <c r="AH10" s="73"/>
      <c r="AI10" s="73"/>
      <c r="AJ10" s="74"/>
    </row>
    <row r="11" spans="2:36" ht="15.75" customHeight="1">
      <c r="B11" s="29">
        <f t="shared" si="0"/>
        <v>42589</v>
      </c>
      <c r="C11" s="23">
        <f t="shared" si="7"/>
        <v>42589</v>
      </c>
      <c r="E11" s="51">
        <f t="shared" si="1"/>
        <v>42620</v>
      </c>
      <c r="F11" s="23">
        <f t="shared" si="8"/>
        <v>42620</v>
      </c>
      <c r="G11" s="1"/>
      <c r="H11" s="29">
        <f t="shared" si="2"/>
        <v>42650</v>
      </c>
      <c r="I11" s="23">
        <f t="shared" si="9"/>
        <v>42650</v>
      </c>
      <c r="J11" s="1"/>
      <c r="K11" s="29">
        <f t="shared" si="3"/>
        <v>42681</v>
      </c>
      <c r="L11" s="23">
        <f t="shared" si="10"/>
        <v>42681</v>
      </c>
      <c r="M11" s="1"/>
      <c r="N11" s="29">
        <f t="shared" si="4"/>
        <v>42711</v>
      </c>
      <c r="O11" s="23">
        <f t="shared" si="11"/>
        <v>42711</v>
      </c>
      <c r="P11" s="1"/>
      <c r="Q11" s="29">
        <f t="shared" si="5"/>
        <v>42742</v>
      </c>
      <c r="R11" s="23">
        <f t="shared" si="12"/>
        <v>42742</v>
      </c>
      <c r="S11" s="1"/>
      <c r="T11" s="29">
        <f t="shared" si="6"/>
        <v>42773</v>
      </c>
      <c r="U11" s="23">
        <f t="shared" si="13"/>
        <v>42773</v>
      </c>
      <c r="W11" s="64" t="s">
        <v>38</v>
      </c>
      <c r="X11" s="59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1"/>
    </row>
    <row r="12" spans="2:36" ht="15.75" customHeight="1">
      <c r="B12" s="29">
        <f t="shared" si="0"/>
        <v>42590</v>
      </c>
      <c r="C12" s="23">
        <f t="shared" si="7"/>
        <v>42590</v>
      </c>
      <c r="E12" s="29">
        <f t="shared" si="1"/>
        <v>42621</v>
      </c>
      <c r="F12" s="23">
        <f t="shared" si="8"/>
        <v>42621</v>
      </c>
      <c r="G12" s="1"/>
      <c r="H12" s="29">
        <f t="shared" si="2"/>
        <v>42651</v>
      </c>
      <c r="I12" s="23">
        <f t="shared" si="9"/>
        <v>42651</v>
      </c>
      <c r="J12" s="1"/>
      <c r="K12" s="29">
        <f t="shared" si="3"/>
        <v>42682</v>
      </c>
      <c r="L12" s="23">
        <f t="shared" si="10"/>
        <v>42682</v>
      </c>
      <c r="M12" s="1"/>
      <c r="N12" s="29">
        <f t="shared" si="4"/>
        <v>42712</v>
      </c>
      <c r="O12" s="23">
        <f t="shared" si="11"/>
        <v>42712</v>
      </c>
      <c r="P12" s="1"/>
      <c r="Q12" s="29">
        <f t="shared" si="5"/>
        <v>42743</v>
      </c>
      <c r="R12" s="23">
        <f t="shared" si="12"/>
        <v>42743</v>
      </c>
      <c r="S12" s="1"/>
      <c r="T12" s="29">
        <f t="shared" si="6"/>
        <v>42774</v>
      </c>
      <c r="U12" s="23">
        <f t="shared" si="13"/>
        <v>42774</v>
      </c>
      <c r="W12" s="54" t="s">
        <v>63</v>
      </c>
      <c r="X12" s="62"/>
      <c r="Y12" s="55"/>
      <c r="Z12" s="55"/>
      <c r="AA12" s="55"/>
      <c r="AB12" s="55"/>
      <c r="AC12" s="55"/>
      <c r="AD12" s="55"/>
      <c r="AE12" s="55"/>
      <c r="AF12" s="55"/>
      <c r="AG12" s="55"/>
      <c r="AH12" s="55"/>
      <c r="AI12" s="55"/>
      <c r="AJ12" s="63"/>
    </row>
    <row r="13" spans="2:36" ht="15.75" customHeight="1">
      <c r="B13" s="29">
        <f t="shared" si="0"/>
        <v>42591</v>
      </c>
      <c r="C13" s="23">
        <f t="shared" si="7"/>
        <v>42591</v>
      </c>
      <c r="E13" s="29">
        <f t="shared" si="1"/>
        <v>42622</v>
      </c>
      <c r="F13" s="23">
        <f t="shared" si="8"/>
        <v>42622</v>
      </c>
      <c r="G13" s="1"/>
      <c r="H13" s="29">
        <f t="shared" si="2"/>
        <v>42652</v>
      </c>
      <c r="I13" s="23">
        <f t="shared" si="9"/>
        <v>42652</v>
      </c>
      <c r="J13" s="1"/>
      <c r="K13" s="29">
        <f t="shared" si="3"/>
        <v>42683</v>
      </c>
      <c r="L13" s="23">
        <f t="shared" si="10"/>
        <v>42683</v>
      </c>
      <c r="M13" s="1"/>
      <c r="N13" s="29">
        <f t="shared" si="4"/>
        <v>42713</v>
      </c>
      <c r="O13" s="23">
        <f t="shared" si="11"/>
        <v>42713</v>
      </c>
      <c r="P13" s="1"/>
      <c r="Q13" s="29">
        <f t="shared" si="5"/>
        <v>42744</v>
      </c>
      <c r="R13" s="23">
        <f t="shared" si="12"/>
        <v>42744</v>
      </c>
      <c r="S13" s="1"/>
      <c r="T13" s="29">
        <f t="shared" si="6"/>
        <v>42775</v>
      </c>
      <c r="U13" s="23">
        <f t="shared" si="13"/>
        <v>42775</v>
      </c>
      <c r="W13" s="54" t="s">
        <v>39</v>
      </c>
      <c r="X13" s="62"/>
      <c r="Y13" s="55"/>
      <c r="Z13" s="55"/>
      <c r="AA13" s="55"/>
      <c r="AB13" s="55"/>
      <c r="AC13" s="55"/>
      <c r="AD13" s="55"/>
      <c r="AE13" s="55"/>
      <c r="AF13" s="55"/>
      <c r="AG13" s="55"/>
      <c r="AH13" s="55"/>
      <c r="AI13" s="55"/>
      <c r="AJ13" s="63"/>
    </row>
    <row r="14" spans="2:36" ht="15.75" customHeight="1">
      <c r="B14" s="29">
        <f t="shared" si="0"/>
        <v>42592</v>
      </c>
      <c r="C14" s="23">
        <f t="shared" si="7"/>
        <v>42592</v>
      </c>
      <c r="E14" s="29">
        <f t="shared" si="1"/>
        <v>42623</v>
      </c>
      <c r="F14" s="23">
        <f t="shared" si="8"/>
        <v>42623</v>
      </c>
      <c r="G14" s="1"/>
      <c r="H14" s="29">
        <f t="shared" si="2"/>
        <v>42653</v>
      </c>
      <c r="I14" s="23">
        <f t="shared" si="9"/>
        <v>42653</v>
      </c>
      <c r="J14" s="1"/>
      <c r="K14" s="29">
        <f t="shared" si="3"/>
        <v>42684</v>
      </c>
      <c r="L14" s="23">
        <f t="shared" si="10"/>
        <v>42684</v>
      </c>
      <c r="M14" s="1"/>
      <c r="N14" s="29">
        <f t="shared" si="4"/>
        <v>42714</v>
      </c>
      <c r="O14" s="23">
        <f t="shared" si="11"/>
        <v>42714</v>
      </c>
      <c r="P14" s="1"/>
      <c r="Q14" s="29">
        <f t="shared" si="5"/>
        <v>42745</v>
      </c>
      <c r="R14" s="23">
        <f t="shared" si="12"/>
        <v>42745</v>
      </c>
      <c r="S14" s="1"/>
      <c r="T14" s="29">
        <f t="shared" si="6"/>
        <v>42776</v>
      </c>
      <c r="U14" s="23">
        <f t="shared" si="13"/>
        <v>42776</v>
      </c>
      <c r="W14" s="54" t="s">
        <v>40</v>
      </c>
      <c r="X14" s="62"/>
      <c r="Y14" s="55"/>
      <c r="Z14" s="55"/>
      <c r="AA14" s="55"/>
      <c r="AB14" s="55"/>
      <c r="AC14" s="55"/>
      <c r="AD14" s="55"/>
      <c r="AE14" s="55"/>
      <c r="AF14" s="55"/>
      <c r="AG14" s="55"/>
      <c r="AH14" s="55"/>
      <c r="AI14" s="55"/>
      <c r="AJ14" s="63"/>
    </row>
    <row r="15" spans="2:36" ht="15.75" customHeight="1">
      <c r="B15" s="29">
        <f t="shared" si="0"/>
        <v>42593</v>
      </c>
      <c r="C15" s="23">
        <f t="shared" si="7"/>
        <v>42593</v>
      </c>
      <c r="E15" s="29">
        <f t="shared" si="1"/>
        <v>42624</v>
      </c>
      <c r="F15" s="23">
        <f t="shared" si="8"/>
        <v>42624</v>
      </c>
      <c r="G15" s="1"/>
      <c r="H15" s="29">
        <f t="shared" si="2"/>
        <v>42654</v>
      </c>
      <c r="I15" s="23">
        <f t="shared" si="9"/>
        <v>42654</v>
      </c>
      <c r="J15" s="1"/>
      <c r="K15" s="29">
        <f t="shared" si="3"/>
        <v>42685</v>
      </c>
      <c r="L15" s="23">
        <f t="shared" si="10"/>
        <v>42685</v>
      </c>
      <c r="M15" s="1"/>
      <c r="N15" s="29">
        <f t="shared" si="4"/>
        <v>42715</v>
      </c>
      <c r="O15" s="23">
        <f t="shared" si="11"/>
        <v>42715</v>
      </c>
      <c r="P15" s="1"/>
      <c r="Q15" s="29">
        <f t="shared" si="5"/>
        <v>42746</v>
      </c>
      <c r="R15" s="23">
        <f t="shared" si="12"/>
        <v>42746</v>
      </c>
      <c r="S15" s="1"/>
      <c r="T15" s="29">
        <f t="shared" si="6"/>
        <v>42777</v>
      </c>
      <c r="U15" s="23">
        <f t="shared" si="13"/>
        <v>42777</v>
      </c>
      <c r="W15" s="54" t="s">
        <v>41</v>
      </c>
      <c r="X15" s="62"/>
      <c r="Y15" s="55"/>
      <c r="Z15" s="55"/>
      <c r="AA15" s="55"/>
      <c r="AB15" s="55"/>
      <c r="AC15" s="55"/>
      <c r="AD15" s="55"/>
      <c r="AE15" s="55"/>
      <c r="AF15" s="55"/>
      <c r="AG15" s="55"/>
      <c r="AH15" s="55"/>
      <c r="AI15" s="55"/>
      <c r="AJ15" s="63"/>
    </row>
    <row r="16" spans="2:36" ht="15.75" customHeight="1">
      <c r="B16" s="29">
        <f t="shared" si="0"/>
        <v>42594</v>
      </c>
      <c r="C16" s="23">
        <f t="shared" si="7"/>
        <v>42594</v>
      </c>
      <c r="E16" s="29">
        <f t="shared" si="1"/>
        <v>42625</v>
      </c>
      <c r="F16" s="23">
        <f t="shared" si="8"/>
        <v>42625</v>
      </c>
      <c r="G16" s="1"/>
      <c r="H16" s="29">
        <f t="shared" si="2"/>
        <v>42655</v>
      </c>
      <c r="I16" s="23">
        <f t="shared" si="9"/>
        <v>42655</v>
      </c>
      <c r="J16" s="1"/>
      <c r="K16" s="29">
        <f t="shared" si="3"/>
        <v>42686</v>
      </c>
      <c r="L16" s="23">
        <f t="shared" si="10"/>
        <v>42686</v>
      </c>
      <c r="M16" s="1"/>
      <c r="N16" s="29">
        <f t="shared" si="4"/>
        <v>42716</v>
      </c>
      <c r="O16" s="23">
        <f t="shared" si="11"/>
        <v>42716</v>
      </c>
      <c r="P16" s="1"/>
      <c r="Q16" s="29">
        <f t="shared" si="5"/>
        <v>42747</v>
      </c>
      <c r="R16" s="23">
        <f t="shared" si="12"/>
        <v>42747</v>
      </c>
      <c r="S16" s="1"/>
      <c r="T16" s="29">
        <f t="shared" si="6"/>
        <v>42778</v>
      </c>
      <c r="U16" s="23">
        <f t="shared" si="13"/>
        <v>42778</v>
      </c>
      <c r="W16" s="54" t="s">
        <v>42</v>
      </c>
      <c r="X16" s="62"/>
      <c r="Y16" s="55"/>
      <c r="Z16" s="55"/>
      <c r="AA16" s="55"/>
      <c r="AB16" s="55"/>
      <c r="AC16" s="55"/>
      <c r="AD16" s="55"/>
      <c r="AE16" s="55"/>
      <c r="AF16" s="55"/>
      <c r="AG16" s="55"/>
      <c r="AH16" s="55"/>
      <c r="AI16" s="55"/>
      <c r="AJ16" s="63"/>
    </row>
    <row r="17" spans="1:36" ht="15.75" customHeight="1">
      <c r="B17" s="29">
        <f t="shared" si="0"/>
        <v>42595</v>
      </c>
      <c r="C17" s="23">
        <f t="shared" si="7"/>
        <v>42595</v>
      </c>
      <c r="E17" s="29">
        <f t="shared" si="1"/>
        <v>42626</v>
      </c>
      <c r="F17" s="23">
        <f t="shared" si="8"/>
        <v>42626</v>
      </c>
      <c r="G17" s="1"/>
      <c r="H17" s="29">
        <f t="shared" si="2"/>
        <v>42656</v>
      </c>
      <c r="I17" s="23">
        <f t="shared" si="9"/>
        <v>42656</v>
      </c>
      <c r="J17" s="1"/>
      <c r="K17" s="29">
        <f t="shared" si="3"/>
        <v>42687</v>
      </c>
      <c r="L17" s="23">
        <f t="shared" si="10"/>
        <v>42687</v>
      </c>
      <c r="M17" s="1"/>
      <c r="N17" s="29">
        <f t="shared" si="4"/>
        <v>42717</v>
      </c>
      <c r="O17" s="23">
        <f t="shared" si="11"/>
        <v>42717</v>
      </c>
      <c r="P17" s="1"/>
      <c r="Q17" s="29">
        <f t="shared" si="5"/>
        <v>42748</v>
      </c>
      <c r="R17" s="23">
        <f t="shared" si="12"/>
        <v>42748</v>
      </c>
      <c r="S17" s="1"/>
      <c r="T17" s="29">
        <f t="shared" si="6"/>
        <v>42779</v>
      </c>
      <c r="U17" s="23">
        <f t="shared" si="13"/>
        <v>42779</v>
      </c>
      <c r="W17" s="75" t="s">
        <v>49</v>
      </c>
      <c r="X17" s="76"/>
      <c r="Y17" s="77"/>
      <c r="Z17" s="77"/>
      <c r="AA17" s="77"/>
      <c r="AB17" s="77"/>
      <c r="AC17" s="77"/>
      <c r="AD17" s="77"/>
      <c r="AE17" s="77"/>
      <c r="AF17" s="77"/>
      <c r="AG17" s="77"/>
      <c r="AH17" s="77"/>
      <c r="AI17" s="77"/>
      <c r="AJ17" s="78"/>
    </row>
    <row r="18" spans="1:36" ht="15.75" customHeight="1" thickBot="1">
      <c r="B18" s="29">
        <f t="shared" si="0"/>
        <v>42596</v>
      </c>
      <c r="C18" s="23">
        <f t="shared" si="7"/>
        <v>42596</v>
      </c>
      <c r="E18" s="29">
        <f t="shared" si="1"/>
        <v>42627</v>
      </c>
      <c r="F18" s="23">
        <f t="shared" si="8"/>
        <v>42627</v>
      </c>
      <c r="G18" s="1"/>
      <c r="H18" s="29">
        <f t="shared" si="2"/>
        <v>42657</v>
      </c>
      <c r="I18" s="23">
        <f t="shared" si="9"/>
        <v>42657</v>
      </c>
      <c r="J18" s="1"/>
      <c r="K18" s="29">
        <f t="shared" si="3"/>
        <v>42688</v>
      </c>
      <c r="L18" s="23">
        <f t="shared" si="10"/>
        <v>42688</v>
      </c>
      <c r="M18" s="1"/>
      <c r="N18" s="29">
        <f t="shared" si="4"/>
        <v>42718</v>
      </c>
      <c r="O18" s="23">
        <f t="shared" si="11"/>
        <v>42718</v>
      </c>
      <c r="P18" s="1"/>
      <c r="Q18" s="29">
        <f t="shared" si="5"/>
        <v>42749</v>
      </c>
      <c r="R18" s="23">
        <f t="shared" si="12"/>
        <v>42749</v>
      </c>
      <c r="S18" s="1"/>
      <c r="T18" s="29">
        <f t="shared" si="6"/>
        <v>42780</v>
      </c>
      <c r="U18" s="23">
        <f t="shared" si="13"/>
        <v>42780</v>
      </c>
      <c r="W18" s="71" t="s">
        <v>50</v>
      </c>
      <c r="X18" s="72"/>
      <c r="Y18" s="73"/>
      <c r="Z18" s="73"/>
      <c r="AA18" s="73"/>
      <c r="AB18" s="73"/>
      <c r="AC18" s="73"/>
      <c r="AD18" s="73"/>
      <c r="AE18" s="73"/>
      <c r="AF18" s="73"/>
      <c r="AG18" s="73"/>
      <c r="AH18" s="73"/>
      <c r="AI18" s="73"/>
      <c r="AJ18" s="74"/>
    </row>
    <row r="19" spans="1:36" ht="15.75" customHeight="1">
      <c r="B19" s="29">
        <f t="shared" si="0"/>
        <v>42597</v>
      </c>
      <c r="C19" s="23">
        <f t="shared" si="7"/>
        <v>42597</v>
      </c>
      <c r="E19" s="29">
        <f t="shared" si="1"/>
        <v>42628</v>
      </c>
      <c r="F19" s="23">
        <f t="shared" si="8"/>
        <v>42628</v>
      </c>
      <c r="G19" s="1"/>
      <c r="H19" s="29">
        <f t="shared" si="2"/>
        <v>42658</v>
      </c>
      <c r="I19" s="23">
        <f t="shared" si="9"/>
        <v>42658</v>
      </c>
      <c r="J19" s="1"/>
      <c r="K19" s="29">
        <f t="shared" si="3"/>
        <v>42689</v>
      </c>
      <c r="L19" s="23">
        <f t="shared" si="10"/>
        <v>42689</v>
      </c>
      <c r="M19" s="1"/>
      <c r="N19" s="29">
        <f t="shared" si="4"/>
        <v>42719</v>
      </c>
      <c r="O19" s="23">
        <f t="shared" si="11"/>
        <v>42719</v>
      </c>
      <c r="P19" s="1"/>
      <c r="Q19" s="29">
        <f t="shared" si="5"/>
        <v>42750</v>
      </c>
      <c r="R19" s="23">
        <f t="shared" si="12"/>
        <v>42750</v>
      </c>
      <c r="S19" s="1"/>
      <c r="T19" s="29">
        <f t="shared" si="6"/>
        <v>42781</v>
      </c>
      <c r="U19" s="23">
        <f t="shared" si="13"/>
        <v>42781</v>
      </c>
    </row>
    <row r="20" spans="1:36" ht="15.75" customHeight="1">
      <c r="B20" s="29">
        <f t="shared" si="0"/>
        <v>42598</v>
      </c>
      <c r="C20" s="23">
        <f t="shared" si="7"/>
        <v>42598</v>
      </c>
      <c r="E20" s="29">
        <f t="shared" si="1"/>
        <v>42629</v>
      </c>
      <c r="F20" s="23">
        <f t="shared" si="8"/>
        <v>42629</v>
      </c>
      <c r="G20" s="1"/>
      <c r="H20" s="29">
        <f t="shared" si="2"/>
        <v>42659</v>
      </c>
      <c r="I20" s="23">
        <f t="shared" si="9"/>
        <v>42659</v>
      </c>
      <c r="J20" s="1"/>
      <c r="K20" s="29">
        <f t="shared" si="3"/>
        <v>42690</v>
      </c>
      <c r="L20" s="23">
        <f t="shared" si="10"/>
        <v>42690</v>
      </c>
      <c r="M20" s="1"/>
      <c r="N20" s="29">
        <f t="shared" si="4"/>
        <v>42720</v>
      </c>
      <c r="O20" s="23">
        <f t="shared" si="11"/>
        <v>42720</v>
      </c>
      <c r="P20" s="1"/>
      <c r="Q20" s="29">
        <f t="shared" si="5"/>
        <v>42751</v>
      </c>
      <c r="R20" s="23">
        <f t="shared" si="12"/>
        <v>42751</v>
      </c>
      <c r="S20" s="1"/>
      <c r="T20" s="29">
        <f t="shared" si="6"/>
        <v>42782</v>
      </c>
      <c r="U20" s="23">
        <f t="shared" si="13"/>
        <v>42782</v>
      </c>
      <c r="Y20" t="s">
        <v>64</v>
      </c>
    </row>
    <row r="21" spans="1:36" ht="15.75" customHeight="1">
      <c r="B21" s="29">
        <f t="shared" si="0"/>
        <v>42599</v>
      </c>
      <c r="C21" s="23">
        <f t="shared" si="7"/>
        <v>42599</v>
      </c>
      <c r="E21" s="29">
        <f t="shared" si="1"/>
        <v>42630</v>
      </c>
      <c r="F21" s="23">
        <f t="shared" si="8"/>
        <v>42630</v>
      </c>
      <c r="G21" s="1"/>
      <c r="H21" s="29">
        <f t="shared" si="2"/>
        <v>42660</v>
      </c>
      <c r="I21" s="23">
        <f t="shared" si="9"/>
        <v>42660</v>
      </c>
      <c r="J21" s="1"/>
      <c r="K21" s="29">
        <f t="shared" si="3"/>
        <v>42691</v>
      </c>
      <c r="L21" s="23">
        <f t="shared" si="10"/>
        <v>42691</v>
      </c>
      <c r="M21" s="1"/>
      <c r="N21" s="29">
        <f t="shared" si="4"/>
        <v>42721</v>
      </c>
      <c r="O21" s="23">
        <f t="shared" si="11"/>
        <v>42721</v>
      </c>
      <c r="P21" s="1"/>
      <c r="Q21" s="29">
        <f t="shared" si="5"/>
        <v>42752</v>
      </c>
      <c r="R21" s="23">
        <f t="shared" si="12"/>
        <v>42752</v>
      </c>
      <c r="S21" s="1"/>
      <c r="T21" s="29">
        <f t="shared" si="6"/>
        <v>42783</v>
      </c>
      <c r="U21" s="23">
        <f t="shared" si="13"/>
        <v>42783</v>
      </c>
      <c r="W21" s="14" t="s">
        <v>4</v>
      </c>
    </row>
    <row r="22" spans="1:36" ht="15.75" customHeight="1" thickBot="1">
      <c r="B22" s="29">
        <f t="shared" si="0"/>
        <v>42600</v>
      </c>
      <c r="C22" s="23">
        <f t="shared" si="7"/>
        <v>42600</v>
      </c>
      <c r="E22" s="29">
        <f t="shared" si="1"/>
        <v>42631</v>
      </c>
      <c r="F22" s="23">
        <f t="shared" si="8"/>
        <v>42631</v>
      </c>
      <c r="G22" s="1"/>
      <c r="H22" s="29">
        <f t="shared" si="2"/>
        <v>42661</v>
      </c>
      <c r="I22" s="23">
        <f t="shared" si="9"/>
        <v>42661</v>
      </c>
      <c r="J22" s="1"/>
      <c r="K22" s="29">
        <f t="shared" si="3"/>
        <v>42692</v>
      </c>
      <c r="L22" s="23">
        <f t="shared" si="10"/>
        <v>42692</v>
      </c>
      <c r="M22" s="1"/>
      <c r="N22" s="29">
        <f t="shared" si="4"/>
        <v>42722</v>
      </c>
      <c r="O22" s="23">
        <f t="shared" si="11"/>
        <v>42722</v>
      </c>
      <c r="P22" s="1"/>
      <c r="Q22" s="29">
        <f t="shared" si="5"/>
        <v>42753</v>
      </c>
      <c r="R22" s="23">
        <f t="shared" si="12"/>
        <v>42753</v>
      </c>
      <c r="S22" s="1"/>
      <c r="T22" s="29">
        <f t="shared" si="6"/>
        <v>42784</v>
      </c>
      <c r="U22" s="23">
        <f t="shared" si="13"/>
        <v>42784</v>
      </c>
    </row>
    <row r="23" spans="1:36" ht="15.75" customHeight="1">
      <c r="B23" s="29">
        <f t="shared" si="0"/>
        <v>42601</v>
      </c>
      <c r="C23" s="23">
        <f t="shared" si="7"/>
        <v>42601</v>
      </c>
      <c r="E23" s="29">
        <f t="shared" si="1"/>
        <v>42632</v>
      </c>
      <c r="F23" s="23">
        <f t="shared" si="8"/>
        <v>42632</v>
      </c>
      <c r="G23" s="1"/>
      <c r="H23" s="29">
        <f t="shared" si="2"/>
        <v>42662</v>
      </c>
      <c r="I23" s="23">
        <f t="shared" si="9"/>
        <v>42662</v>
      </c>
      <c r="J23" s="1"/>
      <c r="K23" s="29">
        <f t="shared" si="3"/>
        <v>42693</v>
      </c>
      <c r="L23" s="23">
        <f t="shared" si="10"/>
        <v>42693</v>
      </c>
      <c r="M23" s="1"/>
      <c r="N23" s="29">
        <f t="shared" si="4"/>
        <v>42723</v>
      </c>
      <c r="O23" s="23">
        <f t="shared" si="11"/>
        <v>42723</v>
      </c>
      <c r="P23" s="1"/>
      <c r="Q23" s="29">
        <f t="shared" si="5"/>
        <v>42754</v>
      </c>
      <c r="R23" s="23">
        <f t="shared" si="12"/>
        <v>42754</v>
      </c>
      <c r="S23" s="1"/>
      <c r="T23" s="29">
        <f t="shared" si="6"/>
        <v>42785</v>
      </c>
      <c r="U23" s="23">
        <f t="shared" si="13"/>
        <v>42785</v>
      </c>
      <c r="W23" s="83" t="s">
        <v>10</v>
      </c>
    </row>
    <row r="24" spans="1:36" ht="15.75" customHeight="1" thickBot="1">
      <c r="B24" s="29">
        <f t="shared" si="0"/>
        <v>42602</v>
      </c>
      <c r="C24" s="23">
        <f t="shared" si="7"/>
        <v>42602</v>
      </c>
      <c r="E24" s="29">
        <f t="shared" si="1"/>
        <v>42633</v>
      </c>
      <c r="F24" s="23">
        <f t="shared" si="8"/>
        <v>42633</v>
      </c>
      <c r="G24" s="1"/>
      <c r="H24" s="29">
        <f t="shared" si="2"/>
        <v>42663</v>
      </c>
      <c r="I24" s="23">
        <f t="shared" si="9"/>
        <v>42663</v>
      </c>
      <c r="J24" s="1"/>
      <c r="K24" s="29">
        <f t="shared" si="3"/>
        <v>42694</v>
      </c>
      <c r="L24" s="23">
        <f t="shared" si="10"/>
        <v>42694</v>
      </c>
      <c r="M24" s="1"/>
      <c r="N24" s="29">
        <f t="shared" si="4"/>
        <v>42724</v>
      </c>
      <c r="O24" s="23">
        <f t="shared" si="11"/>
        <v>42724</v>
      </c>
      <c r="P24" s="1"/>
      <c r="Q24" s="29">
        <f t="shared" si="5"/>
        <v>42755</v>
      </c>
      <c r="R24" s="23">
        <f t="shared" si="12"/>
        <v>42755</v>
      </c>
      <c r="S24" s="1"/>
      <c r="T24" s="29">
        <f t="shared" si="6"/>
        <v>42786</v>
      </c>
      <c r="U24" s="23">
        <f t="shared" si="13"/>
        <v>42786</v>
      </c>
      <c r="W24" s="84"/>
    </row>
    <row r="25" spans="1:36" ht="15.75" customHeight="1">
      <c r="B25" s="29">
        <f t="shared" si="0"/>
        <v>42603</v>
      </c>
      <c r="C25" s="23">
        <f t="shared" si="7"/>
        <v>42603</v>
      </c>
      <c r="E25" s="29">
        <f t="shared" si="1"/>
        <v>42634</v>
      </c>
      <c r="F25" s="23">
        <f t="shared" si="8"/>
        <v>42634</v>
      </c>
      <c r="G25" s="1"/>
      <c r="H25" s="29">
        <f t="shared" si="2"/>
        <v>42664</v>
      </c>
      <c r="I25" s="23">
        <f t="shared" si="9"/>
        <v>42664</v>
      </c>
      <c r="J25" s="1"/>
      <c r="K25" s="29">
        <f t="shared" si="3"/>
        <v>42695</v>
      </c>
      <c r="L25" s="23">
        <f t="shared" si="10"/>
        <v>42695</v>
      </c>
      <c r="M25" s="1"/>
      <c r="N25" s="29">
        <f t="shared" si="4"/>
        <v>42725</v>
      </c>
      <c r="O25" s="23">
        <f t="shared" si="11"/>
        <v>42725</v>
      </c>
      <c r="P25" s="1"/>
      <c r="Q25" s="29">
        <f t="shared" si="5"/>
        <v>42756</v>
      </c>
      <c r="R25" s="23">
        <f t="shared" si="12"/>
        <v>42756</v>
      </c>
      <c r="S25" s="1"/>
      <c r="T25" s="29">
        <f t="shared" si="6"/>
        <v>42787</v>
      </c>
      <c r="U25" s="23">
        <f t="shared" si="13"/>
        <v>42787</v>
      </c>
      <c r="W25" s="8"/>
    </row>
    <row r="26" spans="1:36" ht="15.75" customHeight="1" thickBot="1">
      <c r="B26" s="29">
        <f t="shared" si="0"/>
        <v>42604</v>
      </c>
      <c r="C26" s="23">
        <f t="shared" si="7"/>
        <v>42604</v>
      </c>
      <c r="E26" s="29">
        <f t="shared" si="1"/>
        <v>42635</v>
      </c>
      <c r="F26" s="23">
        <f t="shared" si="8"/>
        <v>42635</v>
      </c>
      <c r="G26" s="1"/>
      <c r="H26" s="29">
        <f t="shared" si="2"/>
        <v>42665</v>
      </c>
      <c r="I26" s="23">
        <f t="shared" si="9"/>
        <v>42665</v>
      </c>
      <c r="J26" s="1"/>
      <c r="K26" s="29">
        <f t="shared" si="3"/>
        <v>42696</v>
      </c>
      <c r="L26" s="23">
        <f t="shared" si="10"/>
        <v>42696</v>
      </c>
      <c r="M26" s="1"/>
      <c r="N26" s="29">
        <f t="shared" si="4"/>
        <v>42726</v>
      </c>
      <c r="O26" s="23">
        <f t="shared" si="11"/>
        <v>42726</v>
      </c>
      <c r="P26" s="1"/>
      <c r="Q26" s="29">
        <f t="shared" si="5"/>
        <v>42757</v>
      </c>
      <c r="R26" s="23">
        <f t="shared" si="12"/>
        <v>42757</v>
      </c>
      <c r="S26" s="1"/>
      <c r="T26" s="29">
        <f t="shared" si="6"/>
        <v>42788</v>
      </c>
      <c r="U26" s="23">
        <f t="shared" si="13"/>
        <v>42788</v>
      </c>
    </row>
    <row r="27" spans="1:36" ht="15.75" customHeight="1">
      <c r="B27" s="29">
        <f t="shared" si="0"/>
        <v>42605</v>
      </c>
      <c r="C27" s="23">
        <f t="shared" si="7"/>
        <v>42605</v>
      </c>
      <c r="E27" s="29">
        <f t="shared" si="1"/>
        <v>42636</v>
      </c>
      <c r="F27" s="23">
        <f t="shared" si="8"/>
        <v>42636</v>
      </c>
      <c r="G27" s="1"/>
      <c r="H27" s="29">
        <f t="shared" si="2"/>
        <v>42666</v>
      </c>
      <c r="I27" s="23">
        <f t="shared" si="9"/>
        <v>42666</v>
      </c>
      <c r="J27" s="1"/>
      <c r="K27" s="29">
        <f t="shared" si="3"/>
        <v>42697</v>
      </c>
      <c r="L27" s="23">
        <f t="shared" si="10"/>
        <v>42697</v>
      </c>
      <c r="M27" s="1"/>
      <c r="N27" s="29">
        <f t="shared" si="4"/>
        <v>42727</v>
      </c>
      <c r="O27" s="23">
        <f t="shared" si="11"/>
        <v>42727</v>
      </c>
      <c r="P27" s="1"/>
      <c r="Q27" s="29">
        <f t="shared" si="5"/>
        <v>42758</v>
      </c>
      <c r="R27" s="23">
        <f t="shared" si="12"/>
        <v>42758</v>
      </c>
      <c r="S27" s="1"/>
      <c r="T27" s="29">
        <f t="shared" si="6"/>
        <v>42789</v>
      </c>
      <c r="U27" s="23">
        <f t="shared" si="13"/>
        <v>42789</v>
      </c>
      <c r="W27" s="81" t="s">
        <v>11</v>
      </c>
    </row>
    <row r="28" spans="1:36" ht="15.75" customHeight="1" thickBot="1">
      <c r="B28" s="29">
        <f t="shared" si="0"/>
        <v>42606</v>
      </c>
      <c r="C28" s="23">
        <f t="shared" si="7"/>
        <v>42606</v>
      </c>
      <c r="E28" s="29">
        <f t="shared" si="1"/>
        <v>42637</v>
      </c>
      <c r="F28" s="23">
        <f t="shared" si="8"/>
        <v>42637</v>
      </c>
      <c r="G28" s="1"/>
      <c r="H28" s="29">
        <f t="shared" si="2"/>
        <v>42667</v>
      </c>
      <c r="I28" s="23">
        <f t="shared" si="9"/>
        <v>42667</v>
      </c>
      <c r="J28" s="1"/>
      <c r="K28" s="29">
        <f t="shared" si="3"/>
        <v>42698</v>
      </c>
      <c r="L28" s="23">
        <f t="shared" si="10"/>
        <v>42698</v>
      </c>
      <c r="M28" s="1"/>
      <c r="N28" s="29">
        <f t="shared" si="4"/>
        <v>42728</v>
      </c>
      <c r="O28" s="23">
        <f t="shared" si="11"/>
        <v>42728</v>
      </c>
      <c r="P28" s="1"/>
      <c r="Q28" s="29">
        <f t="shared" si="5"/>
        <v>42759</v>
      </c>
      <c r="R28" s="23">
        <f t="shared" si="12"/>
        <v>42759</v>
      </c>
      <c r="S28" s="1"/>
      <c r="T28" s="29">
        <f t="shared" si="6"/>
        <v>42790</v>
      </c>
      <c r="U28" s="23">
        <f t="shared" si="13"/>
        <v>42790</v>
      </c>
      <c r="W28" s="82"/>
    </row>
    <row r="29" spans="1:36" ht="15.75" customHeight="1">
      <c r="A29" s="1"/>
      <c r="B29" s="29">
        <f t="shared" si="0"/>
        <v>42607</v>
      </c>
      <c r="C29" s="23">
        <f t="shared" si="7"/>
        <v>42607</v>
      </c>
      <c r="D29" s="1"/>
      <c r="E29" s="29">
        <f t="shared" si="1"/>
        <v>42638</v>
      </c>
      <c r="F29" s="23">
        <f t="shared" si="8"/>
        <v>42638</v>
      </c>
      <c r="G29" s="1"/>
      <c r="H29" s="29">
        <f t="shared" si="2"/>
        <v>42668</v>
      </c>
      <c r="I29" s="23">
        <f t="shared" si="9"/>
        <v>42668</v>
      </c>
      <c r="J29" s="1"/>
      <c r="K29" s="29">
        <f t="shared" si="3"/>
        <v>42699</v>
      </c>
      <c r="L29" s="23">
        <f t="shared" si="10"/>
        <v>42699</v>
      </c>
      <c r="M29" s="1"/>
      <c r="N29" s="29">
        <f t="shared" si="4"/>
        <v>42729</v>
      </c>
      <c r="O29" s="23">
        <f t="shared" si="11"/>
        <v>42729</v>
      </c>
      <c r="P29" s="1"/>
      <c r="Q29" s="29">
        <f t="shared" si="5"/>
        <v>42760</v>
      </c>
      <c r="R29" s="23">
        <f t="shared" si="12"/>
        <v>42760</v>
      </c>
      <c r="S29" s="1"/>
      <c r="T29" s="29">
        <f t="shared" si="6"/>
        <v>42791</v>
      </c>
      <c r="U29" s="23">
        <f t="shared" si="13"/>
        <v>42791</v>
      </c>
      <c r="W29" s="13"/>
    </row>
    <row r="30" spans="1:36" ht="15.75" customHeight="1" thickBot="1">
      <c r="A30" s="1"/>
      <c r="B30" s="29">
        <f t="shared" si="0"/>
        <v>42608</v>
      </c>
      <c r="C30" s="23">
        <f t="shared" si="7"/>
        <v>42608</v>
      </c>
      <c r="D30" s="1"/>
      <c r="E30" s="29">
        <f t="shared" si="1"/>
        <v>42639</v>
      </c>
      <c r="F30" s="23">
        <f t="shared" si="8"/>
        <v>42639</v>
      </c>
      <c r="G30" s="1"/>
      <c r="H30" s="29">
        <f t="shared" si="2"/>
        <v>42669</v>
      </c>
      <c r="I30" s="23">
        <f t="shared" si="9"/>
        <v>42669</v>
      </c>
      <c r="J30" s="1"/>
      <c r="K30" s="29">
        <f t="shared" si="3"/>
        <v>42700</v>
      </c>
      <c r="L30" s="23">
        <f t="shared" si="10"/>
        <v>42700</v>
      </c>
      <c r="M30" s="1"/>
      <c r="N30" s="29">
        <f t="shared" si="4"/>
        <v>42730</v>
      </c>
      <c r="O30" s="23">
        <f t="shared" si="11"/>
        <v>42730</v>
      </c>
      <c r="P30" s="1"/>
      <c r="Q30" s="29">
        <f t="shared" si="5"/>
        <v>42761</v>
      </c>
      <c r="R30" s="23">
        <f t="shared" si="12"/>
        <v>42761</v>
      </c>
      <c r="S30" s="1"/>
      <c r="T30" s="29">
        <f t="shared" si="6"/>
        <v>42792</v>
      </c>
      <c r="U30" s="23">
        <f t="shared" si="13"/>
        <v>42792</v>
      </c>
    </row>
    <row r="31" spans="1:36" ht="15.75" customHeight="1">
      <c r="A31" s="1"/>
      <c r="B31" s="29">
        <f t="shared" si="0"/>
        <v>42609</v>
      </c>
      <c r="C31" s="23">
        <f t="shared" si="7"/>
        <v>42609</v>
      </c>
      <c r="D31" s="1"/>
      <c r="E31" s="29">
        <f t="shared" si="1"/>
        <v>42640</v>
      </c>
      <c r="F31" s="23">
        <f t="shared" si="8"/>
        <v>42640</v>
      </c>
      <c r="G31" s="1"/>
      <c r="H31" s="29">
        <f t="shared" si="2"/>
        <v>42670</v>
      </c>
      <c r="I31" s="23">
        <f t="shared" si="9"/>
        <v>42670</v>
      </c>
      <c r="J31" s="1"/>
      <c r="K31" s="29">
        <f t="shared" si="3"/>
        <v>42701</v>
      </c>
      <c r="L31" s="23">
        <f t="shared" si="10"/>
        <v>42701</v>
      </c>
      <c r="M31" s="1"/>
      <c r="N31" s="29">
        <f t="shared" si="4"/>
        <v>42731</v>
      </c>
      <c r="O31" s="23">
        <f t="shared" si="11"/>
        <v>42731</v>
      </c>
      <c r="P31" s="1"/>
      <c r="Q31" s="29">
        <f t="shared" si="5"/>
        <v>42762</v>
      </c>
      <c r="R31" s="23">
        <f t="shared" si="12"/>
        <v>42762</v>
      </c>
      <c r="S31" s="1"/>
      <c r="T31" s="29">
        <f t="shared" si="6"/>
        <v>42793</v>
      </c>
      <c r="U31" s="23">
        <f t="shared" si="13"/>
        <v>42793</v>
      </c>
      <c r="W31" s="79" t="s">
        <v>29</v>
      </c>
    </row>
    <row r="32" spans="1:36" ht="15.75" customHeight="1" thickBot="1">
      <c r="A32" s="1"/>
      <c r="B32" s="29">
        <f t="shared" si="0"/>
        <v>42610</v>
      </c>
      <c r="C32" s="23">
        <f t="shared" si="7"/>
        <v>42610</v>
      </c>
      <c r="D32" s="1"/>
      <c r="E32" s="29">
        <f t="shared" si="1"/>
        <v>42641</v>
      </c>
      <c r="F32" s="23">
        <f t="shared" si="8"/>
        <v>42641</v>
      </c>
      <c r="G32" s="1"/>
      <c r="H32" s="29">
        <f t="shared" si="2"/>
        <v>42671</v>
      </c>
      <c r="I32" s="23">
        <f t="shared" si="9"/>
        <v>42671</v>
      </c>
      <c r="J32" s="1"/>
      <c r="K32" s="29">
        <f t="shared" si="3"/>
        <v>42702</v>
      </c>
      <c r="L32" s="23">
        <f t="shared" si="10"/>
        <v>42702</v>
      </c>
      <c r="M32" s="1"/>
      <c r="N32" s="29">
        <f t="shared" si="4"/>
        <v>42732</v>
      </c>
      <c r="O32" s="23">
        <f t="shared" si="11"/>
        <v>42732</v>
      </c>
      <c r="P32" s="1"/>
      <c r="Q32" s="29">
        <f t="shared" si="5"/>
        <v>42763</v>
      </c>
      <c r="R32" s="23">
        <f t="shared" si="12"/>
        <v>42763</v>
      </c>
      <c r="S32" s="1"/>
      <c r="T32" s="29">
        <f t="shared" si="6"/>
        <v>42794</v>
      </c>
      <c r="U32" s="23">
        <f t="shared" si="13"/>
        <v>42794</v>
      </c>
      <c r="W32" s="80"/>
    </row>
    <row r="33" spans="1:23" ht="15.75" customHeight="1">
      <c r="A33" s="1"/>
      <c r="B33" s="29">
        <f t="shared" si="0"/>
        <v>42611</v>
      </c>
      <c r="C33" s="23">
        <f t="shared" si="7"/>
        <v>42611</v>
      </c>
      <c r="D33" s="1"/>
      <c r="E33" s="29">
        <f t="shared" si="1"/>
        <v>42642</v>
      </c>
      <c r="F33" s="23">
        <f t="shared" si="8"/>
        <v>42642</v>
      </c>
      <c r="G33" s="1"/>
      <c r="H33" s="29">
        <f t="shared" si="2"/>
        <v>42672</v>
      </c>
      <c r="I33" s="23">
        <f t="shared" si="9"/>
        <v>42672</v>
      </c>
      <c r="J33" s="1"/>
      <c r="K33" s="29">
        <f t="shared" si="3"/>
        <v>42703</v>
      </c>
      <c r="L33" s="23">
        <f t="shared" si="10"/>
        <v>42703</v>
      </c>
      <c r="M33" s="1"/>
      <c r="N33" s="29">
        <f t="shared" si="4"/>
        <v>42733</v>
      </c>
      <c r="O33" s="23">
        <f t="shared" si="11"/>
        <v>42733</v>
      </c>
      <c r="P33" s="1"/>
      <c r="Q33" s="29">
        <f t="shared" si="5"/>
        <v>42764</v>
      </c>
      <c r="R33" s="23">
        <f t="shared" si="12"/>
        <v>42764</v>
      </c>
      <c r="S33" s="1"/>
      <c r="T33" s="29">
        <f t="shared" si="6"/>
        <v>0</v>
      </c>
      <c r="U33" s="23">
        <f t="shared" si="13"/>
        <v>0</v>
      </c>
      <c r="W33" s="22"/>
    </row>
    <row r="34" spans="1:23" ht="15.75" customHeight="1">
      <c r="A34" s="1"/>
      <c r="B34" s="29">
        <f t="shared" si="0"/>
        <v>42612</v>
      </c>
      <c r="C34" s="23">
        <f t="shared" si="7"/>
        <v>42612</v>
      </c>
      <c r="D34" s="1"/>
      <c r="E34" s="29">
        <f t="shared" si="1"/>
        <v>42643</v>
      </c>
      <c r="F34" s="23">
        <f t="shared" si="8"/>
        <v>42643</v>
      </c>
      <c r="G34" s="1"/>
      <c r="H34" s="29">
        <f t="shared" si="2"/>
        <v>42673</v>
      </c>
      <c r="I34" s="23">
        <f t="shared" si="9"/>
        <v>42673</v>
      </c>
      <c r="J34" s="1"/>
      <c r="K34" s="29">
        <f t="shared" si="3"/>
        <v>42704</v>
      </c>
      <c r="L34" s="23">
        <f t="shared" si="10"/>
        <v>42704</v>
      </c>
      <c r="M34" s="1"/>
      <c r="N34" s="29">
        <f t="shared" si="4"/>
        <v>42734</v>
      </c>
      <c r="O34" s="23">
        <f t="shared" si="11"/>
        <v>42734</v>
      </c>
      <c r="P34" s="1"/>
      <c r="Q34" s="29">
        <f t="shared" si="5"/>
        <v>42765</v>
      </c>
      <c r="R34" s="23">
        <f t="shared" si="12"/>
        <v>42765</v>
      </c>
      <c r="S34" s="1"/>
      <c r="T34" s="29">
        <f t="shared" si="6"/>
        <v>0</v>
      </c>
      <c r="U34" s="23">
        <f t="shared" si="13"/>
        <v>0</v>
      </c>
      <c r="W34" s="22"/>
    </row>
    <row r="35" spans="1:23" ht="15.75" customHeight="1">
      <c r="A35" s="1"/>
      <c r="B35" s="29">
        <f t="shared" si="0"/>
        <v>42613</v>
      </c>
      <c r="C35" s="23">
        <f t="shared" si="7"/>
        <v>42613</v>
      </c>
      <c r="D35" s="1"/>
      <c r="E35" s="29">
        <f t="shared" si="1"/>
        <v>0</v>
      </c>
      <c r="F35" s="23">
        <f t="shared" si="8"/>
        <v>0</v>
      </c>
      <c r="G35" s="1"/>
      <c r="H35" s="29">
        <f t="shared" si="2"/>
        <v>42674</v>
      </c>
      <c r="I35" s="23">
        <f t="shared" si="9"/>
        <v>42674</v>
      </c>
      <c r="J35" s="1"/>
      <c r="K35" s="29">
        <f t="shared" si="3"/>
        <v>0</v>
      </c>
      <c r="L35" s="23">
        <f t="shared" si="10"/>
        <v>0</v>
      </c>
      <c r="M35" s="1"/>
      <c r="N35" s="29">
        <f t="shared" si="4"/>
        <v>42735</v>
      </c>
      <c r="O35" s="23">
        <f t="shared" si="11"/>
        <v>42735</v>
      </c>
      <c r="P35" s="1"/>
      <c r="Q35" s="29">
        <f t="shared" si="5"/>
        <v>42766</v>
      </c>
      <c r="R35" s="23">
        <f t="shared" si="12"/>
        <v>42766</v>
      </c>
      <c r="S35" s="1"/>
      <c r="T35" s="29">
        <f t="shared" si="6"/>
        <v>0</v>
      </c>
      <c r="U35" s="23">
        <f t="shared" si="13"/>
        <v>0</v>
      </c>
      <c r="W35" s="22"/>
    </row>
    <row r="36" spans="1:23" ht="15.75" customHeight="1">
      <c r="A36" s="1"/>
      <c r="B36" s="30">
        <f t="shared" si="0"/>
        <v>0</v>
      </c>
      <c r="C36" s="24">
        <f t="shared" si="7"/>
        <v>0</v>
      </c>
      <c r="D36" s="1"/>
      <c r="E36" s="30">
        <f t="shared" si="1"/>
        <v>0</v>
      </c>
      <c r="F36" s="24">
        <f t="shared" si="8"/>
        <v>0</v>
      </c>
      <c r="G36" s="1"/>
      <c r="H36" s="30">
        <f t="shared" si="2"/>
        <v>0</v>
      </c>
      <c r="I36" s="24">
        <f t="shared" si="9"/>
        <v>0</v>
      </c>
      <c r="J36" s="7"/>
      <c r="K36" s="30">
        <f t="shared" si="3"/>
        <v>0</v>
      </c>
      <c r="L36" s="24">
        <f t="shared" si="10"/>
        <v>0</v>
      </c>
      <c r="M36" s="7"/>
      <c r="N36" s="30">
        <f t="shared" si="4"/>
        <v>0</v>
      </c>
      <c r="O36" s="24">
        <f t="shared" si="11"/>
        <v>0</v>
      </c>
      <c r="P36" s="1"/>
      <c r="Q36" s="30">
        <f t="shared" si="5"/>
        <v>0</v>
      </c>
      <c r="R36" s="24">
        <f t="shared" si="12"/>
        <v>0</v>
      </c>
      <c r="S36" s="1"/>
      <c r="T36" s="30">
        <f t="shared" si="6"/>
        <v>0</v>
      </c>
      <c r="U36" s="24">
        <f t="shared" si="13"/>
        <v>0</v>
      </c>
      <c r="W36" s="22"/>
    </row>
    <row r="37" spans="1:23" ht="12.75" customHeight="1">
      <c r="A37" s="1"/>
      <c r="D37" s="1"/>
      <c r="E37" s="17"/>
      <c r="F37" s="9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8"/>
      <c r="W37" s="22"/>
    </row>
    <row r="38" spans="1:23" ht="15.75" customHeight="1">
      <c r="E38" s="19" t="s">
        <v>5</v>
      </c>
      <c r="F38" s="20"/>
      <c r="G38" s="1"/>
      <c r="H38" s="19" t="s">
        <v>6</v>
      </c>
      <c r="I38" s="20"/>
      <c r="J38" s="1"/>
      <c r="K38" s="19" t="s">
        <v>7</v>
      </c>
      <c r="L38" s="20"/>
      <c r="M38" s="1"/>
      <c r="N38" s="19" t="s">
        <v>8</v>
      </c>
      <c r="O38" s="20"/>
      <c r="P38" s="1"/>
      <c r="Q38" s="19" t="s">
        <v>9</v>
      </c>
      <c r="R38" s="20"/>
      <c r="S38" s="1"/>
      <c r="T38" s="19" t="s">
        <v>28</v>
      </c>
      <c r="U38" s="20"/>
      <c r="V38" s="14"/>
      <c r="W38" s="22"/>
    </row>
    <row r="39" spans="1:23" ht="15.75">
      <c r="E39" s="27">
        <f>An+1</f>
        <v>2017</v>
      </c>
      <c r="F39" s="28"/>
      <c r="G39" s="1"/>
      <c r="H39" s="27">
        <f>An+1</f>
        <v>2017</v>
      </c>
      <c r="I39" s="28"/>
      <c r="J39" s="21"/>
      <c r="K39" s="27">
        <f>An+1</f>
        <v>2017</v>
      </c>
      <c r="L39" s="28"/>
      <c r="M39" s="1"/>
      <c r="N39" s="27">
        <f>An+1</f>
        <v>2017</v>
      </c>
      <c r="O39" s="28"/>
      <c r="P39" s="1"/>
      <c r="Q39" s="27">
        <f>An+1</f>
        <v>2017</v>
      </c>
      <c r="R39" s="28"/>
      <c r="S39" s="1"/>
      <c r="T39" s="27">
        <f>An+1</f>
        <v>2017</v>
      </c>
      <c r="U39" s="28"/>
      <c r="W39" s="22"/>
    </row>
    <row r="40" spans="1:23">
      <c r="E40" s="6"/>
      <c r="F40" s="5"/>
      <c r="G40" s="1"/>
      <c r="H40" s="6"/>
      <c r="I40" s="5"/>
      <c r="J40" s="1"/>
      <c r="K40" s="6"/>
      <c r="L40" s="5"/>
      <c r="M40" s="1"/>
      <c r="N40" s="6"/>
      <c r="O40" s="5"/>
      <c r="P40" s="1"/>
      <c r="Q40" s="6"/>
      <c r="R40" s="5"/>
      <c r="S40" s="1"/>
      <c r="T40" s="6"/>
      <c r="U40" s="5"/>
      <c r="W40" s="1"/>
    </row>
    <row r="41" spans="1:23" ht="15.75" customHeight="1">
      <c r="E41" s="29">
        <f>F41</f>
        <v>42795</v>
      </c>
      <c r="F41" s="23">
        <f>DATE(E39,MONTH(1&amp;E38),1)</f>
        <v>42795</v>
      </c>
      <c r="G41" s="1"/>
      <c r="H41" s="29">
        <f>I41</f>
        <v>42826</v>
      </c>
      <c r="I41" s="23">
        <f>DATE(H39,MONTH(1&amp;H38),1)</f>
        <v>42826</v>
      </c>
      <c r="J41" s="1"/>
      <c r="K41" s="29">
        <f>L41</f>
        <v>42856</v>
      </c>
      <c r="L41" s="23">
        <f>DATE(K39,MONTH(1&amp;K38),1)</f>
        <v>42856</v>
      </c>
      <c r="M41" s="1"/>
      <c r="N41" s="29">
        <f>O41</f>
        <v>42887</v>
      </c>
      <c r="O41" s="23">
        <f>DATE(N39,MONTH(1&amp;N38),1)</f>
        <v>42887</v>
      </c>
      <c r="P41" s="1"/>
      <c r="Q41" s="29">
        <f>R41</f>
        <v>42917</v>
      </c>
      <c r="R41" s="23">
        <f>DATE(Q39,MONTH(1&amp;Q38),1)</f>
        <v>42917</v>
      </c>
      <c r="S41" s="1"/>
      <c r="T41" s="29">
        <f>U41</f>
        <v>42948</v>
      </c>
      <c r="U41" s="23">
        <f>DATE(T39,MONTH(1&amp;T38),1)</f>
        <v>42948</v>
      </c>
      <c r="W41" s="1"/>
    </row>
    <row r="42" spans="1:23" ht="15.75" customHeight="1">
      <c r="E42" s="29">
        <f t="shared" ref="E42:E72" si="14">F42</f>
        <v>42796</v>
      </c>
      <c r="F42" s="23">
        <f>IF(F41=0,0,IF(MONTH(F41)=MONTH(F41+1),F41+1,0))</f>
        <v>42796</v>
      </c>
      <c r="G42" s="1"/>
      <c r="H42" s="29">
        <f t="shared" ref="H42:H72" si="15">I42</f>
        <v>42827</v>
      </c>
      <c r="I42" s="23">
        <f>IF(I41=0,0,IF(MONTH(I41)=MONTH(I41+1),I41+1,0))</f>
        <v>42827</v>
      </c>
      <c r="J42" s="1"/>
      <c r="K42" s="29">
        <f t="shared" ref="K42:K72" si="16">L42</f>
        <v>42857</v>
      </c>
      <c r="L42" s="23">
        <f>IF(L41=0,0,IF(MONTH(L41)=MONTH(L41+1),L41+1,0))</f>
        <v>42857</v>
      </c>
      <c r="M42" s="1"/>
      <c r="N42" s="29">
        <f t="shared" ref="N42:N72" si="17">O42</f>
        <v>42888</v>
      </c>
      <c r="O42" s="23">
        <f>IF(O41=0,0,IF(MONTH(O41)=MONTH(O41+1),O41+1,0))</f>
        <v>42888</v>
      </c>
      <c r="P42" s="1"/>
      <c r="Q42" s="29">
        <f t="shared" ref="Q42:Q72" si="18">R42</f>
        <v>42918</v>
      </c>
      <c r="R42" s="23">
        <f>IF(R41=0,0,IF(MONTH(R41)=MONTH(R41+1),R41+1,0))</f>
        <v>42918</v>
      </c>
      <c r="S42" s="1"/>
      <c r="T42" s="29">
        <f t="shared" ref="T42:T72" si="19">U42</f>
        <v>42949</v>
      </c>
      <c r="U42" s="23">
        <f>IF(U41=0,0,IF(MONTH(U41)=MONTH(U41+1),U41+1,0))</f>
        <v>42949</v>
      </c>
      <c r="W42" s="1"/>
    </row>
    <row r="43" spans="1:23" ht="15.75" customHeight="1">
      <c r="E43" s="29">
        <f t="shared" si="14"/>
        <v>42797</v>
      </c>
      <c r="F43" s="23">
        <f t="shared" ref="F43:F72" si="20">IF(F42=0,0,IF(MONTH(F42)=MONTH(F42+1),F42+1,0))</f>
        <v>42797</v>
      </c>
      <c r="G43" s="1"/>
      <c r="H43" s="29">
        <f t="shared" si="15"/>
        <v>42828</v>
      </c>
      <c r="I43" s="23">
        <f t="shared" ref="I43:I72" si="21">IF(I42=0,0,IF(MONTH(I42)=MONTH(I42+1),I42+1,0))</f>
        <v>42828</v>
      </c>
      <c r="J43" s="1"/>
      <c r="K43" s="29">
        <f t="shared" si="16"/>
        <v>42858</v>
      </c>
      <c r="L43" s="23">
        <f t="shared" ref="L43:L72" si="22">IF(L42=0,0,IF(MONTH(L42)=MONTH(L42+1),L42+1,0))</f>
        <v>42858</v>
      </c>
      <c r="M43" s="1"/>
      <c r="N43" s="29">
        <f t="shared" si="17"/>
        <v>42889</v>
      </c>
      <c r="O43" s="23">
        <f t="shared" ref="O43:O72" si="23">IF(O42=0,0,IF(MONTH(O42)=MONTH(O42+1),O42+1,0))</f>
        <v>42889</v>
      </c>
      <c r="P43" s="1"/>
      <c r="Q43" s="29">
        <f t="shared" si="18"/>
        <v>42919</v>
      </c>
      <c r="R43" s="23">
        <f t="shared" ref="R43:R72" si="24">IF(R42=0,0,IF(MONTH(R42)=MONTH(R42+1),R42+1,0))</f>
        <v>42919</v>
      </c>
      <c r="S43" s="1"/>
      <c r="T43" s="29">
        <f t="shared" si="19"/>
        <v>42950</v>
      </c>
      <c r="U43" s="23">
        <f t="shared" ref="U43:U72" si="25">IF(U42=0,0,IF(MONTH(U42)=MONTH(U42+1),U42+1,0))</f>
        <v>42950</v>
      </c>
      <c r="W43" s="1"/>
    </row>
    <row r="44" spans="1:23" ht="15.75" customHeight="1">
      <c r="E44" s="29">
        <f t="shared" si="14"/>
        <v>42798</v>
      </c>
      <c r="F44" s="23">
        <f t="shared" si="20"/>
        <v>42798</v>
      </c>
      <c r="G44" s="1"/>
      <c r="H44" s="29">
        <f t="shared" si="15"/>
        <v>42829</v>
      </c>
      <c r="I44" s="23">
        <f t="shared" si="21"/>
        <v>42829</v>
      </c>
      <c r="J44" s="1"/>
      <c r="K44" s="29">
        <f t="shared" si="16"/>
        <v>42859</v>
      </c>
      <c r="L44" s="23">
        <f t="shared" si="22"/>
        <v>42859</v>
      </c>
      <c r="M44" s="1"/>
      <c r="N44" s="29">
        <f t="shared" si="17"/>
        <v>42890</v>
      </c>
      <c r="O44" s="23">
        <f t="shared" si="23"/>
        <v>42890</v>
      </c>
      <c r="P44" s="1"/>
      <c r="Q44" s="29">
        <f t="shared" si="18"/>
        <v>42920</v>
      </c>
      <c r="R44" s="23">
        <f t="shared" si="24"/>
        <v>42920</v>
      </c>
      <c r="S44" s="1"/>
      <c r="T44" s="29">
        <f t="shared" si="19"/>
        <v>42951</v>
      </c>
      <c r="U44" s="23">
        <f t="shared" si="25"/>
        <v>42951</v>
      </c>
      <c r="W44" s="1"/>
    </row>
    <row r="45" spans="1:23" ht="15.75" customHeight="1">
      <c r="E45" s="29">
        <f t="shared" si="14"/>
        <v>42799</v>
      </c>
      <c r="F45" s="23">
        <f t="shared" si="20"/>
        <v>42799</v>
      </c>
      <c r="G45" s="1"/>
      <c r="H45" s="29">
        <f t="shared" si="15"/>
        <v>42830</v>
      </c>
      <c r="I45" s="23">
        <f t="shared" si="21"/>
        <v>42830</v>
      </c>
      <c r="J45" s="1"/>
      <c r="K45" s="29">
        <f t="shared" si="16"/>
        <v>42860</v>
      </c>
      <c r="L45" s="23">
        <f t="shared" si="22"/>
        <v>42860</v>
      </c>
      <c r="M45" s="1"/>
      <c r="N45" s="29">
        <f t="shared" si="17"/>
        <v>42891</v>
      </c>
      <c r="O45" s="23">
        <f t="shared" si="23"/>
        <v>42891</v>
      </c>
      <c r="P45" s="1"/>
      <c r="Q45" s="29">
        <f t="shared" si="18"/>
        <v>42921</v>
      </c>
      <c r="R45" s="23">
        <f t="shared" si="24"/>
        <v>42921</v>
      </c>
      <c r="S45" s="1"/>
      <c r="T45" s="29">
        <f t="shared" si="19"/>
        <v>42952</v>
      </c>
      <c r="U45" s="23">
        <f t="shared" si="25"/>
        <v>42952</v>
      </c>
      <c r="W45" s="1"/>
    </row>
    <row r="46" spans="1:23" ht="15.75" customHeight="1">
      <c r="E46" s="29">
        <f t="shared" si="14"/>
        <v>42800</v>
      </c>
      <c r="F46" s="23">
        <f t="shared" si="20"/>
        <v>42800</v>
      </c>
      <c r="G46" s="1"/>
      <c r="H46" s="29">
        <f t="shared" si="15"/>
        <v>42831</v>
      </c>
      <c r="I46" s="23">
        <f t="shared" si="21"/>
        <v>42831</v>
      </c>
      <c r="J46" s="1"/>
      <c r="K46" s="29">
        <f t="shared" si="16"/>
        <v>42861</v>
      </c>
      <c r="L46" s="23">
        <f t="shared" si="22"/>
        <v>42861</v>
      </c>
      <c r="M46" s="1"/>
      <c r="N46" s="29">
        <f t="shared" si="17"/>
        <v>42892</v>
      </c>
      <c r="O46" s="23">
        <f t="shared" si="23"/>
        <v>42892</v>
      </c>
      <c r="P46" s="1"/>
      <c r="Q46" s="29">
        <f t="shared" si="18"/>
        <v>42922</v>
      </c>
      <c r="R46" s="23">
        <f t="shared" si="24"/>
        <v>42922</v>
      </c>
      <c r="S46" s="1"/>
      <c r="T46" s="29">
        <f t="shared" si="19"/>
        <v>42953</v>
      </c>
      <c r="U46" s="23">
        <f t="shared" si="25"/>
        <v>42953</v>
      </c>
      <c r="W46" s="1"/>
    </row>
    <row r="47" spans="1:23" ht="15.75" customHeight="1">
      <c r="E47" s="29">
        <f t="shared" si="14"/>
        <v>42801</v>
      </c>
      <c r="F47" s="23">
        <f t="shared" si="20"/>
        <v>42801</v>
      </c>
      <c r="G47" s="1"/>
      <c r="H47" s="29">
        <f t="shared" si="15"/>
        <v>42832</v>
      </c>
      <c r="I47" s="23">
        <f t="shared" si="21"/>
        <v>42832</v>
      </c>
      <c r="J47" s="1"/>
      <c r="K47" s="29">
        <f t="shared" si="16"/>
        <v>42862</v>
      </c>
      <c r="L47" s="23">
        <f t="shared" si="22"/>
        <v>42862</v>
      </c>
      <c r="M47" s="1"/>
      <c r="N47" s="29">
        <f t="shared" si="17"/>
        <v>42893</v>
      </c>
      <c r="O47" s="23">
        <f t="shared" si="23"/>
        <v>42893</v>
      </c>
      <c r="P47" s="1"/>
      <c r="Q47" s="29">
        <f t="shared" si="18"/>
        <v>42923</v>
      </c>
      <c r="R47" s="23">
        <f t="shared" si="24"/>
        <v>42923</v>
      </c>
      <c r="S47" s="1"/>
      <c r="T47" s="29">
        <f t="shared" si="19"/>
        <v>42954</v>
      </c>
      <c r="U47" s="23">
        <f t="shared" si="25"/>
        <v>42954</v>
      </c>
      <c r="W47" s="1"/>
    </row>
    <row r="48" spans="1:23" ht="15.75" customHeight="1">
      <c r="E48" s="29">
        <f t="shared" si="14"/>
        <v>42802</v>
      </c>
      <c r="F48" s="23">
        <f t="shared" si="20"/>
        <v>42802</v>
      </c>
      <c r="G48" s="1"/>
      <c r="H48" s="29">
        <f t="shared" si="15"/>
        <v>42833</v>
      </c>
      <c r="I48" s="23">
        <f t="shared" si="21"/>
        <v>42833</v>
      </c>
      <c r="J48" s="1"/>
      <c r="K48" s="29">
        <f t="shared" si="16"/>
        <v>42863</v>
      </c>
      <c r="L48" s="23">
        <f t="shared" si="22"/>
        <v>42863</v>
      </c>
      <c r="M48" s="1"/>
      <c r="N48" s="29">
        <f t="shared" si="17"/>
        <v>42894</v>
      </c>
      <c r="O48" s="23">
        <f t="shared" si="23"/>
        <v>42894</v>
      </c>
      <c r="P48" s="1"/>
      <c r="Q48" s="29">
        <f t="shared" si="18"/>
        <v>42924</v>
      </c>
      <c r="R48" s="23">
        <f t="shared" si="24"/>
        <v>42924</v>
      </c>
      <c r="S48" s="1"/>
      <c r="T48" s="29">
        <f t="shared" si="19"/>
        <v>42955</v>
      </c>
      <c r="U48" s="23">
        <f t="shared" si="25"/>
        <v>42955</v>
      </c>
      <c r="W48" s="1"/>
    </row>
    <row r="49" spans="5:23" ht="15.75" customHeight="1">
      <c r="E49" s="29">
        <f t="shared" si="14"/>
        <v>42803</v>
      </c>
      <c r="F49" s="23">
        <f t="shared" si="20"/>
        <v>42803</v>
      </c>
      <c r="G49" s="1"/>
      <c r="H49" s="29">
        <f t="shared" si="15"/>
        <v>42834</v>
      </c>
      <c r="I49" s="23">
        <f t="shared" si="21"/>
        <v>42834</v>
      </c>
      <c r="J49" s="1"/>
      <c r="K49" s="29">
        <f t="shared" si="16"/>
        <v>42864</v>
      </c>
      <c r="L49" s="23">
        <f t="shared" si="22"/>
        <v>42864</v>
      </c>
      <c r="M49" s="1"/>
      <c r="N49" s="29">
        <f t="shared" si="17"/>
        <v>42895</v>
      </c>
      <c r="O49" s="23">
        <f t="shared" si="23"/>
        <v>42895</v>
      </c>
      <c r="P49" s="1"/>
      <c r="Q49" s="29">
        <f t="shared" si="18"/>
        <v>42925</v>
      </c>
      <c r="R49" s="23">
        <f t="shared" si="24"/>
        <v>42925</v>
      </c>
      <c r="S49" s="1"/>
      <c r="T49" s="29">
        <f t="shared" si="19"/>
        <v>42956</v>
      </c>
      <c r="U49" s="23">
        <f t="shared" si="25"/>
        <v>42956</v>
      </c>
      <c r="W49" s="1"/>
    </row>
    <row r="50" spans="5:23" ht="15.75" customHeight="1">
      <c r="E50" s="29">
        <f t="shared" si="14"/>
        <v>42804</v>
      </c>
      <c r="F50" s="23">
        <f t="shared" si="20"/>
        <v>42804</v>
      </c>
      <c r="G50" s="1"/>
      <c r="H50" s="29">
        <f t="shared" si="15"/>
        <v>42835</v>
      </c>
      <c r="I50" s="23">
        <f t="shared" si="21"/>
        <v>42835</v>
      </c>
      <c r="J50" s="1"/>
      <c r="K50" s="29">
        <f t="shared" si="16"/>
        <v>42865</v>
      </c>
      <c r="L50" s="23">
        <f t="shared" si="22"/>
        <v>42865</v>
      </c>
      <c r="M50" s="1"/>
      <c r="N50" s="29">
        <f t="shared" si="17"/>
        <v>42896</v>
      </c>
      <c r="O50" s="23">
        <f t="shared" si="23"/>
        <v>42896</v>
      </c>
      <c r="P50" s="1"/>
      <c r="Q50" s="29">
        <f t="shared" si="18"/>
        <v>42926</v>
      </c>
      <c r="R50" s="23">
        <f t="shared" si="24"/>
        <v>42926</v>
      </c>
      <c r="S50" s="1"/>
      <c r="T50" s="29">
        <f t="shared" si="19"/>
        <v>42957</v>
      </c>
      <c r="U50" s="23">
        <f t="shared" si="25"/>
        <v>42957</v>
      </c>
      <c r="W50" s="1"/>
    </row>
    <row r="51" spans="5:23" ht="15.75" customHeight="1">
      <c r="E51" s="29">
        <f t="shared" si="14"/>
        <v>42805</v>
      </c>
      <c r="F51" s="23">
        <f t="shared" si="20"/>
        <v>42805</v>
      </c>
      <c r="G51" s="1"/>
      <c r="H51" s="29">
        <f t="shared" si="15"/>
        <v>42836</v>
      </c>
      <c r="I51" s="23">
        <f t="shared" si="21"/>
        <v>42836</v>
      </c>
      <c r="J51" s="1"/>
      <c r="K51" s="29">
        <f t="shared" si="16"/>
        <v>42866</v>
      </c>
      <c r="L51" s="23">
        <f t="shared" si="22"/>
        <v>42866</v>
      </c>
      <c r="M51" s="1"/>
      <c r="N51" s="29">
        <f t="shared" si="17"/>
        <v>42897</v>
      </c>
      <c r="O51" s="23">
        <f t="shared" si="23"/>
        <v>42897</v>
      </c>
      <c r="P51" s="1"/>
      <c r="Q51" s="29">
        <f t="shared" si="18"/>
        <v>42927</v>
      </c>
      <c r="R51" s="23">
        <f t="shared" si="24"/>
        <v>42927</v>
      </c>
      <c r="S51" s="1"/>
      <c r="T51" s="29">
        <f t="shared" si="19"/>
        <v>42958</v>
      </c>
      <c r="U51" s="23">
        <f t="shared" si="25"/>
        <v>42958</v>
      </c>
      <c r="W51" s="45"/>
    </row>
    <row r="52" spans="5:23" ht="15.75" customHeight="1">
      <c r="E52" s="29">
        <f t="shared" si="14"/>
        <v>42806</v>
      </c>
      <c r="F52" s="23">
        <f t="shared" si="20"/>
        <v>42806</v>
      </c>
      <c r="G52" s="1"/>
      <c r="H52" s="29">
        <f t="shared" si="15"/>
        <v>42837</v>
      </c>
      <c r="I52" s="23">
        <f t="shared" si="21"/>
        <v>42837</v>
      </c>
      <c r="J52" s="1"/>
      <c r="K52" s="29">
        <f t="shared" si="16"/>
        <v>42867</v>
      </c>
      <c r="L52" s="23">
        <f t="shared" si="22"/>
        <v>42867</v>
      </c>
      <c r="M52" s="1"/>
      <c r="N52" s="29">
        <f t="shared" si="17"/>
        <v>42898</v>
      </c>
      <c r="O52" s="23">
        <f t="shared" si="23"/>
        <v>42898</v>
      </c>
      <c r="P52" s="1"/>
      <c r="Q52" s="29">
        <f t="shared" si="18"/>
        <v>42928</v>
      </c>
      <c r="R52" s="23">
        <f t="shared" si="24"/>
        <v>42928</v>
      </c>
      <c r="S52" s="1"/>
      <c r="T52" s="29">
        <f t="shared" si="19"/>
        <v>42959</v>
      </c>
      <c r="U52" s="23">
        <f t="shared" si="25"/>
        <v>42959</v>
      </c>
      <c r="W52" s="45"/>
    </row>
    <row r="53" spans="5:23" ht="15.75" customHeight="1">
      <c r="E53" s="29">
        <f t="shared" si="14"/>
        <v>42807</v>
      </c>
      <c r="F53" s="23">
        <f t="shared" si="20"/>
        <v>42807</v>
      </c>
      <c r="G53" s="1"/>
      <c r="H53" s="29">
        <f t="shared" si="15"/>
        <v>42838</v>
      </c>
      <c r="I53" s="23">
        <f t="shared" si="21"/>
        <v>42838</v>
      </c>
      <c r="J53" s="1"/>
      <c r="K53" s="29">
        <f t="shared" si="16"/>
        <v>42868</v>
      </c>
      <c r="L53" s="23">
        <f t="shared" si="22"/>
        <v>42868</v>
      </c>
      <c r="M53" s="1"/>
      <c r="N53" s="29">
        <f t="shared" si="17"/>
        <v>42899</v>
      </c>
      <c r="O53" s="23">
        <f t="shared" si="23"/>
        <v>42899</v>
      </c>
      <c r="P53" s="1"/>
      <c r="Q53" s="29">
        <f t="shared" si="18"/>
        <v>42929</v>
      </c>
      <c r="R53" s="23">
        <f t="shared" si="24"/>
        <v>42929</v>
      </c>
      <c r="S53" s="1"/>
      <c r="T53" s="29">
        <f t="shared" si="19"/>
        <v>42960</v>
      </c>
      <c r="U53" s="23">
        <f t="shared" si="25"/>
        <v>42960</v>
      </c>
      <c r="W53" s="45"/>
    </row>
    <row r="54" spans="5:23" ht="15.75" customHeight="1">
      <c r="E54" s="29">
        <f t="shared" si="14"/>
        <v>42808</v>
      </c>
      <c r="F54" s="23">
        <f t="shared" si="20"/>
        <v>42808</v>
      </c>
      <c r="G54" s="1"/>
      <c r="H54" s="29">
        <f t="shared" si="15"/>
        <v>42839</v>
      </c>
      <c r="I54" s="23">
        <f t="shared" si="21"/>
        <v>42839</v>
      </c>
      <c r="J54" s="1"/>
      <c r="K54" s="29">
        <f t="shared" si="16"/>
        <v>42869</v>
      </c>
      <c r="L54" s="23">
        <f t="shared" si="22"/>
        <v>42869</v>
      </c>
      <c r="M54" s="1"/>
      <c r="N54" s="29">
        <f t="shared" si="17"/>
        <v>42900</v>
      </c>
      <c r="O54" s="23">
        <f t="shared" si="23"/>
        <v>42900</v>
      </c>
      <c r="P54" s="1"/>
      <c r="Q54" s="29">
        <f t="shared" si="18"/>
        <v>42930</v>
      </c>
      <c r="R54" s="23">
        <f t="shared" si="24"/>
        <v>42930</v>
      </c>
      <c r="S54" s="1"/>
      <c r="T54" s="29">
        <f t="shared" si="19"/>
        <v>42961</v>
      </c>
      <c r="U54" s="23">
        <f t="shared" si="25"/>
        <v>42961</v>
      </c>
      <c r="W54" s="45"/>
    </row>
    <row r="55" spans="5:23" ht="15.75" customHeight="1">
      <c r="E55" s="29">
        <f t="shared" si="14"/>
        <v>42809</v>
      </c>
      <c r="F55" s="23">
        <f t="shared" si="20"/>
        <v>42809</v>
      </c>
      <c r="G55" s="1"/>
      <c r="H55" s="29">
        <f t="shared" si="15"/>
        <v>42840</v>
      </c>
      <c r="I55" s="23">
        <f t="shared" si="21"/>
        <v>42840</v>
      </c>
      <c r="J55" s="1"/>
      <c r="K55" s="29">
        <f t="shared" si="16"/>
        <v>42870</v>
      </c>
      <c r="L55" s="23">
        <f t="shared" si="22"/>
        <v>42870</v>
      </c>
      <c r="M55" s="1"/>
      <c r="N55" s="29">
        <f t="shared" si="17"/>
        <v>42901</v>
      </c>
      <c r="O55" s="23">
        <f t="shared" si="23"/>
        <v>42901</v>
      </c>
      <c r="P55" s="1"/>
      <c r="Q55" s="29">
        <f t="shared" si="18"/>
        <v>42931</v>
      </c>
      <c r="R55" s="23">
        <f t="shared" si="24"/>
        <v>42931</v>
      </c>
      <c r="S55" s="1"/>
      <c r="T55" s="29">
        <f t="shared" si="19"/>
        <v>42962</v>
      </c>
      <c r="U55" s="23">
        <f t="shared" si="25"/>
        <v>42962</v>
      </c>
      <c r="W55" s="45"/>
    </row>
    <row r="56" spans="5:23" ht="15.75" customHeight="1">
      <c r="E56" s="29">
        <f t="shared" si="14"/>
        <v>42810</v>
      </c>
      <c r="F56" s="23">
        <f t="shared" si="20"/>
        <v>42810</v>
      </c>
      <c r="G56" s="1"/>
      <c r="H56" s="29">
        <f t="shared" si="15"/>
        <v>42841</v>
      </c>
      <c r="I56" s="23">
        <f t="shared" si="21"/>
        <v>42841</v>
      </c>
      <c r="J56" s="1"/>
      <c r="K56" s="29">
        <f t="shared" si="16"/>
        <v>42871</v>
      </c>
      <c r="L56" s="23">
        <f t="shared" si="22"/>
        <v>42871</v>
      </c>
      <c r="M56" s="1"/>
      <c r="N56" s="29">
        <f t="shared" si="17"/>
        <v>42902</v>
      </c>
      <c r="O56" s="23">
        <f t="shared" si="23"/>
        <v>42902</v>
      </c>
      <c r="P56" s="1"/>
      <c r="Q56" s="29">
        <f t="shared" si="18"/>
        <v>42932</v>
      </c>
      <c r="R56" s="23">
        <f t="shared" si="24"/>
        <v>42932</v>
      </c>
      <c r="S56" s="1"/>
      <c r="T56" s="29">
        <f t="shared" si="19"/>
        <v>42963</v>
      </c>
      <c r="U56" s="23">
        <f t="shared" si="25"/>
        <v>42963</v>
      </c>
      <c r="W56" s="45"/>
    </row>
    <row r="57" spans="5:23" ht="15.75" customHeight="1">
      <c r="E57" s="29">
        <f t="shared" si="14"/>
        <v>42811</v>
      </c>
      <c r="F57" s="23">
        <f t="shared" si="20"/>
        <v>42811</v>
      </c>
      <c r="G57" s="1"/>
      <c r="H57" s="29">
        <f t="shared" si="15"/>
        <v>42842</v>
      </c>
      <c r="I57" s="23">
        <f t="shared" si="21"/>
        <v>42842</v>
      </c>
      <c r="J57" s="1"/>
      <c r="K57" s="29">
        <f t="shared" si="16"/>
        <v>42872</v>
      </c>
      <c r="L57" s="23">
        <f t="shared" si="22"/>
        <v>42872</v>
      </c>
      <c r="M57" s="1"/>
      <c r="N57" s="29">
        <f t="shared" si="17"/>
        <v>42903</v>
      </c>
      <c r="O57" s="23">
        <f t="shared" si="23"/>
        <v>42903</v>
      </c>
      <c r="P57" s="1"/>
      <c r="Q57" s="29">
        <f t="shared" si="18"/>
        <v>42933</v>
      </c>
      <c r="R57" s="23">
        <f t="shared" si="24"/>
        <v>42933</v>
      </c>
      <c r="S57" s="1"/>
      <c r="T57" s="29">
        <f t="shared" si="19"/>
        <v>42964</v>
      </c>
      <c r="U57" s="23">
        <f t="shared" si="25"/>
        <v>42964</v>
      </c>
      <c r="W57" s="45"/>
    </row>
    <row r="58" spans="5:23" ht="15.75" customHeight="1">
      <c r="E58" s="29">
        <f t="shared" si="14"/>
        <v>42812</v>
      </c>
      <c r="F58" s="23">
        <f t="shared" si="20"/>
        <v>42812</v>
      </c>
      <c r="G58" s="1"/>
      <c r="H58" s="29">
        <f t="shared" si="15"/>
        <v>42843</v>
      </c>
      <c r="I58" s="23">
        <f t="shared" si="21"/>
        <v>42843</v>
      </c>
      <c r="J58" s="1"/>
      <c r="K58" s="29">
        <f t="shared" si="16"/>
        <v>42873</v>
      </c>
      <c r="L58" s="23">
        <f t="shared" si="22"/>
        <v>42873</v>
      </c>
      <c r="M58" s="1"/>
      <c r="N58" s="29">
        <f t="shared" si="17"/>
        <v>42904</v>
      </c>
      <c r="O58" s="23">
        <f t="shared" si="23"/>
        <v>42904</v>
      </c>
      <c r="P58" s="1"/>
      <c r="Q58" s="29">
        <f t="shared" si="18"/>
        <v>42934</v>
      </c>
      <c r="R58" s="23">
        <f t="shared" si="24"/>
        <v>42934</v>
      </c>
      <c r="S58" s="1"/>
      <c r="T58" s="29">
        <f t="shared" si="19"/>
        <v>42965</v>
      </c>
      <c r="U58" s="23">
        <f t="shared" si="25"/>
        <v>42965</v>
      </c>
      <c r="W58" s="1"/>
    </row>
    <row r="59" spans="5:23" ht="15.75" customHeight="1">
      <c r="E59" s="29">
        <f t="shared" si="14"/>
        <v>42813</v>
      </c>
      <c r="F59" s="23">
        <f t="shared" si="20"/>
        <v>42813</v>
      </c>
      <c r="G59" s="1"/>
      <c r="H59" s="29">
        <f t="shared" si="15"/>
        <v>42844</v>
      </c>
      <c r="I59" s="23">
        <f t="shared" si="21"/>
        <v>42844</v>
      </c>
      <c r="J59" s="1"/>
      <c r="K59" s="29">
        <f t="shared" si="16"/>
        <v>42874</v>
      </c>
      <c r="L59" s="23">
        <f t="shared" si="22"/>
        <v>42874</v>
      </c>
      <c r="M59" s="1"/>
      <c r="N59" s="29">
        <f t="shared" si="17"/>
        <v>42905</v>
      </c>
      <c r="O59" s="23">
        <f t="shared" si="23"/>
        <v>42905</v>
      </c>
      <c r="P59" s="1"/>
      <c r="Q59" s="29">
        <f t="shared" si="18"/>
        <v>42935</v>
      </c>
      <c r="R59" s="23">
        <f t="shared" si="24"/>
        <v>42935</v>
      </c>
      <c r="S59" s="1"/>
      <c r="T59" s="29">
        <f t="shared" si="19"/>
        <v>42966</v>
      </c>
      <c r="U59" s="23">
        <f t="shared" si="25"/>
        <v>42966</v>
      </c>
    </row>
    <row r="60" spans="5:23" ht="15.75" customHeight="1">
      <c r="E60" s="29">
        <f t="shared" si="14"/>
        <v>42814</v>
      </c>
      <c r="F60" s="23">
        <f t="shared" si="20"/>
        <v>42814</v>
      </c>
      <c r="G60" s="1"/>
      <c r="H60" s="29">
        <f t="shared" si="15"/>
        <v>42845</v>
      </c>
      <c r="I60" s="23">
        <f t="shared" si="21"/>
        <v>42845</v>
      </c>
      <c r="J60" s="1"/>
      <c r="K60" s="29">
        <f t="shared" si="16"/>
        <v>42875</v>
      </c>
      <c r="L60" s="23">
        <f t="shared" si="22"/>
        <v>42875</v>
      </c>
      <c r="M60" s="1"/>
      <c r="N60" s="29">
        <f t="shared" si="17"/>
        <v>42906</v>
      </c>
      <c r="O60" s="23">
        <f t="shared" si="23"/>
        <v>42906</v>
      </c>
      <c r="P60" s="1"/>
      <c r="Q60" s="29">
        <f t="shared" si="18"/>
        <v>42936</v>
      </c>
      <c r="R60" s="23">
        <f t="shared" si="24"/>
        <v>42936</v>
      </c>
      <c r="S60" s="1"/>
      <c r="T60" s="29">
        <f t="shared" si="19"/>
        <v>42967</v>
      </c>
      <c r="U60" s="23">
        <f t="shared" si="25"/>
        <v>42967</v>
      </c>
      <c r="W60" s="13"/>
    </row>
    <row r="61" spans="5:23" ht="15.75" customHeight="1">
      <c r="E61" s="29">
        <f t="shared" si="14"/>
        <v>42815</v>
      </c>
      <c r="F61" s="23">
        <f t="shared" si="20"/>
        <v>42815</v>
      </c>
      <c r="G61" s="1"/>
      <c r="H61" s="29">
        <f t="shared" si="15"/>
        <v>42846</v>
      </c>
      <c r="I61" s="23">
        <f t="shared" si="21"/>
        <v>42846</v>
      </c>
      <c r="J61" s="1"/>
      <c r="K61" s="29">
        <f t="shared" si="16"/>
        <v>42876</v>
      </c>
      <c r="L61" s="23">
        <f t="shared" si="22"/>
        <v>42876</v>
      </c>
      <c r="M61" s="1"/>
      <c r="N61" s="29">
        <f t="shared" si="17"/>
        <v>42907</v>
      </c>
      <c r="O61" s="23">
        <f t="shared" si="23"/>
        <v>42907</v>
      </c>
      <c r="P61" s="1"/>
      <c r="Q61" s="29">
        <f t="shared" si="18"/>
        <v>42937</v>
      </c>
      <c r="R61" s="23">
        <f t="shared" si="24"/>
        <v>42937</v>
      </c>
      <c r="S61" s="1"/>
      <c r="T61" s="29">
        <f t="shared" si="19"/>
        <v>42968</v>
      </c>
      <c r="U61" s="23">
        <f t="shared" si="25"/>
        <v>42968</v>
      </c>
    </row>
    <row r="62" spans="5:23" ht="15.75" customHeight="1">
      <c r="E62" s="29">
        <f t="shared" si="14"/>
        <v>42816</v>
      </c>
      <c r="F62" s="23">
        <f t="shared" si="20"/>
        <v>42816</v>
      </c>
      <c r="G62" s="1"/>
      <c r="H62" s="29">
        <f t="shared" si="15"/>
        <v>42847</v>
      </c>
      <c r="I62" s="23">
        <f t="shared" si="21"/>
        <v>42847</v>
      </c>
      <c r="J62" s="1"/>
      <c r="K62" s="29">
        <f t="shared" si="16"/>
        <v>42877</v>
      </c>
      <c r="L62" s="23">
        <f t="shared" si="22"/>
        <v>42877</v>
      </c>
      <c r="M62" s="1"/>
      <c r="N62" s="29">
        <f t="shared" si="17"/>
        <v>42908</v>
      </c>
      <c r="O62" s="23">
        <f t="shared" si="23"/>
        <v>42908</v>
      </c>
      <c r="P62" s="1"/>
      <c r="Q62" s="29">
        <f t="shared" si="18"/>
        <v>42938</v>
      </c>
      <c r="R62" s="23">
        <f t="shared" si="24"/>
        <v>42938</v>
      </c>
      <c r="S62" s="1"/>
      <c r="T62" s="29">
        <f t="shared" si="19"/>
        <v>42969</v>
      </c>
      <c r="U62" s="23">
        <f t="shared" si="25"/>
        <v>42969</v>
      </c>
    </row>
    <row r="63" spans="5:23" ht="15.75" customHeight="1">
      <c r="E63" s="29">
        <f t="shared" si="14"/>
        <v>42817</v>
      </c>
      <c r="F63" s="23">
        <f t="shared" si="20"/>
        <v>42817</v>
      </c>
      <c r="G63" s="1"/>
      <c r="H63" s="29">
        <f t="shared" si="15"/>
        <v>42848</v>
      </c>
      <c r="I63" s="23">
        <f t="shared" si="21"/>
        <v>42848</v>
      </c>
      <c r="J63" s="1"/>
      <c r="K63" s="29">
        <f t="shared" si="16"/>
        <v>42878</v>
      </c>
      <c r="L63" s="23">
        <f t="shared" si="22"/>
        <v>42878</v>
      </c>
      <c r="M63" s="1"/>
      <c r="N63" s="29">
        <f t="shared" si="17"/>
        <v>42909</v>
      </c>
      <c r="O63" s="23">
        <f t="shared" si="23"/>
        <v>42909</v>
      </c>
      <c r="P63" s="1"/>
      <c r="Q63" s="29">
        <f t="shared" si="18"/>
        <v>42939</v>
      </c>
      <c r="R63" s="23">
        <f t="shared" si="24"/>
        <v>42939</v>
      </c>
      <c r="S63" s="1"/>
      <c r="T63" s="29">
        <f t="shared" si="19"/>
        <v>42970</v>
      </c>
      <c r="U63" s="23">
        <f t="shared" si="25"/>
        <v>42970</v>
      </c>
    </row>
    <row r="64" spans="5:23" ht="15.75" customHeight="1">
      <c r="E64" s="29">
        <f t="shared" si="14"/>
        <v>42818</v>
      </c>
      <c r="F64" s="23">
        <f t="shared" si="20"/>
        <v>42818</v>
      </c>
      <c r="G64" s="1"/>
      <c r="H64" s="29">
        <f t="shared" si="15"/>
        <v>42849</v>
      </c>
      <c r="I64" s="23">
        <f t="shared" si="21"/>
        <v>42849</v>
      </c>
      <c r="J64" s="1"/>
      <c r="K64" s="29">
        <f t="shared" si="16"/>
        <v>42879</v>
      </c>
      <c r="L64" s="23">
        <f t="shared" si="22"/>
        <v>42879</v>
      </c>
      <c r="M64" s="1"/>
      <c r="N64" s="29">
        <f t="shared" si="17"/>
        <v>42910</v>
      </c>
      <c r="O64" s="23">
        <f t="shared" si="23"/>
        <v>42910</v>
      </c>
      <c r="P64" s="1"/>
      <c r="Q64" s="29">
        <f t="shared" si="18"/>
        <v>42940</v>
      </c>
      <c r="R64" s="23">
        <f t="shared" si="24"/>
        <v>42940</v>
      </c>
      <c r="S64" s="1"/>
      <c r="T64" s="29">
        <f t="shared" si="19"/>
        <v>42971</v>
      </c>
      <c r="U64" s="23">
        <f t="shared" si="25"/>
        <v>42971</v>
      </c>
    </row>
    <row r="65" spans="5:23" ht="15.75" customHeight="1">
      <c r="E65" s="29">
        <f t="shared" si="14"/>
        <v>42819</v>
      </c>
      <c r="F65" s="23">
        <f t="shared" si="20"/>
        <v>42819</v>
      </c>
      <c r="G65" s="1"/>
      <c r="H65" s="29">
        <f t="shared" si="15"/>
        <v>42850</v>
      </c>
      <c r="I65" s="23">
        <f t="shared" si="21"/>
        <v>42850</v>
      </c>
      <c r="J65" s="1"/>
      <c r="K65" s="29">
        <f t="shared" si="16"/>
        <v>42880</v>
      </c>
      <c r="L65" s="23">
        <f t="shared" si="22"/>
        <v>42880</v>
      </c>
      <c r="M65" s="1"/>
      <c r="N65" s="29">
        <f t="shared" si="17"/>
        <v>42911</v>
      </c>
      <c r="O65" s="23">
        <f t="shared" si="23"/>
        <v>42911</v>
      </c>
      <c r="P65" s="1"/>
      <c r="Q65" s="29">
        <f t="shared" si="18"/>
        <v>42941</v>
      </c>
      <c r="R65" s="23">
        <f t="shared" si="24"/>
        <v>42941</v>
      </c>
      <c r="S65" s="1"/>
      <c r="T65" s="29">
        <f t="shared" si="19"/>
        <v>42972</v>
      </c>
      <c r="U65" s="23">
        <f t="shared" si="25"/>
        <v>42972</v>
      </c>
    </row>
    <row r="66" spans="5:23" ht="15.75" customHeight="1">
      <c r="E66" s="29">
        <f t="shared" si="14"/>
        <v>42820</v>
      </c>
      <c r="F66" s="23">
        <f t="shared" si="20"/>
        <v>42820</v>
      </c>
      <c r="G66" s="1"/>
      <c r="H66" s="29">
        <f t="shared" si="15"/>
        <v>42851</v>
      </c>
      <c r="I66" s="23">
        <f t="shared" si="21"/>
        <v>42851</v>
      </c>
      <c r="J66" s="1"/>
      <c r="K66" s="29">
        <f t="shared" si="16"/>
        <v>42881</v>
      </c>
      <c r="L66" s="23">
        <f t="shared" si="22"/>
        <v>42881</v>
      </c>
      <c r="M66" s="1"/>
      <c r="N66" s="29">
        <f t="shared" si="17"/>
        <v>42912</v>
      </c>
      <c r="O66" s="23">
        <f t="shared" si="23"/>
        <v>42912</v>
      </c>
      <c r="P66" s="1"/>
      <c r="Q66" s="29">
        <f t="shared" si="18"/>
        <v>42942</v>
      </c>
      <c r="R66" s="23">
        <f t="shared" si="24"/>
        <v>42942</v>
      </c>
      <c r="S66" s="1"/>
      <c r="T66" s="29">
        <f t="shared" si="19"/>
        <v>42973</v>
      </c>
      <c r="U66" s="23">
        <f t="shared" si="25"/>
        <v>42973</v>
      </c>
      <c r="W66" s="10"/>
    </row>
    <row r="67" spans="5:23" ht="15.75" customHeight="1">
      <c r="E67" s="29">
        <f t="shared" si="14"/>
        <v>42821</v>
      </c>
      <c r="F67" s="23">
        <f t="shared" si="20"/>
        <v>42821</v>
      </c>
      <c r="G67" s="1"/>
      <c r="H67" s="29">
        <f t="shared" si="15"/>
        <v>42852</v>
      </c>
      <c r="I67" s="23">
        <f t="shared" si="21"/>
        <v>42852</v>
      </c>
      <c r="J67" s="1"/>
      <c r="K67" s="29">
        <f t="shared" si="16"/>
        <v>42882</v>
      </c>
      <c r="L67" s="23">
        <f t="shared" si="22"/>
        <v>42882</v>
      </c>
      <c r="M67" s="1"/>
      <c r="N67" s="29">
        <f t="shared" si="17"/>
        <v>42913</v>
      </c>
      <c r="O67" s="23">
        <f t="shared" si="23"/>
        <v>42913</v>
      </c>
      <c r="P67" s="1"/>
      <c r="Q67" s="29">
        <f t="shared" si="18"/>
        <v>42943</v>
      </c>
      <c r="R67" s="23">
        <f t="shared" si="24"/>
        <v>42943</v>
      </c>
      <c r="S67" s="1"/>
      <c r="T67" s="29">
        <f t="shared" si="19"/>
        <v>42974</v>
      </c>
      <c r="U67" s="23">
        <f t="shared" si="25"/>
        <v>42974</v>
      </c>
      <c r="W67" s="46" t="s">
        <v>43</v>
      </c>
    </row>
    <row r="68" spans="5:23" ht="15.75" customHeight="1">
      <c r="E68" s="29">
        <f t="shared" si="14"/>
        <v>42822</v>
      </c>
      <c r="F68" s="23">
        <f t="shared" si="20"/>
        <v>42822</v>
      </c>
      <c r="G68" s="1"/>
      <c r="H68" s="29">
        <f t="shared" si="15"/>
        <v>42853</v>
      </c>
      <c r="I68" s="23">
        <f t="shared" si="21"/>
        <v>42853</v>
      </c>
      <c r="J68" s="1"/>
      <c r="K68" s="29">
        <f t="shared" si="16"/>
        <v>42883</v>
      </c>
      <c r="L68" s="23">
        <f t="shared" si="22"/>
        <v>42883</v>
      </c>
      <c r="M68" s="1"/>
      <c r="N68" s="29">
        <f t="shared" si="17"/>
        <v>42914</v>
      </c>
      <c r="O68" s="23">
        <f t="shared" si="23"/>
        <v>42914</v>
      </c>
      <c r="P68" s="1"/>
      <c r="Q68" s="29">
        <f t="shared" si="18"/>
        <v>42944</v>
      </c>
      <c r="R68" s="23">
        <f t="shared" si="24"/>
        <v>42944</v>
      </c>
      <c r="S68" s="1"/>
      <c r="T68" s="29">
        <f t="shared" si="19"/>
        <v>42975</v>
      </c>
      <c r="U68" s="23">
        <f t="shared" si="25"/>
        <v>42975</v>
      </c>
      <c r="W68" s="47" t="s">
        <v>44</v>
      </c>
    </row>
    <row r="69" spans="5:23" ht="15.75" customHeight="1">
      <c r="E69" s="29">
        <f t="shared" si="14"/>
        <v>42823</v>
      </c>
      <c r="F69" s="23">
        <f t="shared" si="20"/>
        <v>42823</v>
      </c>
      <c r="G69" s="1"/>
      <c r="H69" s="29">
        <f t="shared" si="15"/>
        <v>42854</v>
      </c>
      <c r="I69" s="23">
        <f t="shared" si="21"/>
        <v>42854</v>
      </c>
      <c r="J69" s="1"/>
      <c r="K69" s="29">
        <f t="shared" si="16"/>
        <v>42884</v>
      </c>
      <c r="L69" s="23">
        <f t="shared" si="22"/>
        <v>42884</v>
      </c>
      <c r="M69" s="1"/>
      <c r="N69" s="29">
        <f t="shared" si="17"/>
        <v>42915</v>
      </c>
      <c r="O69" s="23">
        <f t="shared" si="23"/>
        <v>42915</v>
      </c>
      <c r="P69" s="1"/>
      <c r="Q69" s="29">
        <f t="shared" si="18"/>
        <v>42945</v>
      </c>
      <c r="R69" s="23">
        <f t="shared" si="24"/>
        <v>42945</v>
      </c>
      <c r="S69" s="1"/>
      <c r="T69" s="29">
        <f t="shared" si="19"/>
        <v>42976</v>
      </c>
      <c r="U69" s="23">
        <f t="shared" si="25"/>
        <v>42976</v>
      </c>
      <c r="W69" s="48" t="s">
        <v>45</v>
      </c>
    </row>
    <row r="70" spans="5:23" ht="15.75" customHeight="1">
      <c r="E70" s="29">
        <f t="shared" si="14"/>
        <v>42824</v>
      </c>
      <c r="F70" s="23">
        <f t="shared" si="20"/>
        <v>42824</v>
      </c>
      <c r="G70" s="1"/>
      <c r="H70" s="29">
        <f t="shared" si="15"/>
        <v>42855</v>
      </c>
      <c r="I70" s="23">
        <f t="shared" si="21"/>
        <v>42855</v>
      </c>
      <c r="J70" s="1"/>
      <c r="K70" s="29">
        <f t="shared" si="16"/>
        <v>42885</v>
      </c>
      <c r="L70" s="23">
        <f t="shared" si="22"/>
        <v>42885</v>
      </c>
      <c r="M70" s="1"/>
      <c r="N70" s="29">
        <f t="shared" si="17"/>
        <v>42916</v>
      </c>
      <c r="O70" s="23">
        <f t="shared" si="23"/>
        <v>42916</v>
      </c>
      <c r="P70" s="1"/>
      <c r="Q70" s="29">
        <f t="shared" si="18"/>
        <v>42946</v>
      </c>
      <c r="R70" s="23">
        <f t="shared" si="24"/>
        <v>42946</v>
      </c>
      <c r="S70" s="1"/>
      <c r="T70" s="29">
        <f t="shared" si="19"/>
        <v>42977</v>
      </c>
      <c r="U70" s="23">
        <f t="shared" si="25"/>
        <v>42977</v>
      </c>
      <c r="W70" s="49" t="s">
        <v>46</v>
      </c>
    </row>
    <row r="71" spans="5:23" ht="15.75" customHeight="1">
      <c r="E71" s="29">
        <f t="shared" si="14"/>
        <v>42825</v>
      </c>
      <c r="F71" s="23">
        <f t="shared" si="20"/>
        <v>42825</v>
      </c>
      <c r="G71" s="1"/>
      <c r="H71" s="29">
        <f t="shared" si="15"/>
        <v>0</v>
      </c>
      <c r="I71" s="23">
        <f t="shared" si="21"/>
        <v>0</v>
      </c>
      <c r="J71" s="1"/>
      <c r="K71" s="29">
        <f t="shared" si="16"/>
        <v>42886</v>
      </c>
      <c r="L71" s="23">
        <f t="shared" si="22"/>
        <v>42886</v>
      </c>
      <c r="M71" s="1"/>
      <c r="N71" s="29">
        <f t="shared" si="17"/>
        <v>0</v>
      </c>
      <c r="O71" s="23">
        <f t="shared" si="23"/>
        <v>0</v>
      </c>
      <c r="P71" s="1"/>
      <c r="Q71" s="29">
        <f t="shared" si="18"/>
        <v>42947</v>
      </c>
      <c r="R71" s="23">
        <f t="shared" si="24"/>
        <v>42947</v>
      </c>
      <c r="S71" s="1"/>
      <c r="T71" s="29">
        <f t="shared" si="19"/>
        <v>42978</v>
      </c>
      <c r="U71" s="23">
        <f>IF(U70=0,0,IF(MONTH(U70)=MONTH(U70+1),U70+1,0))</f>
        <v>42978</v>
      </c>
      <c r="W71" s="50"/>
    </row>
    <row r="72" spans="5:23" ht="15.75" customHeight="1">
      <c r="E72" s="30">
        <f t="shared" si="14"/>
        <v>0</v>
      </c>
      <c r="F72" s="24">
        <f t="shared" si="20"/>
        <v>0</v>
      </c>
      <c r="G72" s="1"/>
      <c r="H72" s="30">
        <f t="shared" si="15"/>
        <v>0</v>
      </c>
      <c r="I72" s="24">
        <f t="shared" si="21"/>
        <v>0</v>
      </c>
      <c r="J72" s="7"/>
      <c r="K72" s="30">
        <f t="shared" si="16"/>
        <v>0</v>
      </c>
      <c r="L72" s="24">
        <f t="shared" si="22"/>
        <v>0</v>
      </c>
      <c r="M72" s="7"/>
      <c r="N72" s="30">
        <f t="shared" si="17"/>
        <v>0</v>
      </c>
      <c r="O72" s="24">
        <f t="shared" si="23"/>
        <v>0</v>
      </c>
      <c r="P72" s="1"/>
      <c r="Q72" s="30">
        <f t="shared" si="18"/>
        <v>0</v>
      </c>
      <c r="R72" s="24">
        <f t="shared" si="24"/>
        <v>0</v>
      </c>
      <c r="S72" s="1"/>
      <c r="T72" s="30">
        <f t="shared" si="19"/>
        <v>0</v>
      </c>
      <c r="U72" s="24">
        <f t="shared" si="25"/>
        <v>0</v>
      </c>
      <c r="W72" s="12"/>
    </row>
    <row r="73" spans="5:23" ht="16.5">
      <c r="F73" s="9"/>
      <c r="H73" s="2"/>
      <c r="I73" s="3"/>
      <c r="W73" s="12"/>
    </row>
    <row r="74" spans="5:23" ht="16.5">
      <c r="F74" s="9"/>
      <c r="H74" s="2"/>
      <c r="I74" s="3"/>
      <c r="W74" s="12"/>
    </row>
    <row r="75" spans="5:23" ht="16.5">
      <c r="F75" s="9"/>
      <c r="H75" s="2"/>
      <c r="I75" s="3"/>
      <c r="W75" s="12"/>
    </row>
    <row r="76" spans="5:23" ht="16.5">
      <c r="F76" s="9"/>
      <c r="H76" s="2"/>
      <c r="I76" s="3"/>
      <c r="W76" s="12"/>
    </row>
    <row r="77" spans="5:23" ht="25.5">
      <c r="F77" s="9"/>
      <c r="H77" s="2"/>
      <c r="I77" s="3"/>
      <c r="W77" s="11"/>
    </row>
    <row r="78" spans="5:23" ht="16.5">
      <c r="F78" s="9"/>
      <c r="H78" s="2"/>
      <c r="I78" s="3"/>
      <c r="W78" s="12"/>
    </row>
    <row r="79" spans="5:23" ht="16.5">
      <c r="F79" s="9"/>
      <c r="H79" s="2"/>
      <c r="I79" s="3"/>
      <c r="W79" s="12"/>
    </row>
    <row r="80" spans="5:23" ht="16.5">
      <c r="F80" s="9"/>
      <c r="H80" s="2"/>
      <c r="I80" s="3"/>
      <c r="W80" s="12"/>
    </row>
    <row r="81" spans="6:23" ht="16.5">
      <c r="F81" s="9"/>
      <c r="H81" s="2"/>
      <c r="I81" s="3"/>
      <c r="W81" s="12"/>
    </row>
    <row r="82" spans="6:23" ht="16.5">
      <c r="F82" s="9"/>
      <c r="H82" s="2"/>
      <c r="I82" s="3"/>
      <c r="W82" s="12"/>
    </row>
    <row r="83" spans="6:23">
      <c r="F83" s="9"/>
      <c r="H83" s="2"/>
      <c r="I83" s="3"/>
    </row>
    <row r="84" spans="6:23">
      <c r="F84" s="9"/>
      <c r="H84" s="2"/>
      <c r="I84" s="3"/>
    </row>
    <row r="85" spans="6:23">
      <c r="F85" s="9"/>
      <c r="H85" s="2"/>
      <c r="I85" s="3"/>
    </row>
    <row r="86" spans="6:23">
      <c r="F86" s="9"/>
      <c r="H86" s="2"/>
      <c r="I86" s="3"/>
    </row>
    <row r="87" spans="6:23">
      <c r="F87" s="9"/>
      <c r="H87" s="2"/>
      <c r="I87" s="3"/>
    </row>
  </sheetData>
  <mergeCells count="3">
    <mergeCell ref="W31:W32"/>
    <mergeCell ref="W27:W28"/>
    <mergeCell ref="W23:W24"/>
  </mergeCells>
  <phoneticPr fontId="4" type="noConversion"/>
  <conditionalFormatting sqref="E5:U72">
    <cfRule type="expression" dxfId="9" priority="13">
      <formula>COUNTIF(Chomé,E5)</formula>
    </cfRule>
    <cfRule type="expression" dxfId="8" priority="14">
      <formula>COUNTIF(Feries,E5)&gt;0</formula>
    </cfRule>
    <cfRule type="expression" dxfId="7" priority="15">
      <formula>WEEKDAY(E5)=1</formula>
    </cfRule>
    <cfRule type="expression" dxfId="6" priority="16">
      <formula>SUMPRODUCT((E5&gt;DebutVac)*(E5&lt;FinVac))&gt;0</formula>
    </cfRule>
    <cfRule type="expression" dxfId="5" priority="17">
      <formula>COUNTIF(Derogation,E5)&gt;0</formula>
    </cfRule>
  </conditionalFormatting>
  <conditionalFormatting sqref="B5:C36">
    <cfRule type="expression" dxfId="4" priority="8">
      <formula>COUNTIF(Chomé,B5)</formula>
    </cfRule>
    <cfRule type="expression" dxfId="3" priority="9">
      <formula>COUNTIF(Feries,B5)&gt;0</formula>
    </cfRule>
    <cfRule type="expression" dxfId="2" priority="10">
      <formula>WEEKDAY(B5)=1</formula>
    </cfRule>
    <cfRule type="expression" dxfId="1" priority="11">
      <formula>SUMPRODUCT((B5&gt;DebutVac)*(B5&lt;FinVac))&gt;0</formula>
    </cfRule>
    <cfRule type="expression" dxfId="0" priority="12">
      <formula>COUNTIF(Derogation,B5)&gt;0</formula>
    </cfRule>
  </conditionalFormatting>
  <printOptions horizontalCentered="1" verticalCentered="1"/>
  <pageMargins left="0.19685039370078741" right="0.23622047244094491" top="0.27559055118110237" bottom="0.31496062992125984" header="0.23622047244094491" footer="0.11811023622047245"/>
  <pageSetup paperSize="9" scale="73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I21"/>
  <sheetViews>
    <sheetView workbookViewId="0">
      <selection activeCell="E8" sqref="E8"/>
    </sheetView>
  </sheetViews>
  <sheetFormatPr baseColWidth="10" defaultRowHeight="15"/>
  <cols>
    <col min="1" max="1" width="12.28515625" style="32" bestFit="1" customWidth="1"/>
    <col min="2" max="2" width="18.7109375" style="32" bestFit="1" customWidth="1"/>
    <col min="3" max="3" width="11.42578125" style="32"/>
    <col min="4" max="4" width="23.85546875" style="40" bestFit="1" customWidth="1"/>
    <col min="5" max="5" width="27" style="40" customWidth="1"/>
    <col min="6" max="6" width="11.42578125" style="32"/>
    <col min="7" max="7" width="24.42578125" style="40" customWidth="1"/>
    <col min="8" max="8" width="11.42578125" style="32"/>
    <col min="9" max="9" width="12.7109375" style="40" bestFit="1" customWidth="1"/>
    <col min="10" max="16384" width="11.42578125" style="32"/>
  </cols>
  <sheetData>
    <row r="1" spans="1:9" ht="15.75">
      <c r="A1" s="37">
        <v>2016</v>
      </c>
      <c r="B1" s="31" t="str">
        <f>"/  "&amp;An+1</f>
        <v>/  2017</v>
      </c>
      <c r="D1" s="38" t="s">
        <v>23</v>
      </c>
      <c r="E1" s="38" t="s">
        <v>24</v>
      </c>
      <c r="G1" s="42" t="s">
        <v>25</v>
      </c>
      <c r="H1" s="33"/>
      <c r="I1" s="43" t="s">
        <v>30</v>
      </c>
    </row>
    <row r="2" spans="1:9">
      <c r="A2" s="34">
        <f>DATE(An,11,1)</f>
        <v>42675</v>
      </c>
      <c r="B2" s="35" t="s">
        <v>15</v>
      </c>
      <c r="D2" s="39">
        <v>42556</v>
      </c>
      <c r="E2" s="39">
        <v>42614</v>
      </c>
      <c r="G2" s="39"/>
      <c r="I2" s="44">
        <v>42125</v>
      </c>
    </row>
    <row r="3" spans="1:9">
      <c r="A3" s="34">
        <f>DATE(An,11,11)</f>
        <v>42685</v>
      </c>
      <c r="B3" s="35" t="s">
        <v>14</v>
      </c>
      <c r="D3" s="39">
        <v>42662</v>
      </c>
      <c r="E3" s="39">
        <v>42677</v>
      </c>
      <c r="G3" s="39"/>
    </row>
    <row r="4" spans="1:9">
      <c r="A4" s="34">
        <f>DATE(An,12,25)</f>
        <v>42729</v>
      </c>
      <c r="B4" s="36" t="s">
        <v>13</v>
      </c>
      <c r="D4" s="39">
        <v>42721</v>
      </c>
      <c r="E4" s="39">
        <v>42738</v>
      </c>
    </row>
    <row r="5" spans="1:9">
      <c r="A5" s="34">
        <f>DATE(An+1,1,1)</f>
        <v>42736</v>
      </c>
      <c r="B5" s="35" t="s">
        <v>22</v>
      </c>
      <c r="D5" s="39">
        <v>42770</v>
      </c>
      <c r="E5" s="39">
        <v>42786</v>
      </c>
    </row>
    <row r="6" spans="1:9">
      <c r="A6" s="34">
        <f>DATE(An+1,3,29.56+0.979*MOD(204-11*MOD(An+1,19),30)-WEEKDAY(DATE(An+1,3,28.56+0.979*MOD(204-11*MOD(An+1,19),30))))+1</f>
        <v>42842</v>
      </c>
      <c r="B6" s="35" t="s">
        <v>21</v>
      </c>
      <c r="D6" s="39">
        <v>42826</v>
      </c>
      <c r="E6" s="39">
        <v>42843</v>
      </c>
    </row>
    <row r="7" spans="1:9">
      <c r="A7" s="34">
        <f>DATE(An+1,5,1)</f>
        <v>42856</v>
      </c>
      <c r="B7" s="35" t="s">
        <v>20</v>
      </c>
      <c r="D7" s="39">
        <v>42879</v>
      </c>
      <c r="E7" s="39">
        <v>42884</v>
      </c>
    </row>
    <row r="8" spans="1:9">
      <c r="A8" s="34">
        <f>DATE(An+1,5,8)</f>
        <v>42863</v>
      </c>
      <c r="B8" s="35" t="s">
        <v>19</v>
      </c>
      <c r="D8" s="39">
        <v>42923</v>
      </c>
      <c r="E8" s="39">
        <v>42979</v>
      </c>
    </row>
    <row r="9" spans="1:9">
      <c r="A9" s="34">
        <f>A6+38</f>
        <v>42880</v>
      </c>
      <c r="B9" s="35" t="s">
        <v>18</v>
      </c>
    </row>
    <row r="10" spans="1:9">
      <c r="A10" s="34">
        <f>A6+49</f>
        <v>42891</v>
      </c>
      <c r="B10" s="35" t="s">
        <v>17</v>
      </c>
    </row>
    <row r="11" spans="1:9">
      <c r="A11" s="34">
        <f>DATE(An+1,7,14)</f>
        <v>42930</v>
      </c>
      <c r="B11" s="35" t="s">
        <v>16</v>
      </c>
    </row>
    <row r="12" spans="1:9">
      <c r="A12" s="34">
        <f>DATE(An+1,8,15)</f>
        <v>42962</v>
      </c>
      <c r="B12" s="35" t="s">
        <v>37</v>
      </c>
    </row>
    <row r="19" spans="4:5">
      <c r="E19" s="41" t="s">
        <v>12</v>
      </c>
    </row>
    <row r="21" spans="4:5">
      <c r="D21" s="39"/>
      <c r="E21" s="39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 DETAILLE</vt:lpstr>
      <vt:lpstr>Listes</vt:lpstr>
      <vt:lpstr>An</vt:lpstr>
      <vt:lpstr>Liste</vt:lpstr>
      <vt:lpstr>'CALENDRIER DETAILLE'!Zone_d_impression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forts</dc:creator>
  <cp:lastModifiedBy>Jujulepompier</cp:lastModifiedBy>
  <cp:lastPrinted>2016-10-27T14:57:49Z</cp:lastPrinted>
  <dcterms:created xsi:type="dcterms:W3CDTF">2008-06-18T15:34:34Z</dcterms:created>
  <dcterms:modified xsi:type="dcterms:W3CDTF">2016-11-03T19:26:51Z</dcterms:modified>
</cp:coreProperties>
</file>