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4675" windowHeight="11535"/>
  </bookViews>
  <sheets>
    <sheet name="Feuil1" sheetId="1" r:id="rId1"/>
  </sheets>
  <externalReferences>
    <externalReference r:id="rId2"/>
  </externalReferences>
  <definedNames>
    <definedName name="DebJ">TIMEVALUE("07:01")</definedName>
    <definedName name="DebN">TIMEVALUE("22:00")</definedName>
    <definedName name="FinJ">TIMEVALUE("21:59")</definedName>
    <definedName name="FinN">TIMEVALUE("07:00")</definedName>
    <definedName name="Grade">'[1]Taux horaire'!$B$1:$B$13</definedName>
  </definedNames>
  <calcPr calcId="125725"/>
</workbook>
</file>

<file path=xl/calcChain.xml><?xml version="1.0" encoding="utf-8"?>
<calcChain xmlns="http://schemas.openxmlformats.org/spreadsheetml/2006/main">
  <c r="E6" i="1"/>
  <c r="E7"/>
  <c r="E8"/>
  <c r="E9"/>
  <c r="H9" s="1"/>
  <c r="E10"/>
  <c r="H10" s="1"/>
  <c r="E3"/>
  <c r="G3"/>
  <c r="G4"/>
  <c r="E4" s="1"/>
  <c r="G5"/>
  <c r="E5" s="1"/>
  <c r="I5" s="1"/>
  <c r="G6"/>
  <c r="G7"/>
  <c r="G8"/>
  <c r="G9"/>
  <c r="G10"/>
  <c r="H8"/>
  <c r="E2"/>
  <c r="G2"/>
  <c r="H7"/>
  <c r="H6"/>
  <c r="I6"/>
  <c r="I3" l="1"/>
  <c r="H5"/>
  <c r="I9"/>
  <c r="I10"/>
  <c r="H4"/>
  <c r="I8"/>
  <c r="I4"/>
  <c r="I2"/>
  <c r="H3"/>
  <c r="H2"/>
  <c r="I7"/>
</calcChain>
</file>

<file path=xl/sharedStrings.xml><?xml version="1.0" encoding="utf-8"?>
<sst xmlns="http://schemas.openxmlformats.org/spreadsheetml/2006/main" count="9" uniqueCount="9">
  <si>
    <t>N° d'intervention</t>
  </si>
  <si>
    <t>Heures début</t>
  </si>
  <si>
    <t>Heures fin</t>
  </si>
  <si>
    <t>Tarifs Normal</t>
  </si>
  <si>
    <t>Tarifs Dimanche jour fériés</t>
  </si>
  <si>
    <t>Tarifs nuits</t>
  </si>
  <si>
    <t>Total de durée</t>
  </si>
  <si>
    <t>Montants</t>
  </si>
  <si>
    <t>Date d'intervention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</si>
</sst>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h:mm;@"/>
    <numFmt numFmtId="165" formatCode="0.00;[Red]0.00"/>
    <numFmt numFmtId="166" formatCode="#,##0.00_ ;\-#,##0.00\ 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6" fontId="0" fillId="2" borderId="0" xfId="0" applyNumberFormat="1" applyFill="1" applyAlignment="1">
      <alignment horizontal="center" vertical="center"/>
    </xf>
  </cellXfs>
  <cellStyles count="5">
    <cellStyle name="Monétaire" xfId="1" builtinId="4"/>
    <cellStyle name="Normal" xfId="0" builtinId="0"/>
    <cellStyle name="Normal 2" xfId="2"/>
    <cellStyle name="Normal 2 2" xfId="3"/>
    <cellStyle name="Normal 4" xfId="4"/>
  </cellStyles>
  <dxfs count="11">
    <dxf>
      <numFmt numFmtId="2" formatCode="0.00"/>
      <alignment horizontal="center" vertical="center" textRotation="0" wrapText="0" indent="0" relativeIndent="255" justifyLastLine="0" shrinkToFit="0" mergeCell="0" readingOrder="0"/>
    </dxf>
    <dxf>
      <numFmt numFmtId="165" formatCode="0.00;[Red]0.00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6" formatCode="#,##0.00_ ;\-#,##0.00\ "/>
      <alignment horizontal="center" vertical="center" textRotation="0" wrapText="0" indent="0" relativeIndent="255" justifyLastLine="0" shrinkToFit="0" mergeCell="0" readingOrder="0"/>
    </dxf>
    <dxf>
      <numFmt numFmtId="164" formatCode="h:mm;@"/>
      <alignment horizontal="center" vertical="center" textRotation="0" wrapText="0" indent="0" relativeIndent="255" justifyLastLine="0" shrinkToFit="0" mergeCell="0" readingOrder="0"/>
    </dxf>
    <dxf>
      <numFmt numFmtId="164" formatCode="h:mm;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9525</xdr:rowOff>
    </xdr:from>
    <xdr:to>
      <xdr:col>3</xdr:col>
      <xdr:colOff>628649</xdr:colOff>
      <xdr:row>30</xdr:row>
      <xdr:rowOff>85725</xdr:rowOff>
    </xdr:to>
    <xdr:sp macro="" textlink="">
      <xdr:nvSpPr>
        <xdr:cNvPr id="2" name="ZoneTexte 1"/>
        <xdr:cNvSpPr txBox="1"/>
      </xdr:nvSpPr>
      <xdr:spPr>
        <a:xfrm>
          <a:off x="0" y="2095500"/>
          <a:ext cx="4886324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 mon soucis de formule de calcule :</a:t>
          </a:r>
        </a:p>
        <a:p>
          <a:endParaRPr lang="fr-FR" sz="1100"/>
        </a:p>
        <a:p>
          <a:r>
            <a:rPr lang="fr-FR" sz="1100"/>
            <a:t>Heures tarifs normal 07:01 à 21h59 du lundi matin au vendredi soir au tarifs 9,20</a:t>
          </a:r>
        </a:p>
        <a:p>
          <a:r>
            <a:rPr lang="fr-FR" sz="1100"/>
            <a:t>Heures tarifs nuit  22:00 à 07:00 au tarifs 9,20 à 200%</a:t>
          </a:r>
        </a:p>
        <a:p>
          <a:r>
            <a:rPr lang="fr-FR" sz="1100"/>
            <a:t>Heures tarifs dimanche et jours fériés 07:01 à 21:59 au tarif</a:t>
          </a:r>
          <a:r>
            <a:rPr lang="fr-FR" sz="1100" baseline="0"/>
            <a:t>s de 9,20 à 150%</a:t>
          </a:r>
          <a:endParaRPr lang="fr-FR" sz="1100"/>
        </a:p>
        <a:p>
          <a:endParaRPr lang="fr-FR" sz="1100"/>
        </a:p>
        <a:p>
          <a:r>
            <a:rPr lang="fr-FR" sz="1100"/>
            <a:t>Exemple 4751 : les heures de début</a:t>
          </a:r>
          <a:r>
            <a:rPr lang="fr-FR" sz="1100" baseline="0"/>
            <a:t> et de fin  sont en tarifs normal, dans total durée le chiffres est exprimé en 100eme.  je voudrais dans la mesure du possible que 2,63 se mette directement dans tarifs normal.</a:t>
          </a:r>
        </a:p>
        <a:p>
          <a:endParaRPr lang="fr-FR" sz="1100" baseline="0"/>
        </a:p>
        <a:p>
          <a:r>
            <a:rPr lang="fr-FR" sz="1100" baseline="0"/>
            <a:t>Exemple 4753 : les heures de début sont normal jusqu'à 21:59 puis en nuit jusqu'à 22:49. est il possible que 1,10 sont mis dans tarifs normal directement et 0,82 dans tarifs nuits directement</a:t>
          </a:r>
        </a:p>
        <a:p>
          <a:endParaRPr lang="fr-FR" sz="1100" baseline="0"/>
        </a:p>
        <a:p>
          <a:r>
            <a:rPr lang="fr-FR" sz="1100" baseline="0"/>
            <a:t>Exemple 4754 : les heures sont en dimanche et/ou jours fériés que 1,63 soit mis dans la bonne colonne directement.</a:t>
          </a:r>
        </a:p>
        <a:p>
          <a:endParaRPr lang="fr-FR" sz="1100" baseline="0"/>
        </a:p>
        <a:p>
          <a:r>
            <a:rPr lang="fr-FR" sz="1100" baseline="0"/>
            <a:t>Merci à vous pour votre aide.</a:t>
          </a:r>
        </a:p>
        <a:p>
          <a:endParaRPr lang="fr-FR" sz="1100" baseline="0"/>
        </a:p>
        <a:p>
          <a:r>
            <a:rPr lang="fr-FR" sz="1100" baseline="0"/>
            <a:t>Cordialement.</a:t>
          </a:r>
          <a:endParaRPr lang="fr-FR" sz="1100"/>
        </a:p>
      </xdr:txBody>
    </xdr:sp>
    <xdr:clientData/>
  </xdr:twoCellAnchor>
  <xdr:twoCellAnchor>
    <xdr:from>
      <xdr:col>4</xdr:col>
      <xdr:colOff>0</xdr:colOff>
      <xdr:row>10</xdr:row>
      <xdr:rowOff>152400</xdr:rowOff>
    </xdr:from>
    <xdr:to>
      <xdr:col>7</xdr:col>
      <xdr:colOff>904875</xdr:colOff>
      <xdr:row>30</xdr:row>
      <xdr:rowOff>66675</xdr:rowOff>
    </xdr:to>
    <xdr:sp macro="" textlink="">
      <xdr:nvSpPr>
        <xdr:cNvPr id="3" name="ZoneTexte 2"/>
        <xdr:cNvSpPr txBox="1"/>
      </xdr:nvSpPr>
      <xdr:spPr>
        <a:xfrm>
          <a:off x="5638800" y="2238375"/>
          <a:ext cx="5048250" cy="3724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 trouvé une formule qui fonctionne partiellement.</a:t>
          </a:r>
        </a:p>
        <a:p>
          <a:r>
            <a:rPr lang="fr-FR" sz="1100"/>
            <a:t>Si intervention  debute avant 07h00 le matin le calcul est faux comme indiqué en fond rouge.</a:t>
          </a:r>
        </a:p>
        <a:p>
          <a:endParaRPr lang="fr-FR" sz="1100"/>
        </a:p>
        <a:p>
          <a:r>
            <a:rPr lang="fr-FR" sz="1100"/>
            <a:t>Merci pour votre aide</a:t>
          </a:r>
        </a:p>
        <a:p>
          <a:endParaRPr lang="fr-FR" sz="1100"/>
        </a:p>
        <a:p>
          <a:r>
            <a:rPr lang="fr-FR" sz="1100"/>
            <a:t>Cdt.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IHBG%20Spv%20cis%20Dol2016.A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ux horaire"/>
      <sheetName val="Base vierge spv"/>
      <sheetName val="Base"/>
      <sheetName val="Feuil1"/>
    </sheetNames>
    <sheetDataSet>
      <sheetData sheetId="0">
        <row r="1">
          <cell r="B1" t="str">
            <v>COL</v>
          </cell>
        </row>
        <row r="2">
          <cell r="B2" t="str">
            <v>LCL</v>
          </cell>
        </row>
        <row r="3">
          <cell r="B3" t="str">
            <v>CDT</v>
          </cell>
        </row>
        <row r="4">
          <cell r="B4" t="str">
            <v>CNE</v>
          </cell>
        </row>
        <row r="5">
          <cell r="B5" t="str">
            <v>LT</v>
          </cell>
        </row>
        <row r="6">
          <cell r="B6" t="str">
            <v>ADC</v>
          </cell>
        </row>
        <row r="7">
          <cell r="B7" t="str">
            <v>ADJ</v>
          </cell>
        </row>
        <row r="8">
          <cell r="B8" t="str">
            <v>SCH</v>
          </cell>
        </row>
        <row r="9">
          <cell r="B9" t="str">
            <v>SGT</v>
          </cell>
        </row>
        <row r="10">
          <cell r="B10" t="str">
            <v>CCH</v>
          </cell>
        </row>
        <row r="11">
          <cell r="B11" t="str">
            <v>CAL</v>
          </cell>
        </row>
        <row r="12">
          <cell r="B12" t="str">
            <v>SAP</v>
          </cell>
        </row>
        <row r="13">
          <cell r="B13" t="str">
            <v>SAP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10" totalsRowShown="0" headerRowDxfId="10" dataDxfId="9">
  <autoFilter ref="A1:I10">
    <filterColumn colId="0"/>
    <filterColumn colId="1"/>
  </autoFilter>
  <tableColumns count="9">
    <tableColumn id="9" name="N° d'intervention" dataDxfId="8"/>
    <tableColumn id="1" name="Date d'intervention" dataDxfId="2"/>
    <tableColumn id="2" name="Heures début" dataDxfId="7"/>
    <tableColumn id="3" name="Heures fin" dataDxfId="6"/>
    <tableColumn id="4" name="Tarifs Normal" dataDxfId="5">
      <calculatedColumnFormula>IF(AND(C2&lt;DebJ,C2&gt;=FinJ),IF(D2&gt;C2,IF(D2&lt;=DebJ,0,MOD(D2-DebJ,1)),IF(D2&gt;=FinJ,MOD(FinJ-DebJ,1),MOD(D2-DebJ,1))),IF(C2&gt;=DebJ,IF(OR(D2&gt;C2,D2&lt;=FinJ),MOD(D2-C2,1),IF(D2&lt;=DebJ,MOD(FinJ-C2,1),MOD(FinJ-C2,1)+MOD(D2-DebJ,1))),IF(OR(D2&lt;C2,D2&gt;DebJ),MOD(FinJ-C2,1)+MOD(D2-DebJ,1),IF(D2&lt;FinJ,MOD(D2-C2,1),MOD(FinJ-C2,1)))))*24-Tableau1[[#This Row],[Tarifs nuits]]</calculatedColumnFormula>
    </tableColumn>
    <tableColumn id="5" name="Tarifs Dimanche jour fériés" dataDxfId="4"/>
    <tableColumn id="6" name="Tarifs nuits" dataDxfId="1">
      <calculatedColumnFormula>IF(AND(C2&lt;DebN,C2&gt;=FinN),IF(D2&gt;C2,IF(D2&lt;=DebN,0,MOD(D2-DebN,1)),IF(D2&gt;=FinN,MOD(FinN-DebN,1),MOD(D2-DebN,1))),IF(C2&gt;=DebN,IF(OR(D2&gt;C2,D2&lt;=FinN),MOD(D2-C2,1),IF(D2&lt;=DebN,MOD(FinN-C2,1),MOD(FinN-C2,1)+MOD(D2-DebN,1))),IF(OR(D2&lt;C2,D2&gt;DebN),MOD(FinN-C2,1)+MOD(D2-DebN,1),IF(D2&lt;FinN,MOD(D2-C2,1),MOD(FinN-C2,1)))))*24</calculatedColumnFormula>
    </tableColumn>
    <tableColumn id="7" name="Total de durée" dataDxfId="0">
      <calculatedColumnFormula>E2+F2+G2</calculatedColumnFormula>
    </tableColumn>
    <tableColumn id="8" name="Montants" dataDxfId="3" dataCellStyle="Monétai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E19" sqref="E19"/>
    </sheetView>
  </sheetViews>
  <sheetFormatPr baseColWidth="10" defaultRowHeight="15"/>
  <cols>
    <col min="1" max="2" width="21.5703125" style="2" customWidth="1"/>
    <col min="3" max="4" width="20.7109375" style="4" customWidth="1"/>
    <col min="5" max="5" width="20.7109375" style="9" customWidth="1"/>
    <col min="6" max="6" width="20.7109375" style="2" customWidth="1"/>
    <col min="7" max="7" width="20.7109375" style="7" customWidth="1"/>
    <col min="8" max="8" width="20.7109375" style="5" customWidth="1"/>
    <col min="9" max="9" width="22.140625" style="10" customWidth="1"/>
    <col min="10" max="16384" width="11.42578125" style="2"/>
  </cols>
  <sheetData>
    <row r="1" spans="1:9" ht="29.25" customHeight="1">
      <c r="A1" s="1" t="s">
        <v>0</v>
      </c>
      <c r="B1" s="1" t="s">
        <v>8</v>
      </c>
      <c r="C1" s="3" t="s">
        <v>1</v>
      </c>
      <c r="D1" s="3" t="s">
        <v>2</v>
      </c>
      <c r="E1" s="8" t="s">
        <v>3</v>
      </c>
      <c r="F1" s="1" t="s">
        <v>4</v>
      </c>
      <c r="G1" s="11" t="s">
        <v>5</v>
      </c>
      <c r="H1" s="6" t="s">
        <v>6</v>
      </c>
      <c r="I1" s="10" t="s">
        <v>7</v>
      </c>
    </row>
    <row r="2" spans="1:9">
      <c r="A2" s="2">
        <v>4751</v>
      </c>
      <c r="C2" s="4">
        <v>0.87083333333333324</v>
      </c>
      <c r="D2" s="4">
        <v>0.9506944444444444</v>
      </c>
      <c r="E2" s="9">
        <f>IF(AND(C2&lt;DebJ,C2&gt;=FinJ),IF(D2&gt;C2,IF(D2&lt;=DebJ,0,MOD(D2-DebJ,1)),IF(D2&gt;=FinJ,MOD(FinJ-DebJ,1),MOD(D2-DebJ,1))),IF(C2&gt;=DebJ,IF(OR(D2&gt;C2,D2&lt;=FinJ),MOD(D2-C2,1),IF(D2&lt;=DebJ,MOD(FinJ-C2,1),MOD(FinJ-C2,1)+MOD(D2-DebJ,1))),IF(OR(D2&lt;C2,D2&gt;DebJ),MOD(FinJ-C2,1)+MOD(D2-DebJ,1),IF(D2&lt;FinJ,MOD(D2-C2,1),MOD(FinJ-C2,1)))))*24-Tableau1[[#This Row],[Tarifs nuits]]</f>
        <v>1.1000000000000014</v>
      </c>
      <c r="G2" s="7">
        <f>IF(AND(C2&lt;DebN,C2&gt;=FinN),IF(D2&gt;C2,IF(D2&lt;=DebN,0,MOD(D2-DebN,1)),IF(D2&gt;=FinN,MOD(FinN-DebN,1),MOD(D2-DebN,1))),IF(C2&gt;=DebN,IF(OR(D2&gt;C2,D2&lt;=FinN),MOD(D2-C2,1),IF(D2&lt;=DebN,MOD(FinN-C2,1),MOD(FinN-C2,1)+MOD(D2-DebN,1))),IF(OR(D2&lt;C2,D2&gt;DebN),MOD(FinN-C2,1)+MOD(D2-DebN,1),IF(D2&lt;FinN,MOD(D2-C2,1),MOD(FinN-C2,1)))))*24</f>
        <v>0.81666666666666643</v>
      </c>
      <c r="H2" s="7">
        <f>E2+F2+G2</f>
        <v>1.9166666666666679</v>
      </c>
      <c r="I2" s="10">
        <f>Tableau1[[#This Row],[Tarifs Normal]]*9.2+Tableau1[[#This Row],[Tarifs Dimanche jour fériés]]*13.815+Tableau1[[#This Row],[Tarifs nuits]]*18.417</f>
        <v>25.160550000000008</v>
      </c>
    </row>
    <row r="3" spans="1:9">
      <c r="A3" s="2">
        <v>4752</v>
      </c>
      <c r="C3" s="4">
        <v>0.88541666666666663</v>
      </c>
      <c r="D3" s="4">
        <v>0.9819444444444444</v>
      </c>
      <c r="E3" s="9">
        <f>IF(AND(C3&lt;DebJ,C3&gt;=FinJ),IF(D3&gt;C3,IF(D3&lt;=DebJ,0,MOD(D3-DebJ,1)),IF(D3&gt;=FinJ,MOD(FinJ-DebJ,1),MOD(D3-DebJ,1))),IF(C3&gt;=DebJ,IF(OR(D3&gt;C3,D3&lt;=FinJ),MOD(D3-C3,1),IF(D3&lt;=DebJ,MOD(FinJ-C3,1),MOD(FinJ-C3,1)+MOD(D3-DebJ,1))),IF(OR(D3&lt;C3,D3&gt;DebJ),MOD(FinJ-C3,1)+MOD(D3-DebJ,1),IF(D3&lt;FinJ,MOD(D3-C3,1),MOD(FinJ-C3,1)))))*24-G3</f>
        <v>0.75</v>
      </c>
      <c r="G3" s="7">
        <f>IF(AND(C3&lt;DebN,C3&gt;=FinN),IF(D3&gt;C3,IF(D3&lt;=DebN,0,MOD(D3-DebN,1)),IF(D3&gt;=FinN,MOD(FinN-DebN,1),MOD(D3-DebN,1))),IF(C3&gt;=DebN,IF(OR(D3&gt;C3,D3&lt;=FinN),MOD(D3-C3,1),IF(D3&lt;=DebN,MOD(FinN-C3,1),MOD(FinN-C3,1)+MOD(D3-DebN,1))),IF(OR(D3&lt;C3,D3&gt;DebN),MOD(FinN-C3,1)+MOD(D3-DebN,1),IF(D3&lt;FinN,MOD(D3-C3,1),MOD(FinN-C3,1)))))*24</f>
        <v>1.5666666666666664</v>
      </c>
      <c r="H3" s="7">
        <f t="shared" ref="H3:H10" si="0">E3+F3+G3</f>
        <v>2.3166666666666664</v>
      </c>
      <c r="I3" s="10">
        <f>Tableau1[[#This Row],[Tarifs Normal]]*9.2+Tableau1[[#This Row],[Tarifs Dimanche jour fériés]]*13.815+Tableau1[[#This Row],[Tarifs nuits]]*18.417</f>
        <v>35.753299999999996</v>
      </c>
    </row>
    <row r="4" spans="1:9">
      <c r="A4" s="2">
        <v>4753</v>
      </c>
      <c r="C4" s="4">
        <v>0.84722222222222221</v>
      </c>
      <c r="D4" s="4">
        <v>0.9868055555555556</v>
      </c>
      <c r="E4" s="9">
        <f>IF(AND(C4&lt;DebJ,C4&gt;=FinJ),IF(D4&gt;C4,IF(D4&lt;=DebJ,0,MOD(D4-DebJ,1)),IF(D4&gt;=FinJ,MOD(FinJ-DebJ,1),MOD(D4-DebJ,1))),IF(C4&gt;=DebJ,IF(OR(D4&gt;C4,D4&lt;=FinJ),MOD(D4-C4,1),IF(D4&lt;=DebJ,MOD(FinJ-C4,1),MOD(FinJ-C4,1)+MOD(D4-DebJ,1))),IF(OR(D4&lt;C4,D4&gt;DebJ),MOD(FinJ-C4,1)+MOD(D4-DebJ,1),IF(D4&lt;FinJ,MOD(D4-C4,1),MOD(FinJ-C4,1)))))*24-G4</f>
        <v>1.6666666666666661</v>
      </c>
      <c r="G4" s="7">
        <f>IF(AND(C4&lt;DebN,C4&gt;=FinN),IF(D4&gt;C4,IF(D4&lt;=DebN,0,MOD(D4-DebN,1)),IF(D4&gt;=FinN,MOD(FinN-DebN,1),MOD(D4-DebN,1))),IF(C4&gt;=DebN,IF(OR(D4&gt;C4,D4&lt;=FinN),MOD(D4-C4,1),IF(D4&lt;=DebN,MOD(FinN-C4,1),MOD(FinN-C4,1)+MOD(D4-DebN,1))),IF(OR(D4&lt;C4,D4&gt;DebN),MOD(FinN-C4,1)+MOD(D4-DebN,1),IF(D4&lt;FinN,MOD(D4-C4,1),MOD(FinN-C4,1)))))*24</f>
        <v>1.6833333333333353</v>
      </c>
      <c r="H4" s="7">
        <f t="shared" si="0"/>
        <v>3.3500000000000014</v>
      </c>
      <c r="I4" s="10">
        <f>Tableau1[[#This Row],[Tarifs Normal]]*9.2+Tableau1[[#This Row],[Tarifs Dimanche jour fériés]]*13.815+Tableau1[[#This Row],[Tarifs nuits]]*18.417</f>
        <v>46.335283333333365</v>
      </c>
    </row>
    <row r="5" spans="1:9">
      <c r="A5" s="2">
        <v>4754</v>
      </c>
      <c r="C5" s="4">
        <v>0.2590277777777778</v>
      </c>
      <c r="D5" s="4">
        <v>0.3347222222222222</v>
      </c>
      <c r="E5" s="12">
        <f>IF(AND(C5&lt;DebJ,C5&gt;=FinJ),IF(D5&gt;C5,IF(D5&lt;=DebJ,0,MOD(D5-DebJ,1)),IF(D5&gt;=FinJ,MOD(FinJ-DebJ,1),MOD(D5-DebJ,1))),IF(C5&gt;=DebJ,IF(OR(D5&gt;C5,D5&lt;=FinJ),MOD(D5-C5,1),IF(D5&lt;=DebJ,MOD(FinJ-C5,1),MOD(FinJ-C5,1)+MOD(D5-DebJ,1))),IF(OR(D5&lt;C5,D5&gt;DebJ),MOD(FinJ-C5,1)+MOD(D5-DebJ,1),IF(D5&lt;FinJ,MOD(D5-C5,1),MOD(FinJ-C5,1)))))*24-G5</f>
        <v>16</v>
      </c>
      <c r="G5" s="7">
        <f>IF(AND(C5&lt;DebN,C5&gt;=FinN),IF(D5&gt;C5,IF(D5&lt;=DebN,0,MOD(D5-DebN,1)),IF(D5&gt;=FinN,MOD(FinN-DebN,1),MOD(D5-DebN,1))),IF(C5&gt;=DebN,IF(OR(D5&gt;C5,D5&lt;=FinN),MOD(D5-C5,1),IF(D5&lt;=DebN,MOD(FinN-C5,1),MOD(FinN-C5,1)+MOD(D5-DebN,1))),IF(OR(D5&lt;C5,D5&gt;DebN),MOD(FinN-C5,1)+MOD(D5-DebN,1),IF(D5&lt;FinN,MOD(D5-C5,1),MOD(FinN-C5,1)))))*24</f>
        <v>0.78333333333333321</v>
      </c>
      <c r="H5" s="7">
        <f t="shared" si="0"/>
        <v>16.783333333333331</v>
      </c>
      <c r="I5" s="10">
        <f>Tableau1[[#This Row],[Tarifs Normal]]*9.2+Tableau1[[#This Row],[Tarifs Dimanche jour fériés]]*13.815+Tableau1[[#This Row],[Tarifs nuits]]*18.417</f>
        <v>161.62664999999998</v>
      </c>
    </row>
    <row r="6" spans="1:9">
      <c r="E6" s="9">
        <f>IF(AND(C6&lt;DebJ,C6&gt;=FinJ),IF(D6&gt;C6,IF(D6&lt;=DebJ,0,MOD(D6-DebJ,1)),IF(D6&gt;=FinJ,MOD(FinJ-DebJ,1),MOD(D6-DebJ,1))),IF(C6&gt;=DebJ,IF(OR(D6&gt;C6,D6&lt;=FinJ),MOD(D6-C6,1),IF(D6&lt;=DebJ,MOD(FinJ-C6,1),MOD(FinJ-C6,1)+MOD(D6-DebJ,1))),IF(OR(D6&lt;C6,D6&gt;DebJ),MOD(FinJ-C6,1)+MOD(D6-DebJ,1),IF(D6&lt;FinJ,MOD(D6-C6,1),MOD(FinJ-C6,1)))))*24-G6</f>
        <v>0</v>
      </c>
      <c r="G6" s="7">
        <f>IF(AND(C6&lt;DebN,C6&gt;=FinN),IF(D6&gt;C6,IF(D6&lt;=DebN,0,MOD(D6-DebN,1)),IF(D6&gt;=FinN,MOD(FinN-DebN,1),MOD(D6-DebN,1))),IF(C6&gt;=DebN,IF(OR(D6&gt;C6,D6&lt;=FinN),MOD(D6-C6,1),IF(D6&lt;=DebN,MOD(FinN-C6,1),MOD(FinN-C6,1)+MOD(D6-DebN,1))),IF(OR(D6&lt;C6,D6&gt;DebN),MOD(FinN-C6,1)+MOD(D6-DebN,1),IF(D6&lt;FinN,MOD(D6-C6,1),MOD(FinN-C6,1)))))*24</f>
        <v>0</v>
      </c>
      <c r="H6" s="7">
        <f t="shared" si="0"/>
        <v>0</v>
      </c>
      <c r="I6" s="10">
        <f>Tableau1[[#This Row],[Tarifs Normal]]*9.2+Tableau1[[#This Row],[Tarifs Dimanche jour fériés]]*13.815+Tableau1[[#This Row],[Tarifs nuits]]*18.417</f>
        <v>0</v>
      </c>
    </row>
    <row r="7" spans="1:9">
      <c r="E7" s="9">
        <f>IF(AND(C7&lt;DebJ,C7&gt;=FinJ),IF(D7&gt;C7,IF(D7&lt;=DebJ,0,MOD(D7-DebJ,1)),IF(D7&gt;=FinJ,MOD(FinJ-DebJ,1),MOD(D7-DebJ,1))),IF(C7&gt;=DebJ,IF(OR(D7&gt;C7,D7&lt;=FinJ),MOD(D7-C7,1),IF(D7&lt;=DebJ,MOD(FinJ-C7,1),MOD(FinJ-C7,1)+MOD(D7-DebJ,1))),IF(OR(D7&lt;C7,D7&gt;DebJ),MOD(FinJ-C7,1)+MOD(D7-DebJ,1),IF(D7&lt;FinJ,MOD(D7-C7,1),MOD(FinJ-C7,1)))))*24-G7</f>
        <v>0</v>
      </c>
      <c r="G7" s="7">
        <f>IF(AND(C7&lt;DebN,C7&gt;=FinN),IF(D7&gt;C7,IF(D7&lt;=DebN,0,MOD(D7-DebN,1)),IF(D7&gt;=FinN,MOD(FinN-DebN,1),MOD(D7-DebN,1))),IF(C7&gt;=DebN,IF(OR(D7&gt;C7,D7&lt;=FinN),MOD(D7-C7,1),IF(D7&lt;=DebN,MOD(FinN-C7,1),MOD(FinN-C7,1)+MOD(D7-DebN,1))),IF(OR(D7&lt;C7,D7&gt;DebN),MOD(FinN-C7,1)+MOD(D7-DebN,1),IF(D7&lt;FinN,MOD(D7-C7,1),MOD(FinN-C7,1)))))*24</f>
        <v>0</v>
      </c>
      <c r="H7" s="7">
        <f t="shared" si="0"/>
        <v>0</v>
      </c>
      <c r="I7" s="10">
        <f>Tableau1[[#This Row],[Tarifs Normal]]*9.2+Tableau1[[#This Row],[Tarifs Dimanche jour fériés]]*13.815+Tableau1[[#This Row],[Tarifs nuits]]*18.417</f>
        <v>0</v>
      </c>
    </row>
    <row r="8" spans="1:9">
      <c r="E8" s="9">
        <f>IF(AND(C8&lt;DebJ,C8&gt;=FinJ),IF(D8&gt;C8,IF(D8&lt;=DebJ,0,MOD(D8-DebJ,1)),IF(D8&gt;=FinJ,MOD(FinJ-DebJ,1),MOD(D8-DebJ,1))),IF(C8&gt;=DebJ,IF(OR(D8&gt;C8,D8&lt;=FinJ),MOD(D8-C8,1),IF(D8&lt;=DebJ,MOD(FinJ-C8,1),MOD(FinJ-C8,1)+MOD(D8-DebJ,1))),IF(OR(D8&lt;C8,D8&gt;DebJ),MOD(FinJ-C8,1)+MOD(D8-DebJ,1),IF(D8&lt;FinJ,MOD(D8-C8,1),MOD(FinJ-C8,1)))))*24-G8</f>
        <v>0</v>
      </c>
      <c r="G8" s="7">
        <f>IF(AND(C8&lt;DebN,C8&gt;=FinN),IF(D8&gt;C8,IF(D8&lt;=DebN,0,MOD(D8-DebN,1)),IF(D8&gt;=FinN,MOD(FinN-DebN,1),MOD(D8-DebN,1))),IF(C8&gt;=DebN,IF(OR(D8&gt;C8,D8&lt;=FinN),MOD(D8-C8,1),IF(D8&lt;=DebN,MOD(FinN-C8,1),MOD(FinN-C8,1)+MOD(D8-DebN,1))),IF(OR(D8&lt;C8,D8&gt;DebN),MOD(FinN-C8,1)+MOD(D8-DebN,1),IF(D8&lt;FinN,MOD(D8-C8,1),MOD(FinN-C8,1)))))*24</f>
        <v>0</v>
      </c>
      <c r="H8" s="7">
        <f t="shared" si="0"/>
        <v>0</v>
      </c>
      <c r="I8" s="10">
        <f>Tableau1[[#This Row],[Tarifs Normal]]*9.2+Tableau1[[#This Row],[Tarifs Dimanche jour fériés]]*13.815+Tableau1[[#This Row],[Tarifs nuits]]*18.417</f>
        <v>0</v>
      </c>
    </row>
    <row r="9" spans="1:9">
      <c r="E9" s="9">
        <f>IF(AND(C9&lt;DebJ,C9&gt;=FinJ),IF(D9&gt;C9,IF(D9&lt;=DebJ,0,MOD(D9-DebJ,1)),IF(D9&gt;=FinJ,MOD(FinJ-DebJ,1),MOD(D9-DebJ,1))),IF(C9&gt;=DebJ,IF(OR(D9&gt;C9,D9&lt;=FinJ),MOD(D9-C9,1),IF(D9&lt;=DebJ,MOD(FinJ-C9,1),MOD(FinJ-C9,1)+MOD(D9-DebJ,1))),IF(OR(D9&lt;C9,D9&gt;DebJ),MOD(FinJ-C9,1)+MOD(D9-DebJ,1),IF(D9&lt;FinJ,MOD(D9-C9,1),MOD(FinJ-C9,1)))))*24-G9</f>
        <v>0</v>
      </c>
      <c r="G9" s="7">
        <f>IF(AND(C9&lt;DebN,C9&gt;=FinN),IF(D9&gt;C9,IF(D9&lt;=DebN,0,MOD(D9-DebN,1)),IF(D9&gt;=FinN,MOD(FinN-DebN,1),MOD(D9-DebN,1))),IF(C9&gt;=DebN,IF(OR(D9&gt;C9,D9&lt;=FinN),MOD(D9-C9,1),IF(D9&lt;=DebN,MOD(FinN-C9,1),MOD(FinN-C9,1)+MOD(D9-DebN,1))),IF(OR(D9&lt;C9,D9&gt;DebN),MOD(FinN-C9,1)+MOD(D9-DebN,1),IF(D9&lt;FinN,MOD(D9-C9,1),MOD(FinN-C9,1)))))*24</f>
        <v>0</v>
      </c>
      <c r="H9" s="7">
        <f t="shared" si="0"/>
        <v>0</v>
      </c>
      <c r="I9" s="10">
        <f>Tableau1[[#This Row],[Tarifs Normal]]*9.2+Tableau1[[#This Row],[Tarifs Dimanche jour fériés]]*13.815+Tableau1[[#This Row],[Tarifs nuits]]*18.417</f>
        <v>0</v>
      </c>
    </row>
    <row r="10" spans="1:9">
      <c r="E10" s="9">
        <f>IF(AND(C10&lt;DebJ,C10&gt;=FinJ),IF(D10&gt;C10,IF(D10&lt;=DebJ,0,MOD(D10-DebJ,1)),IF(D10&gt;=FinJ,MOD(FinJ-DebJ,1),MOD(D10-DebJ,1))),IF(C10&gt;=DebJ,IF(OR(D10&gt;C10,D10&lt;=FinJ),MOD(D10-C10,1),IF(D10&lt;=DebJ,MOD(FinJ-C10,1),MOD(FinJ-C10,1)+MOD(D10-DebJ,1))),IF(OR(D10&lt;C10,D10&gt;DebJ),MOD(FinJ-C10,1)+MOD(D10-DebJ,1),IF(D10&lt;FinJ,MOD(D10-C10,1),MOD(FinJ-C10,1)))))*24-G10</f>
        <v>0</v>
      </c>
      <c r="G10" s="7">
        <f>IF(AND(C10&lt;DebN,C10&gt;=FinN),IF(D10&gt;C10,IF(D10&lt;=DebN,0,MOD(D10-DebN,1)),IF(D10&gt;=FinN,MOD(FinN-DebN,1),MOD(D10-DebN,1))),IF(C10&gt;=DebN,IF(OR(D10&gt;C10,D10&lt;=FinN),MOD(D10-C10,1),IF(D10&lt;=DebN,MOD(FinN-C10,1),MOD(FinN-C10,1)+MOD(D10-DebN,1))),IF(OR(D10&lt;C10,D10&gt;DebN),MOD(FinN-C10,1)+MOD(D10-DebN,1),IF(D10&lt;FinN,MOD(D10-C10,1),MOD(FinN-C10,1)))))*24</f>
        <v>0</v>
      </c>
      <c r="H10" s="7">
        <f t="shared" si="0"/>
        <v>0</v>
      </c>
      <c r="I10" s="10">
        <f>Tableau1[[#This Row],[Tarifs Normal]]*9.2+Tableau1[[#This Row],[Tarifs Dimanche jour fériés]]*13.815+Tableau1[[#This Row],[Tarifs nuits]]*18.417</f>
        <v>0</v>
      </c>
    </row>
    <row r="11" spans="1:9">
      <c r="H11" s="7"/>
    </row>
    <row r="12" spans="1:9">
      <c r="H12" s="7"/>
    </row>
    <row r="13" spans="1:9">
      <c r="H13" s="7"/>
    </row>
    <row r="14" spans="1:9">
      <c r="H14" s="7"/>
    </row>
    <row r="15" spans="1:9">
      <c r="H15" s="7"/>
    </row>
    <row r="16" spans="1:9">
      <c r="H16" s="7"/>
    </row>
    <row r="17" spans="8:8">
      <c r="H17" s="7"/>
    </row>
    <row r="18" spans="8:8">
      <c r="H18" s="7"/>
    </row>
    <row r="19" spans="8:8">
      <c r="H19" s="7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2016-05-11T08:49:53Z</dcterms:created>
  <dcterms:modified xsi:type="dcterms:W3CDTF">2016-05-11T12:34:18Z</dcterms:modified>
</cp:coreProperties>
</file>