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576" yWindow="120" windowWidth="21948" windowHeight="9384"/>
  </bookViews>
  <sheets>
    <sheet name="Feuil1" sheetId="1" r:id="rId1"/>
    <sheet name="Feuil2" sheetId="2" r:id="rId2"/>
    <sheet name="Feuil3" sheetId="3" r:id="rId3"/>
  </sheets>
  <calcPr calcId="124519"/>
</workbook>
</file>

<file path=xl/calcChain.xml><?xml version="1.0" encoding="utf-8"?>
<calcChain xmlns="http://schemas.openxmlformats.org/spreadsheetml/2006/main">
  <c r="H23" i="1"/>
  <c r="H22"/>
  <c r="M21"/>
  <c r="L21"/>
  <c r="M20"/>
  <c r="L20"/>
  <c r="G20"/>
  <c r="H20" s="1"/>
  <c r="L19"/>
  <c r="M19" s="1"/>
  <c r="G19"/>
  <c r="H19" s="1"/>
  <c r="L18"/>
  <c r="M18" s="1"/>
  <c r="G18"/>
  <c r="H18" s="1"/>
  <c r="L17"/>
  <c r="M17" s="1"/>
  <c r="G17"/>
  <c r="H17" s="1"/>
  <c r="L16"/>
  <c r="M16" s="1"/>
  <c r="G16"/>
  <c r="H16" s="1"/>
  <c r="L15"/>
  <c r="M15" s="1"/>
  <c r="G15"/>
  <c r="H15" s="1"/>
  <c r="L14"/>
  <c r="M14" s="1"/>
  <c r="G14"/>
  <c r="H14" s="1"/>
  <c r="L13"/>
  <c r="M13" s="1"/>
  <c r="G13"/>
  <c r="H13" s="1"/>
  <c r="M12"/>
  <c r="L12"/>
  <c r="H12"/>
  <c r="G12"/>
  <c r="L11"/>
  <c r="M11" s="1"/>
  <c r="G11"/>
  <c r="H11" s="1"/>
  <c r="L10"/>
  <c r="M10" s="1"/>
  <c r="G10"/>
  <c r="H10" s="1"/>
  <c r="L9"/>
  <c r="M9" s="1"/>
  <c r="G9"/>
  <c r="H9" s="1"/>
  <c r="L8"/>
  <c r="M8" s="1"/>
  <c r="G8"/>
  <c r="H8" s="1"/>
  <c r="M7"/>
  <c r="L7"/>
  <c r="H7"/>
  <c r="G7"/>
  <c r="L6"/>
  <c r="M6" s="1"/>
  <c r="G6"/>
  <c r="H6" s="1"/>
  <c r="G5"/>
  <c r="H5" s="1"/>
  <c r="G4"/>
  <c r="H4" s="1"/>
  <c r="G3"/>
  <c r="H3" s="1"/>
  <c r="H24" l="1"/>
  <c r="H26" s="1"/>
  <c r="G24"/>
</calcChain>
</file>

<file path=xl/sharedStrings.xml><?xml version="1.0" encoding="utf-8"?>
<sst xmlns="http://schemas.openxmlformats.org/spreadsheetml/2006/main" count="21" uniqueCount="20">
  <si>
    <r>
      <t xml:space="preserve">          </t>
    </r>
    <r>
      <rPr>
        <sz val="16"/>
        <color theme="1"/>
        <rFont val="Calibri"/>
        <family val="2"/>
        <scheme val="minor"/>
      </rPr>
      <t>tableau des coefficients</t>
    </r>
  </si>
  <si>
    <t>Qté</t>
  </si>
  <si>
    <t>Désignation</t>
  </si>
  <si>
    <t>Marque</t>
  </si>
  <si>
    <t>Référence
Origine</t>
  </si>
  <si>
    <t>Référence
à commander</t>
  </si>
  <si>
    <t>PA unit.</t>
  </si>
  <si>
    <t>PA global</t>
  </si>
  <si>
    <t>PV global</t>
  </si>
  <si>
    <t>soufflet de crémaillère</t>
  </si>
  <si>
    <t>Référent  &gt;</t>
  </si>
  <si>
    <t>amortisseur AV</t>
  </si>
  <si>
    <t>coupelle susp. AV</t>
  </si>
  <si>
    <t>Marge %</t>
  </si>
  <si>
    <t>Rapport</t>
  </si>
  <si>
    <r>
      <t xml:space="preserve">Coefficient </t>
    </r>
    <r>
      <rPr>
        <b/>
        <sz val="11"/>
        <color theme="1"/>
        <rFont val="Calibri"/>
        <family val="2"/>
        <scheme val="minor"/>
      </rPr>
      <t>X</t>
    </r>
  </si>
  <si>
    <t>barre de réaction AV</t>
  </si>
  <si>
    <t>frais de livraison</t>
  </si>
  <si>
    <t>TOTAL</t>
  </si>
  <si>
    <t>MD</t>
  </si>
</sst>
</file>

<file path=xl/styles.xml><?xml version="1.0" encoding="utf-8"?>
<styleSheet xmlns="http://schemas.openxmlformats.org/spreadsheetml/2006/main">
  <numFmts count="1">
    <numFmt numFmtId="44" formatCode="_-* #,##0.00\ &quot;€&quot;_-;\-* #,##0.00\ &quot;€&quot;_-;_-* &quot;-&quot;??\ &quot;€&quot;_-;_-@_-"/>
  </numFmts>
  <fonts count="14">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14"/>
      <color theme="1"/>
      <name val="Calibri"/>
      <family val="2"/>
      <scheme val="minor"/>
    </font>
    <font>
      <sz val="12"/>
      <color theme="1"/>
      <name val="Calibri"/>
      <family val="2"/>
      <scheme val="minor"/>
    </font>
    <font>
      <b/>
      <sz val="11"/>
      <color rgb="FF0070C0"/>
      <name val="Calibri"/>
      <family val="2"/>
      <scheme val="minor"/>
    </font>
    <font>
      <sz val="11"/>
      <color theme="0" tint="-0.249977111117893"/>
      <name val="Calibri"/>
      <family val="2"/>
      <scheme val="minor"/>
    </font>
    <font>
      <b/>
      <sz val="11"/>
      <color rgb="FFFF0000"/>
      <name val="Calibri"/>
      <family val="2"/>
      <scheme val="minor"/>
    </font>
    <font>
      <sz val="12"/>
      <color theme="0" tint="-0.249977111117893"/>
      <name val="Calibri"/>
      <family val="2"/>
      <scheme val="minor"/>
    </font>
    <font>
      <sz val="12"/>
      <color indexed="8"/>
      <name val="Calibri"/>
      <family val="2"/>
      <scheme val="minor"/>
    </font>
    <font>
      <u val="double"/>
      <sz val="12"/>
      <color theme="1"/>
      <name val="Calibri"/>
      <family val="2"/>
      <scheme val="minor"/>
    </font>
    <font>
      <b/>
      <sz val="12"/>
      <color indexed="8"/>
      <name val="Calibri"/>
      <family val="2"/>
      <scheme val="minor"/>
    </font>
    <font>
      <b/>
      <sz val="14"/>
      <color theme="1"/>
      <name val="Calibri"/>
      <family val="2"/>
      <scheme val="minor"/>
    </font>
  </fonts>
  <fills count="4">
    <fill>
      <patternFill patternType="none"/>
    </fill>
    <fill>
      <patternFill patternType="gray125"/>
    </fill>
    <fill>
      <patternFill patternType="solid">
        <fgColor theme="7" tint="0.79998168889431442"/>
        <bgColor indexed="64"/>
      </patternFill>
    </fill>
    <fill>
      <patternFill patternType="solid">
        <fgColor rgb="FFFFC000"/>
        <bgColor indexed="64"/>
      </patternFill>
    </fill>
  </fills>
  <borders count="17">
    <border>
      <left/>
      <right/>
      <top/>
      <bottom/>
      <diagonal/>
    </border>
    <border>
      <left/>
      <right style="double">
        <color auto="1"/>
      </right>
      <top/>
      <bottom style="double">
        <color auto="1"/>
      </bottom>
      <diagonal/>
    </border>
    <border>
      <left style="double">
        <color auto="1"/>
      </left>
      <right style="double">
        <color auto="1"/>
      </right>
      <top/>
      <bottom style="double">
        <color auto="1"/>
      </bottom>
      <diagonal/>
    </border>
    <border>
      <left style="double">
        <color auto="1"/>
      </left>
      <right/>
      <top/>
      <bottom style="double">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s>
  <cellStyleXfs count="2">
    <xf numFmtId="0" fontId="0" fillId="0" borderId="0"/>
    <xf numFmtId="44" fontId="1" fillId="0" borderId="0" applyFont="0" applyFill="0" applyBorder="0" applyAlignment="0" applyProtection="0"/>
  </cellStyleXfs>
  <cellXfs count="49">
    <xf numFmtId="0" fontId="0" fillId="0" borderId="0" xfId="0"/>
    <xf numFmtId="0" fontId="0" fillId="2" borderId="0" xfId="0" applyFill="1"/>
    <xf numFmtId="0" fontId="0" fillId="2" borderId="0" xfId="0" applyFill="1" applyAlignment="1">
      <alignment horizontal="center" vertical="center"/>
    </xf>
    <xf numFmtId="0" fontId="0" fillId="3" borderId="0" xfId="0" applyNumberFormat="1" applyFill="1" applyAlignment="1">
      <alignment horizontal="center" vertical="center"/>
    </xf>
    <xf numFmtId="0" fontId="0" fillId="2" borderId="0" xfId="0" applyFill="1" applyAlignment="1">
      <alignment horizontal="left"/>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44" fontId="5" fillId="2" borderId="5" xfId="1" applyFont="1" applyFill="1" applyBorder="1" applyAlignment="1">
      <alignment horizontal="center" vertical="center"/>
    </xf>
    <xf numFmtId="44" fontId="5" fillId="3" borderId="7" xfId="1" applyFont="1" applyFill="1" applyBorder="1" applyAlignment="1">
      <alignment horizontal="center" vertical="center"/>
    </xf>
    <xf numFmtId="0" fontId="0" fillId="2" borderId="0" xfId="0" applyFill="1" applyAlignment="1">
      <alignment horizontal="right"/>
    </xf>
    <xf numFmtId="0" fontId="2" fillId="2" borderId="0" xfId="0" applyFont="1" applyFill="1" applyAlignment="1">
      <alignment horizontal="center" vertical="center"/>
    </xf>
    <xf numFmtId="0" fontId="5" fillId="2" borderId="8" xfId="0" applyFont="1" applyFill="1" applyBorder="1" applyAlignment="1">
      <alignment horizontal="center" vertical="center"/>
    </xf>
    <xf numFmtId="44" fontId="5" fillId="2" borderId="7" xfId="1" applyFont="1" applyFill="1" applyBorder="1" applyAlignment="1">
      <alignment horizontal="center" vertical="center"/>
    </xf>
    <xf numFmtId="0" fontId="0" fillId="2" borderId="0" xfId="0" applyFill="1" applyAlignment="1">
      <alignment horizontal="centerContinuous"/>
    </xf>
    <xf numFmtId="0" fontId="0" fillId="2" borderId="4" xfId="0" applyFill="1" applyBorder="1" applyAlignment="1">
      <alignment horizontal="center"/>
    </xf>
    <xf numFmtId="0" fontId="0" fillId="2" borderId="5" xfId="0" applyFill="1" applyBorder="1" applyAlignment="1">
      <alignment horizontal="center"/>
    </xf>
    <xf numFmtId="0" fontId="0" fillId="2" borderId="7" xfId="0" applyFill="1" applyBorder="1" applyAlignment="1">
      <alignment horizontal="center"/>
    </xf>
    <xf numFmtId="0" fontId="6" fillId="2" borderId="9" xfId="0" applyFont="1" applyFill="1" applyBorder="1" applyAlignment="1">
      <alignment horizontal="center"/>
    </xf>
    <xf numFmtId="0" fontId="7" fillId="2" borderId="10" xfId="0" applyFont="1" applyFill="1" applyBorder="1" applyAlignment="1">
      <alignment horizontal="center"/>
    </xf>
    <xf numFmtId="2" fontId="8" fillId="2" borderId="11" xfId="0" applyNumberFormat="1" applyFont="1" applyFill="1" applyBorder="1" applyAlignment="1">
      <alignment horizontal="center"/>
    </xf>
    <xf numFmtId="0" fontId="6" fillId="2" borderId="12" xfId="0" applyFont="1" applyFill="1" applyBorder="1" applyAlignment="1">
      <alignment horizontal="center"/>
    </xf>
    <xf numFmtId="3" fontId="5" fillId="2" borderId="6" xfId="0" quotePrefix="1" applyNumberFormat="1" applyFont="1" applyFill="1" applyBorder="1" applyAlignment="1">
      <alignment horizontal="center" vertical="center"/>
    </xf>
    <xf numFmtId="3" fontId="5" fillId="2" borderId="6" xfId="0" applyNumberFormat="1" applyFont="1" applyFill="1" applyBorder="1" applyAlignment="1">
      <alignment horizontal="center" vertical="center"/>
    </xf>
    <xf numFmtId="0" fontId="5" fillId="2" borderId="6" xfId="0" quotePrefix="1" applyFont="1" applyFill="1" applyBorder="1" applyAlignment="1">
      <alignment horizontal="center" vertical="center"/>
    </xf>
    <xf numFmtId="0" fontId="6" fillId="2" borderId="13" xfId="0" applyFont="1" applyFill="1" applyBorder="1" applyAlignment="1">
      <alignment horizontal="center"/>
    </xf>
    <xf numFmtId="0" fontId="7" fillId="2" borderId="14" xfId="0" applyFont="1" applyFill="1" applyBorder="1" applyAlignment="1">
      <alignment horizontal="center"/>
    </xf>
    <xf numFmtId="2" fontId="8" fillId="2" borderId="15" xfId="0" applyNumberFormat="1" applyFont="1" applyFill="1" applyBorder="1" applyAlignment="1">
      <alignment horizontal="center"/>
    </xf>
    <xf numFmtId="0" fontId="5" fillId="2" borderId="16" xfId="0" applyFont="1" applyFill="1" applyBorder="1" applyAlignment="1">
      <alignment horizontal="center" vertical="center"/>
    </xf>
    <xf numFmtId="0" fontId="5" fillId="2" borderId="14" xfId="0" applyFont="1" applyFill="1" applyBorder="1" applyAlignment="1">
      <alignment horizontal="center" vertical="center"/>
    </xf>
    <xf numFmtId="44" fontId="9" fillId="2" borderId="14" xfId="1" applyFont="1" applyFill="1" applyBorder="1" applyAlignment="1">
      <alignment horizontal="center" vertical="center"/>
    </xf>
    <xf numFmtId="44" fontId="5" fillId="2" borderId="15" xfId="1" applyFont="1" applyFill="1" applyBorder="1" applyAlignment="1">
      <alignment horizontal="center" vertical="center"/>
    </xf>
    <xf numFmtId="0" fontId="5" fillId="2" borderId="0" xfId="0" applyFont="1" applyFill="1" applyAlignment="1">
      <alignment horizontal="center" vertical="center"/>
    </xf>
    <xf numFmtId="0" fontId="10" fillId="2" borderId="0" xfId="0" applyFont="1" applyFill="1" applyAlignment="1">
      <alignment horizontal="center" vertical="center"/>
    </xf>
    <xf numFmtId="44" fontId="10" fillId="2" borderId="0" xfId="0" applyNumberFormat="1" applyFont="1" applyFill="1" applyAlignment="1">
      <alignment horizontal="center" vertical="center"/>
    </xf>
    <xf numFmtId="0" fontId="11" fillId="2" borderId="0" xfId="0" applyFont="1" applyFill="1" applyBorder="1" applyAlignment="1">
      <alignment horizontal="center" vertical="center"/>
    </xf>
    <xf numFmtId="0" fontId="5" fillId="2" borderId="0" xfId="0" applyFont="1" applyFill="1" applyBorder="1" applyAlignment="1">
      <alignment horizontal="center" vertical="center"/>
    </xf>
    <xf numFmtId="0" fontId="10" fillId="2" borderId="0" xfId="0" applyFont="1" applyFill="1" applyBorder="1" applyAlignment="1">
      <alignment horizontal="center" vertical="center"/>
    </xf>
    <xf numFmtId="44" fontId="5" fillId="2" borderId="0" xfId="1" applyFont="1" applyFill="1" applyBorder="1" applyAlignment="1">
      <alignment horizontal="center" vertical="center"/>
    </xf>
    <xf numFmtId="0" fontId="0" fillId="2" borderId="0" xfId="0" applyFill="1" applyBorder="1"/>
    <xf numFmtId="0" fontId="5" fillId="2" borderId="0" xfId="0" applyFont="1" applyFill="1" applyBorder="1"/>
    <xf numFmtId="0" fontId="12" fillId="2" borderId="0" xfId="0" applyFont="1" applyFill="1" applyBorder="1" applyAlignment="1">
      <alignment horizontal="center"/>
    </xf>
    <xf numFmtId="44" fontId="12" fillId="2" borderId="0" xfId="0" applyNumberFormat="1" applyFont="1" applyFill="1" applyBorder="1"/>
    <xf numFmtId="0" fontId="0" fillId="2" borderId="0" xfId="0" applyFill="1" applyAlignment="1">
      <alignment vertical="center"/>
    </xf>
    <xf numFmtId="0" fontId="13" fillId="2" borderId="0" xfId="0" applyFont="1" applyFill="1" applyBorder="1" applyAlignment="1">
      <alignment horizontal="center"/>
    </xf>
  </cellXfs>
  <cellStyles count="2">
    <cellStyle name="Monétaire"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480060</xdr:colOff>
      <xdr:row>1</xdr:row>
      <xdr:rowOff>243840</xdr:rowOff>
    </xdr:from>
    <xdr:to>
      <xdr:col>13</xdr:col>
      <xdr:colOff>388620</xdr:colOff>
      <xdr:row>22</xdr:row>
      <xdr:rowOff>60960</xdr:rowOff>
    </xdr:to>
    <xdr:sp macro="" textlink="">
      <xdr:nvSpPr>
        <xdr:cNvPr id="2" name="Rectangle à coins arrondis 1"/>
        <xdr:cNvSpPr/>
      </xdr:nvSpPr>
      <xdr:spPr>
        <a:xfrm>
          <a:off x="11803380" y="510540"/>
          <a:ext cx="3048000" cy="4244340"/>
        </a:xfrm>
        <a:prstGeom prst="roundRect">
          <a:avLst/>
        </a:prstGeom>
        <a:noFill/>
        <a:ln w="28575"/>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1653540</xdr:colOff>
      <xdr:row>9</xdr:row>
      <xdr:rowOff>30480</xdr:rowOff>
    </xdr:from>
    <xdr:to>
      <xdr:col>4</xdr:col>
      <xdr:colOff>220980</xdr:colOff>
      <xdr:row>19</xdr:row>
      <xdr:rowOff>160020</xdr:rowOff>
    </xdr:to>
    <xdr:sp macro="" textlink="">
      <xdr:nvSpPr>
        <xdr:cNvPr id="3" name="ZoneTexte 2"/>
        <xdr:cNvSpPr txBox="1"/>
      </xdr:nvSpPr>
      <xdr:spPr>
        <a:xfrm>
          <a:off x="2103120" y="2148840"/>
          <a:ext cx="2910840" cy="2110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Bonjour,</a:t>
          </a:r>
        </a:p>
        <a:p>
          <a:endParaRPr lang="fr-FR" sz="1100"/>
        </a:p>
        <a:p>
          <a:r>
            <a:rPr lang="fr-FR" sz="1100"/>
            <a:t>La cellule H3 récupère</a:t>
          </a:r>
          <a:r>
            <a:rPr lang="fr-FR" sz="1100" baseline="0"/>
            <a:t> le montant de G3 et le multiplie par 1,18 pour avoir une marge de 15%.</a:t>
          </a:r>
        </a:p>
        <a:p>
          <a:endParaRPr lang="fr-FR" sz="1100" baseline="0"/>
        </a:p>
        <a:p>
          <a:r>
            <a:rPr lang="fr-FR" sz="1100" baseline="0"/>
            <a:t>Je souhaiterai que la cellule H3 interroge directement la cellule H1 pour que quand j'actionne le bouton toupie, la cellule H3 récupère le coefficient (en rouge) correspondant dans le tableau des coefficients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R30"/>
  <sheetViews>
    <sheetView tabSelected="1" workbookViewId="0">
      <selection activeCell="C7" sqref="C7"/>
    </sheetView>
  </sheetViews>
  <sheetFormatPr baseColWidth="10" defaultColWidth="11.44140625" defaultRowHeight="14.4"/>
  <cols>
    <col min="1" max="1" width="6.5546875" style="1" customWidth="1"/>
    <col min="2" max="3" width="24.88671875" style="1" customWidth="1"/>
    <col min="4" max="4" width="13.5546875" style="1" customWidth="1"/>
    <col min="5" max="5" width="17.5546875" style="1" customWidth="1"/>
    <col min="6" max="6" width="12" style="1" customWidth="1"/>
    <col min="7" max="16384" width="11.44140625" style="1"/>
  </cols>
  <sheetData>
    <row r="1" spans="1:18" ht="21">
      <c r="A1" s="2"/>
      <c r="B1" s="2"/>
      <c r="C1" s="2"/>
      <c r="D1" s="2"/>
      <c r="E1" s="2"/>
      <c r="F1" s="2"/>
      <c r="G1" s="2"/>
      <c r="H1" s="3">
        <v>15</v>
      </c>
      <c r="K1" s="4" t="s">
        <v>0</v>
      </c>
    </row>
    <row r="2" spans="1:18" ht="36" customHeight="1" thickBot="1">
      <c r="A2" s="5" t="s">
        <v>1</v>
      </c>
      <c r="B2" s="6" t="s">
        <v>2</v>
      </c>
      <c r="C2" s="6" t="s">
        <v>3</v>
      </c>
      <c r="D2" s="7" t="s">
        <v>4</v>
      </c>
      <c r="E2" s="7" t="s">
        <v>5</v>
      </c>
      <c r="F2" s="6" t="s">
        <v>6</v>
      </c>
      <c r="G2" s="6" t="s">
        <v>7</v>
      </c>
      <c r="H2" s="8" t="s">
        <v>8</v>
      </c>
    </row>
    <row r="3" spans="1:18" ht="16.2" thickTop="1">
      <c r="A3" s="9">
        <v>2</v>
      </c>
      <c r="B3" s="10" t="s">
        <v>9</v>
      </c>
      <c r="C3" s="10"/>
      <c r="D3" s="10"/>
      <c r="E3" s="11"/>
      <c r="F3" s="12">
        <v>6.08</v>
      </c>
      <c r="G3" s="12">
        <f>F3*A3</f>
        <v>12.16</v>
      </c>
      <c r="H3" s="13">
        <f>G3*1.18</f>
        <v>14.348799999999999</v>
      </c>
      <c r="L3" s="14" t="s">
        <v>10</v>
      </c>
      <c r="M3" s="15">
        <v>100</v>
      </c>
    </row>
    <row r="4" spans="1:18" ht="15.6">
      <c r="A4" s="16">
        <v>2</v>
      </c>
      <c r="B4" s="11" t="s">
        <v>11</v>
      </c>
      <c r="C4" s="11"/>
      <c r="D4" s="11"/>
      <c r="E4" s="11"/>
      <c r="F4" s="12">
        <v>67.98</v>
      </c>
      <c r="G4" s="12">
        <f t="shared" ref="G4:G20" si="0">F4*A4</f>
        <v>135.96</v>
      </c>
      <c r="H4" s="17">
        <f t="shared" ref="H4:H20" si="1">G4*1.18</f>
        <v>160.43280000000001</v>
      </c>
      <c r="N4" s="18"/>
      <c r="O4" s="18"/>
      <c r="P4" s="18"/>
      <c r="Q4" s="18"/>
      <c r="R4" s="18"/>
    </row>
    <row r="5" spans="1:18" ht="15.6">
      <c r="A5" s="16">
        <v>2</v>
      </c>
      <c r="B5" s="11" t="s">
        <v>12</v>
      </c>
      <c r="C5" s="11"/>
      <c r="D5" s="11"/>
      <c r="E5" s="11"/>
      <c r="F5" s="12">
        <v>29.98</v>
      </c>
      <c r="G5" s="12">
        <f t="shared" si="0"/>
        <v>59.96</v>
      </c>
      <c r="H5" s="17">
        <f t="shared" si="1"/>
        <v>70.752799999999993</v>
      </c>
      <c r="K5" s="19" t="s">
        <v>13</v>
      </c>
      <c r="L5" s="20" t="s">
        <v>14</v>
      </c>
      <c r="M5" s="21" t="s">
        <v>15</v>
      </c>
    </row>
    <row r="6" spans="1:18" ht="15.6">
      <c r="A6" s="16">
        <v>2</v>
      </c>
      <c r="B6" s="11" t="s">
        <v>16</v>
      </c>
      <c r="C6" s="11"/>
      <c r="D6" s="11"/>
      <c r="E6" s="11"/>
      <c r="F6" s="12">
        <v>8.18</v>
      </c>
      <c r="G6" s="12">
        <f t="shared" si="0"/>
        <v>16.36</v>
      </c>
      <c r="H6" s="17">
        <f t="shared" si="1"/>
        <v>19.304799999999997</v>
      </c>
      <c r="K6" s="22">
        <v>5</v>
      </c>
      <c r="L6" s="23">
        <f>$M$3-K6</f>
        <v>95</v>
      </c>
      <c r="M6" s="24">
        <f>$M$3/L6</f>
        <v>1.0526315789473684</v>
      </c>
    </row>
    <row r="7" spans="1:18" ht="15.6">
      <c r="A7" s="16"/>
      <c r="B7" s="11"/>
      <c r="C7" s="11"/>
      <c r="D7" s="11"/>
      <c r="E7" s="11"/>
      <c r="F7" s="12"/>
      <c r="G7" s="12">
        <f t="shared" si="0"/>
        <v>0</v>
      </c>
      <c r="H7" s="17">
        <f t="shared" si="1"/>
        <v>0</v>
      </c>
      <c r="K7" s="25">
        <v>10</v>
      </c>
      <c r="L7" s="23">
        <f t="shared" ref="L7:L21" si="2">$M$3-K7</f>
        <v>90</v>
      </c>
      <c r="M7" s="24">
        <f t="shared" ref="M7:M21" si="3">$M$3/L7</f>
        <v>1.1111111111111112</v>
      </c>
    </row>
    <row r="8" spans="1:18" ht="15.6">
      <c r="A8" s="16"/>
      <c r="B8" s="11"/>
      <c r="C8" s="11"/>
      <c r="D8" s="11"/>
      <c r="E8" s="11"/>
      <c r="F8" s="12"/>
      <c r="G8" s="12">
        <f t="shared" si="0"/>
        <v>0</v>
      </c>
      <c r="H8" s="17">
        <f t="shared" si="1"/>
        <v>0</v>
      </c>
      <c r="K8" s="25">
        <v>15</v>
      </c>
      <c r="L8" s="23">
        <f t="shared" si="2"/>
        <v>85</v>
      </c>
      <c r="M8" s="24">
        <f t="shared" si="3"/>
        <v>1.1764705882352942</v>
      </c>
    </row>
    <row r="9" spans="1:18" ht="15.6">
      <c r="A9" s="16"/>
      <c r="B9" s="11"/>
      <c r="C9" s="11"/>
      <c r="D9" s="26"/>
      <c r="E9" s="11"/>
      <c r="F9" s="12"/>
      <c r="G9" s="12">
        <f t="shared" si="0"/>
        <v>0</v>
      </c>
      <c r="H9" s="17">
        <f t="shared" si="1"/>
        <v>0</v>
      </c>
      <c r="K9" s="25">
        <v>20</v>
      </c>
      <c r="L9" s="23">
        <f t="shared" si="2"/>
        <v>80</v>
      </c>
      <c r="M9" s="24">
        <f t="shared" si="3"/>
        <v>1.25</v>
      </c>
    </row>
    <row r="10" spans="1:18" ht="15.6">
      <c r="A10" s="16"/>
      <c r="B10" s="11"/>
      <c r="C10" s="11"/>
      <c r="D10" s="27"/>
      <c r="E10" s="11"/>
      <c r="F10" s="12"/>
      <c r="G10" s="12">
        <f t="shared" si="0"/>
        <v>0</v>
      </c>
      <c r="H10" s="17">
        <f t="shared" si="1"/>
        <v>0</v>
      </c>
      <c r="K10" s="25">
        <v>25</v>
      </c>
      <c r="L10" s="23">
        <f t="shared" si="2"/>
        <v>75</v>
      </c>
      <c r="M10" s="24">
        <f t="shared" si="3"/>
        <v>1.3333333333333333</v>
      </c>
    </row>
    <row r="11" spans="1:18" ht="15.6">
      <c r="A11" s="16"/>
      <c r="B11" s="11"/>
      <c r="C11" s="11"/>
      <c r="D11" s="28"/>
      <c r="E11" s="11"/>
      <c r="F11" s="12"/>
      <c r="G11" s="12">
        <f t="shared" si="0"/>
        <v>0</v>
      </c>
      <c r="H11" s="17">
        <f t="shared" si="1"/>
        <v>0</v>
      </c>
      <c r="K11" s="25">
        <v>30</v>
      </c>
      <c r="L11" s="23">
        <f t="shared" si="2"/>
        <v>70</v>
      </c>
      <c r="M11" s="24">
        <f t="shared" si="3"/>
        <v>1.4285714285714286</v>
      </c>
    </row>
    <row r="12" spans="1:18" ht="15.6">
      <c r="A12" s="16"/>
      <c r="B12" s="11"/>
      <c r="C12" s="11"/>
      <c r="D12" s="28"/>
      <c r="E12" s="11"/>
      <c r="F12" s="12"/>
      <c r="G12" s="12">
        <f t="shared" si="0"/>
        <v>0</v>
      </c>
      <c r="H12" s="17">
        <f t="shared" si="1"/>
        <v>0</v>
      </c>
      <c r="K12" s="25">
        <v>35</v>
      </c>
      <c r="L12" s="23">
        <f t="shared" si="2"/>
        <v>65</v>
      </c>
      <c r="M12" s="24">
        <f t="shared" si="3"/>
        <v>1.5384615384615385</v>
      </c>
    </row>
    <row r="13" spans="1:18" ht="15.6">
      <c r="A13" s="16"/>
      <c r="B13" s="11"/>
      <c r="C13" s="11"/>
      <c r="D13" s="11"/>
      <c r="E13" s="11"/>
      <c r="F13" s="12"/>
      <c r="G13" s="12">
        <f t="shared" si="0"/>
        <v>0</v>
      </c>
      <c r="H13" s="17">
        <f t="shared" si="1"/>
        <v>0</v>
      </c>
      <c r="K13" s="25">
        <v>40</v>
      </c>
      <c r="L13" s="23">
        <f t="shared" si="2"/>
        <v>60</v>
      </c>
      <c r="M13" s="24">
        <f t="shared" si="3"/>
        <v>1.6666666666666667</v>
      </c>
    </row>
    <row r="14" spans="1:18" ht="15.6">
      <c r="A14" s="16"/>
      <c r="B14" s="11"/>
      <c r="C14" s="11"/>
      <c r="D14" s="28"/>
      <c r="E14" s="11"/>
      <c r="F14" s="12"/>
      <c r="G14" s="12">
        <f t="shared" si="0"/>
        <v>0</v>
      </c>
      <c r="H14" s="17">
        <f t="shared" si="1"/>
        <v>0</v>
      </c>
      <c r="K14" s="25">
        <v>45</v>
      </c>
      <c r="L14" s="23">
        <f t="shared" si="2"/>
        <v>55</v>
      </c>
      <c r="M14" s="24">
        <f t="shared" si="3"/>
        <v>1.8181818181818181</v>
      </c>
    </row>
    <row r="15" spans="1:18" ht="15.6">
      <c r="A15" s="16"/>
      <c r="B15" s="11"/>
      <c r="C15" s="11"/>
      <c r="D15" s="26"/>
      <c r="E15" s="11"/>
      <c r="F15" s="12"/>
      <c r="G15" s="12">
        <f t="shared" si="0"/>
        <v>0</v>
      </c>
      <c r="H15" s="17">
        <f t="shared" si="1"/>
        <v>0</v>
      </c>
      <c r="K15" s="25">
        <v>50</v>
      </c>
      <c r="L15" s="23">
        <f t="shared" si="2"/>
        <v>50</v>
      </c>
      <c r="M15" s="24">
        <f t="shared" si="3"/>
        <v>2</v>
      </c>
    </row>
    <row r="16" spans="1:18" ht="15.6">
      <c r="A16" s="16"/>
      <c r="B16" s="11"/>
      <c r="C16" s="11"/>
      <c r="D16" s="11"/>
      <c r="E16" s="11"/>
      <c r="F16" s="12"/>
      <c r="G16" s="12">
        <f t="shared" si="0"/>
        <v>0</v>
      </c>
      <c r="H16" s="17">
        <f t="shared" si="1"/>
        <v>0</v>
      </c>
      <c r="K16" s="25">
        <v>55</v>
      </c>
      <c r="L16" s="23">
        <f t="shared" si="2"/>
        <v>45</v>
      </c>
      <c r="M16" s="24">
        <f t="shared" si="3"/>
        <v>2.2222222222222223</v>
      </c>
    </row>
    <row r="17" spans="1:13" ht="15.6">
      <c r="A17" s="16"/>
      <c r="B17" s="11"/>
      <c r="C17" s="11"/>
      <c r="D17" s="11"/>
      <c r="E17" s="11"/>
      <c r="F17" s="12"/>
      <c r="G17" s="12">
        <f t="shared" si="0"/>
        <v>0</v>
      </c>
      <c r="H17" s="17">
        <f t="shared" si="1"/>
        <v>0</v>
      </c>
      <c r="K17" s="25">
        <v>60</v>
      </c>
      <c r="L17" s="23">
        <f t="shared" si="2"/>
        <v>40</v>
      </c>
      <c r="M17" s="24">
        <f t="shared" si="3"/>
        <v>2.5</v>
      </c>
    </row>
    <row r="18" spans="1:13" ht="15.6">
      <c r="A18" s="16"/>
      <c r="B18" s="11"/>
      <c r="C18" s="11"/>
      <c r="D18" s="11"/>
      <c r="E18" s="11"/>
      <c r="F18" s="12"/>
      <c r="G18" s="12">
        <f t="shared" si="0"/>
        <v>0</v>
      </c>
      <c r="H18" s="17">
        <f t="shared" si="1"/>
        <v>0</v>
      </c>
      <c r="K18" s="25">
        <v>65</v>
      </c>
      <c r="L18" s="23">
        <f t="shared" si="2"/>
        <v>35</v>
      </c>
      <c r="M18" s="24">
        <f t="shared" si="3"/>
        <v>2.8571428571428572</v>
      </c>
    </row>
    <row r="19" spans="1:13" ht="15.6">
      <c r="A19" s="16"/>
      <c r="B19" s="11"/>
      <c r="C19" s="11"/>
      <c r="D19" s="11"/>
      <c r="E19" s="11"/>
      <c r="F19" s="12"/>
      <c r="G19" s="12">
        <f t="shared" si="0"/>
        <v>0</v>
      </c>
      <c r="H19" s="17">
        <f t="shared" si="1"/>
        <v>0</v>
      </c>
      <c r="K19" s="25">
        <v>70</v>
      </c>
      <c r="L19" s="23">
        <f t="shared" si="2"/>
        <v>30</v>
      </c>
      <c r="M19" s="24">
        <f t="shared" si="3"/>
        <v>3.3333333333333335</v>
      </c>
    </row>
    <row r="20" spans="1:13" ht="15.6">
      <c r="A20" s="16"/>
      <c r="B20" s="11"/>
      <c r="C20" s="11"/>
      <c r="D20" s="11"/>
      <c r="E20" s="11"/>
      <c r="F20" s="12"/>
      <c r="G20" s="12">
        <f t="shared" si="0"/>
        <v>0</v>
      </c>
      <c r="H20" s="17">
        <f t="shared" si="1"/>
        <v>0</v>
      </c>
      <c r="K20" s="25">
        <v>75</v>
      </c>
      <c r="L20" s="23">
        <f t="shared" si="2"/>
        <v>25</v>
      </c>
      <c r="M20" s="24">
        <f t="shared" si="3"/>
        <v>4</v>
      </c>
    </row>
    <row r="21" spans="1:13" ht="15.6">
      <c r="A21" s="16"/>
      <c r="B21" s="11" t="s">
        <v>17</v>
      </c>
      <c r="C21" s="11"/>
      <c r="D21" s="11"/>
      <c r="E21" s="11"/>
      <c r="F21" s="12"/>
      <c r="G21" s="12"/>
      <c r="H21" s="17">
        <v>10</v>
      </c>
      <c r="K21" s="29">
        <v>80</v>
      </c>
      <c r="L21" s="30">
        <f t="shared" si="2"/>
        <v>20</v>
      </c>
      <c r="M21" s="31">
        <f t="shared" si="3"/>
        <v>5</v>
      </c>
    </row>
    <row r="22" spans="1:13" ht="15.6">
      <c r="A22" s="32"/>
      <c r="B22" s="33"/>
      <c r="C22" s="33"/>
      <c r="D22" s="33"/>
      <c r="E22" s="11"/>
      <c r="F22" s="34"/>
      <c r="G22" s="11"/>
      <c r="H22" s="17">
        <f t="shared" ref="H22:H23" si="4">G22*1.55</f>
        <v>0</v>
      </c>
    </row>
    <row r="23" spans="1:13" ht="15.6">
      <c r="A23" s="32"/>
      <c r="B23" s="33"/>
      <c r="C23" s="33"/>
      <c r="D23" s="33"/>
      <c r="E23" s="33"/>
      <c r="F23" s="34"/>
      <c r="G23" s="33"/>
      <c r="H23" s="35">
        <f t="shared" si="4"/>
        <v>0</v>
      </c>
    </row>
    <row r="24" spans="1:13" ht="15.6">
      <c r="A24" s="36"/>
      <c r="B24" s="36"/>
      <c r="C24" s="36"/>
      <c r="F24" s="37" t="s">
        <v>18</v>
      </c>
      <c r="G24" s="38">
        <f>SUM(G3:G23)</f>
        <v>224.44</v>
      </c>
      <c r="H24" s="38">
        <f>SUM(H3:H23)</f>
        <v>274.83920000000001</v>
      </c>
    </row>
    <row r="25" spans="1:13" ht="15.6">
      <c r="A25" s="39"/>
      <c r="B25" s="39"/>
      <c r="C25" s="39"/>
      <c r="D25" s="40"/>
      <c r="E25" s="40"/>
      <c r="F25" s="40"/>
      <c r="G25" s="41" t="s">
        <v>19</v>
      </c>
      <c r="H25" s="42">
        <v>90</v>
      </c>
      <c r="I25" s="43"/>
    </row>
    <row r="26" spans="1:13" ht="15.6">
      <c r="B26" s="44"/>
      <c r="C26" s="44"/>
      <c r="D26" s="44"/>
      <c r="E26" s="44"/>
      <c r="F26" s="44"/>
      <c r="G26" s="45" t="s">
        <v>18</v>
      </c>
      <c r="H26" s="46">
        <f>H24+H25</f>
        <v>364.83920000000001</v>
      </c>
      <c r="I26" s="43"/>
    </row>
    <row r="27" spans="1:13" ht="18">
      <c r="A27" s="47"/>
      <c r="B27" s="48"/>
      <c r="C27" s="48"/>
      <c r="D27" s="43"/>
      <c r="E27" s="43"/>
      <c r="F27" s="43"/>
      <c r="G27" s="43"/>
      <c r="H27" s="43"/>
      <c r="I27" s="43"/>
    </row>
    <row r="28" spans="1:13">
      <c r="A28" s="47"/>
    </row>
    <row r="29" spans="1:13">
      <c r="A29" s="47"/>
    </row>
    <row r="30" spans="1:13">
      <c r="A30" s="47"/>
    </row>
  </sheetData>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Baptiste</dc:creator>
  <cp:lastModifiedBy>Christian Baptiste</cp:lastModifiedBy>
  <dcterms:created xsi:type="dcterms:W3CDTF">2021-01-22T12:24:24Z</dcterms:created>
  <dcterms:modified xsi:type="dcterms:W3CDTF">2021-01-22T12:41:48Z</dcterms:modified>
</cp:coreProperties>
</file>