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calcPr calcId="144525" iterate="1"/>
</workbook>
</file>

<file path=xl/calcChain.xml><?xml version="1.0" encoding="utf-8"?>
<calcChain xmlns="http://schemas.openxmlformats.org/spreadsheetml/2006/main">
  <c r="H10" i="1" l="1"/>
  <c r="C4" i="1" s="1"/>
  <c r="P13" i="1"/>
  <c r="P14" i="1"/>
  <c r="P15" i="1"/>
  <c r="P17" i="1"/>
  <c r="P18" i="1"/>
  <c r="P19" i="1"/>
  <c r="P20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12" i="1"/>
  <c r="G2" i="1" l="1"/>
  <c r="C12" i="1" s="1"/>
  <c r="E56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H5" i="1" l="1"/>
  <c r="H6" i="1"/>
  <c r="H7" i="1"/>
  <c r="H8" i="1"/>
  <c r="H9" i="1"/>
  <c r="H4" i="1"/>
  <c r="O11" i="1"/>
  <c r="N11" i="1"/>
  <c r="M11" i="1"/>
  <c r="M36" i="1" s="1"/>
  <c r="L11" i="1"/>
  <c r="L12" i="1" s="1"/>
  <c r="K11" i="1"/>
  <c r="K47" i="1" s="1"/>
  <c r="J11" i="1"/>
  <c r="J32" i="1" s="1"/>
  <c r="L55" i="1" l="1"/>
  <c r="L53" i="1"/>
  <c r="M46" i="1"/>
  <c r="L43" i="1"/>
  <c r="M54" i="1"/>
  <c r="M52" i="1"/>
  <c r="K48" i="1"/>
  <c r="L46" i="1"/>
  <c r="O44" i="1"/>
  <c r="O42" i="1"/>
  <c r="L41" i="1"/>
  <c r="L38" i="1"/>
  <c r="L35" i="1"/>
  <c r="M30" i="1"/>
  <c r="L27" i="1"/>
  <c r="L23" i="1"/>
  <c r="M18" i="1"/>
  <c r="L54" i="1"/>
  <c r="L51" i="1"/>
  <c r="L47" i="1"/>
  <c r="K46" i="1"/>
  <c r="M44" i="1"/>
  <c r="M42" i="1"/>
  <c r="M40" i="1"/>
  <c r="M37" i="1"/>
  <c r="L34" i="1"/>
  <c r="L30" i="1"/>
  <c r="M26" i="1"/>
  <c r="L22" i="1"/>
  <c r="L14" i="1"/>
  <c r="M56" i="1"/>
  <c r="M53" i="1"/>
  <c r="L50" i="1"/>
  <c r="M45" i="1"/>
  <c r="O43" i="1"/>
  <c r="L42" i="1"/>
  <c r="L39" i="1"/>
  <c r="L37" i="1"/>
  <c r="L33" i="1"/>
  <c r="M29" i="1"/>
  <c r="L26" i="1"/>
  <c r="M21" i="1"/>
  <c r="L49" i="1"/>
  <c r="L45" i="1"/>
  <c r="M41" i="1"/>
  <c r="M38" i="1"/>
  <c r="L31" i="1"/>
  <c r="L29" i="1"/>
  <c r="L25" i="1"/>
  <c r="L21" i="1"/>
  <c r="N15" i="1"/>
  <c r="N12" i="1"/>
  <c r="N18" i="1"/>
  <c r="N26" i="1"/>
  <c r="N30" i="1"/>
  <c r="N34" i="1"/>
  <c r="N38" i="1"/>
  <c r="N42" i="1"/>
  <c r="N46" i="1"/>
  <c r="N50" i="1"/>
  <c r="N54" i="1"/>
  <c r="N19" i="1"/>
  <c r="N23" i="1"/>
  <c r="N27" i="1"/>
  <c r="J43" i="1"/>
  <c r="K17" i="1"/>
  <c r="K21" i="1"/>
  <c r="K25" i="1"/>
  <c r="K29" i="1"/>
  <c r="K33" i="1"/>
  <c r="K37" i="1"/>
  <c r="K41" i="1"/>
  <c r="K45" i="1"/>
  <c r="K49" i="1"/>
  <c r="K53" i="1"/>
  <c r="K22" i="1"/>
  <c r="K26" i="1"/>
  <c r="K30" i="1"/>
  <c r="J52" i="1"/>
  <c r="J42" i="1"/>
  <c r="J31" i="1"/>
  <c r="K52" i="1"/>
  <c r="O48" i="1"/>
  <c r="J56" i="1"/>
  <c r="J51" i="1"/>
  <c r="J46" i="1"/>
  <c r="J40" i="1"/>
  <c r="J35" i="1"/>
  <c r="J24" i="1"/>
  <c r="J19" i="1"/>
  <c r="K56" i="1"/>
  <c r="K55" i="1"/>
  <c r="K54" i="1"/>
  <c r="O51" i="1"/>
  <c r="O50" i="1"/>
  <c r="N49" i="1"/>
  <c r="N48" i="1"/>
  <c r="N47" i="1"/>
  <c r="K40" i="1"/>
  <c r="K38" i="1"/>
  <c r="O36" i="1"/>
  <c r="O35" i="1"/>
  <c r="O34" i="1"/>
  <c r="N33" i="1"/>
  <c r="N32" i="1"/>
  <c r="N31" i="1"/>
  <c r="O28" i="1"/>
  <c r="N25" i="1"/>
  <c r="N24" i="1"/>
  <c r="K23" i="1"/>
  <c r="K20" i="1"/>
  <c r="N13" i="1"/>
  <c r="M12" i="1"/>
  <c r="M13" i="1"/>
  <c r="M23" i="1"/>
  <c r="M27" i="1"/>
  <c r="M31" i="1"/>
  <c r="M35" i="1"/>
  <c r="M39" i="1"/>
  <c r="M43" i="1"/>
  <c r="M47" i="1"/>
  <c r="M51" i="1"/>
  <c r="M55" i="1"/>
  <c r="M24" i="1"/>
  <c r="M28" i="1"/>
  <c r="J55" i="1"/>
  <c r="J50" i="1"/>
  <c r="J44" i="1"/>
  <c r="J39" i="1"/>
  <c r="J34" i="1"/>
  <c r="J28" i="1"/>
  <c r="J23" i="1"/>
  <c r="O56" i="1"/>
  <c r="O55" i="1"/>
  <c r="O54" i="1"/>
  <c r="N53" i="1"/>
  <c r="N52" i="1"/>
  <c r="N51" i="1"/>
  <c r="M50" i="1"/>
  <c r="M49" i="1"/>
  <c r="M48" i="1"/>
  <c r="K44" i="1"/>
  <c r="K43" i="1"/>
  <c r="K42" i="1"/>
  <c r="O40" i="1"/>
  <c r="O39" i="1"/>
  <c r="O38" i="1"/>
  <c r="N37" i="1"/>
  <c r="N36" i="1"/>
  <c r="N35" i="1"/>
  <c r="M34" i="1"/>
  <c r="M33" i="1"/>
  <c r="M32" i="1"/>
  <c r="N29" i="1"/>
  <c r="N28" i="1"/>
  <c r="K27" i="1"/>
  <c r="M25" i="1"/>
  <c r="K24" i="1"/>
  <c r="M22" i="1"/>
  <c r="O16" i="1"/>
  <c r="N40" i="1"/>
  <c r="N39" i="1"/>
  <c r="K32" i="1"/>
  <c r="K31" i="1"/>
  <c r="K28" i="1"/>
  <c r="O20" i="1"/>
  <c r="N17" i="1"/>
  <c r="J21" i="1"/>
  <c r="J25" i="1"/>
  <c r="J29" i="1"/>
  <c r="J33" i="1"/>
  <c r="J37" i="1"/>
  <c r="J41" i="1"/>
  <c r="J45" i="1"/>
  <c r="J49" i="1"/>
  <c r="J53" i="1"/>
  <c r="J48" i="1"/>
  <c r="J27" i="1"/>
  <c r="O21" i="1"/>
  <c r="O25" i="1"/>
  <c r="O29" i="1"/>
  <c r="O33" i="1"/>
  <c r="O37" i="1"/>
  <c r="O41" i="1"/>
  <c r="O45" i="1"/>
  <c r="O49" i="1"/>
  <c r="O53" i="1"/>
  <c r="O22" i="1"/>
  <c r="O26" i="1"/>
  <c r="O30" i="1"/>
  <c r="J36" i="1"/>
  <c r="J26" i="1"/>
  <c r="J15" i="1"/>
  <c r="K50" i="1"/>
  <c r="O46" i="1"/>
  <c r="N45" i="1"/>
  <c r="N43" i="1"/>
  <c r="K36" i="1"/>
  <c r="K35" i="1"/>
  <c r="K34" i="1"/>
  <c r="O32" i="1"/>
  <c r="O31" i="1"/>
  <c r="O27" i="1"/>
  <c r="K12" i="1"/>
  <c r="J54" i="1"/>
  <c r="J38" i="1"/>
  <c r="J22" i="1"/>
  <c r="N56" i="1"/>
  <c r="N55" i="1"/>
  <c r="N41" i="1"/>
  <c r="J47" i="1"/>
  <c r="K51" i="1"/>
  <c r="O47" i="1"/>
  <c r="N44" i="1"/>
  <c r="N20" i="1"/>
  <c r="J30" i="1"/>
  <c r="O52" i="1"/>
  <c r="K39" i="1"/>
  <c r="L56" i="1"/>
  <c r="L52" i="1"/>
  <c r="L48" i="1"/>
  <c r="L44" i="1"/>
  <c r="L40" i="1"/>
  <c r="L36" i="1"/>
  <c r="L32" i="1"/>
  <c r="L28" i="1"/>
  <c r="L24" i="1"/>
  <c r="L20" i="1"/>
  <c r="L16" i="1"/>
  <c r="D21" i="1" l="1"/>
  <c r="D22" i="1"/>
  <c r="E21" i="1" s="1"/>
  <c r="D23" i="1"/>
  <c r="E22" i="1" s="1"/>
  <c r="N22" i="1" s="1"/>
  <c r="D24" i="1"/>
  <c r="D25" i="1"/>
  <c r="E24" i="1" s="1"/>
  <c r="O24" i="1" s="1"/>
  <c r="D26" i="1"/>
  <c r="E25" i="1" s="1"/>
  <c r="D27" i="1"/>
  <c r="E26" i="1" s="1"/>
  <c r="D28" i="1"/>
  <c r="E27" i="1" s="1"/>
  <c r="D29" i="1"/>
  <c r="E28" i="1" s="1"/>
  <c r="D30" i="1"/>
  <c r="E29" i="1" s="1"/>
  <c r="D31" i="1"/>
  <c r="E30" i="1" s="1"/>
  <c r="D32" i="1"/>
  <c r="E31" i="1" s="1"/>
  <c r="D33" i="1"/>
  <c r="E32" i="1" s="1"/>
  <c r="D34" i="1"/>
  <c r="E33" i="1" s="1"/>
  <c r="D35" i="1"/>
  <c r="E34" i="1" s="1"/>
  <c r="D36" i="1"/>
  <c r="E35" i="1" s="1"/>
  <c r="D37" i="1"/>
  <c r="E36" i="1" s="1"/>
  <c r="D38" i="1"/>
  <c r="E37" i="1" s="1"/>
  <c r="D39" i="1"/>
  <c r="E38" i="1" s="1"/>
  <c r="D40" i="1"/>
  <c r="E39" i="1" s="1"/>
  <c r="D41" i="1"/>
  <c r="E40" i="1" s="1"/>
  <c r="D42" i="1"/>
  <c r="E41" i="1" s="1"/>
  <c r="D43" i="1"/>
  <c r="E42" i="1" s="1"/>
  <c r="D44" i="1"/>
  <c r="E43" i="1" s="1"/>
  <c r="D45" i="1"/>
  <c r="E44" i="1" s="1"/>
  <c r="D46" i="1"/>
  <c r="E45" i="1" s="1"/>
  <c r="D47" i="1"/>
  <c r="E46" i="1" s="1"/>
  <c r="D48" i="1"/>
  <c r="E47" i="1" s="1"/>
  <c r="D49" i="1"/>
  <c r="E48" i="1" s="1"/>
  <c r="D50" i="1"/>
  <c r="E49" i="1" s="1"/>
  <c r="D51" i="1"/>
  <c r="E50" i="1" s="1"/>
  <c r="D52" i="1"/>
  <c r="E51" i="1" s="1"/>
  <c r="D53" i="1"/>
  <c r="E52" i="1" s="1"/>
  <c r="D54" i="1"/>
  <c r="E53" i="1" s="1"/>
  <c r="D55" i="1"/>
  <c r="E54" i="1" s="1"/>
  <c r="D56" i="1"/>
  <c r="E55" i="1" s="1"/>
  <c r="C1" i="1"/>
  <c r="G27" i="1" s="1"/>
  <c r="N21" i="1" l="1"/>
  <c r="P21" i="1"/>
  <c r="G25" i="1"/>
  <c r="G26" i="1"/>
  <c r="E23" i="1"/>
  <c r="O23" i="1" s="1"/>
  <c r="G23" i="1"/>
  <c r="G24" i="1"/>
  <c r="G21" i="1"/>
  <c r="G22" i="1"/>
  <c r="G20" i="1"/>
  <c r="C3" i="1"/>
  <c r="L19" i="1"/>
  <c r="O17" i="1"/>
  <c r="G13" i="1"/>
  <c r="G14" i="1"/>
  <c r="G19" i="1"/>
  <c r="G17" i="1"/>
  <c r="G18" i="1"/>
  <c r="G15" i="1"/>
  <c r="G16" i="1"/>
  <c r="A47" i="1"/>
  <c r="A90" i="1"/>
  <c r="A82" i="1"/>
  <c r="A74" i="1"/>
  <c r="A66" i="1"/>
  <c r="A58" i="1"/>
  <c r="A50" i="1"/>
  <c r="A89" i="1"/>
  <c r="A85" i="1"/>
  <c r="A81" i="1"/>
  <c r="A77" i="1"/>
  <c r="A73" i="1"/>
  <c r="A69" i="1"/>
  <c r="A65" i="1"/>
  <c r="A61" i="1"/>
  <c r="A57" i="1"/>
  <c r="A53" i="1"/>
  <c r="A49" i="1"/>
  <c r="A86" i="1"/>
  <c r="A78" i="1"/>
  <c r="A70" i="1"/>
  <c r="A62" i="1"/>
  <c r="A54" i="1"/>
  <c r="A88" i="1"/>
  <c r="A84" i="1"/>
  <c r="A80" i="1"/>
  <c r="A76" i="1"/>
  <c r="A72" i="1"/>
  <c r="A68" i="1"/>
  <c r="A64" i="1"/>
  <c r="A60" i="1"/>
  <c r="A56" i="1"/>
  <c r="A52" i="1"/>
  <c r="A48" i="1"/>
  <c r="A91" i="1"/>
  <c r="A87" i="1"/>
  <c r="A83" i="1"/>
  <c r="A79" i="1"/>
  <c r="A75" i="1"/>
  <c r="A71" i="1"/>
  <c r="A67" i="1"/>
  <c r="A63" i="1"/>
  <c r="A59" i="1"/>
  <c r="A55" i="1"/>
  <c r="A51" i="1"/>
  <c r="A3" i="1"/>
  <c r="A4" i="1"/>
  <c r="A8" i="1"/>
  <c r="A12" i="1"/>
  <c r="A16" i="1"/>
  <c r="A20" i="1"/>
  <c r="A24" i="1"/>
  <c r="A28" i="1"/>
  <c r="A32" i="1"/>
  <c r="A36" i="1"/>
  <c r="A40" i="1"/>
  <c r="A44" i="1"/>
  <c r="A2" i="1"/>
  <c r="A6" i="1"/>
  <c r="A10" i="1"/>
  <c r="A14" i="1"/>
  <c r="A18" i="1"/>
  <c r="A22" i="1"/>
  <c r="A26" i="1"/>
  <c r="A30" i="1"/>
  <c r="A34" i="1"/>
  <c r="A38" i="1"/>
  <c r="A42" i="1"/>
  <c r="A46" i="1"/>
  <c r="A9" i="1"/>
  <c r="A17" i="1"/>
  <c r="A25" i="1"/>
  <c r="A33" i="1"/>
  <c r="A41" i="1"/>
  <c r="A11" i="1"/>
  <c r="A19" i="1"/>
  <c r="A27" i="1"/>
  <c r="A35" i="1"/>
  <c r="A43" i="1"/>
  <c r="A5" i="1"/>
  <c r="A13" i="1"/>
  <c r="A21" i="1"/>
  <c r="A29" i="1"/>
  <c r="A37" i="1"/>
  <c r="A45" i="1"/>
  <c r="A7" i="1"/>
  <c r="A15" i="1"/>
  <c r="A23" i="1"/>
  <c r="A31" i="1"/>
  <c r="A39" i="1"/>
  <c r="G12" i="1" l="1"/>
  <c r="C6" i="1" s="1"/>
  <c r="D14" i="1" l="1"/>
  <c r="D15" i="1"/>
  <c r="E14" i="1" s="1"/>
  <c r="K14" i="1" s="1"/>
  <c r="D13" i="1"/>
  <c r="E12" i="1" s="1"/>
  <c r="D16" i="1"/>
  <c r="D18" i="1"/>
  <c r="D19" i="1"/>
  <c r="E18" i="1" s="1"/>
  <c r="K18" i="1" s="1"/>
  <c r="D17" i="1"/>
  <c r="E16" i="1" s="1"/>
  <c r="P16" i="1" s="1"/>
  <c r="D20" i="1"/>
  <c r="E20" i="1" s="1"/>
  <c r="M20" i="1" s="1"/>
  <c r="C5" i="1"/>
  <c r="G10" i="1" l="1"/>
  <c r="P10" i="1"/>
  <c r="L18" i="1"/>
  <c r="O18" i="1"/>
  <c r="J12" i="1"/>
  <c r="O12" i="1"/>
  <c r="K16" i="1"/>
  <c r="J16" i="1"/>
  <c r="E15" i="1"/>
  <c r="M14" i="1"/>
  <c r="J14" i="1"/>
  <c r="J18" i="1"/>
  <c r="E17" i="1"/>
  <c r="J20" i="1"/>
  <c r="E19" i="1"/>
  <c r="N16" i="1"/>
  <c r="M16" i="1"/>
  <c r="O14" i="1"/>
  <c r="N14" i="1"/>
  <c r="E13" i="1"/>
  <c r="L17" i="1"/>
  <c r="K19" i="1"/>
  <c r="L13" i="1"/>
  <c r="J13" i="1"/>
  <c r="K15" i="1" l="1"/>
  <c r="O15" i="1"/>
  <c r="M17" i="1"/>
  <c r="J17" i="1"/>
  <c r="G4" i="1" s="1"/>
  <c r="M19" i="1"/>
  <c r="O19" i="1"/>
  <c r="O13" i="1"/>
  <c r="K13" i="1"/>
  <c r="G8" i="1"/>
  <c r="M15" i="1"/>
  <c r="L15" i="1"/>
  <c r="G6" i="1" s="1"/>
  <c r="G5" i="1" l="1"/>
  <c r="G7" i="1"/>
  <c r="G9" i="1"/>
</calcChain>
</file>

<file path=xl/sharedStrings.xml><?xml version="1.0" encoding="utf-8"?>
<sst xmlns="http://schemas.openxmlformats.org/spreadsheetml/2006/main" count="23" uniqueCount="21">
  <si>
    <t>Nombre de relai</t>
  </si>
  <si>
    <t>heure du relai</t>
  </si>
  <si>
    <t>Temps depuis départ</t>
  </si>
  <si>
    <t>Relai minimum restant</t>
  </si>
  <si>
    <t>Temps restant</t>
  </si>
  <si>
    <t>Pilote</t>
  </si>
  <si>
    <t>Adrien</t>
  </si>
  <si>
    <t>Jerem</t>
  </si>
  <si>
    <t>Guich</t>
  </si>
  <si>
    <t>Max</t>
  </si>
  <si>
    <t>Vincent</t>
  </si>
  <si>
    <t>Yan</t>
  </si>
  <si>
    <t xml:space="preserve">Arrivée </t>
  </si>
  <si>
    <t>Temps roulage</t>
  </si>
  <si>
    <t>heure</t>
  </si>
  <si>
    <t>Temps / relai restant</t>
  </si>
  <si>
    <t>Duée du relai en cours</t>
  </si>
  <si>
    <t>Durée du relai</t>
  </si>
  <si>
    <t>Nombre de relais</t>
  </si>
  <si>
    <t>Panne</t>
  </si>
  <si>
    <t>Durée du relai en cour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</si>
</sst>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/mm/yyyy\ hh:mm:ss"/>
    <numFmt numFmtId="165" formatCode="[$-F400]h:mm:ss\ AM/PM"/>
    <numFmt numFmtId="168" formatCode="0#&quot; h&quot;\ "/>
    <numFmt numFmtId="169" formatCode="00#&quot; min&quot;\ "/>
    <numFmt numFmtId="170" formatCode="00#&quot; s&quot;\ "/>
  </numFmts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22"/>
      <color rgb="FF00B0F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5">
    <border>
      <left/>
      <right/>
      <top/>
      <bottom/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0" xfId="0" applyAlignment="1" applyProtection="1">
      <alignment horizontal="center" vertical="center"/>
    </xf>
    <xf numFmtId="165" fontId="0" fillId="0" borderId="0" xfId="0" applyNumberFormat="1" applyProtection="1"/>
    <xf numFmtId="0" fontId="0" fillId="0" borderId="0" xfId="0" applyProtection="1">
      <protection locked="0"/>
    </xf>
    <xf numFmtId="164" fontId="0" fillId="0" borderId="0" xfId="0" applyNumberFormat="1" applyProtection="1">
      <protection locked="0"/>
    </xf>
    <xf numFmtId="168" fontId="0" fillId="0" borderId="0" xfId="0" applyNumberFormat="1" applyProtection="1">
      <protection locked="0"/>
    </xf>
    <xf numFmtId="169" fontId="0" fillId="0" borderId="0" xfId="0" applyNumberFormat="1" applyProtection="1">
      <protection locked="0"/>
    </xf>
    <xf numFmtId="170" fontId="0" fillId="0" borderId="0" xfId="0" applyNumberFormat="1" applyProtection="1">
      <protection locked="0"/>
    </xf>
    <xf numFmtId="164" fontId="0" fillId="0" borderId="0" xfId="0" applyNumberFormat="1" applyAlignment="1" applyProtection="1">
      <alignment horizontal="center"/>
      <protection locked="0"/>
    </xf>
    <xf numFmtId="0" fontId="1" fillId="0" borderId="0" xfId="0" applyFont="1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164" fontId="0" fillId="0" borderId="0" xfId="0" applyNumberFormat="1" applyAlignment="1" applyProtection="1">
      <alignment horizontal="center" vertical="center"/>
      <protection locked="0"/>
    </xf>
    <xf numFmtId="0" fontId="3" fillId="0" borderId="0" xfId="0" applyFont="1" applyProtection="1"/>
    <xf numFmtId="0" fontId="0" fillId="0" borderId="0" xfId="0" applyProtection="1"/>
    <xf numFmtId="0" fontId="1" fillId="0" borderId="0" xfId="0" applyFont="1" applyProtection="1"/>
    <xf numFmtId="0" fontId="0" fillId="0" borderId="1" xfId="0" applyBorder="1" applyAlignment="1" applyProtection="1">
      <alignment horizontal="center" vertical="center"/>
    </xf>
    <xf numFmtId="165" fontId="0" fillId="0" borderId="2" xfId="0" applyNumberFormat="1" applyBorder="1" applyAlignment="1" applyProtection="1">
      <alignment horizontal="center" vertical="center"/>
    </xf>
    <xf numFmtId="0" fontId="0" fillId="0" borderId="4" xfId="0" applyBorder="1" applyAlignment="1" applyProtection="1">
      <alignment horizontal="center" vertical="center"/>
    </xf>
    <xf numFmtId="165" fontId="0" fillId="0" borderId="5" xfId="0" applyNumberFormat="1" applyBorder="1" applyAlignment="1" applyProtection="1">
      <alignment horizontal="center" vertical="center"/>
    </xf>
    <xf numFmtId="0" fontId="0" fillId="0" borderId="7" xfId="0" applyBorder="1" applyAlignment="1" applyProtection="1">
      <alignment horizontal="center" vertical="center"/>
    </xf>
    <xf numFmtId="165" fontId="0" fillId="0" borderId="8" xfId="0" applyNumberFormat="1" applyBorder="1" applyAlignment="1" applyProtection="1">
      <alignment horizontal="center" vertical="center"/>
    </xf>
    <xf numFmtId="0" fontId="0" fillId="0" borderId="10" xfId="0" applyBorder="1" applyAlignment="1" applyProtection="1">
      <alignment horizontal="center" vertical="center"/>
    </xf>
    <xf numFmtId="0" fontId="0" fillId="0" borderId="11" xfId="0" applyBorder="1" applyAlignment="1" applyProtection="1">
      <alignment horizontal="center" vertical="center"/>
    </xf>
    <xf numFmtId="0" fontId="0" fillId="0" borderId="11" xfId="0" applyBorder="1" applyAlignment="1" applyProtection="1">
      <alignment horizontal="center" vertical="center" wrapText="1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165" fontId="0" fillId="0" borderId="9" xfId="0" applyNumberFormat="1" applyBorder="1" applyAlignment="1" applyProtection="1">
      <alignment horizontal="center" vertical="center"/>
    </xf>
    <xf numFmtId="165" fontId="0" fillId="0" borderId="3" xfId="0" applyNumberFormat="1" applyBorder="1" applyAlignment="1" applyProtection="1">
      <alignment horizontal="center" vertical="center"/>
    </xf>
    <xf numFmtId="165" fontId="0" fillId="0" borderId="6" xfId="0" applyNumberFormat="1" applyBorder="1" applyAlignment="1" applyProtection="1">
      <alignment horizontal="center" vertical="center"/>
    </xf>
    <xf numFmtId="0" fontId="0" fillId="0" borderId="12" xfId="0" applyFill="1" applyBorder="1" applyAlignment="1" applyProtection="1">
      <alignment horizontal="center" vertical="center" wrapText="1"/>
    </xf>
    <xf numFmtId="0" fontId="0" fillId="0" borderId="0" xfId="0" applyAlignment="1" applyProtection="1">
      <alignment wrapText="1"/>
    </xf>
    <xf numFmtId="0" fontId="3" fillId="0" borderId="0" xfId="0" applyNumberFormat="1" applyFont="1" applyAlignment="1" applyProtection="1">
      <alignment horizontal="center" vertical="center"/>
    </xf>
    <xf numFmtId="16" fontId="0" fillId="0" borderId="0" xfId="0" applyNumberFormat="1" applyAlignment="1" applyProtection="1">
      <alignment horizontal="center" vertical="center"/>
      <protection locked="0"/>
    </xf>
    <xf numFmtId="165" fontId="5" fillId="0" borderId="0" xfId="0" applyNumberFormat="1" applyFont="1" applyAlignment="1" applyProtection="1">
      <alignment horizontal="center" vertical="center"/>
    </xf>
    <xf numFmtId="165" fontId="4" fillId="0" borderId="0" xfId="0" applyNumberFormat="1" applyFont="1" applyAlignment="1" applyProtection="1">
      <alignment horizontal="center" vertical="center"/>
    </xf>
    <xf numFmtId="165" fontId="2" fillId="0" borderId="0" xfId="0" applyNumberFormat="1" applyFont="1" applyAlignment="1" applyProtection="1">
      <alignment horizontal="center" vertical="center"/>
    </xf>
    <xf numFmtId="164" fontId="0" fillId="0" borderId="0" xfId="0" applyNumberFormat="1" applyAlignment="1" applyProtection="1">
      <protection locked="0"/>
    </xf>
    <xf numFmtId="0" fontId="0" fillId="0" borderId="0" xfId="0" applyNumberFormat="1" applyProtection="1"/>
    <xf numFmtId="0" fontId="0" fillId="0" borderId="13" xfId="0" applyBorder="1" applyProtection="1">
      <protection locked="0"/>
    </xf>
    <xf numFmtId="165" fontId="0" fillId="0" borderId="13" xfId="0" applyNumberFormat="1" applyBorder="1" applyAlignment="1" applyProtection="1">
      <alignment horizontal="center" vertical="center"/>
    </xf>
    <xf numFmtId="0" fontId="0" fillId="0" borderId="13" xfId="0" applyBorder="1" applyAlignment="1" applyProtection="1">
      <alignment horizontal="center" vertical="center"/>
    </xf>
    <xf numFmtId="0" fontId="0" fillId="0" borderId="14" xfId="0" applyBorder="1" applyProtection="1">
      <protection locked="0"/>
    </xf>
    <xf numFmtId="165" fontId="0" fillId="0" borderId="14" xfId="0" applyNumberFormat="1" applyBorder="1" applyAlignment="1" applyProtection="1">
      <alignment horizontal="center" vertical="center"/>
    </xf>
    <xf numFmtId="0" fontId="0" fillId="0" borderId="14" xfId="0" applyBorder="1" applyAlignment="1" applyProtection="1">
      <alignment horizontal="center" vertical="center"/>
    </xf>
    <xf numFmtId="164" fontId="0" fillId="0" borderId="8" xfId="0" applyNumberFormat="1" applyBorder="1" applyAlignment="1" applyProtection="1">
      <alignment horizontal="center" vertical="center"/>
      <protection locked="0"/>
    </xf>
    <xf numFmtId="164" fontId="0" fillId="0" borderId="2" xfId="0" applyNumberFormat="1" applyBorder="1" applyAlignment="1" applyProtection="1">
      <alignment horizontal="center" vertical="center"/>
      <protection locked="0"/>
    </xf>
    <xf numFmtId="164" fontId="0" fillId="0" borderId="5" xfId="0" applyNumberForma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BFF"/>
      <color rgb="FFDF7B7B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10"/>
    </mc:Choice>
    <mc:Fallback>
      <c:style val="10"/>
    </mc:Fallback>
  </mc:AlternateContent>
  <c:chart>
    <c:autoTitleDeleted val="0"/>
    <c:view3D>
      <c:rotX val="15"/>
      <c:rotY val="2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Temps roulage</c:v>
          </c:tx>
          <c:invertIfNegative val="0"/>
          <c:cat>
            <c:strRef>
              <c:f>Feuil1!$E$4:$E$10</c:f>
              <c:strCache>
                <c:ptCount val="7"/>
                <c:pt idx="0">
                  <c:v>Adrien</c:v>
                </c:pt>
                <c:pt idx="1">
                  <c:v>Guich</c:v>
                </c:pt>
                <c:pt idx="2">
                  <c:v>Jerem</c:v>
                </c:pt>
                <c:pt idx="3">
                  <c:v>Max</c:v>
                </c:pt>
                <c:pt idx="4">
                  <c:v>Vincent</c:v>
                </c:pt>
                <c:pt idx="5">
                  <c:v>Yan</c:v>
                </c:pt>
                <c:pt idx="6">
                  <c:v>Panne</c:v>
                </c:pt>
              </c:strCache>
            </c:strRef>
          </c:cat>
          <c:val>
            <c:numRef>
              <c:f>Feuil1!$G$4:$G$10</c:f>
              <c:numCache>
                <c:formatCode>[$-F400]h:mm:ss\ AM/PM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1"/>
          <c:order val="1"/>
          <c:tx>
            <c:v>Nombre relais</c:v>
          </c:tx>
          <c:invertIfNegative val="0"/>
          <c:cat>
            <c:strRef>
              <c:f>Feuil1!$E$4:$E$10</c:f>
              <c:strCache>
                <c:ptCount val="7"/>
                <c:pt idx="0">
                  <c:v>Adrien</c:v>
                </c:pt>
                <c:pt idx="1">
                  <c:v>Guich</c:v>
                </c:pt>
                <c:pt idx="2">
                  <c:v>Jerem</c:v>
                </c:pt>
                <c:pt idx="3">
                  <c:v>Max</c:v>
                </c:pt>
                <c:pt idx="4">
                  <c:v>Vincent</c:v>
                </c:pt>
                <c:pt idx="5">
                  <c:v>Yan</c:v>
                </c:pt>
                <c:pt idx="6">
                  <c:v>Panne</c:v>
                </c:pt>
              </c:strCache>
            </c:strRef>
          </c:cat>
          <c:val>
            <c:numRef>
              <c:f>Feuil1!$H$4:$H$10</c:f>
              <c:numCache>
                <c:formatCode>General</c:formatCode>
                <c:ptCount val="7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02240768"/>
        <c:axId val="202242688"/>
        <c:axId val="0"/>
      </c:bar3DChart>
      <c:valAx>
        <c:axId val="202242688"/>
        <c:scaling>
          <c:orientation val="minMax"/>
        </c:scaling>
        <c:delete val="0"/>
        <c:axPos val="l"/>
        <c:majorGridlines/>
        <c:minorGridlines/>
        <c:numFmt formatCode="General" sourceLinked="0"/>
        <c:majorTickMark val="out"/>
        <c:minorTickMark val="none"/>
        <c:tickLblPos val="nextTo"/>
        <c:crossAx val="202240768"/>
        <c:crosses val="autoZero"/>
        <c:crossBetween val="between"/>
      </c:valAx>
      <c:catAx>
        <c:axId val="202240768"/>
        <c:scaling>
          <c:orientation val="minMax"/>
        </c:scaling>
        <c:delete val="0"/>
        <c:axPos val="b"/>
        <c:numFmt formatCode="[$-F400]h:mm:ss\ AM/PM" sourceLinked="1"/>
        <c:majorTickMark val="out"/>
        <c:minorTickMark val="none"/>
        <c:tickLblPos val="nextTo"/>
        <c:crossAx val="202242688"/>
        <c:crosses val="autoZero"/>
        <c:auto val="1"/>
        <c:lblAlgn val="ctr"/>
        <c:lblOffset val="100"/>
        <c:noMultiLvlLbl val="0"/>
      </c:cat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85726</xdr:colOff>
      <xdr:row>2</xdr:row>
      <xdr:rowOff>133350</xdr:rowOff>
    </xdr:from>
    <xdr:to>
      <xdr:col>5</xdr:col>
      <xdr:colOff>647700</xdr:colOff>
      <xdr:row>2</xdr:row>
      <xdr:rowOff>409574</xdr:rowOff>
    </xdr:to>
    <xdr:sp macro="[0]!HEURE" textlink="">
      <xdr:nvSpPr>
        <xdr:cNvPr id="2" name="Rectangle 1"/>
        <xdr:cNvSpPr/>
      </xdr:nvSpPr>
      <xdr:spPr>
        <a:xfrm>
          <a:off x="3048001" y="514350"/>
          <a:ext cx="2790824" cy="276224"/>
        </a:xfrm>
        <a:prstGeom prst="rect">
          <a:avLst/>
        </a:prstGeom>
        <a:solidFill>
          <a:srgbClr val="DF7B7B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600" b="1">
              <a:solidFill>
                <a:schemeClr val="bg1"/>
              </a:solidFill>
            </a:rPr>
            <a:t>MaJ</a:t>
          </a:r>
          <a:r>
            <a:rPr lang="en-US" sz="1600" b="1" baseline="0">
              <a:solidFill>
                <a:schemeClr val="bg1"/>
              </a:solidFill>
            </a:rPr>
            <a:t> Heure</a:t>
          </a:r>
          <a:endParaRPr lang="en-US" sz="1600" b="1">
            <a:solidFill>
              <a:schemeClr val="bg1"/>
            </a:solidFill>
          </a:endParaRPr>
        </a:p>
      </xdr:txBody>
    </xdr:sp>
    <xdr:clientData/>
  </xdr:twoCellAnchor>
  <xdr:twoCellAnchor>
    <xdr:from>
      <xdr:col>5</xdr:col>
      <xdr:colOff>257175</xdr:colOff>
      <xdr:row>3</xdr:row>
      <xdr:rowOff>19050</xdr:rowOff>
    </xdr:from>
    <xdr:to>
      <xdr:col>5</xdr:col>
      <xdr:colOff>581025</xdr:colOff>
      <xdr:row>3</xdr:row>
      <xdr:rowOff>295275</xdr:rowOff>
    </xdr:to>
    <xdr:sp macro="[0]!ADRI" textlink="">
      <xdr:nvSpPr>
        <xdr:cNvPr id="5" name="Rectangle 4"/>
        <xdr:cNvSpPr/>
      </xdr:nvSpPr>
      <xdr:spPr>
        <a:xfrm>
          <a:off x="5448300" y="847725"/>
          <a:ext cx="323850" cy="2762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5</xdr:col>
      <xdr:colOff>257175</xdr:colOff>
      <xdr:row>4</xdr:row>
      <xdr:rowOff>9525</xdr:rowOff>
    </xdr:from>
    <xdr:to>
      <xdr:col>5</xdr:col>
      <xdr:colOff>581025</xdr:colOff>
      <xdr:row>4</xdr:row>
      <xdr:rowOff>285750</xdr:rowOff>
    </xdr:to>
    <xdr:sp macro="[0]!Guich" textlink="">
      <xdr:nvSpPr>
        <xdr:cNvPr id="10" name="Rectangle 9"/>
        <xdr:cNvSpPr/>
      </xdr:nvSpPr>
      <xdr:spPr>
        <a:xfrm>
          <a:off x="5448300" y="1152525"/>
          <a:ext cx="323850" cy="276225"/>
        </a:xfrm>
        <a:prstGeom prst="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5</xdr:col>
      <xdr:colOff>257175</xdr:colOff>
      <xdr:row>5</xdr:row>
      <xdr:rowOff>9525</xdr:rowOff>
    </xdr:from>
    <xdr:to>
      <xdr:col>5</xdr:col>
      <xdr:colOff>581025</xdr:colOff>
      <xdr:row>5</xdr:row>
      <xdr:rowOff>285750</xdr:rowOff>
    </xdr:to>
    <xdr:sp macro="[0]!Jerem" textlink="">
      <xdr:nvSpPr>
        <xdr:cNvPr id="11" name="Rectangle 10"/>
        <xdr:cNvSpPr/>
      </xdr:nvSpPr>
      <xdr:spPr>
        <a:xfrm>
          <a:off x="5448300" y="1466850"/>
          <a:ext cx="323850" cy="276225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5</xdr:col>
      <xdr:colOff>266700</xdr:colOff>
      <xdr:row>6</xdr:row>
      <xdr:rowOff>19050</xdr:rowOff>
    </xdr:from>
    <xdr:to>
      <xdr:col>5</xdr:col>
      <xdr:colOff>590550</xdr:colOff>
      <xdr:row>6</xdr:row>
      <xdr:rowOff>295275</xdr:rowOff>
    </xdr:to>
    <xdr:sp macro="[0]!_xludf.Max" textlink="">
      <xdr:nvSpPr>
        <xdr:cNvPr id="12" name="Rectangle 11"/>
        <xdr:cNvSpPr/>
      </xdr:nvSpPr>
      <xdr:spPr>
        <a:xfrm>
          <a:off x="5457825" y="1790700"/>
          <a:ext cx="323850" cy="276225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5</xdr:col>
      <xdr:colOff>266700</xdr:colOff>
      <xdr:row>7</xdr:row>
      <xdr:rowOff>19050</xdr:rowOff>
    </xdr:from>
    <xdr:to>
      <xdr:col>5</xdr:col>
      <xdr:colOff>590550</xdr:colOff>
      <xdr:row>7</xdr:row>
      <xdr:rowOff>295275</xdr:rowOff>
    </xdr:to>
    <xdr:sp macro="[0]!Vincent" textlink="">
      <xdr:nvSpPr>
        <xdr:cNvPr id="13" name="Rectangle 12"/>
        <xdr:cNvSpPr/>
      </xdr:nvSpPr>
      <xdr:spPr>
        <a:xfrm>
          <a:off x="5457825" y="2105025"/>
          <a:ext cx="323850" cy="276225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5</xdr:col>
      <xdr:colOff>276225</xdr:colOff>
      <xdr:row>8</xdr:row>
      <xdr:rowOff>19050</xdr:rowOff>
    </xdr:from>
    <xdr:to>
      <xdr:col>5</xdr:col>
      <xdr:colOff>600075</xdr:colOff>
      <xdr:row>8</xdr:row>
      <xdr:rowOff>295275</xdr:rowOff>
    </xdr:to>
    <xdr:sp macro="[0]!Yan" textlink="">
      <xdr:nvSpPr>
        <xdr:cNvPr id="14" name="Rectangle 13"/>
        <xdr:cNvSpPr/>
      </xdr:nvSpPr>
      <xdr:spPr>
        <a:xfrm>
          <a:off x="5467350" y="2419350"/>
          <a:ext cx="323850" cy="276225"/>
        </a:xfrm>
        <a:prstGeom prst="rect">
          <a:avLst/>
        </a:prstGeom>
        <a:solidFill>
          <a:srgbClr val="FF6B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5</xdr:col>
      <xdr:colOff>276225</xdr:colOff>
      <xdr:row>9</xdr:row>
      <xdr:rowOff>9525</xdr:rowOff>
    </xdr:from>
    <xdr:to>
      <xdr:col>5</xdr:col>
      <xdr:colOff>600075</xdr:colOff>
      <xdr:row>9</xdr:row>
      <xdr:rowOff>285750</xdr:rowOff>
    </xdr:to>
    <xdr:sp macro="[0]!Panne" textlink="">
      <xdr:nvSpPr>
        <xdr:cNvPr id="21" name="Rectangle 20"/>
        <xdr:cNvSpPr/>
      </xdr:nvSpPr>
      <xdr:spPr>
        <a:xfrm>
          <a:off x="5467350" y="2724150"/>
          <a:ext cx="323850" cy="276225"/>
        </a:xfrm>
        <a:prstGeom prst="rect">
          <a:avLst/>
        </a:prstGeom>
        <a:solidFill>
          <a:schemeClr val="tx1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28575</xdr:colOff>
      <xdr:row>10</xdr:row>
      <xdr:rowOff>28574</xdr:rowOff>
    </xdr:from>
    <xdr:to>
      <xdr:col>12</xdr:col>
      <xdr:colOff>666750</xdr:colOff>
      <xdr:row>30</xdr:row>
      <xdr:rowOff>171450</xdr:rowOff>
    </xdr:to>
    <xdr:graphicFrame macro="">
      <xdr:nvGraphicFramePr>
        <xdr:cNvPr id="29" name="Graphique 2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91"/>
  <sheetViews>
    <sheetView tabSelected="1" topLeftCell="B1" workbookViewId="0">
      <selection activeCell="D58" sqref="D58"/>
    </sheetView>
  </sheetViews>
  <sheetFormatPr baseColWidth="10" defaultRowHeight="15" x14ac:dyDescent="0.25"/>
  <cols>
    <col min="1" max="1" width="18.42578125" style="3" hidden="1" customWidth="1"/>
    <col min="2" max="2" width="22.42578125" style="3" customWidth="1"/>
    <col min="3" max="3" width="22" style="3" customWidth="1"/>
    <col min="4" max="4" width="13.7109375" style="3" customWidth="1"/>
    <col min="5" max="5" width="19.7109375" style="3" customWidth="1"/>
    <col min="6" max="6" width="11.42578125" style="3"/>
    <col min="7" max="7" width="14" style="10" bestFit="1" customWidth="1"/>
    <col min="8" max="8" width="8.85546875" style="3" customWidth="1"/>
    <col min="9" max="9" width="15.42578125" style="3" bestFit="1" customWidth="1"/>
    <col min="10" max="16384" width="11.42578125" style="3"/>
  </cols>
  <sheetData>
    <row r="1" spans="1:16" x14ac:dyDescent="0.25">
      <c r="B1" s="3" t="s">
        <v>14</v>
      </c>
      <c r="C1" s="11">
        <f ca="1">NOW()</f>
        <v>42541.672029976849</v>
      </c>
    </row>
    <row r="2" spans="1:16" x14ac:dyDescent="0.25">
      <c r="A2" s="4">
        <f ca="1">C$1</f>
        <v>42541.672029976849</v>
      </c>
      <c r="B2" s="3" t="s">
        <v>12</v>
      </c>
      <c r="C2" s="34">
        <v>42542</v>
      </c>
      <c r="D2" s="5">
        <v>12</v>
      </c>
      <c r="E2" s="6">
        <v>0</v>
      </c>
      <c r="F2" s="7">
        <v>0</v>
      </c>
      <c r="G2" s="8">
        <f>C2+D2/24+E2/(24*60)+F2/(24*60*60)</f>
        <v>42542.5</v>
      </c>
      <c r="H2" s="8"/>
      <c r="I2" s="38"/>
    </row>
    <row r="3" spans="1:16" ht="35.25" customHeight="1" x14ac:dyDescent="0.35">
      <c r="A3" s="4">
        <f ca="1">C$1</f>
        <v>42541.672029976849</v>
      </c>
      <c r="B3" s="12" t="s">
        <v>4</v>
      </c>
      <c r="C3" s="35">
        <f ca="1">G2-C1</f>
        <v>0.82797002315055579</v>
      </c>
      <c r="D3" s="13"/>
      <c r="E3" s="13"/>
      <c r="F3" s="9"/>
      <c r="G3" s="1" t="s">
        <v>13</v>
      </c>
      <c r="H3" s="32" t="s">
        <v>18</v>
      </c>
      <c r="I3" s="13"/>
      <c r="J3" s="13"/>
      <c r="K3" s="13"/>
      <c r="L3" s="13"/>
      <c r="M3" s="13"/>
      <c r="N3" s="13"/>
      <c r="O3" s="13"/>
      <c r="P3" s="13"/>
    </row>
    <row r="4" spans="1:16" ht="24.95" customHeight="1" x14ac:dyDescent="0.25">
      <c r="A4" s="4">
        <f ca="1">C$1</f>
        <v>42541.672029976849</v>
      </c>
      <c r="B4" s="13" t="s">
        <v>3</v>
      </c>
      <c r="C4" s="33">
        <f>36-COUNTA(C13:C56)+H10</f>
        <v>36</v>
      </c>
      <c r="D4" s="39"/>
      <c r="E4" s="42" t="s">
        <v>6</v>
      </c>
      <c r="F4" s="40"/>
      <c r="G4" s="41">
        <f>SUM(J12:J56)</f>
        <v>0</v>
      </c>
      <c r="H4" s="42">
        <f>COUNTIF(F$12:$F56,E4)</f>
        <v>1</v>
      </c>
      <c r="I4" s="13"/>
      <c r="J4" s="13"/>
      <c r="K4" s="13"/>
      <c r="L4" s="13"/>
      <c r="M4" s="13"/>
      <c r="N4" s="13"/>
      <c r="O4" s="13"/>
      <c r="P4" s="13"/>
    </row>
    <row r="5" spans="1:16" ht="24.95" customHeight="1" x14ac:dyDescent="0.25">
      <c r="A5" s="4">
        <f ca="1">C$1</f>
        <v>42541.672029976849</v>
      </c>
      <c r="B5" s="13" t="s">
        <v>15</v>
      </c>
      <c r="C5" s="37">
        <f ca="1">C3/C4</f>
        <v>2.299916730973766E-2</v>
      </c>
      <c r="D5" s="39"/>
      <c r="E5" s="42" t="s">
        <v>8</v>
      </c>
      <c r="F5" s="40"/>
      <c r="G5" s="41">
        <f>SUM(K12:K56)</f>
        <v>0</v>
      </c>
      <c r="H5" s="42">
        <f>COUNTIF(F$12:$F57,E5)</f>
        <v>0</v>
      </c>
      <c r="I5" s="13"/>
      <c r="J5" s="13"/>
      <c r="K5" s="13"/>
      <c r="L5" s="13"/>
      <c r="M5" s="13"/>
      <c r="N5" s="13"/>
      <c r="O5" s="13"/>
      <c r="P5" s="13"/>
    </row>
    <row r="6" spans="1:16" ht="24.95" customHeight="1" x14ac:dyDescent="0.25">
      <c r="A6" s="4">
        <f ca="1">C$1</f>
        <v>42541.672029976849</v>
      </c>
      <c r="B6" s="13" t="s">
        <v>20</v>
      </c>
      <c r="C6" s="36">
        <f ca="1">SUM(G12:G56)</f>
        <v>0.17202997684944421</v>
      </c>
      <c r="D6" s="39"/>
      <c r="E6" s="42" t="s">
        <v>7</v>
      </c>
      <c r="F6" s="40"/>
      <c r="G6" s="41">
        <f>SUM(L12:L56)</f>
        <v>0</v>
      </c>
      <c r="H6" s="42">
        <f>COUNTIF(F$12:$F58,E6)</f>
        <v>0</v>
      </c>
      <c r="I6" s="13"/>
      <c r="J6" s="13"/>
      <c r="K6" s="13"/>
      <c r="L6" s="13"/>
      <c r="M6" s="13"/>
      <c r="N6" s="13"/>
      <c r="O6" s="13"/>
      <c r="P6" s="13"/>
    </row>
    <row r="7" spans="1:16" ht="24.95" customHeight="1" x14ac:dyDescent="0.25">
      <c r="A7" s="4">
        <f ca="1">C$1</f>
        <v>42541.672029976849</v>
      </c>
      <c r="B7" s="13"/>
      <c r="C7" s="13"/>
      <c r="D7" s="39"/>
      <c r="E7" s="42" t="s">
        <v>9</v>
      </c>
      <c r="F7" s="40"/>
      <c r="G7" s="41">
        <f>SUM(M12:M56)</f>
        <v>0</v>
      </c>
      <c r="H7" s="42">
        <f>COUNTIF(F$12:$F59,E7)</f>
        <v>0</v>
      </c>
      <c r="I7" s="13"/>
      <c r="J7" s="13"/>
      <c r="K7" s="13"/>
      <c r="L7" s="13"/>
      <c r="M7" s="13"/>
      <c r="N7" s="13"/>
      <c r="O7" s="13"/>
      <c r="P7" s="13"/>
    </row>
    <row r="8" spans="1:16" ht="24.95" customHeight="1" x14ac:dyDescent="0.25">
      <c r="A8" s="4">
        <f ca="1">C$1</f>
        <v>42541.672029976849</v>
      </c>
      <c r="B8" s="13"/>
      <c r="C8" s="14"/>
      <c r="D8" s="39"/>
      <c r="E8" s="42" t="s">
        <v>10</v>
      </c>
      <c r="F8" s="40"/>
      <c r="G8" s="41">
        <f>SUM(N12:N56)</f>
        <v>0</v>
      </c>
      <c r="H8" s="42">
        <f>COUNTIF(F$12:$F60,E8)</f>
        <v>0</v>
      </c>
      <c r="I8" s="13"/>
      <c r="J8" s="13"/>
      <c r="K8" s="13"/>
      <c r="L8" s="13"/>
      <c r="M8" s="13"/>
      <c r="N8" s="13"/>
      <c r="O8" s="13"/>
      <c r="P8" s="13"/>
    </row>
    <row r="9" spans="1:16" ht="24.95" customHeight="1" x14ac:dyDescent="0.25">
      <c r="A9" s="4">
        <f ca="1">C$1</f>
        <v>42541.672029976849</v>
      </c>
      <c r="B9" s="13"/>
      <c r="C9" s="13"/>
      <c r="D9" s="39"/>
      <c r="E9" s="42" t="s">
        <v>11</v>
      </c>
      <c r="F9" s="40"/>
      <c r="G9" s="41">
        <f>SUM(O12:O56)</f>
        <v>0</v>
      </c>
      <c r="H9" s="42">
        <f>COUNTIF(F$12:$F61,E9)</f>
        <v>0</v>
      </c>
      <c r="I9" s="13"/>
      <c r="J9" s="13"/>
      <c r="K9" s="13"/>
      <c r="L9" s="13"/>
      <c r="M9" s="13"/>
      <c r="N9" s="13"/>
      <c r="O9" s="13"/>
      <c r="P9" s="13"/>
    </row>
    <row r="10" spans="1:16" ht="24.95" customHeight="1" thickBot="1" x14ac:dyDescent="0.3">
      <c r="A10" s="4">
        <f ca="1">C$1</f>
        <v>42541.672029976849</v>
      </c>
      <c r="B10" s="13"/>
      <c r="C10" s="13"/>
      <c r="D10" s="39"/>
      <c r="E10" s="45" t="s">
        <v>19</v>
      </c>
      <c r="F10" s="43"/>
      <c r="G10" s="44">
        <f>SUM(P13:P57)</f>
        <v>0</v>
      </c>
      <c r="H10" s="42">
        <f>COUNTIF(F$12:$F62,E10)</f>
        <v>0</v>
      </c>
      <c r="I10" s="13"/>
      <c r="J10" s="13"/>
      <c r="K10" s="13"/>
      <c r="L10" s="13"/>
      <c r="M10" s="13"/>
      <c r="N10" s="13"/>
      <c r="O10" s="13"/>
      <c r="P10" s="13">
        <f>COUNTA(P12:P56)</f>
        <v>45</v>
      </c>
    </row>
    <row r="11" spans="1:16" ht="30.75" thickBot="1" x14ac:dyDescent="0.3">
      <c r="A11" s="4">
        <f ca="1">C$1</f>
        <v>42541.672029976849</v>
      </c>
      <c r="B11" s="21" t="s">
        <v>0</v>
      </c>
      <c r="C11" s="22" t="s">
        <v>1</v>
      </c>
      <c r="D11" s="23" t="s">
        <v>2</v>
      </c>
      <c r="E11" s="22" t="s">
        <v>17</v>
      </c>
      <c r="F11" s="27" t="s">
        <v>5</v>
      </c>
      <c r="G11" s="31" t="s">
        <v>16</v>
      </c>
      <c r="H11" s="13"/>
      <c r="I11" s="13"/>
      <c r="J11" s="13" t="str">
        <f>E4</f>
        <v>Adrien</v>
      </c>
      <c r="K11" s="13" t="str">
        <f>E5</f>
        <v>Guich</v>
      </c>
      <c r="L11" s="13" t="str">
        <f>E6</f>
        <v>Jerem</v>
      </c>
      <c r="M11" s="13" t="str">
        <f>E7</f>
        <v>Max</v>
      </c>
      <c r="N11" s="13" t="str">
        <f>E8</f>
        <v>Vincent</v>
      </c>
      <c r="O11" s="13" t="str">
        <f>E9</f>
        <v>Yan</v>
      </c>
      <c r="P11" s="13" t="s">
        <v>19</v>
      </c>
    </row>
    <row r="12" spans="1:16" x14ac:dyDescent="0.25">
      <c r="A12" s="4">
        <f ca="1">C$1</f>
        <v>42541.672029976849</v>
      </c>
      <c r="B12" s="19">
        <v>0</v>
      </c>
      <c r="C12" s="46">
        <f>G2-1</f>
        <v>42541.5</v>
      </c>
      <c r="D12" s="20">
        <v>0</v>
      </c>
      <c r="E12" s="20" t="str">
        <f>IF(D13&lt;&gt;"",D13-D12,"")</f>
        <v/>
      </c>
      <c r="F12" s="26" t="s">
        <v>6</v>
      </c>
      <c r="G12" s="28">
        <f ca="1">IF(AND(F13="",F12&lt;&gt;""),C$1-C12,"")</f>
        <v>0.17202997684944421</v>
      </c>
      <c r="H12" s="13"/>
      <c r="I12" s="13"/>
      <c r="J12" s="2" t="str">
        <f>IF($F12=J$11,$E12,"")</f>
        <v/>
      </c>
      <c r="K12" s="2" t="str">
        <f>IF($F12=K$11,$E12,"")</f>
        <v/>
      </c>
      <c r="L12" s="2" t="str">
        <f>IF($F12=L$11,$E12,"")</f>
        <v/>
      </c>
      <c r="M12" s="2" t="str">
        <f>IF($F12=M$11,$E12,"")</f>
        <v/>
      </c>
      <c r="N12" s="2" t="str">
        <f>IF($F12=N$11,$E12,"")</f>
        <v/>
      </c>
      <c r="O12" s="2" t="str">
        <f>IF($F12=O$11,$E12,"")</f>
        <v/>
      </c>
      <c r="P12" s="2" t="str">
        <f>IF($F12=P$11,$E12,"")</f>
        <v/>
      </c>
    </row>
    <row r="13" spans="1:16" x14ac:dyDescent="0.25">
      <c r="A13" s="4">
        <f ca="1">C$1</f>
        <v>42541.672029976849</v>
      </c>
      <c r="B13" s="15">
        <v>1</v>
      </c>
      <c r="C13" s="47"/>
      <c r="D13" s="16" t="str">
        <f>IF(C13&lt;&gt;"",1-(C$12-C13),"")</f>
        <v/>
      </c>
      <c r="E13" s="16" t="str">
        <f t="shared" ref="E13:E56" si="0">IF(D14&lt;&gt;"",D14-D13,"")</f>
        <v/>
      </c>
      <c r="F13" s="24"/>
      <c r="G13" s="29" t="str">
        <f>IF(AND(F14="",F13&lt;&gt;""),C$1-C13,"")</f>
        <v/>
      </c>
      <c r="H13" s="13"/>
      <c r="I13" s="13"/>
      <c r="J13" s="2" t="str">
        <f>IF($F13=J$11,$E13,"")</f>
        <v/>
      </c>
      <c r="K13" s="2" t="str">
        <f>IF($F13=K$11,$E13,"")</f>
        <v/>
      </c>
      <c r="L13" s="2" t="str">
        <f>IF($F13=L$11,$E13,"")</f>
        <v/>
      </c>
      <c r="M13" s="2" t="str">
        <f>IF($F13=M$11,$E13,"")</f>
        <v/>
      </c>
      <c r="N13" s="2" t="str">
        <f>IF($F13=N$11,$E13,"")</f>
        <v/>
      </c>
      <c r="O13" s="2" t="str">
        <f>IF($F13=O$11,$E13,"")</f>
        <v/>
      </c>
      <c r="P13" s="2" t="str">
        <f t="shared" ref="P13:P56" si="1">IF($F13=P$11,$E13,"")</f>
        <v/>
      </c>
    </row>
    <row r="14" spans="1:16" x14ac:dyDescent="0.25">
      <c r="A14" s="4">
        <f ca="1">C$1</f>
        <v>42541.672029976849</v>
      </c>
      <c r="B14" s="15">
        <v>2</v>
      </c>
      <c r="C14" s="47"/>
      <c r="D14" s="16" t="str">
        <f>IF(C14&lt;&gt;"",1-(C$12-C14),"")</f>
        <v/>
      </c>
      <c r="E14" s="16" t="str">
        <f t="shared" si="0"/>
        <v/>
      </c>
      <c r="F14" s="24"/>
      <c r="G14" s="29" t="str">
        <f>IF(AND(F15="",F14&lt;&gt;""),C$1-C14,"")</f>
        <v/>
      </c>
      <c r="H14" s="13"/>
      <c r="I14" s="13"/>
      <c r="J14" s="2" t="str">
        <f>IF($F14=J$11,$E14,"")</f>
        <v/>
      </c>
      <c r="K14" s="2" t="str">
        <f>IF($F14=K$11,$E14,"")</f>
        <v/>
      </c>
      <c r="L14" s="2" t="str">
        <f>IF($F14=L$11,$E14,"")</f>
        <v/>
      </c>
      <c r="M14" s="2" t="str">
        <f>IF($F14=M$11,$E14,"")</f>
        <v/>
      </c>
      <c r="N14" s="2" t="str">
        <f>IF($F14=N$11,$E14,"")</f>
        <v/>
      </c>
      <c r="O14" s="2" t="str">
        <f>IF($F14=O$11,$E14,"")</f>
        <v/>
      </c>
      <c r="P14" s="2" t="str">
        <f t="shared" si="1"/>
        <v/>
      </c>
    </row>
    <row r="15" spans="1:16" x14ac:dyDescent="0.25">
      <c r="A15" s="4">
        <f ca="1">C$1</f>
        <v>42541.672029976849</v>
      </c>
      <c r="B15" s="15">
        <v>3</v>
      </c>
      <c r="C15" s="47"/>
      <c r="D15" s="16" t="str">
        <f>IF(C15&lt;&gt;"",1-(C$12-C15),"")</f>
        <v/>
      </c>
      <c r="E15" s="16" t="str">
        <f t="shared" si="0"/>
        <v/>
      </c>
      <c r="F15" s="24"/>
      <c r="G15" s="29" t="str">
        <f>IF(AND(F16="",F15&lt;&gt;""),C$1-C15,"")</f>
        <v/>
      </c>
      <c r="H15" s="13"/>
      <c r="I15" s="13"/>
      <c r="J15" s="2" t="str">
        <f>IF($F15=J$11,$E15,"")</f>
        <v/>
      </c>
      <c r="K15" s="2" t="str">
        <f>IF($F15=K$11,$E15,"")</f>
        <v/>
      </c>
      <c r="L15" s="2" t="str">
        <f>IF($F15=L$11,$E15,"")</f>
        <v/>
      </c>
      <c r="M15" s="2" t="str">
        <f>IF($F15=M$11,$E15,"")</f>
        <v/>
      </c>
      <c r="N15" s="2" t="str">
        <f>IF($F15=N$11,$E15,"")</f>
        <v/>
      </c>
      <c r="O15" s="2" t="str">
        <f>IF($F15=O$11,$E15,"")</f>
        <v/>
      </c>
      <c r="P15" s="2" t="str">
        <f t="shared" si="1"/>
        <v/>
      </c>
    </row>
    <row r="16" spans="1:16" x14ac:dyDescent="0.25">
      <c r="A16" s="4">
        <f ca="1">C$1</f>
        <v>42541.672029976849</v>
      </c>
      <c r="B16" s="15">
        <v>4</v>
      </c>
      <c r="C16" s="47"/>
      <c r="D16" s="16" t="str">
        <f>IF(C16&lt;&gt;"",1-(C$12-C16),"")</f>
        <v/>
      </c>
      <c r="E16" s="16" t="str">
        <f t="shared" si="0"/>
        <v/>
      </c>
      <c r="F16" s="24"/>
      <c r="G16" s="29" t="str">
        <f>IF(AND(F17="",F16&lt;&gt;""),C$1-C16,"")</f>
        <v/>
      </c>
      <c r="H16" s="13"/>
      <c r="I16" s="13"/>
      <c r="J16" s="2" t="str">
        <f>IF($F16=J$11,$E16,"")</f>
        <v/>
      </c>
      <c r="K16" s="2" t="str">
        <f>IF($F16=K$11,$E16,"")</f>
        <v/>
      </c>
      <c r="L16" s="2" t="str">
        <f>IF($F16=L$11,$E16,"")</f>
        <v/>
      </c>
      <c r="M16" s="2" t="str">
        <f>IF($F16=M$11,$E16,"")</f>
        <v/>
      </c>
      <c r="N16" s="2" t="str">
        <f>IF($F16=N$11,$E16,"")</f>
        <v/>
      </c>
      <c r="O16" s="2" t="str">
        <f>IF($F16=O$11,$E16,"")</f>
        <v/>
      </c>
      <c r="P16" s="2" t="str">
        <f t="shared" si="1"/>
        <v/>
      </c>
    </row>
    <row r="17" spans="1:16" x14ac:dyDescent="0.25">
      <c r="A17" s="4">
        <f ca="1">C$1</f>
        <v>42541.672029976849</v>
      </c>
      <c r="B17" s="15">
        <v>5</v>
      </c>
      <c r="C17" s="47"/>
      <c r="D17" s="16" t="str">
        <f t="shared" ref="D17:D56" si="2">IF(C17&lt;&gt;"",1-(C$12-C17),"")</f>
        <v/>
      </c>
      <c r="E17" s="16" t="str">
        <f t="shared" si="0"/>
        <v/>
      </c>
      <c r="F17" s="24"/>
      <c r="G17" s="29" t="str">
        <f>IF(AND(F18="",F17&lt;&gt;""),C$1-C17,"")</f>
        <v/>
      </c>
      <c r="H17" s="13"/>
      <c r="I17" s="13"/>
      <c r="J17" s="2" t="str">
        <f>IF($F17=J$11,$E17,"")</f>
        <v/>
      </c>
      <c r="K17" s="2" t="str">
        <f>IF($F17=K$11,$E17,"")</f>
        <v/>
      </c>
      <c r="L17" s="2" t="str">
        <f>IF($F17=L$11,$E17,"")</f>
        <v/>
      </c>
      <c r="M17" s="2" t="str">
        <f>IF($F17=M$11,$E17,"")</f>
        <v/>
      </c>
      <c r="N17" s="2" t="str">
        <f>IF($F17=N$11,$E17,"")</f>
        <v/>
      </c>
      <c r="O17" s="2" t="str">
        <f>IF($F17=O$11,$E17,"")</f>
        <v/>
      </c>
      <c r="P17" s="2" t="str">
        <f t="shared" si="1"/>
        <v/>
      </c>
    </row>
    <row r="18" spans="1:16" x14ac:dyDescent="0.25">
      <c r="A18" s="4">
        <f ca="1">C$1</f>
        <v>42541.672029976849</v>
      </c>
      <c r="B18" s="15">
        <v>6</v>
      </c>
      <c r="C18" s="47"/>
      <c r="D18" s="16" t="str">
        <f t="shared" si="2"/>
        <v/>
      </c>
      <c r="E18" s="16" t="str">
        <f t="shared" si="0"/>
        <v/>
      </c>
      <c r="F18" s="24"/>
      <c r="G18" s="29" t="str">
        <f>IF(AND(F19="",F18&lt;&gt;""),C$1-C18,"")</f>
        <v/>
      </c>
      <c r="H18" s="13"/>
      <c r="I18" s="13"/>
      <c r="J18" s="2" t="str">
        <f>IF($F18=J$11,$E18,"")</f>
        <v/>
      </c>
      <c r="K18" s="2" t="str">
        <f>IF($F18=K$11,$E18,"")</f>
        <v/>
      </c>
      <c r="L18" s="2" t="str">
        <f>IF($F18=L$11,$E18,"")</f>
        <v/>
      </c>
      <c r="M18" s="2" t="str">
        <f>IF($F18=M$11,$E18,"")</f>
        <v/>
      </c>
      <c r="N18" s="2" t="str">
        <f>IF($F18=N$11,$E18,"")</f>
        <v/>
      </c>
      <c r="O18" s="2" t="str">
        <f>IF($F18=O$11,$E18,"")</f>
        <v/>
      </c>
      <c r="P18" s="2" t="str">
        <f t="shared" si="1"/>
        <v/>
      </c>
    </row>
    <row r="19" spans="1:16" x14ac:dyDescent="0.25">
      <c r="A19" s="4">
        <f ca="1">C$1</f>
        <v>42541.672029976849</v>
      </c>
      <c r="B19" s="15">
        <v>7</v>
      </c>
      <c r="C19" s="47"/>
      <c r="D19" s="16" t="str">
        <f t="shared" si="2"/>
        <v/>
      </c>
      <c r="E19" s="16" t="str">
        <f t="shared" si="0"/>
        <v/>
      </c>
      <c r="F19" s="24"/>
      <c r="G19" s="29" t="str">
        <f>IF(AND(F20="",F19&lt;&gt;""),C$1-C19,"")</f>
        <v/>
      </c>
      <c r="H19" s="13"/>
      <c r="I19" s="13"/>
      <c r="J19" s="2" t="str">
        <f>IF($F19=J$11,$E19,"")</f>
        <v/>
      </c>
      <c r="K19" s="2" t="str">
        <f>IF($F19=K$11,$E19,"")</f>
        <v/>
      </c>
      <c r="L19" s="2" t="str">
        <f>IF($F19=L$11,$E19,"")</f>
        <v/>
      </c>
      <c r="M19" s="2" t="str">
        <f>IF($F19=M$11,$E19,"")</f>
        <v/>
      </c>
      <c r="N19" s="2" t="str">
        <f>IF($F19=N$11,$E19,"")</f>
        <v/>
      </c>
      <c r="O19" s="2" t="str">
        <f>IF($F19=O$11,$E19,"")</f>
        <v/>
      </c>
      <c r="P19" s="2" t="str">
        <f t="shared" si="1"/>
        <v/>
      </c>
    </row>
    <row r="20" spans="1:16" x14ac:dyDescent="0.25">
      <c r="A20" s="4">
        <f ca="1">C$1</f>
        <v>42541.672029976849</v>
      </c>
      <c r="B20" s="15">
        <v>8</v>
      </c>
      <c r="C20" s="47"/>
      <c r="D20" s="16" t="str">
        <f t="shared" si="2"/>
        <v/>
      </c>
      <c r="E20" s="16" t="str">
        <f t="shared" si="0"/>
        <v/>
      </c>
      <c r="F20" s="24"/>
      <c r="G20" s="29" t="str">
        <f>IF(AND(F21="",F20&lt;&gt;""),C$1-C20,"")</f>
        <v/>
      </c>
      <c r="H20" s="13"/>
      <c r="I20" s="13"/>
      <c r="J20" s="2" t="str">
        <f>IF($F20=J$11,$E20,"")</f>
        <v/>
      </c>
      <c r="K20" s="2" t="str">
        <f>IF($F20=K$11,$E20,"")</f>
        <v/>
      </c>
      <c r="L20" s="2" t="str">
        <f>IF($F20=L$11,$E20,"")</f>
        <v/>
      </c>
      <c r="M20" s="2" t="str">
        <f>IF($F20=M$11,$E20,"")</f>
        <v/>
      </c>
      <c r="N20" s="2" t="str">
        <f>IF($F20=N$11,$E20,"")</f>
        <v/>
      </c>
      <c r="O20" s="2" t="str">
        <f>IF($F20=O$11,$E20,"")</f>
        <v/>
      </c>
      <c r="P20" s="2" t="str">
        <f t="shared" si="1"/>
        <v/>
      </c>
    </row>
    <row r="21" spans="1:16" x14ac:dyDescent="0.25">
      <c r="A21" s="4">
        <f ca="1">C$1</f>
        <v>42541.672029976849</v>
      </c>
      <c r="B21" s="15">
        <v>9</v>
      </c>
      <c r="C21" s="47"/>
      <c r="D21" s="16" t="str">
        <f t="shared" si="2"/>
        <v/>
      </c>
      <c r="E21" s="16" t="str">
        <f t="shared" si="0"/>
        <v/>
      </c>
      <c r="F21" s="24"/>
      <c r="G21" s="29" t="str">
        <f>IF(AND(F22="",F21&lt;&gt;""),C$1-C21,"")</f>
        <v/>
      </c>
      <c r="H21" s="13"/>
      <c r="I21" s="13"/>
      <c r="J21" s="2" t="str">
        <f>IF($F21=J$11,$E21,"")</f>
        <v/>
      </c>
      <c r="K21" s="2" t="str">
        <f>IF($F21=K$11,$E21,"")</f>
        <v/>
      </c>
      <c r="L21" s="2" t="str">
        <f>IF($F21=L$11,$E21,"")</f>
        <v/>
      </c>
      <c r="M21" s="2" t="str">
        <f>IF($F21=M$11,$E21,"")</f>
        <v/>
      </c>
      <c r="N21" s="2" t="str">
        <f>IF($F21=N$11,$E21,"")</f>
        <v/>
      </c>
      <c r="O21" s="2" t="str">
        <f>IF($F21=O$11,$E21,"")</f>
        <v/>
      </c>
      <c r="P21" s="2" t="str">
        <f t="shared" si="1"/>
        <v/>
      </c>
    </row>
    <row r="22" spans="1:16" x14ac:dyDescent="0.25">
      <c r="A22" s="4">
        <f ca="1">C$1</f>
        <v>42541.672029976849</v>
      </c>
      <c r="B22" s="15">
        <v>10</v>
      </c>
      <c r="C22" s="47"/>
      <c r="D22" s="16" t="str">
        <f t="shared" si="2"/>
        <v/>
      </c>
      <c r="E22" s="16" t="str">
        <f t="shared" si="0"/>
        <v/>
      </c>
      <c r="F22" s="24"/>
      <c r="G22" s="29" t="str">
        <f>IF(AND(F23="",F22&lt;&gt;""),C$1-C22,"")</f>
        <v/>
      </c>
      <c r="H22" s="13"/>
      <c r="I22" s="13"/>
      <c r="J22" s="2" t="str">
        <f>IF($F22=J$11,$E22,"")</f>
        <v/>
      </c>
      <c r="K22" s="2" t="str">
        <f>IF($F22=K$11,$E22,"")</f>
        <v/>
      </c>
      <c r="L22" s="2" t="str">
        <f>IF($F22=L$11,$E22,"")</f>
        <v/>
      </c>
      <c r="M22" s="2" t="str">
        <f>IF($F22=M$11,$E22,"")</f>
        <v/>
      </c>
      <c r="N22" s="2" t="str">
        <f>IF($F22=N$11,$E22,"")</f>
        <v/>
      </c>
      <c r="O22" s="2" t="str">
        <f>IF($F22=O$11,$E22,"")</f>
        <v/>
      </c>
      <c r="P22" s="2" t="str">
        <f t="shared" si="1"/>
        <v/>
      </c>
    </row>
    <row r="23" spans="1:16" x14ac:dyDescent="0.25">
      <c r="A23" s="4">
        <f ca="1">C$1</f>
        <v>42541.672029976849</v>
      </c>
      <c r="B23" s="15">
        <v>11</v>
      </c>
      <c r="C23" s="47"/>
      <c r="D23" s="16" t="str">
        <f t="shared" si="2"/>
        <v/>
      </c>
      <c r="E23" s="16" t="str">
        <f t="shared" si="0"/>
        <v/>
      </c>
      <c r="F23" s="24"/>
      <c r="G23" s="29" t="str">
        <f>IF(AND(F24="",F23&lt;&gt;""),C$1-C23,"")</f>
        <v/>
      </c>
      <c r="H23" s="13"/>
      <c r="I23" s="13"/>
      <c r="J23" s="2" t="str">
        <f>IF($F23=J$11,$E23,"")</f>
        <v/>
      </c>
      <c r="K23" s="2" t="str">
        <f>IF($F23=K$11,$E23,"")</f>
        <v/>
      </c>
      <c r="L23" s="2" t="str">
        <f>IF($F23=L$11,$E23,"")</f>
        <v/>
      </c>
      <c r="M23" s="2" t="str">
        <f>IF($F23=M$11,$E23,"")</f>
        <v/>
      </c>
      <c r="N23" s="2" t="str">
        <f>IF($F23=N$11,$E23,"")</f>
        <v/>
      </c>
      <c r="O23" s="2" t="str">
        <f>IF($F23=O$11,$E23,"")</f>
        <v/>
      </c>
      <c r="P23" s="2" t="str">
        <f t="shared" si="1"/>
        <v/>
      </c>
    </row>
    <row r="24" spans="1:16" x14ac:dyDescent="0.25">
      <c r="A24" s="4">
        <f ca="1">C$1</f>
        <v>42541.672029976849</v>
      </c>
      <c r="B24" s="15">
        <v>12</v>
      </c>
      <c r="C24" s="47"/>
      <c r="D24" s="16" t="str">
        <f t="shared" si="2"/>
        <v/>
      </c>
      <c r="E24" s="16" t="str">
        <f t="shared" si="0"/>
        <v/>
      </c>
      <c r="F24" s="24"/>
      <c r="G24" s="29" t="str">
        <f>IF(AND(F25="",F24&lt;&gt;""),C$1-C24,"")</f>
        <v/>
      </c>
      <c r="H24" s="13"/>
      <c r="I24" s="13"/>
      <c r="J24" s="2" t="str">
        <f>IF($F24=J$11,$E24,"")</f>
        <v/>
      </c>
      <c r="K24" s="2" t="str">
        <f>IF($F24=K$11,$E24,"")</f>
        <v/>
      </c>
      <c r="L24" s="2" t="str">
        <f>IF($F24=L$11,$E24,"")</f>
        <v/>
      </c>
      <c r="M24" s="2" t="str">
        <f>IF($F24=M$11,$E24,"")</f>
        <v/>
      </c>
      <c r="N24" s="2" t="str">
        <f>IF($F24=N$11,$E24,"")</f>
        <v/>
      </c>
      <c r="O24" s="2" t="str">
        <f>IF($F24=O$11,$E24,"")</f>
        <v/>
      </c>
      <c r="P24" s="2" t="str">
        <f t="shared" si="1"/>
        <v/>
      </c>
    </row>
    <row r="25" spans="1:16" x14ac:dyDescent="0.25">
      <c r="A25" s="4">
        <f ca="1">C$1</f>
        <v>42541.672029976849</v>
      </c>
      <c r="B25" s="15">
        <v>13</v>
      </c>
      <c r="C25" s="47"/>
      <c r="D25" s="16" t="str">
        <f t="shared" si="2"/>
        <v/>
      </c>
      <c r="E25" s="16" t="str">
        <f t="shared" si="0"/>
        <v/>
      </c>
      <c r="F25" s="24"/>
      <c r="G25" s="29" t="str">
        <f>IF(AND(F26="",F25&lt;&gt;""),C$1-C25,"")</f>
        <v/>
      </c>
      <c r="H25" s="13"/>
      <c r="I25" s="13"/>
      <c r="J25" s="2" t="str">
        <f>IF($F25=J$11,$E25,"")</f>
        <v/>
      </c>
      <c r="K25" s="2" t="str">
        <f>IF($F25=K$11,$E25,"")</f>
        <v/>
      </c>
      <c r="L25" s="2" t="str">
        <f>IF($F25=L$11,$E25,"")</f>
        <v/>
      </c>
      <c r="M25" s="2" t="str">
        <f>IF($F25=M$11,$E25,"")</f>
        <v/>
      </c>
      <c r="N25" s="2" t="str">
        <f>IF($F25=N$11,$E25,"")</f>
        <v/>
      </c>
      <c r="O25" s="2" t="str">
        <f>IF($F25=O$11,$E25,"")</f>
        <v/>
      </c>
      <c r="P25" s="2" t="str">
        <f t="shared" si="1"/>
        <v/>
      </c>
    </row>
    <row r="26" spans="1:16" x14ac:dyDescent="0.25">
      <c r="A26" s="4">
        <f ca="1">C$1</f>
        <v>42541.672029976849</v>
      </c>
      <c r="B26" s="15">
        <v>14</v>
      </c>
      <c r="C26" s="47"/>
      <c r="D26" s="16" t="str">
        <f t="shared" si="2"/>
        <v/>
      </c>
      <c r="E26" s="16" t="str">
        <f t="shared" si="0"/>
        <v/>
      </c>
      <c r="F26" s="24"/>
      <c r="G26" s="29" t="str">
        <f>IF(AND(F27="",F26&lt;&gt;""),C$1-C26,"")</f>
        <v/>
      </c>
      <c r="H26" s="13"/>
      <c r="I26" s="13"/>
      <c r="J26" s="2" t="str">
        <f>IF($F26=J$11,$E26,"")</f>
        <v/>
      </c>
      <c r="K26" s="2" t="str">
        <f>IF($F26=K$11,$E26,"")</f>
        <v/>
      </c>
      <c r="L26" s="2" t="str">
        <f>IF($F26=L$11,$E26,"")</f>
        <v/>
      </c>
      <c r="M26" s="2" t="str">
        <f>IF($F26=M$11,$E26,"")</f>
        <v/>
      </c>
      <c r="N26" s="2" t="str">
        <f>IF($F26=N$11,$E26,"")</f>
        <v/>
      </c>
      <c r="O26" s="2" t="str">
        <f>IF($F26=O$11,$E26,"")</f>
        <v/>
      </c>
      <c r="P26" s="2" t="str">
        <f t="shared" si="1"/>
        <v/>
      </c>
    </row>
    <row r="27" spans="1:16" x14ac:dyDescent="0.25">
      <c r="A27" s="4">
        <f ca="1">C$1</f>
        <v>42541.672029976849</v>
      </c>
      <c r="B27" s="15">
        <v>15</v>
      </c>
      <c r="C27" s="47"/>
      <c r="D27" s="16" t="str">
        <f t="shared" si="2"/>
        <v/>
      </c>
      <c r="E27" s="16" t="str">
        <f t="shared" si="0"/>
        <v/>
      </c>
      <c r="F27" s="24"/>
      <c r="G27" s="29" t="str">
        <f>IF(AND(F28="",F27&lt;&gt;""),C$1-C27,"")</f>
        <v/>
      </c>
      <c r="H27" s="13"/>
      <c r="I27" s="13"/>
      <c r="J27" s="2" t="str">
        <f>IF($F27=J$11,$E27,"")</f>
        <v/>
      </c>
      <c r="K27" s="2" t="str">
        <f>IF($F27=K$11,$E27,"")</f>
        <v/>
      </c>
      <c r="L27" s="2" t="str">
        <f>IF($F27=L$11,$E27,"")</f>
        <v/>
      </c>
      <c r="M27" s="2" t="str">
        <f>IF($F27=M$11,$E27,"")</f>
        <v/>
      </c>
      <c r="N27" s="2" t="str">
        <f>IF($F27=N$11,$E27,"")</f>
        <v/>
      </c>
      <c r="O27" s="2" t="str">
        <f>IF($F27=O$11,$E27,"")</f>
        <v/>
      </c>
      <c r="P27" s="2" t="str">
        <f t="shared" si="1"/>
        <v/>
      </c>
    </row>
    <row r="28" spans="1:16" x14ac:dyDescent="0.25">
      <c r="A28" s="4">
        <f ca="1">C$1</f>
        <v>42541.672029976849</v>
      </c>
      <c r="B28" s="15">
        <v>16</v>
      </c>
      <c r="C28" s="47"/>
      <c r="D28" s="16" t="str">
        <f t="shared" si="2"/>
        <v/>
      </c>
      <c r="E28" s="16" t="str">
        <f t="shared" si="0"/>
        <v/>
      </c>
      <c r="F28" s="24"/>
      <c r="G28" s="29" t="str">
        <f>IF(AND(F29="",F28&lt;&gt;""),C$1-C28,"")</f>
        <v/>
      </c>
      <c r="H28" s="13"/>
      <c r="I28" s="13"/>
      <c r="J28" s="2" t="str">
        <f>IF($F28=J$11,$E28,"")</f>
        <v/>
      </c>
      <c r="K28" s="2" t="str">
        <f>IF($F28=K$11,$E28,"")</f>
        <v/>
      </c>
      <c r="L28" s="2" t="str">
        <f>IF($F28=L$11,$E28,"")</f>
        <v/>
      </c>
      <c r="M28" s="2" t="str">
        <f>IF($F28=M$11,$E28,"")</f>
        <v/>
      </c>
      <c r="N28" s="2" t="str">
        <f>IF($F28=N$11,$E28,"")</f>
        <v/>
      </c>
      <c r="O28" s="2" t="str">
        <f>IF($F28=O$11,$E28,"")</f>
        <v/>
      </c>
      <c r="P28" s="2" t="str">
        <f t="shared" si="1"/>
        <v/>
      </c>
    </row>
    <row r="29" spans="1:16" x14ac:dyDescent="0.25">
      <c r="A29" s="4">
        <f ca="1">C$1</f>
        <v>42541.672029976849</v>
      </c>
      <c r="B29" s="15">
        <v>17</v>
      </c>
      <c r="C29" s="47"/>
      <c r="D29" s="16" t="str">
        <f t="shared" si="2"/>
        <v/>
      </c>
      <c r="E29" s="16" t="str">
        <f t="shared" si="0"/>
        <v/>
      </c>
      <c r="F29" s="24"/>
      <c r="G29" s="29" t="str">
        <f>IF(AND(F30="",F29&lt;&gt;""),C$1-C29,"")</f>
        <v/>
      </c>
      <c r="H29" s="13"/>
      <c r="I29" s="13"/>
      <c r="J29" s="2" t="str">
        <f>IF($F29=J$11,$E29,"")</f>
        <v/>
      </c>
      <c r="K29" s="2" t="str">
        <f>IF($F29=K$11,$E29,"")</f>
        <v/>
      </c>
      <c r="L29" s="2" t="str">
        <f>IF($F29=L$11,$E29,"")</f>
        <v/>
      </c>
      <c r="M29" s="2" t="str">
        <f>IF($F29=M$11,$E29,"")</f>
        <v/>
      </c>
      <c r="N29" s="2" t="str">
        <f>IF($F29=N$11,$E29,"")</f>
        <v/>
      </c>
      <c r="O29" s="2" t="str">
        <f>IF($F29=O$11,$E29,"")</f>
        <v/>
      </c>
      <c r="P29" s="2" t="str">
        <f t="shared" si="1"/>
        <v/>
      </c>
    </row>
    <row r="30" spans="1:16" x14ac:dyDescent="0.25">
      <c r="A30" s="4">
        <f ca="1">C$1</f>
        <v>42541.672029976849</v>
      </c>
      <c r="B30" s="15">
        <v>18</v>
      </c>
      <c r="C30" s="47"/>
      <c r="D30" s="16" t="str">
        <f t="shared" si="2"/>
        <v/>
      </c>
      <c r="E30" s="16" t="str">
        <f t="shared" si="0"/>
        <v/>
      </c>
      <c r="F30" s="24"/>
      <c r="G30" s="29" t="str">
        <f>IF(AND(F31="",F30&lt;&gt;""),C$1-C30,"")</f>
        <v/>
      </c>
      <c r="H30" s="13"/>
      <c r="I30" s="13"/>
      <c r="J30" s="2" t="str">
        <f>IF($F30=J$11,$E30,"")</f>
        <v/>
      </c>
      <c r="K30" s="2" t="str">
        <f>IF($F30=K$11,$E30,"")</f>
        <v/>
      </c>
      <c r="L30" s="2" t="str">
        <f>IF($F30=L$11,$E30,"")</f>
        <v/>
      </c>
      <c r="M30" s="2" t="str">
        <f>IF($F30=M$11,$E30,"")</f>
        <v/>
      </c>
      <c r="N30" s="2" t="str">
        <f>IF($F30=N$11,$E30,"")</f>
        <v/>
      </c>
      <c r="O30" s="2" t="str">
        <f>IF($F30=O$11,$E30,"")</f>
        <v/>
      </c>
      <c r="P30" s="2" t="str">
        <f t="shared" si="1"/>
        <v/>
      </c>
    </row>
    <row r="31" spans="1:16" x14ac:dyDescent="0.25">
      <c r="A31" s="4">
        <f ca="1">C$1</f>
        <v>42541.672029976849</v>
      </c>
      <c r="B31" s="15">
        <v>19</v>
      </c>
      <c r="C31" s="47"/>
      <c r="D31" s="16" t="str">
        <f t="shared" si="2"/>
        <v/>
      </c>
      <c r="E31" s="16" t="str">
        <f t="shared" si="0"/>
        <v/>
      </c>
      <c r="F31" s="24"/>
      <c r="G31" s="29" t="str">
        <f>IF(AND(F32="",F31&lt;&gt;""),C$1-C31,"")</f>
        <v/>
      </c>
      <c r="H31" s="13"/>
      <c r="I31" s="13"/>
      <c r="J31" s="2" t="str">
        <f>IF($F31=J$11,$E31,"")</f>
        <v/>
      </c>
      <c r="K31" s="2" t="str">
        <f>IF($F31=K$11,$E31,"")</f>
        <v/>
      </c>
      <c r="L31" s="2" t="str">
        <f>IF($F31=L$11,$E31,"")</f>
        <v/>
      </c>
      <c r="M31" s="2" t="str">
        <f>IF($F31=M$11,$E31,"")</f>
        <v/>
      </c>
      <c r="N31" s="2" t="str">
        <f>IF($F31=N$11,$E31,"")</f>
        <v/>
      </c>
      <c r="O31" s="2" t="str">
        <f>IF($F31=O$11,$E31,"")</f>
        <v/>
      </c>
      <c r="P31" s="2" t="str">
        <f t="shared" si="1"/>
        <v/>
      </c>
    </row>
    <row r="32" spans="1:16" x14ac:dyDescent="0.25">
      <c r="A32" s="4">
        <f ca="1">C$1</f>
        <v>42541.672029976849</v>
      </c>
      <c r="B32" s="15">
        <v>20</v>
      </c>
      <c r="C32" s="47"/>
      <c r="D32" s="16" t="str">
        <f t="shared" si="2"/>
        <v/>
      </c>
      <c r="E32" s="16" t="str">
        <f t="shared" si="0"/>
        <v/>
      </c>
      <c r="F32" s="24"/>
      <c r="G32" s="29" t="str">
        <f>IF(AND(F33="",F32&lt;&gt;""),C$1-C32,"")</f>
        <v/>
      </c>
      <c r="H32" s="13"/>
      <c r="I32" s="13"/>
      <c r="J32" s="2" t="str">
        <f>IF($F32=J$11,$E32,"")</f>
        <v/>
      </c>
      <c r="K32" s="2" t="str">
        <f>IF($F32=K$11,$E32,"")</f>
        <v/>
      </c>
      <c r="L32" s="2" t="str">
        <f>IF($F32=L$11,$E32,"")</f>
        <v/>
      </c>
      <c r="M32" s="2" t="str">
        <f>IF($F32=M$11,$E32,"")</f>
        <v/>
      </c>
      <c r="N32" s="2" t="str">
        <f>IF($F32=N$11,$E32,"")</f>
        <v/>
      </c>
      <c r="O32" s="2" t="str">
        <f>IF($F32=O$11,$E32,"")</f>
        <v/>
      </c>
      <c r="P32" s="2" t="str">
        <f t="shared" si="1"/>
        <v/>
      </c>
    </row>
    <row r="33" spans="1:16" x14ac:dyDescent="0.25">
      <c r="A33" s="4">
        <f ca="1">C$1</f>
        <v>42541.672029976849</v>
      </c>
      <c r="B33" s="15">
        <v>21</v>
      </c>
      <c r="C33" s="47"/>
      <c r="D33" s="16" t="str">
        <f t="shared" si="2"/>
        <v/>
      </c>
      <c r="E33" s="16" t="str">
        <f t="shared" si="0"/>
        <v/>
      </c>
      <c r="F33" s="24"/>
      <c r="G33" s="29" t="str">
        <f>IF(AND(F34="",F33&lt;&gt;""),C$1-C33,"")</f>
        <v/>
      </c>
      <c r="H33" s="13"/>
      <c r="I33" s="13"/>
      <c r="J33" s="2" t="str">
        <f>IF($F33=J$11,$E33,"")</f>
        <v/>
      </c>
      <c r="K33" s="2" t="str">
        <f>IF($F33=K$11,$E33,"")</f>
        <v/>
      </c>
      <c r="L33" s="2" t="str">
        <f>IF($F33=L$11,$E33,"")</f>
        <v/>
      </c>
      <c r="M33" s="2" t="str">
        <f>IF($F33=M$11,$E33,"")</f>
        <v/>
      </c>
      <c r="N33" s="2" t="str">
        <f>IF($F33=N$11,$E33,"")</f>
        <v/>
      </c>
      <c r="O33" s="2" t="str">
        <f>IF($F33=O$11,$E33,"")</f>
        <v/>
      </c>
      <c r="P33" s="2" t="str">
        <f t="shared" si="1"/>
        <v/>
      </c>
    </row>
    <row r="34" spans="1:16" x14ac:dyDescent="0.25">
      <c r="A34" s="4">
        <f ca="1">C$1</f>
        <v>42541.672029976849</v>
      </c>
      <c r="B34" s="15">
        <v>22</v>
      </c>
      <c r="C34" s="47"/>
      <c r="D34" s="16" t="str">
        <f t="shared" si="2"/>
        <v/>
      </c>
      <c r="E34" s="16" t="str">
        <f t="shared" si="0"/>
        <v/>
      </c>
      <c r="F34" s="24"/>
      <c r="G34" s="29" t="str">
        <f>IF(AND(F35="",F34&lt;&gt;""),C$1-C34,"")</f>
        <v/>
      </c>
      <c r="H34" s="13"/>
      <c r="I34" s="13"/>
      <c r="J34" s="2" t="str">
        <f>IF($F34=J$11,$E34,"")</f>
        <v/>
      </c>
      <c r="K34" s="2" t="str">
        <f>IF($F34=K$11,$E34,"")</f>
        <v/>
      </c>
      <c r="L34" s="2" t="str">
        <f>IF($F34=L$11,$E34,"")</f>
        <v/>
      </c>
      <c r="M34" s="2" t="str">
        <f>IF($F34=M$11,$E34,"")</f>
        <v/>
      </c>
      <c r="N34" s="2" t="str">
        <f>IF($F34=N$11,$E34,"")</f>
        <v/>
      </c>
      <c r="O34" s="2" t="str">
        <f>IF($F34=O$11,$E34,"")</f>
        <v/>
      </c>
      <c r="P34" s="2" t="str">
        <f t="shared" si="1"/>
        <v/>
      </c>
    </row>
    <row r="35" spans="1:16" x14ac:dyDescent="0.25">
      <c r="A35" s="4">
        <f ca="1">C$1</f>
        <v>42541.672029976849</v>
      </c>
      <c r="B35" s="15">
        <v>23</v>
      </c>
      <c r="C35" s="47"/>
      <c r="D35" s="16" t="str">
        <f t="shared" si="2"/>
        <v/>
      </c>
      <c r="E35" s="16" t="str">
        <f t="shared" si="0"/>
        <v/>
      </c>
      <c r="F35" s="24"/>
      <c r="G35" s="29" t="str">
        <f>IF(AND(F36="",F35&lt;&gt;""),C$1-C35,"")</f>
        <v/>
      </c>
      <c r="H35" s="13"/>
      <c r="I35" s="13"/>
      <c r="J35" s="2" t="str">
        <f>IF($F35=J$11,$E35,"")</f>
        <v/>
      </c>
      <c r="K35" s="2" t="str">
        <f>IF($F35=K$11,$E35,"")</f>
        <v/>
      </c>
      <c r="L35" s="2" t="str">
        <f>IF($F35=L$11,$E35,"")</f>
        <v/>
      </c>
      <c r="M35" s="2" t="str">
        <f>IF($F35=M$11,$E35,"")</f>
        <v/>
      </c>
      <c r="N35" s="2" t="str">
        <f>IF($F35=N$11,$E35,"")</f>
        <v/>
      </c>
      <c r="O35" s="2" t="str">
        <f>IF($F35=O$11,$E35,"")</f>
        <v/>
      </c>
      <c r="P35" s="2" t="str">
        <f t="shared" si="1"/>
        <v/>
      </c>
    </row>
    <row r="36" spans="1:16" x14ac:dyDescent="0.25">
      <c r="A36" s="4">
        <f ca="1">C$1</f>
        <v>42541.672029976849</v>
      </c>
      <c r="B36" s="15">
        <v>24</v>
      </c>
      <c r="C36" s="47"/>
      <c r="D36" s="16" t="str">
        <f t="shared" si="2"/>
        <v/>
      </c>
      <c r="E36" s="16" t="str">
        <f t="shared" si="0"/>
        <v/>
      </c>
      <c r="F36" s="24"/>
      <c r="G36" s="29" t="str">
        <f>IF(AND(F37="",F36&lt;&gt;""),C$1-C36,"")</f>
        <v/>
      </c>
      <c r="H36" s="13"/>
      <c r="I36" s="13"/>
      <c r="J36" s="2" t="str">
        <f>IF($F36=J$11,$E36,"")</f>
        <v/>
      </c>
      <c r="K36" s="2" t="str">
        <f>IF($F36=K$11,$E36,"")</f>
        <v/>
      </c>
      <c r="L36" s="2" t="str">
        <f>IF($F36=L$11,$E36,"")</f>
        <v/>
      </c>
      <c r="M36" s="2" t="str">
        <f>IF($F36=M$11,$E36,"")</f>
        <v/>
      </c>
      <c r="N36" s="2" t="str">
        <f>IF($F36=N$11,$E36,"")</f>
        <v/>
      </c>
      <c r="O36" s="2" t="str">
        <f>IF($F36=O$11,$E36,"")</f>
        <v/>
      </c>
      <c r="P36" s="2" t="str">
        <f t="shared" si="1"/>
        <v/>
      </c>
    </row>
    <row r="37" spans="1:16" x14ac:dyDescent="0.25">
      <c r="A37" s="4">
        <f ca="1">C$1</f>
        <v>42541.672029976849</v>
      </c>
      <c r="B37" s="15">
        <v>25</v>
      </c>
      <c r="C37" s="47"/>
      <c r="D37" s="16" t="str">
        <f t="shared" si="2"/>
        <v/>
      </c>
      <c r="E37" s="16" t="str">
        <f t="shared" si="0"/>
        <v/>
      </c>
      <c r="F37" s="24"/>
      <c r="G37" s="29" t="str">
        <f>IF(AND(F38="",F37&lt;&gt;""),C$1-C37,"")</f>
        <v/>
      </c>
      <c r="H37" s="13"/>
      <c r="I37" s="13"/>
      <c r="J37" s="2" t="str">
        <f>IF($F37=J$11,$E37,"")</f>
        <v/>
      </c>
      <c r="K37" s="2" t="str">
        <f>IF($F37=K$11,$E37,"")</f>
        <v/>
      </c>
      <c r="L37" s="2" t="str">
        <f>IF($F37=L$11,$E37,"")</f>
        <v/>
      </c>
      <c r="M37" s="2" t="str">
        <f>IF($F37=M$11,$E37,"")</f>
        <v/>
      </c>
      <c r="N37" s="2" t="str">
        <f>IF($F37=N$11,$E37,"")</f>
        <v/>
      </c>
      <c r="O37" s="2" t="str">
        <f>IF($F37=O$11,$E37,"")</f>
        <v/>
      </c>
      <c r="P37" s="2" t="str">
        <f t="shared" si="1"/>
        <v/>
      </c>
    </row>
    <row r="38" spans="1:16" x14ac:dyDescent="0.25">
      <c r="A38" s="4">
        <f ca="1">C$1</f>
        <v>42541.672029976849</v>
      </c>
      <c r="B38" s="15">
        <v>26</v>
      </c>
      <c r="C38" s="47"/>
      <c r="D38" s="16" t="str">
        <f t="shared" si="2"/>
        <v/>
      </c>
      <c r="E38" s="16" t="str">
        <f t="shared" si="0"/>
        <v/>
      </c>
      <c r="F38" s="24"/>
      <c r="G38" s="29" t="str">
        <f>IF(AND(F39="",F38&lt;&gt;""),C$1-C38,"")</f>
        <v/>
      </c>
      <c r="H38" s="13"/>
      <c r="I38" s="13"/>
      <c r="J38" s="2" t="str">
        <f>IF($F38=J$11,$E38,"")</f>
        <v/>
      </c>
      <c r="K38" s="2" t="str">
        <f>IF($F38=K$11,$E38,"")</f>
        <v/>
      </c>
      <c r="L38" s="2" t="str">
        <f>IF($F38=L$11,$E38,"")</f>
        <v/>
      </c>
      <c r="M38" s="2" t="str">
        <f>IF($F38=M$11,$E38,"")</f>
        <v/>
      </c>
      <c r="N38" s="2" t="str">
        <f>IF($F38=N$11,$E38,"")</f>
        <v/>
      </c>
      <c r="O38" s="2" t="str">
        <f>IF($F38=O$11,$E38,"")</f>
        <v/>
      </c>
      <c r="P38" s="2" t="str">
        <f t="shared" si="1"/>
        <v/>
      </c>
    </row>
    <row r="39" spans="1:16" x14ac:dyDescent="0.25">
      <c r="A39" s="4">
        <f ca="1">C$1</f>
        <v>42541.672029976849</v>
      </c>
      <c r="B39" s="15">
        <v>27</v>
      </c>
      <c r="C39" s="47"/>
      <c r="D39" s="16" t="str">
        <f t="shared" si="2"/>
        <v/>
      </c>
      <c r="E39" s="16" t="str">
        <f t="shared" si="0"/>
        <v/>
      </c>
      <c r="F39" s="24"/>
      <c r="G39" s="29" t="str">
        <f>IF(AND(F40="",F39&lt;&gt;""),C$1-C39,"")</f>
        <v/>
      </c>
      <c r="H39" s="13"/>
      <c r="I39" s="13"/>
      <c r="J39" s="2" t="str">
        <f>IF($F39=J$11,$E39,"")</f>
        <v/>
      </c>
      <c r="K39" s="2" t="str">
        <f>IF($F39=K$11,$E39,"")</f>
        <v/>
      </c>
      <c r="L39" s="2" t="str">
        <f>IF($F39=L$11,$E39,"")</f>
        <v/>
      </c>
      <c r="M39" s="2" t="str">
        <f>IF($F39=M$11,$E39,"")</f>
        <v/>
      </c>
      <c r="N39" s="2" t="str">
        <f>IF($F39=N$11,$E39,"")</f>
        <v/>
      </c>
      <c r="O39" s="2" t="str">
        <f>IF($F39=O$11,$E39,"")</f>
        <v/>
      </c>
      <c r="P39" s="2" t="str">
        <f t="shared" si="1"/>
        <v/>
      </c>
    </row>
    <row r="40" spans="1:16" x14ac:dyDescent="0.25">
      <c r="A40" s="4">
        <f ca="1">C$1</f>
        <v>42541.672029976849</v>
      </c>
      <c r="B40" s="15">
        <v>28</v>
      </c>
      <c r="C40" s="47"/>
      <c r="D40" s="16" t="str">
        <f t="shared" si="2"/>
        <v/>
      </c>
      <c r="E40" s="16" t="str">
        <f t="shared" si="0"/>
        <v/>
      </c>
      <c r="F40" s="24"/>
      <c r="G40" s="29" t="str">
        <f>IF(AND(F41="",F40&lt;&gt;""),C$1-C40,"")</f>
        <v/>
      </c>
      <c r="H40" s="13"/>
      <c r="I40" s="13"/>
      <c r="J40" s="2" t="str">
        <f>IF($F40=J$11,$E40,"")</f>
        <v/>
      </c>
      <c r="K40" s="2" t="str">
        <f>IF($F40=K$11,$E40,"")</f>
        <v/>
      </c>
      <c r="L40" s="2" t="str">
        <f>IF($F40=L$11,$E40,"")</f>
        <v/>
      </c>
      <c r="M40" s="2" t="str">
        <f>IF($F40=M$11,$E40,"")</f>
        <v/>
      </c>
      <c r="N40" s="2" t="str">
        <f>IF($F40=N$11,$E40,"")</f>
        <v/>
      </c>
      <c r="O40" s="2" t="str">
        <f>IF($F40=O$11,$E40,"")</f>
        <v/>
      </c>
      <c r="P40" s="2" t="str">
        <f t="shared" si="1"/>
        <v/>
      </c>
    </row>
    <row r="41" spans="1:16" x14ac:dyDescent="0.25">
      <c r="A41" s="4">
        <f ca="1">C$1</f>
        <v>42541.672029976849</v>
      </c>
      <c r="B41" s="15">
        <v>29</v>
      </c>
      <c r="C41" s="47"/>
      <c r="D41" s="16" t="str">
        <f t="shared" si="2"/>
        <v/>
      </c>
      <c r="E41" s="16" t="str">
        <f t="shared" si="0"/>
        <v/>
      </c>
      <c r="F41" s="24"/>
      <c r="G41" s="29" t="str">
        <f>IF(AND(F42="",F41&lt;&gt;""),C$1-C41,"")</f>
        <v/>
      </c>
      <c r="H41" s="13"/>
      <c r="I41" s="13"/>
      <c r="J41" s="2" t="str">
        <f>IF($F41=J$11,$E41,"")</f>
        <v/>
      </c>
      <c r="K41" s="2" t="str">
        <f>IF($F41=K$11,$E41,"")</f>
        <v/>
      </c>
      <c r="L41" s="2" t="str">
        <f>IF($F41=L$11,$E41,"")</f>
        <v/>
      </c>
      <c r="M41" s="2" t="str">
        <f>IF($F41=M$11,$E41,"")</f>
        <v/>
      </c>
      <c r="N41" s="2" t="str">
        <f>IF($F41=N$11,$E41,"")</f>
        <v/>
      </c>
      <c r="O41" s="2" t="str">
        <f>IF($F41=O$11,$E41,"")</f>
        <v/>
      </c>
      <c r="P41" s="2" t="str">
        <f t="shared" si="1"/>
        <v/>
      </c>
    </row>
    <row r="42" spans="1:16" x14ac:dyDescent="0.25">
      <c r="A42" s="4">
        <f ca="1">C$1</f>
        <v>42541.672029976849</v>
      </c>
      <c r="B42" s="15">
        <v>30</v>
      </c>
      <c r="C42" s="47"/>
      <c r="D42" s="16" t="str">
        <f t="shared" si="2"/>
        <v/>
      </c>
      <c r="E42" s="16" t="str">
        <f t="shared" si="0"/>
        <v/>
      </c>
      <c r="F42" s="24"/>
      <c r="G42" s="29" t="str">
        <f>IF(AND(F43="",F42&lt;&gt;""),C$1-C42,"")</f>
        <v/>
      </c>
      <c r="H42" s="13"/>
      <c r="I42" s="13"/>
      <c r="J42" s="2" t="str">
        <f>IF($F42=J$11,$E42,"")</f>
        <v/>
      </c>
      <c r="K42" s="2" t="str">
        <f>IF($F42=K$11,$E42,"")</f>
        <v/>
      </c>
      <c r="L42" s="2" t="str">
        <f>IF($F42=L$11,$E42,"")</f>
        <v/>
      </c>
      <c r="M42" s="2" t="str">
        <f>IF($F42=M$11,$E42,"")</f>
        <v/>
      </c>
      <c r="N42" s="2" t="str">
        <f>IF($F42=N$11,$E42,"")</f>
        <v/>
      </c>
      <c r="O42" s="2" t="str">
        <f>IF($F42=O$11,$E42,"")</f>
        <v/>
      </c>
      <c r="P42" s="2" t="str">
        <f t="shared" si="1"/>
        <v/>
      </c>
    </row>
    <row r="43" spans="1:16" x14ac:dyDescent="0.25">
      <c r="A43" s="4">
        <f ca="1">C$1</f>
        <v>42541.672029976849</v>
      </c>
      <c r="B43" s="15">
        <v>31</v>
      </c>
      <c r="C43" s="47"/>
      <c r="D43" s="16" t="str">
        <f t="shared" si="2"/>
        <v/>
      </c>
      <c r="E43" s="16" t="str">
        <f t="shared" si="0"/>
        <v/>
      </c>
      <c r="F43" s="24"/>
      <c r="G43" s="29" t="str">
        <f>IF(AND(F44="",F43&lt;&gt;""),C$1-C43,"")</f>
        <v/>
      </c>
      <c r="H43" s="13"/>
      <c r="I43" s="13"/>
      <c r="J43" s="2" t="str">
        <f>IF($F43=J$11,$E43,"")</f>
        <v/>
      </c>
      <c r="K43" s="2" t="str">
        <f>IF($F43=K$11,$E43,"")</f>
        <v/>
      </c>
      <c r="L43" s="2" t="str">
        <f>IF($F43=L$11,$E43,"")</f>
        <v/>
      </c>
      <c r="M43" s="2" t="str">
        <f>IF($F43=M$11,$E43,"")</f>
        <v/>
      </c>
      <c r="N43" s="2" t="str">
        <f>IF($F43=N$11,$E43,"")</f>
        <v/>
      </c>
      <c r="O43" s="2" t="str">
        <f>IF($F43=O$11,$E43,"")</f>
        <v/>
      </c>
      <c r="P43" s="2" t="str">
        <f t="shared" si="1"/>
        <v/>
      </c>
    </row>
    <row r="44" spans="1:16" x14ac:dyDescent="0.25">
      <c r="A44" s="4">
        <f ca="1">C$1</f>
        <v>42541.672029976849</v>
      </c>
      <c r="B44" s="15">
        <v>32</v>
      </c>
      <c r="C44" s="47"/>
      <c r="D44" s="16" t="str">
        <f t="shared" si="2"/>
        <v/>
      </c>
      <c r="E44" s="16" t="str">
        <f t="shared" si="0"/>
        <v/>
      </c>
      <c r="F44" s="24"/>
      <c r="G44" s="29" t="str">
        <f>IF(AND(F45="",F44&lt;&gt;""),C$1-C44,"")</f>
        <v/>
      </c>
      <c r="H44" s="13"/>
      <c r="I44" s="13"/>
      <c r="J44" s="2" t="str">
        <f>IF($F44=J$11,$E44,"")</f>
        <v/>
      </c>
      <c r="K44" s="2" t="str">
        <f>IF($F44=K$11,$E44,"")</f>
        <v/>
      </c>
      <c r="L44" s="2" t="str">
        <f>IF($F44=L$11,$E44,"")</f>
        <v/>
      </c>
      <c r="M44" s="2" t="str">
        <f>IF($F44=M$11,$E44,"")</f>
        <v/>
      </c>
      <c r="N44" s="2" t="str">
        <f>IF($F44=N$11,$E44,"")</f>
        <v/>
      </c>
      <c r="O44" s="2" t="str">
        <f>IF($F44=O$11,$E44,"")</f>
        <v/>
      </c>
      <c r="P44" s="2" t="str">
        <f t="shared" si="1"/>
        <v/>
      </c>
    </row>
    <row r="45" spans="1:16" x14ac:dyDescent="0.25">
      <c r="A45" s="4">
        <f ca="1">C$1</f>
        <v>42541.672029976849</v>
      </c>
      <c r="B45" s="15">
        <v>33</v>
      </c>
      <c r="C45" s="47"/>
      <c r="D45" s="16" t="str">
        <f t="shared" si="2"/>
        <v/>
      </c>
      <c r="E45" s="16" t="str">
        <f t="shared" si="0"/>
        <v/>
      </c>
      <c r="F45" s="24"/>
      <c r="G45" s="29" t="str">
        <f>IF(AND(F46="",F45&lt;&gt;""),C$1-C45,"")</f>
        <v/>
      </c>
      <c r="H45" s="13"/>
      <c r="I45" s="13"/>
      <c r="J45" s="2" t="str">
        <f>IF($F45=J$11,$E45,"")</f>
        <v/>
      </c>
      <c r="K45" s="2" t="str">
        <f>IF($F45=K$11,$E45,"")</f>
        <v/>
      </c>
      <c r="L45" s="2" t="str">
        <f>IF($F45=L$11,$E45,"")</f>
        <v/>
      </c>
      <c r="M45" s="2" t="str">
        <f>IF($F45=M$11,$E45,"")</f>
        <v/>
      </c>
      <c r="N45" s="2" t="str">
        <f>IF($F45=N$11,$E45,"")</f>
        <v/>
      </c>
      <c r="O45" s="2" t="str">
        <f>IF($F45=O$11,$E45,"")</f>
        <v/>
      </c>
      <c r="P45" s="2" t="str">
        <f t="shared" si="1"/>
        <v/>
      </c>
    </row>
    <row r="46" spans="1:16" x14ac:dyDescent="0.25">
      <c r="A46" s="4">
        <f ca="1">C$1</f>
        <v>42541.672029976849</v>
      </c>
      <c r="B46" s="15">
        <v>34</v>
      </c>
      <c r="C46" s="47"/>
      <c r="D46" s="16" t="str">
        <f t="shared" si="2"/>
        <v/>
      </c>
      <c r="E46" s="16" t="str">
        <f t="shared" si="0"/>
        <v/>
      </c>
      <c r="F46" s="24"/>
      <c r="G46" s="29" t="str">
        <f>IF(AND(F47="",F46&lt;&gt;""),C$1-C46,"")</f>
        <v/>
      </c>
      <c r="H46" s="13"/>
      <c r="I46" s="13"/>
      <c r="J46" s="2" t="str">
        <f>IF($F46=J$11,$E46,"")</f>
        <v/>
      </c>
      <c r="K46" s="2" t="str">
        <f>IF($F46=K$11,$E46,"")</f>
        <v/>
      </c>
      <c r="L46" s="2" t="str">
        <f>IF($F46=L$11,$E46,"")</f>
        <v/>
      </c>
      <c r="M46" s="2" t="str">
        <f>IF($F46=M$11,$E46,"")</f>
        <v/>
      </c>
      <c r="N46" s="2" t="str">
        <f>IF($F46=N$11,$E46,"")</f>
        <v/>
      </c>
      <c r="O46" s="2" t="str">
        <f>IF($F46=O$11,$E46,"")</f>
        <v/>
      </c>
      <c r="P46" s="2" t="str">
        <f t="shared" si="1"/>
        <v/>
      </c>
    </row>
    <row r="47" spans="1:16" x14ac:dyDescent="0.25">
      <c r="A47" s="4">
        <f ca="1">C$1</f>
        <v>42541.672029976849</v>
      </c>
      <c r="B47" s="15">
        <v>35</v>
      </c>
      <c r="C47" s="47"/>
      <c r="D47" s="16" t="str">
        <f t="shared" si="2"/>
        <v/>
      </c>
      <c r="E47" s="16" t="str">
        <f t="shared" si="0"/>
        <v/>
      </c>
      <c r="F47" s="24"/>
      <c r="G47" s="29" t="str">
        <f>IF(AND(F48="",F47&lt;&gt;""),C$1-C47,"")</f>
        <v/>
      </c>
      <c r="H47" s="13"/>
      <c r="I47" s="13"/>
      <c r="J47" s="2" t="str">
        <f>IF($F47=J$11,$E47,"")</f>
        <v/>
      </c>
      <c r="K47" s="2" t="str">
        <f>IF($F47=K$11,$E47,"")</f>
        <v/>
      </c>
      <c r="L47" s="2" t="str">
        <f>IF($F47=L$11,$E47,"")</f>
        <v/>
      </c>
      <c r="M47" s="2" t="str">
        <f>IF($F47=M$11,$E47,"")</f>
        <v/>
      </c>
      <c r="N47" s="2" t="str">
        <f>IF($F47=N$11,$E47,"")</f>
        <v/>
      </c>
      <c r="O47" s="2" t="str">
        <f>IF($F47=O$11,$E47,"")</f>
        <v/>
      </c>
      <c r="P47" s="2" t="str">
        <f t="shared" si="1"/>
        <v/>
      </c>
    </row>
    <row r="48" spans="1:16" x14ac:dyDescent="0.25">
      <c r="A48" s="4">
        <f ca="1">C$1</f>
        <v>42541.672029976849</v>
      </c>
      <c r="B48" s="15">
        <v>36</v>
      </c>
      <c r="C48" s="47"/>
      <c r="D48" s="16" t="str">
        <f t="shared" si="2"/>
        <v/>
      </c>
      <c r="E48" s="16" t="str">
        <f t="shared" si="0"/>
        <v/>
      </c>
      <c r="F48" s="24"/>
      <c r="G48" s="29" t="str">
        <f>IF(AND(F49="",F48&lt;&gt;""),C$1-C48,"")</f>
        <v/>
      </c>
      <c r="H48" s="13"/>
      <c r="I48" s="13"/>
      <c r="J48" s="2" t="str">
        <f>IF($F48=J$11,$E48,"")</f>
        <v/>
      </c>
      <c r="K48" s="2" t="str">
        <f>IF($F48=K$11,$E48,"")</f>
        <v/>
      </c>
      <c r="L48" s="2" t="str">
        <f>IF($F48=L$11,$E48,"")</f>
        <v/>
      </c>
      <c r="M48" s="2" t="str">
        <f>IF($F48=M$11,$E48,"")</f>
        <v/>
      </c>
      <c r="N48" s="2" t="str">
        <f>IF($F48=N$11,$E48,"")</f>
        <v/>
      </c>
      <c r="O48" s="2" t="str">
        <f>IF($F48=O$11,$E48,"")</f>
        <v/>
      </c>
      <c r="P48" s="2" t="str">
        <f t="shared" si="1"/>
        <v/>
      </c>
    </row>
    <row r="49" spans="1:16" x14ac:dyDescent="0.25">
      <c r="A49" s="4">
        <f ca="1">C$1</f>
        <v>42541.672029976849</v>
      </c>
      <c r="B49" s="15">
        <v>37</v>
      </c>
      <c r="C49" s="47"/>
      <c r="D49" s="16" t="str">
        <f t="shared" si="2"/>
        <v/>
      </c>
      <c r="E49" s="16" t="str">
        <f t="shared" si="0"/>
        <v/>
      </c>
      <c r="F49" s="24"/>
      <c r="G49" s="29" t="str">
        <f>IF(AND(F50="",F49&lt;&gt;""),C$1-C49,"")</f>
        <v/>
      </c>
      <c r="H49" s="13"/>
      <c r="I49" s="13"/>
      <c r="J49" s="2" t="str">
        <f>IF($F49=J$11,$E49,"")</f>
        <v/>
      </c>
      <c r="K49" s="2" t="str">
        <f>IF($F49=K$11,$E49,"")</f>
        <v/>
      </c>
      <c r="L49" s="2" t="str">
        <f>IF($F49=L$11,$E49,"")</f>
        <v/>
      </c>
      <c r="M49" s="2" t="str">
        <f>IF($F49=M$11,$E49,"")</f>
        <v/>
      </c>
      <c r="N49" s="2" t="str">
        <f>IF($F49=N$11,$E49,"")</f>
        <v/>
      </c>
      <c r="O49" s="2" t="str">
        <f>IF($F49=O$11,$E49,"")</f>
        <v/>
      </c>
      <c r="P49" s="2" t="str">
        <f t="shared" si="1"/>
        <v/>
      </c>
    </row>
    <row r="50" spans="1:16" x14ac:dyDescent="0.25">
      <c r="A50" s="4">
        <f ca="1">C$1</f>
        <v>42541.672029976849</v>
      </c>
      <c r="B50" s="15">
        <v>38</v>
      </c>
      <c r="C50" s="47"/>
      <c r="D50" s="16" t="str">
        <f t="shared" si="2"/>
        <v/>
      </c>
      <c r="E50" s="16" t="str">
        <f t="shared" si="0"/>
        <v/>
      </c>
      <c r="F50" s="24"/>
      <c r="G50" s="29" t="str">
        <f>IF(AND(F51="",F50&lt;&gt;""),C$1-C50,"")</f>
        <v/>
      </c>
      <c r="H50" s="13"/>
      <c r="I50" s="13"/>
      <c r="J50" s="2" t="str">
        <f>IF($F50=J$11,$E50,"")</f>
        <v/>
      </c>
      <c r="K50" s="2" t="str">
        <f>IF($F50=K$11,$E50,"")</f>
        <v/>
      </c>
      <c r="L50" s="2" t="str">
        <f>IF($F50=L$11,$E50,"")</f>
        <v/>
      </c>
      <c r="M50" s="2" t="str">
        <f>IF($F50=M$11,$E50,"")</f>
        <v/>
      </c>
      <c r="N50" s="2" t="str">
        <f>IF($F50=N$11,$E50,"")</f>
        <v/>
      </c>
      <c r="O50" s="2" t="str">
        <f>IF($F50=O$11,$E50,"")</f>
        <v/>
      </c>
      <c r="P50" s="2" t="str">
        <f t="shared" si="1"/>
        <v/>
      </c>
    </row>
    <row r="51" spans="1:16" x14ac:dyDescent="0.25">
      <c r="A51" s="4">
        <f ca="1">C$1</f>
        <v>42541.672029976849</v>
      </c>
      <c r="B51" s="15">
        <v>39</v>
      </c>
      <c r="C51" s="47"/>
      <c r="D51" s="16" t="str">
        <f t="shared" si="2"/>
        <v/>
      </c>
      <c r="E51" s="16" t="str">
        <f t="shared" si="0"/>
        <v/>
      </c>
      <c r="F51" s="24"/>
      <c r="G51" s="29" t="str">
        <f>IF(AND(F52="",F51&lt;&gt;""),C$1-C51,"")</f>
        <v/>
      </c>
      <c r="H51" s="13"/>
      <c r="I51" s="13"/>
      <c r="J51" s="2" t="str">
        <f>IF($F51=J$11,$E51,"")</f>
        <v/>
      </c>
      <c r="K51" s="2" t="str">
        <f>IF($F51=K$11,$E51,"")</f>
        <v/>
      </c>
      <c r="L51" s="2" t="str">
        <f>IF($F51=L$11,$E51,"")</f>
        <v/>
      </c>
      <c r="M51" s="2" t="str">
        <f>IF($F51=M$11,$E51,"")</f>
        <v/>
      </c>
      <c r="N51" s="2" t="str">
        <f>IF($F51=N$11,$E51,"")</f>
        <v/>
      </c>
      <c r="O51" s="2" t="str">
        <f>IF($F51=O$11,$E51,"")</f>
        <v/>
      </c>
      <c r="P51" s="2" t="str">
        <f t="shared" si="1"/>
        <v/>
      </c>
    </row>
    <row r="52" spans="1:16" x14ac:dyDescent="0.25">
      <c r="A52" s="4">
        <f ca="1">C$1</f>
        <v>42541.672029976849</v>
      </c>
      <c r="B52" s="15">
        <v>40</v>
      </c>
      <c r="C52" s="47"/>
      <c r="D52" s="16" t="str">
        <f t="shared" si="2"/>
        <v/>
      </c>
      <c r="E52" s="16" t="str">
        <f t="shared" si="0"/>
        <v/>
      </c>
      <c r="F52" s="24"/>
      <c r="G52" s="29" t="str">
        <f>IF(AND(F53="",F52&lt;&gt;""),C$1-C52,"")</f>
        <v/>
      </c>
      <c r="H52" s="13"/>
      <c r="I52" s="13"/>
      <c r="J52" s="2" t="str">
        <f>IF($F52=J$11,$E52,"")</f>
        <v/>
      </c>
      <c r="K52" s="2" t="str">
        <f>IF($F52=K$11,$E52,"")</f>
        <v/>
      </c>
      <c r="L52" s="2" t="str">
        <f>IF($F52=L$11,$E52,"")</f>
        <v/>
      </c>
      <c r="M52" s="2" t="str">
        <f>IF($F52=M$11,$E52,"")</f>
        <v/>
      </c>
      <c r="N52" s="2" t="str">
        <f>IF($F52=N$11,$E52,"")</f>
        <v/>
      </c>
      <c r="O52" s="2" t="str">
        <f>IF($F52=O$11,$E52,"")</f>
        <v/>
      </c>
      <c r="P52" s="2" t="str">
        <f t="shared" si="1"/>
        <v/>
      </c>
    </row>
    <row r="53" spans="1:16" x14ac:dyDescent="0.25">
      <c r="A53" s="4">
        <f ca="1">C$1</f>
        <v>42541.672029976849</v>
      </c>
      <c r="B53" s="15">
        <v>41</v>
      </c>
      <c r="C53" s="47"/>
      <c r="D53" s="16" t="str">
        <f t="shared" si="2"/>
        <v/>
      </c>
      <c r="E53" s="16" t="str">
        <f t="shared" si="0"/>
        <v/>
      </c>
      <c r="F53" s="24"/>
      <c r="G53" s="29" t="str">
        <f>IF(AND(F54="",F53&lt;&gt;""),C$1-C53,"")</f>
        <v/>
      </c>
      <c r="H53" s="13"/>
      <c r="I53" s="13"/>
      <c r="J53" s="2" t="str">
        <f>IF($F53=J$11,$E53,"")</f>
        <v/>
      </c>
      <c r="K53" s="2" t="str">
        <f>IF($F53=K$11,$E53,"")</f>
        <v/>
      </c>
      <c r="L53" s="2" t="str">
        <f>IF($F53=L$11,$E53,"")</f>
        <v/>
      </c>
      <c r="M53" s="2" t="str">
        <f>IF($F53=M$11,$E53,"")</f>
        <v/>
      </c>
      <c r="N53" s="2" t="str">
        <f>IF($F53=N$11,$E53,"")</f>
        <v/>
      </c>
      <c r="O53" s="2" t="str">
        <f>IF($F53=O$11,$E53,"")</f>
        <v/>
      </c>
      <c r="P53" s="2" t="str">
        <f t="shared" si="1"/>
        <v/>
      </c>
    </row>
    <row r="54" spans="1:16" x14ac:dyDescent="0.25">
      <c r="A54" s="4">
        <f ca="1">C$1</f>
        <v>42541.672029976849</v>
      </c>
      <c r="B54" s="15">
        <v>42</v>
      </c>
      <c r="C54" s="47"/>
      <c r="D54" s="16" t="str">
        <f t="shared" si="2"/>
        <v/>
      </c>
      <c r="E54" s="16" t="str">
        <f t="shared" si="0"/>
        <v/>
      </c>
      <c r="F54" s="24"/>
      <c r="G54" s="29" t="str">
        <f>IF(AND(F55="",F54&lt;&gt;""),C$1-C54,"")</f>
        <v/>
      </c>
      <c r="H54" s="13"/>
      <c r="I54" s="13"/>
      <c r="J54" s="2" t="str">
        <f>IF($F54=J$11,$E54,"")</f>
        <v/>
      </c>
      <c r="K54" s="2" t="str">
        <f>IF($F54=K$11,$E54,"")</f>
        <v/>
      </c>
      <c r="L54" s="2" t="str">
        <f>IF($F54=L$11,$E54,"")</f>
        <v/>
      </c>
      <c r="M54" s="2" t="str">
        <f>IF($F54=M$11,$E54,"")</f>
        <v/>
      </c>
      <c r="N54" s="2" t="str">
        <f>IF($F54=N$11,$E54,"")</f>
        <v/>
      </c>
      <c r="O54" s="2" t="str">
        <f>IF($F54=O$11,$E54,"")</f>
        <v/>
      </c>
      <c r="P54" s="2" t="str">
        <f t="shared" si="1"/>
        <v/>
      </c>
    </row>
    <row r="55" spans="1:16" x14ac:dyDescent="0.25">
      <c r="A55" s="4">
        <f ca="1">C$1</f>
        <v>42541.672029976849</v>
      </c>
      <c r="B55" s="15">
        <v>43</v>
      </c>
      <c r="C55" s="47"/>
      <c r="D55" s="16" t="str">
        <f t="shared" si="2"/>
        <v/>
      </c>
      <c r="E55" s="16" t="str">
        <f t="shared" si="0"/>
        <v/>
      </c>
      <c r="F55" s="24"/>
      <c r="G55" s="29" t="str">
        <f>IF(AND(F56="",F55&lt;&gt;""),C$1-C55,"")</f>
        <v/>
      </c>
      <c r="H55" s="13"/>
      <c r="I55" s="13"/>
      <c r="J55" s="2" t="str">
        <f>IF($F55=J$11,$E55,"")</f>
        <v/>
      </c>
      <c r="K55" s="2" t="str">
        <f>IF($F55=K$11,$E55,"")</f>
        <v/>
      </c>
      <c r="L55" s="2" t="str">
        <f>IF($F55=L$11,$E55,"")</f>
        <v/>
      </c>
      <c r="M55" s="2" t="str">
        <f>IF($F55=M$11,$E55,"")</f>
        <v/>
      </c>
      <c r="N55" s="2" t="str">
        <f>IF($F55=N$11,$E55,"")</f>
        <v/>
      </c>
      <c r="O55" s="2" t="str">
        <f>IF($F55=O$11,$E55,"")</f>
        <v/>
      </c>
      <c r="P55" s="2" t="str">
        <f t="shared" si="1"/>
        <v/>
      </c>
    </row>
    <row r="56" spans="1:16" ht="15.75" thickBot="1" x14ac:dyDescent="0.3">
      <c r="A56" s="4">
        <f ca="1">C$1</f>
        <v>42541.672029976849</v>
      </c>
      <c r="B56" s="17">
        <v>44</v>
      </c>
      <c r="C56" s="48"/>
      <c r="D56" s="18" t="str">
        <f t="shared" si="2"/>
        <v/>
      </c>
      <c r="E56" s="18" t="str">
        <f t="shared" si="0"/>
        <v/>
      </c>
      <c r="F56" s="25"/>
      <c r="G56" s="30" t="str">
        <f>IF(AND(F57="",F56&lt;&gt;""),C$1-C56,"")</f>
        <v/>
      </c>
      <c r="H56" s="13"/>
      <c r="I56" s="13"/>
      <c r="J56" s="2" t="str">
        <f>IF($F56=J$11,$E56,"")</f>
        <v/>
      </c>
      <c r="K56" s="2" t="str">
        <f>IF($F56=K$11,$E56,"")</f>
        <v/>
      </c>
      <c r="L56" s="2" t="str">
        <f>IF($F56=L$11,$E56,"")</f>
        <v/>
      </c>
      <c r="M56" s="2" t="str">
        <f>IF($F56=M$11,$E56,"")</f>
        <v/>
      </c>
      <c r="N56" s="2" t="str">
        <f>IF($F56=N$11,$E56,"")</f>
        <v/>
      </c>
      <c r="O56" s="2" t="str">
        <f>IF($F56=O$11,$E56,"")</f>
        <v/>
      </c>
      <c r="P56" s="2" t="str">
        <f t="shared" si="1"/>
        <v/>
      </c>
    </row>
    <row r="57" spans="1:16" x14ac:dyDescent="0.25">
      <c r="A57" s="4">
        <f ca="1">C$1</f>
        <v>42541.672029976849</v>
      </c>
      <c r="B57" s="13"/>
      <c r="C57" s="13"/>
      <c r="D57" s="13"/>
      <c r="E57" s="13"/>
      <c r="G57" s="1"/>
      <c r="H57" s="13"/>
      <c r="I57" s="2"/>
      <c r="J57" s="2"/>
      <c r="K57" s="2"/>
      <c r="L57" s="2"/>
      <c r="M57" s="2"/>
      <c r="N57" s="2"/>
      <c r="O57" s="2"/>
      <c r="P57" s="13"/>
    </row>
    <row r="58" spans="1:16" x14ac:dyDescent="0.25">
      <c r="A58" s="4">
        <f ca="1">C$1</f>
        <v>42541.672029976849</v>
      </c>
      <c r="G58" s="1"/>
      <c r="H58" s="13"/>
      <c r="I58" s="2"/>
      <c r="J58" s="2"/>
      <c r="K58" s="2"/>
      <c r="L58" s="2"/>
      <c r="M58" s="2"/>
      <c r="N58" s="2"/>
      <c r="O58" s="2"/>
      <c r="P58" s="13"/>
    </row>
    <row r="59" spans="1:16" x14ac:dyDescent="0.25">
      <c r="A59" s="4">
        <f ca="1">C$1</f>
        <v>42541.672029976849</v>
      </c>
      <c r="G59" s="1"/>
      <c r="H59" s="13"/>
      <c r="I59" s="2"/>
      <c r="J59" s="2"/>
      <c r="K59" s="2"/>
      <c r="L59" s="2"/>
      <c r="M59" s="2"/>
      <c r="N59" s="2"/>
      <c r="O59" s="2"/>
      <c r="P59" s="13"/>
    </row>
    <row r="60" spans="1:16" x14ac:dyDescent="0.25">
      <c r="A60" s="4">
        <f ca="1">C$1</f>
        <v>42541.672029976849</v>
      </c>
      <c r="G60" s="1"/>
      <c r="H60" s="13"/>
      <c r="I60" s="2"/>
      <c r="J60" s="2"/>
      <c r="K60" s="2"/>
      <c r="L60" s="2"/>
      <c r="M60" s="2"/>
      <c r="N60" s="2"/>
      <c r="O60" s="2"/>
      <c r="P60" s="13"/>
    </row>
    <row r="61" spans="1:16" x14ac:dyDescent="0.25">
      <c r="A61" s="4">
        <f ca="1">C$1</f>
        <v>42541.672029976849</v>
      </c>
      <c r="G61" s="1"/>
      <c r="H61" s="13"/>
      <c r="I61" s="2"/>
      <c r="J61" s="2"/>
      <c r="K61" s="2"/>
      <c r="L61" s="2"/>
      <c r="M61" s="2"/>
      <c r="N61" s="2"/>
      <c r="O61" s="2"/>
      <c r="P61" s="13"/>
    </row>
    <row r="62" spans="1:16" x14ac:dyDescent="0.25">
      <c r="A62" s="4">
        <f ca="1">C$1</f>
        <v>42541.672029976849</v>
      </c>
      <c r="G62" s="1"/>
      <c r="H62" s="13"/>
      <c r="I62" s="2"/>
      <c r="J62" s="2"/>
      <c r="K62" s="2"/>
      <c r="L62" s="2"/>
      <c r="M62" s="2"/>
      <c r="N62" s="2"/>
      <c r="O62" s="2"/>
      <c r="P62" s="13"/>
    </row>
    <row r="63" spans="1:16" x14ac:dyDescent="0.25">
      <c r="A63" s="4">
        <f ca="1">C$1</f>
        <v>42541.672029976849</v>
      </c>
      <c r="G63" s="1"/>
      <c r="H63" s="13"/>
      <c r="I63" s="2"/>
      <c r="J63" s="2"/>
      <c r="K63" s="2"/>
      <c r="L63" s="2"/>
      <c r="M63" s="2"/>
      <c r="N63" s="2"/>
      <c r="O63" s="2"/>
      <c r="P63" s="13"/>
    </row>
    <row r="64" spans="1:16" x14ac:dyDescent="0.25">
      <c r="A64" s="4">
        <f ca="1">C$1</f>
        <v>42541.672029976849</v>
      </c>
      <c r="G64" s="1"/>
      <c r="H64" s="13"/>
      <c r="I64" s="2"/>
      <c r="J64" s="2"/>
      <c r="K64" s="2"/>
      <c r="L64" s="2"/>
      <c r="M64" s="2"/>
      <c r="N64" s="2"/>
      <c r="O64" s="2"/>
      <c r="P64" s="13"/>
    </row>
    <row r="65" spans="1:16" x14ac:dyDescent="0.25">
      <c r="A65" s="4">
        <f ca="1">C$1</f>
        <v>42541.672029976849</v>
      </c>
      <c r="G65" s="1"/>
      <c r="H65" s="13"/>
      <c r="I65" s="2"/>
      <c r="J65" s="2"/>
      <c r="K65" s="2"/>
      <c r="L65" s="2"/>
      <c r="M65" s="2"/>
      <c r="N65" s="2"/>
      <c r="O65" s="2"/>
      <c r="P65" s="13"/>
    </row>
    <row r="66" spans="1:16" x14ac:dyDescent="0.25">
      <c r="A66" s="4">
        <f ca="1">C$1</f>
        <v>42541.672029976849</v>
      </c>
      <c r="G66" s="1"/>
      <c r="H66" s="13"/>
      <c r="I66" s="2"/>
      <c r="J66" s="2"/>
      <c r="K66" s="2"/>
      <c r="L66" s="2"/>
      <c r="M66" s="2"/>
      <c r="N66" s="2"/>
      <c r="O66" s="2"/>
      <c r="P66" s="13"/>
    </row>
    <row r="67" spans="1:16" x14ac:dyDescent="0.25">
      <c r="A67" s="4">
        <f ca="1">C$1</f>
        <v>42541.672029976849</v>
      </c>
      <c r="G67" s="1"/>
      <c r="H67" s="13"/>
      <c r="I67" s="2"/>
      <c r="J67" s="2"/>
      <c r="K67" s="2"/>
      <c r="L67" s="2"/>
      <c r="M67" s="2"/>
      <c r="N67" s="2"/>
      <c r="O67" s="2"/>
      <c r="P67" s="13"/>
    </row>
    <row r="68" spans="1:16" x14ac:dyDescent="0.25">
      <c r="A68" s="4">
        <f ca="1">C$1</f>
        <v>42541.672029976849</v>
      </c>
      <c r="G68" s="1"/>
      <c r="H68" s="13"/>
      <c r="I68" s="2"/>
      <c r="J68" s="2"/>
      <c r="K68" s="2"/>
      <c r="L68" s="2"/>
      <c r="M68" s="2"/>
      <c r="N68" s="2"/>
      <c r="O68" s="2"/>
      <c r="P68" s="13"/>
    </row>
    <row r="69" spans="1:16" x14ac:dyDescent="0.25">
      <c r="A69" s="4">
        <f ca="1">C$1</f>
        <v>42541.672029976849</v>
      </c>
      <c r="G69" s="1"/>
      <c r="H69" s="13"/>
      <c r="I69" s="2"/>
      <c r="J69" s="2"/>
      <c r="K69" s="2"/>
      <c r="L69" s="2"/>
      <c r="M69" s="2"/>
      <c r="N69" s="2"/>
      <c r="O69" s="2"/>
      <c r="P69" s="13"/>
    </row>
    <row r="70" spans="1:16" x14ac:dyDescent="0.25">
      <c r="A70" s="4">
        <f ca="1">C$1</f>
        <v>42541.672029976849</v>
      </c>
      <c r="G70" s="1"/>
      <c r="H70" s="13"/>
      <c r="I70" s="2"/>
      <c r="J70" s="2"/>
      <c r="K70" s="2"/>
      <c r="L70" s="2"/>
      <c r="M70" s="2"/>
      <c r="N70" s="2"/>
      <c r="O70" s="2"/>
      <c r="P70" s="13"/>
    </row>
    <row r="71" spans="1:16" x14ac:dyDescent="0.25">
      <c r="A71" s="4">
        <f ca="1">C$1</f>
        <v>42541.672029976849</v>
      </c>
      <c r="G71" s="1"/>
      <c r="H71" s="13"/>
      <c r="I71" s="2"/>
      <c r="J71" s="2"/>
      <c r="K71" s="2"/>
      <c r="L71" s="2"/>
      <c r="M71" s="2"/>
      <c r="N71" s="2"/>
      <c r="O71" s="2"/>
      <c r="P71" s="13"/>
    </row>
    <row r="72" spans="1:16" x14ac:dyDescent="0.25">
      <c r="A72" s="4">
        <f ca="1">C$1</f>
        <v>42541.672029976849</v>
      </c>
      <c r="G72" s="1"/>
      <c r="H72" s="13"/>
      <c r="I72" s="2"/>
      <c r="J72" s="2"/>
      <c r="K72" s="2"/>
      <c r="L72" s="2"/>
      <c r="M72" s="2"/>
      <c r="N72" s="2"/>
      <c r="O72" s="2"/>
      <c r="P72" s="13"/>
    </row>
    <row r="73" spans="1:16" x14ac:dyDescent="0.25">
      <c r="A73" s="4">
        <f ca="1">C$1</f>
        <v>42541.672029976849</v>
      </c>
      <c r="G73" s="1"/>
      <c r="H73" s="13"/>
      <c r="I73" s="2"/>
      <c r="J73" s="2"/>
      <c r="K73" s="2"/>
      <c r="L73" s="2"/>
      <c r="M73" s="2"/>
      <c r="N73" s="2"/>
      <c r="O73" s="2"/>
      <c r="P73" s="13"/>
    </row>
    <row r="74" spans="1:16" x14ac:dyDescent="0.25">
      <c r="A74" s="4">
        <f ca="1">C$1</f>
        <v>42541.672029976849</v>
      </c>
      <c r="G74" s="1"/>
      <c r="H74" s="13"/>
      <c r="I74" s="2"/>
      <c r="J74" s="2"/>
      <c r="K74" s="2"/>
      <c r="L74" s="2"/>
      <c r="M74" s="2"/>
      <c r="N74" s="2"/>
      <c r="O74" s="2"/>
      <c r="P74" s="13"/>
    </row>
    <row r="75" spans="1:16" x14ac:dyDescent="0.25">
      <c r="A75" s="4">
        <f ca="1">C$1</f>
        <v>42541.672029976849</v>
      </c>
      <c r="G75" s="1"/>
      <c r="H75" s="13"/>
      <c r="I75" s="13"/>
      <c r="J75" s="13"/>
      <c r="K75" s="13"/>
      <c r="L75" s="13"/>
      <c r="M75" s="13"/>
      <c r="N75" s="13"/>
      <c r="O75" s="13"/>
      <c r="P75" s="13"/>
    </row>
    <row r="76" spans="1:16" x14ac:dyDescent="0.25">
      <c r="A76" s="4">
        <f ca="1">C$1</f>
        <v>42541.672029976849</v>
      </c>
      <c r="G76" s="1"/>
      <c r="H76" s="13"/>
      <c r="I76" s="13"/>
      <c r="J76" s="13"/>
      <c r="K76" s="13"/>
      <c r="L76" s="13"/>
      <c r="M76" s="13"/>
      <c r="N76" s="13"/>
      <c r="O76" s="13"/>
      <c r="P76" s="13"/>
    </row>
    <row r="77" spans="1:16" x14ac:dyDescent="0.25">
      <c r="A77" s="4">
        <f ca="1">C$1</f>
        <v>42541.672029976849</v>
      </c>
      <c r="G77" s="1"/>
      <c r="H77" s="13"/>
      <c r="I77" s="13"/>
      <c r="J77" s="13"/>
      <c r="K77" s="13"/>
      <c r="L77" s="13"/>
      <c r="M77" s="13"/>
      <c r="N77" s="13"/>
      <c r="O77" s="13"/>
      <c r="P77" s="13"/>
    </row>
    <row r="78" spans="1:16" x14ac:dyDescent="0.25">
      <c r="A78" s="4">
        <f ca="1">C$1</f>
        <v>42541.672029976849</v>
      </c>
      <c r="G78" s="1"/>
      <c r="H78" s="13"/>
      <c r="I78" s="13"/>
      <c r="J78" s="13"/>
      <c r="K78" s="13"/>
      <c r="L78" s="13"/>
      <c r="M78" s="13"/>
      <c r="N78" s="13"/>
      <c r="O78" s="13"/>
      <c r="P78" s="13"/>
    </row>
    <row r="79" spans="1:16" x14ac:dyDescent="0.25">
      <c r="A79" s="4">
        <f ca="1">C$1</f>
        <v>42541.672029976849</v>
      </c>
      <c r="G79" s="1"/>
      <c r="H79" s="13"/>
      <c r="I79" s="13"/>
      <c r="J79" s="13"/>
      <c r="K79" s="13"/>
      <c r="L79" s="13"/>
      <c r="M79" s="13"/>
      <c r="N79" s="13"/>
      <c r="O79" s="13"/>
      <c r="P79" s="13"/>
    </row>
    <row r="80" spans="1:16" x14ac:dyDescent="0.25">
      <c r="A80" s="4">
        <f ca="1">C$1</f>
        <v>42541.672029976849</v>
      </c>
      <c r="G80" s="1"/>
      <c r="H80" s="13"/>
      <c r="I80" s="13"/>
      <c r="J80" s="13"/>
      <c r="K80" s="13"/>
      <c r="L80" s="13"/>
      <c r="M80" s="13"/>
      <c r="N80" s="13"/>
      <c r="O80" s="13"/>
      <c r="P80" s="13"/>
    </row>
    <row r="81" spans="1:1" x14ac:dyDescent="0.25">
      <c r="A81" s="4">
        <f ca="1">C$1</f>
        <v>42541.672029976849</v>
      </c>
    </row>
    <row r="82" spans="1:1" x14ac:dyDescent="0.25">
      <c r="A82" s="4">
        <f ca="1">C$1</f>
        <v>42541.672029976849</v>
      </c>
    </row>
    <row r="83" spans="1:1" x14ac:dyDescent="0.25">
      <c r="A83" s="4">
        <f ca="1">C$1</f>
        <v>42541.672029976849</v>
      </c>
    </row>
    <row r="84" spans="1:1" x14ac:dyDescent="0.25">
      <c r="A84" s="4">
        <f ca="1">C$1</f>
        <v>42541.672029976849</v>
      </c>
    </row>
    <row r="85" spans="1:1" x14ac:dyDescent="0.25">
      <c r="A85" s="4">
        <f ca="1">C$1</f>
        <v>42541.672029976849</v>
      </c>
    </row>
    <row r="86" spans="1:1" x14ac:dyDescent="0.25">
      <c r="A86" s="4">
        <f ca="1">C$1</f>
        <v>42541.672029976849</v>
      </c>
    </row>
    <row r="87" spans="1:1" x14ac:dyDescent="0.25">
      <c r="A87" s="4">
        <f ca="1">C$1</f>
        <v>42541.672029976849</v>
      </c>
    </row>
    <row r="88" spans="1:1" x14ac:dyDescent="0.25">
      <c r="A88" s="4">
        <f ca="1">C$1</f>
        <v>42541.672029976849</v>
      </c>
    </row>
    <row r="89" spans="1:1" x14ac:dyDescent="0.25">
      <c r="A89" s="4">
        <f ca="1">C$1</f>
        <v>42541.672029976849</v>
      </c>
    </row>
    <row r="90" spans="1:1" x14ac:dyDescent="0.25">
      <c r="A90" s="4">
        <f ca="1">C$1</f>
        <v>42541.672029976849</v>
      </c>
    </row>
    <row r="91" spans="1:1" x14ac:dyDescent="0.25">
      <c r="A91" s="4">
        <f ca="1">C$1</f>
        <v>42541.672029976849</v>
      </c>
    </row>
  </sheetData>
  <sheetProtection sheet="1" formatCells="0" formatColumns="0" formatRows="0" selectLockedCells="1" sort="0" autoFilter="0" pivotTables="0"/>
  <mergeCells count="1">
    <mergeCell ref="G2:H2"/>
  </mergeCells>
  <dataValidations count="1">
    <dataValidation type="list" allowBlank="1" showInputMessage="1" showErrorMessage="1" sqref="E4:E9 F12">
      <formula1>$E$4:$E$9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</dc:creator>
  <cp:lastModifiedBy>Alice</cp:lastModifiedBy>
  <dcterms:created xsi:type="dcterms:W3CDTF">2016-06-20T08:45:40Z</dcterms:created>
  <dcterms:modified xsi:type="dcterms:W3CDTF">2016-06-20T14:07:52Z</dcterms:modified>
</cp:coreProperties>
</file>