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D9E697AA-7E5E-4705-A192-7B4224555516}" xr6:coauthVersionLast="45" xr6:coauthVersionMax="45" xr10:uidLastSave="{00000000-0000-0000-0000-000000000000}"/>
  <bookViews>
    <workbookView xWindow="-120" yWindow="-120" windowWidth="20730" windowHeight="11160" xr2:uid="{6444E34D-6A4A-47D8-830A-AC9900F80564}"/>
  </bookViews>
  <sheets>
    <sheet name="Calendrier" sheetId="1" r:id="rId1"/>
    <sheet name="Suivi des congés" sheetId="4" r:id="rId2"/>
    <sheet name="Type de congés" sheetId="5" r:id="rId3"/>
    <sheet name="Liste des salariés" sheetId="3" r:id="rId4"/>
    <sheet name="Jours fériés" sheetId="2" r:id="rId5"/>
  </sheets>
  <definedNames>
    <definedName name="Année_civile">Calendrier!$C$5</definedName>
    <definedName name="congé">t_congé[Type de congé]</definedName>
    <definedName name="Date_debut">t_suivi_congés[Date de début]</definedName>
    <definedName name="Date_fin">t_suivi_congés[Date de fin]</definedName>
    <definedName name="joursferies">t_jours_fériés[Jours fériés]</definedName>
    <definedName name="listenomsalarie">t_suivi_congés[Nom du salarié]</definedName>
    <definedName name="selection_salarie">Calendrier!$C$3</definedName>
    <definedName name="type_congé">t_suivi_congés[Type de congé]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" i="1" l="1"/>
  <c r="F12" i="4" l="1"/>
  <c r="F11" i="4" l="1"/>
  <c r="F5" i="4"/>
  <c r="F6" i="4"/>
  <c r="F7" i="4"/>
  <c r="F8" i="4"/>
  <c r="F9" i="4"/>
  <c r="F10" i="4"/>
  <c r="F4" i="4"/>
  <c r="C11" i="1" l="1"/>
  <c r="D11" i="1" s="1"/>
  <c r="E11" i="1" s="1"/>
  <c r="F11" i="1" s="1"/>
  <c r="G11" i="1" s="1"/>
  <c r="H11" i="1" s="1"/>
  <c r="I11" i="1" s="1"/>
  <c r="C12" i="1"/>
  <c r="D12" i="1" s="1"/>
  <c r="E12" i="1" s="1"/>
  <c r="F12" i="1" s="1"/>
  <c r="G12" i="1" s="1"/>
  <c r="C13" i="1"/>
  <c r="D13" i="1" s="1"/>
  <c r="E13" i="1" s="1"/>
  <c r="F13" i="1" s="1"/>
  <c r="G13" i="1" s="1"/>
  <c r="H13" i="1" s="1"/>
  <c r="I13" i="1" s="1"/>
  <c r="C14" i="1"/>
  <c r="D14" i="1" s="1"/>
  <c r="E14" i="1" s="1"/>
  <c r="F14" i="1" s="1"/>
  <c r="G14" i="1" s="1"/>
  <c r="H14" i="1" s="1"/>
  <c r="I14" i="1" s="1"/>
  <c r="C15" i="1"/>
  <c r="D15" i="1" s="1"/>
  <c r="E15" i="1" s="1"/>
  <c r="F15" i="1" s="1"/>
  <c r="G15" i="1" s="1"/>
  <c r="C16" i="1"/>
  <c r="D16" i="1" s="1"/>
  <c r="E16" i="1" s="1"/>
  <c r="F16" i="1" s="1"/>
  <c r="G16" i="1" s="1"/>
  <c r="H16" i="1" s="1"/>
  <c r="I16" i="1" s="1"/>
  <c r="C17" i="1"/>
  <c r="D17" i="1" s="1"/>
  <c r="E17" i="1" s="1"/>
  <c r="F17" i="1" s="1"/>
  <c r="G17" i="1" s="1"/>
  <c r="H17" i="1" s="1"/>
  <c r="I17" i="1" s="1"/>
  <c r="C18" i="1"/>
  <c r="D18" i="1" s="1"/>
  <c r="E18" i="1" s="1"/>
  <c r="F18" i="1" s="1"/>
  <c r="G18" i="1" s="1"/>
  <c r="H18" i="1" s="1"/>
  <c r="I18" i="1" s="1"/>
  <c r="C19" i="1"/>
  <c r="D19" i="1" s="1"/>
  <c r="E19" i="1" s="1"/>
  <c r="F19" i="1" s="1"/>
  <c r="G19" i="1" s="1"/>
  <c r="H19" i="1" s="1"/>
  <c r="I19" i="1" s="1"/>
  <c r="C20" i="1"/>
  <c r="D20" i="1" s="1"/>
  <c r="E20" i="1" s="1"/>
  <c r="F20" i="1" s="1"/>
  <c r="G20" i="1" s="1"/>
  <c r="C21" i="1"/>
  <c r="D21" i="1" s="1"/>
  <c r="E21" i="1" s="1"/>
  <c r="F21" i="1" s="1"/>
  <c r="G21" i="1" s="1"/>
  <c r="H21" i="1" l="1"/>
  <c r="I21" i="1" s="1"/>
  <c r="H15" i="1"/>
  <c r="I15" i="1" s="1"/>
  <c r="H20" i="1"/>
  <c r="I20" i="1" s="1"/>
  <c r="H12" i="1"/>
  <c r="I12" i="1" s="1"/>
  <c r="J14" i="1" l="1"/>
  <c r="K14" i="1" s="1"/>
  <c r="L14" i="1" s="1"/>
  <c r="M14" i="1" s="1"/>
  <c r="N14" i="1" s="1"/>
  <c r="O14" i="1" s="1"/>
  <c r="P14" i="1" s="1"/>
  <c r="Q14" i="1" s="1"/>
  <c r="R14" i="1" s="1"/>
  <c r="S14" i="1" s="1"/>
  <c r="T14" i="1" s="1"/>
  <c r="U14" i="1" s="1"/>
  <c r="J21" i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J15" i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J18" i="1"/>
  <c r="K18" i="1" s="1"/>
  <c r="L18" i="1" s="1"/>
  <c r="M18" i="1" s="1"/>
  <c r="N18" i="1" s="1"/>
  <c r="O18" i="1" s="1"/>
  <c r="P18" i="1" s="1"/>
  <c r="Q18" i="1" s="1"/>
  <c r="R18" i="1" s="1"/>
  <c r="S18" i="1" s="1"/>
  <c r="T18" i="1" s="1"/>
  <c r="U18" i="1" s="1"/>
  <c r="J19" i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J20" i="1"/>
  <c r="K20" i="1" s="1"/>
  <c r="L20" i="1" s="1"/>
  <c r="M20" i="1" s="1"/>
  <c r="N20" i="1" s="1"/>
  <c r="O20" i="1" s="1"/>
  <c r="P20" i="1" s="1"/>
  <c r="Q20" i="1" s="1"/>
  <c r="R20" i="1" s="1"/>
  <c r="S20" i="1" s="1"/>
  <c r="T20" i="1" s="1"/>
  <c r="U20" i="1" s="1"/>
  <c r="J17" i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J13" i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J16" i="1"/>
  <c r="K16" i="1" s="1"/>
  <c r="L16" i="1" s="1"/>
  <c r="M16" i="1" s="1"/>
  <c r="N16" i="1" s="1"/>
  <c r="O16" i="1" s="1"/>
  <c r="P16" i="1" s="1"/>
  <c r="Q16" i="1" s="1"/>
  <c r="R16" i="1" s="1"/>
  <c r="S16" i="1" s="1"/>
  <c r="T16" i="1" s="1"/>
  <c r="U16" i="1" s="1"/>
  <c r="J12" i="1" l="1"/>
  <c r="K12" i="1" s="1"/>
  <c r="L12" i="1" s="1"/>
  <c r="M12" i="1" s="1"/>
  <c r="N12" i="1" s="1"/>
  <c r="O12" i="1" s="1"/>
  <c r="P12" i="1" s="1"/>
  <c r="Q12" i="1" s="1"/>
  <c r="R12" i="1" s="1"/>
  <c r="S12" i="1" s="1"/>
  <c r="T12" i="1" s="1"/>
  <c r="U12" i="1" s="1"/>
  <c r="J11" i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C10" i="1"/>
  <c r="D10" i="1" l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V11" i="1" l="1"/>
  <c r="W11" i="1" s="1"/>
  <c r="X11" i="1" s="1"/>
  <c r="Y11" i="1" s="1"/>
  <c r="Z11" i="1" s="1"/>
  <c r="AA11" i="1" s="1"/>
  <c r="AB11" i="1" s="1"/>
  <c r="AC11" i="1" s="1"/>
  <c r="AD11" i="1" s="1"/>
  <c r="AE11" i="1" s="1"/>
  <c r="AF11" i="1" l="1"/>
  <c r="AG11" i="1" s="1"/>
  <c r="AH11" i="1" s="1"/>
  <c r="AI11" i="1" s="1"/>
  <c r="AJ11" i="1" s="1"/>
  <c r="AK11" i="1" s="1"/>
  <c r="AL11" i="1" s="1"/>
  <c r="AM11" i="1" s="1"/>
  <c r="AN11" i="1" s="1"/>
  <c r="AO11" i="1" s="1"/>
  <c r="V12" i="1"/>
  <c r="W12" i="1" s="1"/>
  <c r="X12" i="1" s="1"/>
  <c r="Y12" i="1" s="1"/>
  <c r="Z12" i="1" s="1"/>
  <c r="AA12" i="1" s="1"/>
  <c r="AB12" i="1" s="1"/>
  <c r="AC12" i="1" s="1"/>
  <c r="AD12" i="1" s="1"/>
  <c r="AE12" i="1" s="1"/>
  <c r="AF12" i="1" l="1"/>
  <c r="AG12" i="1" s="1"/>
  <c r="AH12" i="1" s="1"/>
  <c r="AI12" i="1" s="1"/>
  <c r="AJ12" i="1" s="1"/>
  <c r="AK12" i="1" s="1"/>
  <c r="AL12" i="1" s="1"/>
  <c r="AM12" i="1" s="1"/>
  <c r="AN12" i="1" s="1"/>
  <c r="AO12" i="1" s="1"/>
  <c r="V13" i="1"/>
  <c r="W13" i="1" s="1"/>
  <c r="X13" i="1" s="1"/>
  <c r="Y13" i="1" s="1"/>
  <c r="Z13" i="1" s="1"/>
  <c r="AA13" i="1" s="1"/>
  <c r="AB13" i="1" s="1"/>
  <c r="AC13" i="1" s="1"/>
  <c r="AD13" i="1" s="1"/>
  <c r="AE13" i="1" s="1"/>
  <c r="AF13" i="1" l="1"/>
  <c r="AG13" i="1" s="1"/>
  <c r="AH13" i="1" s="1"/>
  <c r="AI13" i="1" s="1"/>
  <c r="AJ13" i="1" s="1"/>
  <c r="AK13" i="1" s="1"/>
  <c r="AL13" i="1" s="1"/>
  <c r="AM13" i="1" s="1"/>
  <c r="AN13" i="1" s="1"/>
  <c r="AO13" i="1" s="1"/>
  <c r="V14" i="1"/>
  <c r="W14" i="1" s="1"/>
  <c r="X14" i="1" s="1"/>
  <c r="Y14" i="1" s="1"/>
  <c r="Z14" i="1" s="1"/>
  <c r="AA14" i="1" s="1"/>
  <c r="AB14" i="1" s="1"/>
  <c r="AC14" i="1" s="1"/>
  <c r="AD14" i="1" s="1"/>
  <c r="AE14" i="1" s="1"/>
  <c r="AF14" i="1" l="1"/>
  <c r="AG14" i="1" s="1"/>
  <c r="W15" i="1"/>
  <c r="X15" i="1" s="1"/>
  <c r="Y15" i="1" s="1"/>
  <c r="Z15" i="1" s="1"/>
  <c r="AA15" i="1" s="1"/>
  <c r="AB15" i="1" s="1"/>
  <c r="AC15" i="1" s="1"/>
  <c r="AD15" i="1" s="1"/>
  <c r="AE15" i="1" s="1"/>
  <c r="AH14" i="1" l="1"/>
  <c r="AI14" i="1" s="1"/>
  <c r="AJ14" i="1" s="1"/>
  <c r="AK14" i="1" s="1"/>
  <c r="AL14" i="1" s="1"/>
  <c r="AM14" i="1" s="1"/>
  <c r="AN14" i="1" s="1"/>
  <c r="AO14" i="1" s="1"/>
  <c r="AF15" i="1"/>
  <c r="AG15" i="1" s="1"/>
  <c r="AH15" i="1" s="1"/>
  <c r="V16" i="1"/>
  <c r="W16" i="1" s="1"/>
  <c r="X16" i="1" s="1"/>
  <c r="Y16" i="1" s="1"/>
  <c r="Z16" i="1" s="1"/>
  <c r="AA16" i="1" s="1"/>
  <c r="AB16" i="1" s="1"/>
  <c r="AC16" i="1" s="1"/>
  <c r="AD16" i="1" s="1"/>
  <c r="AE16" i="1" s="1"/>
  <c r="AI15" i="1" l="1"/>
  <c r="AJ15" i="1" s="1"/>
  <c r="AK15" i="1" s="1"/>
  <c r="AL15" i="1" s="1"/>
  <c r="AM15" i="1" s="1"/>
  <c r="AN15" i="1" s="1"/>
  <c r="AO15" i="1" s="1"/>
  <c r="AF16" i="1"/>
  <c r="AG16" i="1" s="1"/>
  <c r="AH16" i="1" s="1"/>
  <c r="AI16" i="1" s="1"/>
  <c r="AJ16" i="1" s="1"/>
  <c r="AK16" i="1" s="1"/>
  <c r="AL16" i="1" s="1"/>
  <c r="AM16" i="1" s="1"/>
  <c r="AN16" i="1" s="1"/>
  <c r="AO16" i="1" s="1"/>
  <c r="V17" i="1"/>
  <c r="W17" i="1" s="1"/>
  <c r="X17" i="1" s="1"/>
  <c r="Y17" i="1" s="1"/>
  <c r="Z17" i="1" s="1"/>
  <c r="AA17" i="1" s="1"/>
  <c r="AB17" i="1" s="1"/>
  <c r="AC17" i="1" s="1"/>
  <c r="AD17" i="1" s="1"/>
  <c r="AE17" i="1" s="1"/>
  <c r="AF17" i="1" l="1"/>
  <c r="AG17" i="1" s="1"/>
  <c r="AH17" i="1" s="1"/>
  <c r="AI17" i="1" s="1"/>
  <c r="AJ17" i="1" s="1"/>
  <c r="AK17" i="1" s="1"/>
  <c r="AL17" i="1" s="1"/>
  <c r="AM17" i="1" s="1"/>
  <c r="AN17" i="1" s="1"/>
  <c r="AO17" i="1" s="1"/>
  <c r="V18" i="1"/>
  <c r="W18" i="1" s="1"/>
  <c r="X18" i="1" s="1"/>
  <c r="Y18" i="1" s="1"/>
  <c r="Z18" i="1" s="1"/>
  <c r="AA18" i="1" s="1"/>
  <c r="AB18" i="1" s="1"/>
  <c r="AC18" i="1" s="1"/>
  <c r="AD18" i="1" s="1"/>
  <c r="AE18" i="1" s="1"/>
  <c r="AF18" i="1" l="1"/>
  <c r="AG18" i="1" s="1"/>
  <c r="AH18" i="1" s="1"/>
  <c r="AI18" i="1" s="1"/>
  <c r="AJ18" i="1" s="1"/>
  <c r="AK18" i="1" s="1"/>
  <c r="AL18" i="1" s="1"/>
  <c r="AM18" i="1" s="1"/>
  <c r="AN18" i="1" s="1"/>
  <c r="AO18" i="1" s="1"/>
  <c r="V19" i="1"/>
  <c r="W19" i="1" s="1"/>
  <c r="X19" i="1" s="1"/>
  <c r="Y19" i="1" s="1"/>
  <c r="Z19" i="1" s="1"/>
  <c r="AA19" i="1" s="1"/>
  <c r="AB19" i="1" s="1"/>
  <c r="AC19" i="1" s="1"/>
  <c r="AD19" i="1" s="1"/>
  <c r="AE19" i="1" s="1"/>
  <c r="AF19" i="1" l="1"/>
  <c r="AG19" i="1" s="1"/>
  <c r="AH19" i="1" s="1"/>
  <c r="AI19" i="1" s="1"/>
  <c r="AJ19" i="1" s="1"/>
  <c r="AK19" i="1" s="1"/>
  <c r="AL19" i="1" s="1"/>
  <c r="AM19" i="1" s="1"/>
  <c r="AN19" i="1" s="1"/>
  <c r="AO19" i="1" s="1"/>
  <c r="V21" i="1"/>
  <c r="W21" i="1" s="1"/>
  <c r="X21" i="1" s="1"/>
  <c r="Y21" i="1" s="1"/>
  <c r="Z21" i="1" s="1"/>
  <c r="AA21" i="1" s="1"/>
  <c r="AB21" i="1" s="1"/>
  <c r="AC21" i="1" s="1"/>
  <c r="AD21" i="1" s="1"/>
  <c r="AE21" i="1" s="1"/>
  <c r="V20" i="1"/>
  <c r="W20" i="1" s="1"/>
  <c r="X20" i="1" s="1"/>
  <c r="Y20" i="1" s="1"/>
  <c r="Z20" i="1" s="1"/>
  <c r="AA20" i="1" s="1"/>
  <c r="AB20" i="1" s="1"/>
  <c r="AC20" i="1" s="1"/>
  <c r="AD20" i="1" s="1"/>
  <c r="AE20" i="1" s="1"/>
  <c r="AF20" i="1" l="1"/>
  <c r="AG20" i="1" s="1"/>
  <c r="AH20" i="1" s="1"/>
  <c r="AI20" i="1" s="1"/>
  <c r="AJ20" i="1" s="1"/>
  <c r="AK20" i="1" s="1"/>
  <c r="AL20" i="1" s="1"/>
  <c r="AM20" i="1" s="1"/>
  <c r="AN20" i="1" s="1"/>
  <c r="AO20" i="1" s="1"/>
  <c r="AF21" i="1"/>
  <c r="AG21" i="1" s="1"/>
  <c r="AH21" i="1" s="1"/>
  <c r="AI21" i="1" s="1"/>
  <c r="AJ21" i="1" s="1"/>
  <c r="AK21" i="1" s="1"/>
  <c r="AL21" i="1" s="1"/>
  <c r="AM21" i="1" s="1"/>
  <c r="AN21" i="1" s="1"/>
  <c r="AO21" i="1" s="1"/>
  <c r="AG10" i="1" l="1"/>
  <c r="AH10" i="1" s="1"/>
  <c r="AI10" i="1" s="1"/>
  <c r="AJ10" i="1" s="1"/>
  <c r="AK10" i="1" s="1"/>
  <c r="AL10" i="1" s="1"/>
  <c r="AM10" i="1" s="1"/>
  <c r="AN10" i="1" s="1"/>
  <c r="AO10" i="1" s="1"/>
</calcChain>
</file>

<file path=xl/sharedStrings.xml><?xml version="1.0" encoding="utf-8"?>
<sst xmlns="http://schemas.openxmlformats.org/spreadsheetml/2006/main" count="138" uniqueCount="71">
  <si>
    <t>Selectionnez une année</t>
  </si>
  <si>
    <t>LUN</t>
  </si>
  <si>
    <t>MAR</t>
  </si>
  <si>
    <t>MER</t>
  </si>
  <si>
    <t>JEU</t>
  </si>
  <si>
    <t>SAM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</si>
  <si>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</si>
  <si>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</si>
  <si>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</si>
  <si>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</si>
  <si>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</si>
  <si>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</si>
  <si>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</si>
  <si>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</si>
  <si>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</si>
  <si>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</si>
  <si>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</si>
  <si>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</si>
  <si>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Selectionnez un salarié</t>
  </si>
  <si>
    <t>DIM</t>
  </si>
  <si>
    <t>VEN</t>
  </si>
  <si>
    <t>CALENDRIER DES ABSENCES</t>
  </si>
  <si>
    <t>JOURS FERIES</t>
  </si>
  <si>
    <t>Jours fériés</t>
  </si>
  <si>
    <t>Description</t>
  </si>
  <si>
    <t>Nouvel an</t>
  </si>
  <si>
    <t>Lundi de Pâques</t>
  </si>
  <si>
    <t>Journée du travail</t>
  </si>
  <si>
    <t>Victoire des Alliés en 1945</t>
  </si>
  <si>
    <t>Ascension</t>
  </si>
  <si>
    <t>Pentecôte</t>
  </si>
  <si>
    <t>Fête Nationale</t>
  </si>
  <si>
    <t>Asomption</t>
  </si>
  <si>
    <t>Toussaint</t>
  </si>
  <si>
    <t>Armistice 1918</t>
  </si>
  <si>
    <t>Noël</t>
  </si>
  <si>
    <t>LISTE DES SALARIES</t>
  </si>
  <si>
    <t>Nom &amp; Prénom</t>
  </si>
  <si>
    <t>SUIVI DES CONGES DES SALARIES</t>
  </si>
  <si>
    <t>Date de début</t>
  </si>
  <si>
    <t>Date de fin</t>
  </si>
  <si>
    <t>Type de congé</t>
  </si>
  <si>
    <t>TYPE DE CONGE</t>
  </si>
  <si>
    <t>Congé annuel</t>
  </si>
  <si>
    <t>Congé trimestriel</t>
  </si>
  <si>
    <t>Récup</t>
  </si>
  <si>
    <t>Congé Exeptionnel</t>
  </si>
  <si>
    <t>Maladie</t>
  </si>
  <si>
    <t>Accident de travail</t>
  </si>
  <si>
    <t>Accident de trajet</t>
  </si>
  <si>
    <t>Formation</t>
  </si>
  <si>
    <t>Congé enfant malade</t>
  </si>
  <si>
    <t>Maternité</t>
  </si>
  <si>
    <t>CPE</t>
  </si>
  <si>
    <t>Temps thérapeutique</t>
  </si>
  <si>
    <t>Congé sabbatique</t>
  </si>
  <si>
    <t>Sans solde</t>
  </si>
  <si>
    <t>Gréve</t>
  </si>
  <si>
    <t>Nom du salarié</t>
  </si>
  <si>
    <t>Nombre de jours</t>
  </si>
  <si>
    <t>Légende</t>
  </si>
  <si>
    <t xml:space="preserve"> 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</si>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</sst>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"/>
  </numFmts>
  <fonts count="12" x14ac:knownFonts="1">
    <font>
      <sz val="11"/>
      <color theme="1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26"/>
      <color theme="1"/>
      <name val="Arial Black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10"/>
      <color theme="0"/>
      <name val="Arial"/>
      <family val="2"/>
    </font>
    <font>
      <b/>
      <sz val="9"/>
      <color theme="1"/>
      <name val="Arial"/>
      <family val="2"/>
    </font>
    <font>
      <sz val="24"/>
      <color theme="1"/>
      <name val="Arial Black"/>
      <family val="2"/>
    </font>
    <font>
      <sz val="8"/>
      <color theme="1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996600"/>
        <bgColor indexed="64"/>
      </patternFill>
    </fill>
    <fill>
      <patternFill patternType="solid">
        <fgColor rgb="FFFFFF00"/>
        <bgColor theme="0" tint="-0.14999847407452621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theme="0" tint="-0.14999847407452621"/>
      </patternFill>
    </fill>
    <fill>
      <patternFill patternType="solid">
        <fgColor rgb="FF808000"/>
        <bgColor theme="0" tint="-0.14999847407452621"/>
      </patternFill>
    </fill>
    <fill>
      <patternFill patternType="solid">
        <fgColor rgb="FFCC99FF"/>
        <bgColor indexed="64"/>
      </patternFill>
    </fill>
    <fill>
      <patternFill patternType="solid">
        <fgColor rgb="FF57E0F3"/>
        <bgColor theme="0" tint="-0.14999847407452621"/>
      </patternFill>
    </fill>
    <fill>
      <patternFill patternType="solid">
        <fgColor rgb="FFFF0066"/>
        <bgColor indexed="64"/>
      </patternFill>
    </fill>
    <fill>
      <patternFill patternType="solid">
        <fgColor rgb="FFF47878"/>
        <bgColor theme="0" tint="-0.14999847407452621"/>
      </patternFill>
    </fill>
    <fill>
      <patternFill patternType="solid">
        <fgColor rgb="FFEEBDB8"/>
        <bgColor indexed="64"/>
      </patternFill>
    </fill>
  </fills>
  <borders count="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0"/>
      </right>
      <top style="thin">
        <color theme="1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1"/>
      </top>
      <bottom style="thin">
        <color theme="0"/>
      </bottom>
      <diagonal/>
    </border>
    <border>
      <left style="thin">
        <color theme="0"/>
      </left>
      <right style="thin">
        <color theme="1"/>
      </right>
      <top style="thin">
        <color theme="1"/>
      </top>
      <bottom style="thin">
        <color theme="0"/>
      </bottom>
      <diagonal/>
    </border>
  </borders>
  <cellStyleXfs count="4">
    <xf numFmtId="0" fontId="0" fillId="0" borderId="0"/>
    <xf numFmtId="165" fontId="2" fillId="0" borderId="0" applyFont="0" applyFill="0" applyBorder="0">
      <alignment horizontal="center" vertical="center"/>
    </xf>
    <xf numFmtId="14" fontId="2" fillId="0" borderId="0">
      <alignment horizontal="left" vertical="center" indent="1"/>
    </xf>
    <xf numFmtId="0" fontId="2" fillId="0" borderId="0">
      <alignment horizontal="left" vertical="center" wrapText="1" indent="1"/>
    </xf>
  </cellStyleXfs>
  <cellXfs count="38">
    <xf numFmtId="0" fontId="0" fillId="0" borderId="0" xfId="0"/>
    <xf numFmtId="0" fontId="0" fillId="0" borderId="0" xfId="0" applyAlignment="1">
      <alignment vertical="center"/>
    </xf>
    <xf numFmtId="14" fontId="2" fillId="0" borderId="0" xfId="2" applyAlignment="1">
      <alignment horizontal="left" vertical="center"/>
    </xf>
    <xf numFmtId="0" fontId="2" fillId="0" borderId="0" xfId="3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5" fillId="0" borderId="0" xfId="0" applyFont="1"/>
    <xf numFmtId="0" fontId="6" fillId="0" borderId="0" xfId="0" applyFont="1"/>
    <xf numFmtId="0" fontId="6" fillId="0" borderId="0" xfId="0" applyFont="1" applyBorder="1" applyAlignment="1">
      <alignment vertical="center"/>
    </xf>
    <xf numFmtId="164" fontId="7" fillId="0" borderId="0" xfId="0" applyNumberFormat="1" applyFont="1" applyBorder="1" applyAlignment="1">
      <alignment vertical="center"/>
    </xf>
    <xf numFmtId="0" fontId="9" fillId="4" borderId="3" xfId="0" applyFont="1" applyFill="1" applyBorder="1"/>
    <xf numFmtId="0" fontId="9" fillId="4" borderId="4" xfId="0" applyFont="1" applyFill="1" applyBorder="1"/>
    <xf numFmtId="0" fontId="9" fillId="4" borderId="5" xfId="0" applyFont="1" applyFill="1" applyBorder="1"/>
    <xf numFmtId="0" fontId="0" fillId="0" borderId="0" xfId="0" applyBorder="1"/>
    <xf numFmtId="0" fontId="6" fillId="0" borderId="0" xfId="0" applyFont="1" applyBorder="1"/>
    <xf numFmtId="0" fontId="0" fillId="3" borderId="2" xfId="0" applyFill="1" applyBorder="1" applyAlignment="1">
      <alignment horizontal="center" vertical="center"/>
    </xf>
    <xf numFmtId="0" fontId="6" fillId="14" borderId="0" xfId="0" applyFont="1" applyFill="1" applyBorder="1" applyAlignment="1">
      <alignment horizontal="center" vertical="center"/>
    </xf>
    <xf numFmtId="0" fontId="6" fillId="19" borderId="0" xfId="0" applyFont="1" applyFill="1" applyBorder="1" applyAlignment="1">
      <alignment horizontal="center" vertical="center"/>
    </xf>
    <xf numFmtId="0" fontId="6" fillId="16" borderId="0" xfId="0" applyFont="1" applyFill="1" applyBorder="1" applyAlignment="1">
      <alignment horizontal="center" vertical="center"/>
    </xf>
    <xf numFmtId="0" fontId="6" fillId="17" borderId="0" xfId="0" applyFont="1" applyFill="1" applyBorder="1" applyAlignment="1">
      <alignment horizontal="center" vertical="center"/>
    </xf>
    <xf numFmtId="0" fontId="6" fillId="18" borderId="0" xfId="0" applyFont="1" applyFill="1" applyBorder="1" applyAlignment="1">
      <alignment horizontal="center" vertical="center"/>
    </xf>
    <xf numFmtId="0" fontId="6" fillId="15" borderId="0" xfId="0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center" vertical="center"/>
    </xf>
    <xf numFmtId="0" fontId="6" fillId="10" borderId="0" xfId="0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8" fillId="2" borderId="0" xfId="0" applyFont="1" applyFill="1" applyAlignment="1">
      <alignment horizontal="center"/>
    </xf>
    <xf numFmtId="0" fontId="9" fillId="7" borderId="0" xfId="0" applyFont="1" applyFill="1" applyAlignment="1">
      <alignment horizontal="center"/>
    </xf>
    <xf numFmtId="0" fontId="11" fillId="5" borderId="0" xfId="0" applyFont="1" applyFill="1" applyAlignment="1">
      <alignment horizontal="center"/>
    </xf>
    <xf numFmtId="0" fontId="6" fillId="11" borderId="0" xfId="0" applyFont="1" applyFill="1" applyBorder="1" applyAlignment="1">
      <alignment horizontal="center" vertical="center"/>
    </xf>
    <xf numFmtId="0" fontId="6" fillId="12" borderId="0" xfId="0" applyFont="1" applyFill="1" applyBorder="1" applyAlignment="1">
      <alignment horizontal="center" vertical="center"/>
    </xf>
    <xf numFmtId="0" fontId="6" fillId="13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left"/>
    </xf>
  </cellXfs>
  <cellStyles count="4">
    <cellStyle name="Dates du tableau" xfId="2" xr:uid="{0DE3E0EB-2ECE-4BD5-87E2-42EE4050199B}"/>
    <cellStyle name="Détails du tableau" xfId="3" xr:uid="{BE531302-BAA1-42C4-A8A4-A4DD1A7A7018}"/>
    <cellStyle name="Jours" xfId="1" xr:uid="{1148510D-AC6C-488B-985A-34283037B376}"/>
    <cellStyle name="Normal" xfId="0" builtinId="0"/>
  </cellStyles>
  <dxfs count="118">
    <dxf>
      <fill>
        <patternFill>
          <bgColor rgb="FF3333FF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96600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rgb="FFFFC000"/>
        </patternFill>
      </fill>
    </dxf>
    <dxf>
      <fill>
        <patternFill>
          <bgColor rgb="FFB4C6E7"/>
        </patternFill>
      </fill>
    </dxf>
    <dxf>
      <fill>
        <patternFill>
          <bgColor rgb="FFA9D08E"/>
        </patternFill>
      </fill>
    </dxf>
    <dxf>
      <fill>
        <patternFill>
          <bgColor rgb="FFEEBDB8"/>
        </patternFill>
      </fill>
    </dxf>
    <dxf>
      <fill>
        <patternFill>
          <bgColor rgb="FF808000"/>
        </patternFill>
      </fill>
    </dxf>
    <dxf>
      <fill>
        <patternFill>
          <bgColor rgb="FFCC99FF"/>
        </patternFill>
      </fill>
    </dxf>
    <dxf>
      <fill>
        <patternFill>
          <bgColor rgb="FF57E0F3"/>
        </patternFill>
      </fill>
    </dxf>
    <dxf>
      <fill>
        <patternFill>
          <bgColor rgb="FFFF0066"/>
        </patternFill>
      </fill>
    </dxf>
    <dxf>
      <fill>
        <patternFill>
          <bgColor rgb="FFF47878"/>
        </patternFill>
      </fill>
    </dxf>
    <dxf>
      <font>
        <color theme="2" tint="-0.24994659260841701"/>
      </font>
      <fill>
        <patternFill>
          <bgColor theme="2" tint="-9.9948118533890809E-2"/>
        </patternFill>
      </fill>
    </dxf>
    <dxf>
      <font>
        <color auto="1"/>
      </font>
      <fill>
        <patternFill>
          <bgColor theme="1" tint="0.14996795556505021"/>
        </patternFill>
      </fill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dd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0.74999237037263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ill>
        <patternFill patternType="solid">
          <fgColor indexed="64"/>
          <bgColor theme="2" tint="-0.74999237037263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border>
        <bottom style="thin">
          <color theme="0"/>
        </bottom>
      </border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fill>
        <patternFill patternType="solid">
          <fgColor indexed="64"/>
          <bgColor theme="2" tint="-0.749992370372631"/>
        </patternFill>
      </fill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colors>
    <mruColors>
      <color rgb="FFB4C6E7"/>
      <color rgb="FFF47878"/>
      <color rgb="FFFF0066"/>
      <color rgb="FF57E0F3"/>
      <color rgb="FFCC99FF"/>
      <color rgb="FF808000"/>
      <color rgb="FFEEBDB8"/>
      <color rgb="FFA9D08E"/>
      <color rgb="FFFFFFFF"/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B853C2D-9FEA-4D0F-9EB7-DAA30091106D}" name="t_calendrier" displayName="t_calendrier" ref="B10:AO21" headerRowCount="0" totalsRowShown="0" headerRowDxfId="117" dataDxfId="115" headerRowBorderDxfId="116" tableBorderDxfId="114">
  <tableColumns count="40">
    <tableColumn id="1" xr3:uid="{576F8647-B846-4A7D-A30F-BD8847EA7551}" name="Mois / Jours de la semaine" headerRowDxfId="113" dataDxfId="112"/>
    <tableColumn id="2" xr3:uid="{717B87CC-96FE-4496-BBA9-E65FA8AAF7FF}" name="LUN" headerRowDxfId="111" dataDxfId="110">
      <calculatedColumnFormula>IFERROR(IF(TEXT(DATE(Année_civile,ROW($A1),1),"jjj")=LEFT(C$9,3),DATE(Année_civile,ROW($A1),1),""),"")</calculatedColumnFormula>
    </tableColumn>
    <tableColumn id="3" xr3:uid="{E52341AC-DBE4-4D5B-BD8F-88AEB5002A5A}" name="MAR" headerRowDxfId="109" dataDxfId="108">
      <calculatedColumnFormula>IFERROR(IF(TEXT(DATE(Année_civile,ROW($A1),1),"jjj")=LEFT(D$9,3),DATE(Année_civile,ROW($A1),1),IF(C10&gt;=1,C10+1,"")),"")</calculatedColumnFormula>
    </tableColumn>
    <tableColumn id="4" xr3:uid="{00C90108-589F-4002-92B3-BFE636B7F4DB}" name="MER" headerRowDxfId="107" dataDxfId="106">
      <calculatedColumnFormula>IFERROR(IF(TEXT(DATE(Année_civile,ROW($A1),1),"jjj")=LEFT(E$9,3),DATE(Année_civile,ROW($A1),1),IF(D10&gt;=1,D10+1,"")),"")</calculatedColumnFormula>
    </tableColumn>
    <tableColumn id="5" xr3:uid="{3CB013F0-558E-4501-8613-1AA452565137}" name="JEU" headerRowDxfId="105" dataDxfId="104">
      <calculatedColumnFormula>IFERROR(IF(TEXT(DATE(Année_civile,ROW($A1),1),"jjj")=LEFT(F$9,3),DATE(Année_civile,ROW($A1),1),IF(E10&gt;=1,E10+1,"")),"")</calculatedColumnFormula>
    </tableColumn>
    <tableColumn id="6" xr3:uid="{6EA0C4B9-4437-4377-BC53-D2FB3D98C6E9}" name="VEN" headerRowDxfId="103" dataDxfId="102">
      <calculatedColumnFormula>IFERROR(IF(TEXT(DATE(Année_civile,ROW($A1),1),"jjj")=LEFT(G$9,3),DATE(Année_civile,ROW($A1),1),IF(F10&gt;=1,F10+1,"")),"")</calculatedColumnFormula>
    </tableColumn>
    <tableColumn id="7" xr3:uid="{DC842882-AD25-43C4-BC39-8BD2D6247E58}" name="SAM" headerRowDxfId="101" dataDxfId="100">
      <calculatedColumnFormula>IFERROR(IF(TEXT(DATE(Année_civile,ROW($A1),1),"jjj")=LEFT(H$9,3),DATE(Année_civile,ROW($A1),1),IF(G10&gt;=1,G10+1,"")),"")</calculatedColumnFormula>
    </tableColumn>
    <tableColumn id="8" xr3:uid="{077AEE35-0F2E-41C9-BA4B-98DAD623FED0}" name="DIM   " headerRowDxfId="99" dataDxfId="98">
      <calculatedColumnFormula>IFERROR(IF(TEXT(DATE(Année_civile,ROW($A1),1),"jjj")=LEFT(I$9,3),DATE(Année_civile,ROW($A1),1),IF(H10&gt;=1,H10+1,"")),"")</calculatedColumnFormula>
    </tableColumn>
    <tableColumn id="9" xr3:uid="{0E8862F3-8C17-4C22-84AE-DFA4C918BE46}" name="LUN   " headerRowDxfId="97" dataDxfId="96">
      <calculatedColumnFormula>IFERROR(IF(I10&gt;=1,I10+1,""),"")</calculatedColumnFormula>
    </tableColumn>
    <tableColumn id="10" xr3:uid="{0C42C83F-3EEF-4689-9936-D3FA83787E5C}" name="MAR   " headerRowDxfId="95" dataDxfId="94">
      <calculatedColumnFormula>IFERROR(IF(J10&gt;=1,J10+1,""),"")</calculatedColumnFormula>
    </tableColumn>
    <tableColumn id="11" xr3:uid="{9AE38337-716A-4EBF-8E28-5D0BC6247E56}" name="MER   " headerRowDxfId="93" dataDxfId="92">
      <calculatedColumnFormula>IFERROR(IF(K10&gt;=1,K10+1,""),"")</calculatedColumnFormula>
    </tableColumn>
    <tableColumn id="12" xr3:uid="{FBE7509C-F22E-4297-BE2B-D41BFA4E0F62}" name="JEU   " headerRowDxfId="91" dataDxfId="90">
      <calculatedColumnFormula>IFERROR(IF(L10&gt;=1,L10+1,""),"")</calculatedColumnFormula>
    </tableColumn>
    <tableColumn id="13" xr3:uid="{E697952E-704F-44BA-A0AC-1CE95A0DDD98}" name="VEN   " headerRowDxfId="89" dataDxfId="88">
      <calculatedColumnFormula>IFERROR(IF(M10&gt;=1,M10+1,""),"")</calculatedColumnFormula>
    </tableColumn>
    <tableColumn id="14" xr3:uid="{CBF6BCA0-E6E9-4A45-B7A7-F6D9CCBF633E}" name="SAM   " headerRowDxfId="87" dataDxfId="86">
      <calculatedColumnFormula>IFERROR(IF(N10&gt;=1,N10+1,""),"")</calculatedColumnFormula>
    </tableColumn>
    <tableColumn id="15" xr3:uid="{DC3E9729-0B50-4596-AB4A-EC4F95D0153E}" name="DIM    " headerRowDxfId="85" dataDxfId="84">
      <calculatedColumnFormula>IFERROR(IF(O10&gt;=1,O10+1,""),"")</calculatedColumnFormula>
    </tableColumn>
    <tableColumn id="16" xr3:uid="{D5AE5261-2D4A-4533-A612-3F58F3FAA5AB}" name="LUN    " headerRowDxfId="83" dataDxfId="82">
      <calculatedColumnFormula>IFERROR(IF(P10&gt;=1,P10+1,""),"")</calculatedColumnFormula>
    </tableColumn>
    <tableColumn id="17" xr3:uid="{32C8BD99-415A-40EB-A74C-27B3EA7EB91C}" name="MAR    " headerRowDxfId="81" dataDxfId="80">
      <calculatedColumnFormula>IFERROR(IF(Q10&gt;=1,Q10+1,""),"")</calculatedColumnFormula>
    </tableColumn>
    <tableColumn id="18" xr3:uid="{9FDD7C22-24E2-47AC-8B75-AEF10917C0FC}" name="MER    " headerRowDxfId="79" dataDxfId="78">
      <calculatedColumnFormula>IFERROR(IF(R10&gt;=1,R10+1,""),"")</calculatedColumnFormula>
    </tableColumn>
    <tableColumn id="19" xr3:uid="{64EE6870-E382-45DD-985F-067EDDDF5B80}" name="JEU    " headerRowDxfId="77" dataDxfId="76">
      <calculatedColumnFormula>IFERROR(IF(S10&gt;=1,S10+1,""),"")</calculatedColumnFormula>
    </tableColumn>
    <tableColumn id="20" xr3:uid="{81C62812-CBD1-4480-BB8D-CE880300760C}" name="VEN    " headerRowDxfId="75" dataDxfId="74">
      <calculatedColumnFormula>IFERROR(IF(T10&gt;=1,T10+1,""),"")</calculatedColumnFormula>
    </tableColumn>
    <tableColumn id="21" xr3:uid="{768C5062-3A7B-48F2-A0A4-D821C07A310D}" name="SAM    " headerRowDxfId="73" dataDxfId="72"/>
    <tableColumn id="22" xr3:uid="{9C8D18D8-05A4-4854-993C-C2A55E1702A0}" name="DIM     " headerRowDxfId="71" dataDxfId="70"/>
    <tableColumn id="23" xr3:uid="{D427D709-B538-42B6-BAA7-20F2B1A137A8}" name="LUN     " headerRowDxfId="69" dataDxfId="68"/>
    <tableColumn id="24" xr3:uid="{2D79FD8A-9D78-4FA2-90D3-3034CAAA18D9}" name="MAR     " headerRowDxfId="67" dataDxfId="66"/>
    <tableColumn id="25" xr3:uid="{62242B8A-5E9E-4F35-A501-11569865235B}" name="MER     " headerRowDxfId="65" dataDxfId="64"/>
    <tableColumn id="26" xr3:uid="{1FCBB712-1FDC-4290-82D6-025F8F7C7231}" name="JEU  " headerRowDxfId="63" dataDxfId="62"/>
    <tableColumn id="27" xr3:uid="{D8A60A94-1F02-48AB-958B-0F90AA88CBF3}" name="VEN     " headerRowDxfId="61" dataDxfId="60"/>
    <tableColumn id="28" xr3:uid="{3F1C3EAA-06CF-41DC-95AE-CD525461B6F9}" name="SAM     " headerRowDxfId="59" dataDxfId="58"/>
    <tableColumn id="29" xr3:uid="{2B3142A8-4BDF-469B-81C6-A8EEC8CCD58D}" name="DIM " headerRowDxfId="57" dataDxfId="56"/>
    <tableColumn id="30" xr3:uid="{34EC4062-0A3C-48D7-B71B-84F62421056E}" name="LUN " headerRowDxfId="55" dataDxfId="54"/>
    <tableColumn id="31" xr3:uid="{444C9F12-AD30-41B8-8465-1086902965BB}" name="MAR " headerRowDxfId="53" dataDxfId="52">
      <calculatedColumnFormula>IFERROR(IF(AND(AE10&gt;=1,AE10+1&lt;=DATE(Année_civile,ROW($A1)+1,0)),AE10+1,""),"")</calculatedColumnFormula>
    </tableColumn>
    <tableColumn id="32" xr3:uid="{D823EA37-AD24-46EF-9DC4-D6248AF0DC73}" name="MER " headerRowDxfId="51" dataDxfId="50">
      <calculatedColumnFormula>IFERROR(IF(AND(AF10&gt;=1,AF10+1&lt;=DATE(Année_civile,ROW($A1)+1,0)),AF10+1,""),"")</calculatedColumnFormula>
    </tableColumn>
    <tableColumn id="33" xr3:uid="{22B90FBD-BF07-4423-8D8C-7A2976FA697E}" name="JEU " headerRowDxfId="49" dataDxfId="48">
      <calculatedColumnFormula>IFERROR(IF(AND(AG10&gt;=1,AG10+1&lt;=DATE(Année_civile,ROW($A1)+1,0)),AG10+1,""),"")</calculatedColumnFormula>
    </tableColumn>
    <tableColumn id="34" xr3:uid="{AB1EE4B6-370A-4D16-AC51-2205E4D21AC3}" name="VEN " headerRowDxfId="47" dataDxfId="46">
      <calculatedColumnFormula>IFERROR(IF(AND(AH10&gt;=1,AH10+1&lt;=DATE(Année_civile,ROW($A1)+1,0)),AH10+1,""),"")</calculatedColumnFormula>
    </tableColumn>
    <tableColumn id="35" xr3:uid="{4BEF321D-4CEE-4954-8E07-9AA2D2E3465B}" name="SAM " headerRowDxfId="45" dataDxfId="44">
      <calculatedColumnFormula>IFERROR(IF(AND(AI10&gt;=1,AI10+1&lt;=DATE(Année_civile,ROW($A1)+1,0)),AI10+1,""),"")</calculatedColumnFormula>
    </tableColumn>
    <tableColumn id="36" xr3:uid="{4EDEC78E-E1ED-4664-ABF3-2A8C775E43B2}" name="DIM  " headerRowDxfId="43" dataDxfId="42">
      <calculatedColumnFormula>IFERROR(IF(AND(AJ10&gt;=1,AJ10+1&lt;=DATE(Année_civile,ROW($A1)+1,0)),AJ10+1,""),"")</calculatedColumnFormula>
    </tableColumn>
    <tableColumn id="37" xr3:uid="{7303493C-544E-4709-B31E-C0427E1BD6C3}" name="Colonne1" headerRowDxfId="41" dataDxfId="40">
      <calculatedColumnFormula>IFERROR(IF(AND(AK10&gt;=1,AK10+1&lt;=DATE(Année_civile,ROW($A1)+1,0)),AK10+1,""),"")</calculatedColumnFormula>
    </tableColumn>
    <tableColumn id="38" xr3:uid="{19CBFFD8-D576-41F6-995C-B70C263F949B}" name="Colonne2" headerRowDxfId="39" dataDxfId="38">
      <calculatedColumnFormula>IFERROR(IF(AND(AL10&gt;=1,AL10+1&lt;=DATE(Année_civile,ROW($A1)+1,0)),AL10+1,""),"")</calculatedColumnFormula>
    </tableColumn>
    <tableColumn id="39" xr3:uid="{95C87163-7028-44A9-ACD0-0FCD1C047ECA}" name="Colonne3" headerRowDxfId="37" dataDxfId="36">
      <calculatedColumnFormula>IFERROR(IF(AND(AM10&gt;=1,AM10+1&lt;=DATE(Année_civile,ROW($A1)+1,0)),AM10+1,""),"")</calculatedColumnFormula>
    </tableColumn>
    <tableColumn id="40" xr3:uid="{E2EE4AF7-C276-4AA4-8EE5-0DEC22DB2D4B}" name="Colonne4" headerRowDxfId="35" dataDxfId="34">
      <calculatedColumnFormula>IFERROR(IF(AND(AN10&gt;=1,AN10+1&lt;=DATE(Année_civile,ROW($A1)+1,0)),AN10+1,""),"")</calculatedColumnFormula>
    </tableColumn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C76792E-4E68-40C8-BF5E-14E9F49D3B7E}" name="t_suivi_congés" displayName="t_suivi_congés" ref="B3:F12" totalsRowShown="0" headerRowDxfId="33" dataDxfId="32">
  <autoFilter ref="B3:F12" xr:uid="{6688FFFB-77E9-4591-BE12-2FCF41B260B8}"/>
  <tableColumns count="5">
    <tableColumn id="1" xr3:uid="{EFEE8AA9-75DB-4DC7-BA3F-392F48FD4660}" name="Nom du salarié" dataDxfId="31"/>
    <tableColumn id="2" xr3:uid="{6F6D55A3-E81C-45E2-BB36-53804A5B9FB6}" name="Date de début" dataDxfId="30"/>
    <tableColumn id="3" xr3:uid="{22878275-FC80-4589-AE90-F7A5FC4D3EE9}" name="Date de fin" dataDxfId="29"/>
    <tableColumn id="4" xr3:uid="{E5B7F02F-B8DC-4743-907F-05A792A0A411}" name="Type de congé" dataDxfId="28"/>
    <tableColumn id="5" xr3:uid="{EEFD547E-728D-468D-AC6B-3612801979E2}" name="Nombre de jours" dataDxfId="27">
      <calculatedColumnFormula>IF(AND(E4="Congé annuel",C4&lt;&gt;""),NETWORKDAYS.INTL(C4,D4,11,joursferies),NETWORKDAYS(C4,D4,joursferies))</calculatedColumnFormula>
    </tableColumn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A04A358-061E-43C6-AEB1-20DE7EAE9CDE}" name="t_congé" displayName="t_congé" ref="B3:B19" totalsRowShown="0" headerRowDxfId="26" dataDxfId="25">
  <autoFilter ref="B3:B19" xr:uid="{91A04CBE-5013-46DF-8E5D-8B095AA85EDD}">
    <filterColumn colId="0" hiddenButton="1"/>
  </autoFilter>
  <tableColumns count="1">
    <tableColumn id="1" xr3:uid="{E4DD6574-11FA-4167-9E08-578703956D67}" name="Type de congé" dataDxfId="24"/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95612C8-8BD9-44D4-9108-FDD9B24CCA5D}" name="t_salaries" displayName="t_salaries" ref="B3:B12" totalsRowShown="0" headerRowDxfId="23" dataDxfId="22">
  <autoFilter ref="B3:B12" xr:uid="{21EB0BCB-C951-49B1-8B77-76837915F037}">
    <filterColumn colId="0" hiddenButton="1"/>
  </autoFilter>
  <sortState xmlns:xlrd2="http://schemas.microsoft.com/office/spreadsheetml/2017/richdata2" ref="B4:B12">
    <sortCondition ref="B3:B12"/>
  </sortState>
  <tableColumns count="1">
    <tableColumn id="1" xr3:uid="{36C47176-D1AE-4517-AE41-6AC3D6BBED4E}" name="Nom &amp; Prénom" dataDxfId="21"/>
  </tableColumns>
  <tableStyleInfo name="TableStyleMedium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1F45B5-D40D-4D28-B7E8-B8A23F87EF59}" name="t_jours_fériés" displayName="t_jours_fériés" ref="B3:C14" totalsRowShown="0" headerRowDxfId="20" dataDxfId="19">
  <autoFilter ref="B3:C14" xr:uid="{671CC7A5-2240-48C8-9053-B0EECFE6B32C}">
    <filterColumn colId="0" hiddenButton="1"/>
    <filterColumn colId="1" hiddenButton="1"/>
  </autoFilter>
  <tableColumns count="2">
    <tableColumn id="1" xr3:uid="{9B89CB73-4E1D-405E-9C2D-452B9F0AED42}" name="Jours fériés" dataDxfId="18" dataCellStyle="Dates du tableau"/>
    <tableColumn id="2" xr3:uid="{C384E984-3E92-4CD1-AB49-C60E9924070F}" name="Description" dataDxfId="17" dataCellStyle="Détails du tableau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F4530-E6F3-45E2-A18A-0BD3C4D95BAA}">
  <dimension ref="B1:AO35"/>
  <sheetViews>
    <sheetView tabSelected="1" zoomScale="85" zoomScaleNormal="85" workbookViewId="0">
      <selection activeCell="P6" sqref="P6"/>
    </sheetView>
  </sheetViews>
  <sheetFormatPr baseColWidth="10" defaultRowHeight="14.25" x14ac:dyDescent="0.2"/>
  <cols>
    <col min="1" max="1" width="1" customWidth="1"/>
    <col min="2" max="2" width="18.375" bestFit="1" customWidth="1"/>
    <col min="3" max="4" width="4" bestFit="1" customWidth="1"/>
    <col min="5" max="5" width="4.125" bestFit="1" customWidth="1"/>
    <col min="6" max="6" width="3.75" bestFit="1" customWidth="1"/>
    <col min="7" max="8" width="3.875" bestFit="1" customWidth="1"/>
    <col min="9" max="9" width="3.5" bestFit="1" customWidth="1"/>
    <col min="10" max="11" width="4" bestFit="1" customWidth="1"/>
    <col min="12" max="12" width="4.125" bestFit="1" customWidth="1"/>
    <col min="13" max="13" width="3.75" bestFit="1" customWidth="1"/>
    <col min="14" max="15" width="3.875" bestFit="1" customWidth="1"/>
    <col min="16" max="16" width="3.5" bestFit="1" customWidth="1"/>
    <col min="17" max="18" width="4" bestFit="1" customWidth="1"/>
    <col min="19" max="19" width="4.125" bestFit="1" customWidth="1"/>
    <col min="20" max="20" width="3.75" bestFit="1" customWidth="1"/>
    <col min="21" max="22" width="3.875" bestFit="1" customWidth="1"/>
    <col min="23" max="23" width="3.5" bestFit="1" customWidth="1"/>
    <col min="24" max="25" width="4" bestFit="1" customWidth="1"/>
    <col min="26" max="26" width="4.125" bestFit="1" customWidth="1"/>
    <col min="27" max="27" width="3.75" bestFit="1" customWidth="1"/>
    <col min="28" max="29" width="3.875" bestFit="1" customWidth="1"/>
    <col min="30" max="30" width="3.5" bestFit="1" customWidth="1"/>
    <col min="31" max="32" width="4" bestFit="1" customWidth="1"/>
    <col min="33" max="33" width="4.125" bestFit="1" customWidth="1"/>
    <col min="34" max="34" width="3.75" bestFit="1" customWidth="1"/>
    <col min="35" max="36" width="3.875" bestFit="1" customWidth="1"/>
    <col min="37" max="37" width="3.5" bestFit="1" customWidth="1"/>
    <col min="38" max="39" width="4" bestFit="1" customWidth="1"/>
    <col min="40" max="40" width="4.125" bestFit="1" customWidth="1"/>
    <col min="41" max="41" width="3.75" bestFit="1" customWidth="1"/>
  </cols>
  <sheetData>
    <row r="1" spans="2:41" ht="36.75" x14ac:dyDescent="0.7">
      <c r="B1" s="30" t="s">
        <v>21</v>
      </c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</row>
    <row r="3" spans="2:41" x14ac:dyDescent="0.2">
      <c r="B3" s="10" t="s">
        <v>18</v>
      </c>
      <c r="C3" s="31" t="s">
        <v>62</v>
      </c>
      <c r="D3" s="31"/>
      <c r="E3" s="31"/>
      <c r="F3" s="31"/>
      <c r="G3" s="31"/>
      <c r="H3" s="31"/>
      <c r="I3" s="31"/>
    </row>
    <row r="4" spans="2:41" ht="5.25" customHeight="1" x14ac:dyDescent="0.2">
      <c r="B4" s="10"/>
      <c r="C4" s="10"/>
      <c r="D4" s="10"/>
      <c r="E4" s="10"/>
      <c r="F4" s="10"/>
      <c r="G4" s="10"/>
      <c r="H4" s="10"/>
      <c r="I4" s="10"/>
    </row>
    <row r="5" spans="2:41" x14ac:dyDescent="0.2">
      <c r="B5" s="10" t="s">
        <v>0</v>
      </c>
      <c r="C5" s="31">
        <v>2020</v>
      </c>
      <c r="D5" s="31"/>
      <c r="E5" s="31"/>
      <c r="F5" s="31"/>
      <c r="G5" s="31"/>
      <c r="H5" s="31"/>
      <c r="I5" s="31"/>
    </row>
    <row r="7" spans="2:41" x14ac:dyDescent="0.2">
      <c r="B7" t="b">
        <f>COUNTIFS('Suivi des congés'!$B$4:$B10,$C$3,'Suivi des congés'!$C$4:$C10,"&lt;="&amp;C10,'Suivi des congés'!$D$4:$D10,"&gt;="&amp;C10,'Suivi des congés'!$E$4:$E10,'Type de congés'!$B$4)&gt;0</f>
        <v>0</v>
      </c>
    </row>
    <row r="8" spans="2:41" ht="20.25" customHeight="1" x14ac:dyDescent="0.2"/>
    <row r="9" spans="2:41" ht="15" customHeight="1" x14ac:dyDescent="0.2">
      <c r="B9" s="11"/>
      <c r="C9" s="14" t="s">
        <v>1</v>
      </c>
      <c r="D9" s="15" t="s">
        <v>2</v>
      </c>
      <c r="E9" s="15" t="s">
        <v>3</v>
      </c>
      <c r="F9" s="15" t="s">
        <v>4</v>
      </c>
      <c r="G9" s="15" t="s">
        <v>20</v>
      </c>
      <c r="H9" s="15" t="s">
        <v>5</v>
      </c>
      <c r="I9" s="15" t="s">
        <v>19</v>
      </c>
      <c r="J9" s="15" t="s">
        <v>1</v>
      </c>
      <c r="K9" s="15" t="s">
        <v>2</v>
      </c>
      <c r="L9" s="15" t="s">
        <v>3</v>
      </c>
      <c r="M9" s="15" t="s">
        <v>4</v>
      </c>
      <c r="N9" s="15" t="s">
        <v>20</v>
      </c>
      <c r="O9" s="15" t="s">
        <v>5</v>
      </c>
      <c r="P9" s="15" t="s">
        <v>19</v>
      </c>
      <c r="Q9" s="15" t="s">
        <v>1</v>
      </c>
      <c r="R9" s="15" t="s">
        <v>2</v>
      </c>
      <c r="S9" s="15" t="s">
        <v>3</v>
      </c>
      <c r="T9" s="15" t="s">
        <v>4</v>
      </c>
      <c r="U9" s="15" t="s">
        <v>20</v>
      </c>
      <c r="V9" s="15" t="s">
        <v>5</v>
      </c>
      <c r="W9" s="15" t="s">
        <v>19</v>
      </c>
      <c r="X9" s="15" t="s">
        <v>1</v>
      </c>
      <c r="Y9" s="15" t="s">
        <v>2</v>
      </c>
      <c r="Z9" s="15" t="s">
        <v>3</v>
      </c>
      <c r="AA9" s="15" t="s">
        <v>4</v>
      </c>
      <c r="AB9" s="15" t="s">
        <v>20</v>
      </c>
      <c r="AC9" s="15" t="s">
        <v>5</v>
      </c>
      <c r="AD9" s="15" t="s">
        <v>19</v>
      </c>
      <c r="AE9" s="15" t="s">
        <v>1</v>
      </c>
      <c r="AF9" s="15" t="s">
        <v>2</v>
      </c>
      <c r="AG9" s="15" t="s">
        <v>3</v>
      </c>
      <c r="AH9" s="15" t="s">
        <v>4</v>
      </c>
      <c r="AI9" s="15" t="s">
        <v>20</v>
      </c>
      <c r="AJ9" s="15" t="s">
        <v>5</v>
      </c>
      <c r="AK9" s="15" t="s">
        <v>19</v>
      </c>
      <c r="AL9" s="15" t="s">
        <v>1</v>
      </c>
      <c r="AM9" s="15" t="s">
        <v>2</v>
      </c>
      <c r="AN9" s="15" t="s">
        <v>3</v>
      </c>
      <c r="AO9" s="16" t="s">
        <v>4</v>
      </c>
    </row>
    <row r="10" spans="2:41" ht="19.5" customHeight="1" x14ac:dyDescent="0.2">
      <c r="B10" s="12" t="s">
        <v>6</v>
      </c>
      <c r="C10" s="13" t="str">
        <f t="shared" ref="C10:C21" si="0">IFERROR(IF(TEXT(DATE(Année_civile,ROW($A1),1),"jjj")=LEFT(C$9,3),DATE(Année_civile,ROW($A1),1),""),"")</f>
        <v/>
      </c>
      <c r="D10" s="13" t="str">
        <f t="shared" ref="D10:I21" si="1">IFERROR(IF(TEXT(DATE(Année_civile,ROW($A1),1),"jjj")=LEFT(D$9,3),DATE(Année_civile,ROW($A1),1),IF(C10&gt;=1,C10+1,"")),"")</f>
        <v/>
      </c>
      <c r="E10" s="13">
        <f t="shared" si="1"/>
        <v>43831</v>
      </c>
      <c r="F10" s="13">
        <f t="shared" si="1"/>
        <v>43832</v>
      </c>
      <c r="G10" s="13">
        <f t="shared" si="1"/>
        <v>43833</v>
      </c>
      <c r="H10" s="13">
        <f t="shared" si="1"/>
        <v>43834</v>
      </c>
      <c r="I10" s="13">
        <f t="shared" si="1"/>
        <v>43835</v>
      </c>
      <c r="J10" s="13">
        <f t="shared" ref="J10:J21" si="2">IFERROR(IF(I10&gt;=1,I10+1,""),"")</f>
        <v>43836</v>
      </c>
      <c r="K10" s="13">
        <f t="shared" ref="K10" si="3">IFERROR(IF(J10&gt;=1,J10+1,""),"")</f>
        <v>43837</v>
      </c>
      <c r="L10" s="13">
        <f t="shared" ref="L10" si="4">IFERROR(IF(K10&gt;=1,K10+1,""),"")</f>
        <v>43838</v>
      </c>
      <c r="M10" s="13">
        <f t="shared" ref="M10:AA21" si="5">IFERROR(IF(L10&gt;=1,L10+1,""),"")</f>
        <v>43839</v>
      </c>
      <c r="N10" s="13">
        <f t="shared" si="5"/>
        <v>43840</v>
      </c>
      <c r="O10" s="13">
        <f t="shared" si="5"/>
        <v>43841</v>
      </c>
      <c r="P10" s="13">
        <f t="shared" si="5"/>
        <v>43842</v>
      </c>
      <c r="Q10" s="13">
        <f t="shared" si="5"/>
        <v>43843</v>
      </c>
      <c r="R10" s="13">
        <f t="shared" si="5"/>
        <v>43844</v>
      </c>
      <c r="S10" s="13">
        <f t="shared" si="5"/>
        <v>43845</v>
      </c>
      <c r="T10" s="13">
        <f t="shared" si="5"/>
        <v>43846</v>
      </c>
      <c r="U10" s="13">
        <f t="shared" si="5"/>
        <v>43847</v>
      </c>
      <c r="V10" s="13">
        <f t="shared" si="5"/>
        <v>43848</v>
      </c>
      <c r="W10" s="13">
        <f t="shared" si="5"/>
        <v>43849</v>
      </c>
      <c r="X10" s="13">
        <f t="shared" si="5"/>
        <v>43850</v>
      </c>
      <c r="Y10" s="13">
        <f t="shared" si="5"/>
        <v>43851</v>
      </c>
      <c r="Z10" s="13">
        <f t="shared" si="5"/>
        <v>43852</v>
      </c>
      <c r="AA10" s="13">
        <f t="shared" si="5"/>
        <v>43853</v>
      </c>
      <c r="AB10" s="13">
        <f t="shared" ref="AB10:AE21" si="6">IFERROR(IF(AA10&gt;=1,AA10+1,""),"")</f>
        <v>43854</v>
      </c>
      <c r="AC10" s="13">
        <f t="shared" si="6"/>
        <v>43855</v>
      </c>
      <c r="AD10" s="13">
        <f t="shared" si="6"/>
        <v>43856</v>
      </c>
      <c r="AE10" s="13">
        <f t="shared" si="6"/>
        <v>43857</v>
      </c>
      <c r="AF10" s="13">
        <f t="shared" ref="AF10:AO10" si="7">IFERROR(IF(AND(AE10&gt;=1,AE10+1&lt;=DATE(Année_civile,ROW($A1)+1,0)),AE10+1,""),"")</f>
        <v>43858</v>
      </c>
      <c r="AG10" s="13">
        <f t="shared" si="7"/>
        <v>43859</v>
      </c>
      <c r="AH10" s="13">
        <f t="shared" si="7"/>
        <v>43860</v>
      </c>
      <c r="AI10" s="13">
        <f t="shared" si="7"/>
        <v>43861</v>
      </c>
      <c r="AJ10" s="13" t="str">
        <f t="shared" si="7"/>
        <v/>
      </c>
      <c r="AK10" s="13" t="str">
        <f t="shared" si="7"/>
        <v/>
      </c>
      <c r="AL10" s="13" t="str">
        <f t="shared" si="7"/>
        <v/>
      </c>
      <c r="AM10" s="13" t="str">
        <f t="shared" si="7"/>
        <v/>
      </c>
      <c r="AN10" s="13" t="str">
        <f t="shared" si="7"/>
        <v/>
      </c>
      <c r="AO10" s="13" t="str">
        <f t="shared" si="7"/>
        <v/>
      </c>
    </row>
    <row r="11" spans="2:41" ht="19.5" customHeight="1" x14ac:dyDescent="0.2">
      <c r="B11" s="12" t="s">
        <v>7</v>
      </c>
      <c r="C11" s="13" t="str">
        <f t="shared" si="0"/>
        <v/>
      </c>
      <c r="D11" s="13" t="str">
        <f t="shared" si="1"/>
        <v/>
      </c>
      <c r="E11" s="13" t="str">
        <f t="shared" si="1"/>
        <v/>
      </c>
      <c r="F11" s="13" t="str">
        <f t="shared" si="1"/>
        <v/>
      </c>
      <c r="G11" s="13" t="str">
        <f t="shared" si="1"/>
        <v/>
      </c>
      <c r="H11" s="13">
        <f t="shared" si="1"/>
        <v>43862</v>
      </c>
      <c r="I11" s="13">
        <f t="shared" si="1"/>
        <v>43863</v>
      </c>
      <c r="J11" s="13">
        <f t="shared" si="2"/>
        <v>43864</v>
      </c>
      <c r="K11" s="13">
        <f t="shared" ref="K11:K21" si="8">IFERROR(IF(J11&gt;=1,J11+1,""),"")</f>
        <v>43865</v>
      </c>
      <c r="L11" s="13">
        <f t="shared" ref="L11:L21" si="9">IFERROR(IF(K11&gt;=1,K11+1,""),"")</f>
        <v>43866</v>
      </c>
      <c r="M11" s="13">
        <f t="shared" ref="M11:M21" si="10">IFERROR(IF(L11&gt;=1,L11+1,""),"")</f>
        <v>43867</v>
      </c>
      <c r="N11" s="13">
        <f t="shared" ref="N11:N21" si="11">IFERROR(IF(M11&gt;=1,M11+1,""),"")</f>
        <v>43868</v>
      </c>
      <c r="O11" s="13">
        <f t="shared" ref="O11:O21" si="12">IFERROR(IF(N11&gt;=1,N11+1,""),"")</f>
        <v>43869</v>
      </c>
      <c r="P11" s="13">
        <f t="shared" ref="P11:P21" si="13">IFERROR(IF(O11&gt;=1,O11+1,""),"")</f>
        <v>43870</v>
      </c>
      <c r="Q11" s="13">
        <f t="shared" ref="Q11:Q21" si="14">IFERROR(IF(P11&gt;=1,P11+1,""),"")</f>
        <v>43871</v>
      </c>
      <c r="R11" s="13">
        <f t="shared" ref="R11:R21" si="15">IFERROR(IF(Q11&gt;=1,Q11+1,""),"")</f>
        <v>43872</v>
      </c>
      <c r="S11" s="13">
        <f t="shared" ref="S11:S21" si="16">IFERROR(IF(R11&gt;=1,R11+1,""),"")</f>
        <v>43873</v>
      </c>
      <c r="T11" s="13">
        <f t="shared" ref="T11:T21" si="17">IFERROR(IF(S11&gt;=1,S11+1,""),"")</f>
        <v>43874</v>
      </c>
      <c r="U11" s="13">
        <f t="shared" ref="U11:U21" si="18">IFERROR(IF(T11&gt;=1,T11+1,""),"")</f>
        <v>43875</v>
      </c>
      <c r="V11" s="13">
        <f t="shared" si="5"/>
        <v>43876</v>
      </c>
      <c r="W11" s="13">
        <f t="shared" si="5"/>
        <v>43877</v>
      </c>
      <c r="X11" s="13">
        <f t="shared" si="5"/>
        <v>43878</v>
      </c>
      <c r="Y11" s="13">
        <f t="shared" si="5"/>
        <v>43879</v>
      </c>
      <c r="Z11" s="13">
        <f t="shared" si="5"/>
        <v>43880</v>
      </c>
      <c r="AA11" s="13">
        <f t="shared" si="5"/>
        <v>43881</v>
      </c>
      <c r="AB11" s="13">
        <f t="shared" si="6"/>
        <v>43882</v>
      </c>
      <c r="AC11" s="13">
        <f t="shared" si="6"/>
        <v>43883</v>
      </c>
      <c r="AD11" s="13">
        <f t="shared" si="6"/>
        <v>43884</v>
      </c>
      <c r="AE11" s="13">
        <f t="shared" si="6"/>
        <v>43885</v>
      </c>
      <c r="AF11" s="13">
        <f t="shared" ref="AF11:AO11" si="19">IFERROR(IF(AND(AE11&gt;=1,AE11+1&lt;=DATE(Année_civile,ROW($A2)+1,0)),AE11+1,""),"")</f>
        <v>43886</v>
      </c>
      <c r="AG11" s="13">
        <f t="shared" si="19"/>
        <v>43887</v>
      </c>
      <c r="AH11" s="13">
        <f t="shared" si="19"/>
        <v>43888</v>
      </c>
      <c r="AI11" s="13">
        <f t="shared" si="19"/>
        <v>43889</v>
      </c>
      <c r="AJ11" s="13">
        <f t="shared" si="19"/>
        <v>43890</v>
      </c>
      <c r="AK11" s="13" t="str">
        <f t="shared" si="19"/>
        <v/>
      </c>
      <c r="AL11" s="13" t="str">
        <f t="shared" si="19"/>
        <v/>
      </c>
      <c r="AM11" s="13" t="str">
        <f t="shared" si="19"/>
        <v/>
      </c>
      <c r="AN11" s="13" t="str">
        <f t="shared" si="19"/>
        <v/>
      </c>
      <c r="AO11" s="13" t="str">
        <f t="shared" si="19"/>
        <v/>
      </c>
    </row>
    <row r="12" spans="2:41" ht="19.5" customHeight="1" x14ac:dyDescent="0.2">
      <c r="B12" s="12" t="s">
        <v>8</v>
      </c>
      <c r="C12" s="13" t="str">
        <f t="shared" si="0"/>
        <v/>
      </c>
      <c r="D12" s="13" t="str">
        <f t="shared" si="1"/>
        <v/>
      </c>
      <c r="E12" s="13" t="str">
        <f t="shared" si="1"/>
        <v/>
      </c>
      <c r="F12" s="13" t="str">
        <f t="shared" si="1"/>
        <v/>
      </c>
      <c r="G12" s="13" t="str">
        <f t="shared" si="1"/>
        <v/>
      </c>
      <c r="H12" s="13" t="str">
        <f t="shared" si="1"/>
        <v/>
      </c>
      <c r="I12" s="13">
        <f t="shared" si="1"/>
        <v>43891</v>
      </c>
      <c r="J12" s="13">
        <f t="shared" si="2"/>
        <v>43892</v>
      </c>
      <c r="K12" s="13">
        <f t="shared" si="8"/>
        <v>43893</v>
      </c>
      <c r="L12" s="13">
        <f t="shared" si="9"/>
        <v>43894</v>
      </c>
      <c r="M12" s="13">
        <f t="shared" si="10"/>
        <v>43895</v>
      </c>
      <c r="N12" s="13">
        <f t="shared" si="11"/>
        <v>43896</v>
      </c>
      <c r="O12" s="13">
        <f t="shared" si="12"/>
        <v>43897</v>
      </c>
      <c r="P12" s="13">
        <f t="shared" si="13"/>
        <v>43898</v>
      </c>
      <c r="Q12" s="13">
        <f t="shared" si="14"/>
        <v>43899</v>
      </c>
      <c r="R12" s="13">
        <f t="shared" si="15"/>
        <v>43900</v>
      </c>
      <c r="S12" s="13">
        <f t="shared" si="16"/>
        <v>43901</v>
      </c>
      <c r="T12" s="13">
        <f t="shared" si="17"/>
        <v>43902</v>
      </c>
      <c r="U12" s="13">
        <f t="shared" si="18"/>
        <v>43903</v>
      </c>
      <c r="V12" s="13">
        <f t="shared" si="5"/>
        <v>43904</v>
      </c>
      <c r="W12" s="13">
        <f t="shared" si="5"/>
        <v>43905</v>
      </c>
      <c r="X12" s="13">
        <f t="shared" si="5"/>
        <v>43906</v>
      </c>
      <c r="Y12" s="13">
        <f t="shared" si="5"/>
        <v>43907</v>
      </c>
      <c r="Z12" s="13">
        <f t="shared" si="5"/>
        <v>43908</v>
      </c>
      <c r="AA12" s="13">
        <f t="shared" si="5"/>
        <v>43909</v>
      </c>
      <c r="AB12" s="13">
        <f t="shared" si="6"/>
        <v>43910</v>
      </c>
      <c r="AC12" s="13">
        <f t="shared" si="6"/>
        <v>43911</v>
      </c>
      <c r="AD12" s="13">
        <f t="shared" si="6"/>
        <v>43912</v>
      </c>
      <c r="AE12" s="13">
        <f t="shared" si="6"/>
        <v>43913</v>
      </c>
      <c r="AF12" s="13">
        <f t="shared" ref="AF12:AO12" si="20">IFERROR(IF(AND(AE12&gt;=1,AE12+1&lt;=DATE(Année_civile,ROW($A3)+1,0)),AE12+1,""),"")</f>
        <v>43914</v>
      </c>
      <c r="AG12" s="13">
        <f t="shared" si="20"/>
        <v>43915</v>
      </c>
      <c r="AH12" s="13">
        <f t="shared" si="20"/>
        <v>43916</v>
      </c>
      <c r="AI12" s="13">
        <f t="shared" si="20"/>
        <v>43917</v>
      </c>
      <c r="AJ12" s="13">
        <f t="shared" si="20"/>
        <v>43918</v>
      </c>
      <c r="AK12" s="13">
        <f t="shared" si="20"/>
        <v>43919</v>
      </c>
      <c r="AL12" s="13">
        <f t="shared" si="20"/>
        <v>43920</v>
      </c>
      <c r="AM12" s="13">
        <f t="shared" si="20"/>
        <v>43921</v>
      </c>
      <c r="AN12" s="13" t="str">
        <f t="shared" si="20"/>
        <v/>
      </c>
      <c r="AO12" s="13" t="str">
        <f t="shared" si="20"/>
        <v/>
      </c>
    </row>
    <row r="13" spans="2:41" ht="19.5" customHeight="1" x14ac:dyDescent="0.2">
      <c r="B13" s="12" t="s">
        <v>9</v>
      </c>
      <c r="C13" s="13" t="str">
        <f t="shared" si="0"/>
        <v/>
      </c>
      <c r="D13" s="13" t="str">
        <f t="shared" si="1"/>
        <v/>
      </c>
      <c r="E13" s="13">
        <f t="shared" si="1"/>
        <v>43922</v>
      </c>
      <c r="F13" s="13">
        <f t="shared" si="1"/>
        <v>43923</v>
      </c>
      <c r="G13" s="13">
        <f t="shared" si="1"/>
        <v>43924</v>
      </c>
      <c r="H13" s="13">
        <f t="shared" si="1"/>
        <v>43925</v>
      </c>
      <c r="I13" s="13">
        <f t="shared" si="1"/>
        <v>43926</v>
      </c>
      <c r="J13" s="13">
        <f t="shared" si="2"/>
        <v>43927</v>
      </c>
      <c r="K13" s="13">
        <f t="shared" si="8"/>
        <v>43928</v>
      </c>
      <c r="L13" s="13">
        <f t="shared" si="9"/>
        <v>43929</v>
      </c>
      <c r="M13" s="13">
        <f t="shared" si="10"/>
        <v>43930</v>
      </c>
      <c r="N13" s="13">
        <f t="shared" si="11"/>
        <v>43931</v>
      </c>
      <c r="O13" s="13">
        <f t="shared" si="12"/>
        <v>43932</v>
      </c>
      <c r="P13" s="13">
        <f t="shared" si="13"/>
        <v>43933</v>
      </c>
      <c r="Q13" s="13">
        <f t="shared" si="14"/>
        <v>43934</v>
      </c>
      <c r="R13" s="13">
        <f t="shared" si="15"/>
        <v>43935</v>
      </c>
      <c r="S13" s="13">
        <f t="shared" si="16"/>
        <v>43936</v>
      </c>
      <c r="T13" s="13">
        <f t="shared" si="17"/>
        <v>43937</v>
      </c>
      <c r="U13" s="13">
        <f t="shared" si="18"/>
        <v>43938</v>
      </c>
      <c r="V13" s="13">
        <f t="shared" si="5"/>
        <v>43939</v>
      </c>
      <c r="W13" s="13">
        <f t="shared" si="5"/>
        <v>43940</v>
      </c>
      <c r="X13" s="13">
        <f t="shared" si="5"/>
        <v>43941</v>
      </c>
      <c r="Y13" s="13">
        <f t="shared" si="5"/>
        <v>43942</v>
      </c>
      <c r="Z13" s="13">
        <f t="shared" si="5"/>
        <v>43943</v>
      </c>
      <c r="AA13" s="13">
        <f t="shared" si="5"/>
        <v>43944</v>
      </c>
      <c r="AB13" s="13">
        <f t="shared" si="6"/>
        <v>43945</v>
      </c>
      <c r="AC13" s="13">
        <f t="shared" si="6"/>
        <v>43946</v>
      </c>
      <c r="AD13" s="13">
        <f t="shared" si="6"/>
        <v>43947</v>
      </c>
      <c r="AE13" s="13">
        <f t="shared" si="6"/>
        <v>43948</v>
      </c>
      <c r="AF13" s="13">
        <f t="shared" ref="AF13:AO14" si="21">IFERROR(IF(AND(AE13&gt;=1,AE13+1&lt;=DATE(Année_civile,ROW($A4)+1,0)),AE13+1,""),"")</f>
        <v>43949</v>
      </c>
      <c r="AG13" s="13">
        <f t="shared" si="21"/>
        <v>43950</v>
      </c>
      <c r="AH13" s="13">
        <f t="shared" si="21"/>
        <v>43951</v>
      </c>
      <c r="AI13" s="13" t="str">
        <f t="shared" si="21"/>
        <v/>
      </c>
      <c r="AJ13" s="13" t="str">
        <f t="shared" si="21"/>
        <v/>
      </c>
      <c r="AK13" s="13" t="str">
        <f t="shared" si="21"/>
        <v/>
      </c>
      <c r="AL13" s="13" t="str">
        <f t="shared" si="21"/>
        <v/>
      </c>
      <c r="AM13" s="13" t="str">
        <f t="shared" si="21"/>
        <v/>
      </c>
      <c r="AN13" s="13" t="str">
        <f t="shared" si="21"/>
        <v/>
      </c>
      <c r="AO13" s="13" t="str">
        <f t="shared" si="21"/>
        <v/>
      </c>
    </row>
    <row r="14" spans="2:41" ht="19.5" customHeight="1" x14ac:dyDescent="0.2">
      <c r="B14" s="12" t="s">
        <v>10</v>
      </c>
      <c r="C14" s="13" t="str">
        <f t="shared" si="0"/>
        <v/>
      </c>
      <c r="D14" s="13" t="str">
        <f t="shared" si="1"/>
        <v/>
      </c>
      <c r="E14" s="13" t="str">
        <f t="shared" si="1"/>
        <v/>
      </c>
      <c r="F14" s="13" t="str">
        <f t="shared" si="1"/>
        <v/>
      </c>
      <c r="G14" s="13">
        <f t="shared" si="1"/>
        <v>43952</v>
      </c>
      <c r="H14" s="13">
        <f t="shared" si="1"/>
        <v>43953</v>
      </c>
      <c r="I14" s="13">
        <f t="shared" si="1"/>
        <v>43954</v>
      </c>
      <c r="J14" s="13">
        <f t="shared" si="2"/>
        <v>43955</v>
      </c>
      <c r="K14" s="13">
        <f t="shared" si="8"/>
        <v>43956</v>
      </c>
      <c r="L14" s="13">
        <f t="shared" si="9"/>
        <v>43957</v>
      </c>
      <c r="M14" s="13">
        <f t="shared" si="10"/>
        <v>43958</v>
      </c>
      <c r="N14" s="13">
        <f t="shared" si="11"/>
        <v>43959</v>
      </c>
      <c r="O14" s="13">
        <f t="shared" si="12"/>
        <v>43960</v>
      </c>
      <c r="P14" s="13">
        <f t="shared" si="13"/>
        <v>43961</v>
      </c>
      <c r="Q14" s="13">
        <f t="shared" si="14"/>
        <v>43962</v>
      </c>
      <c r="R14" s="13">
        <f t="shared" si="15"/>
        <v>43963</v>
      </c>
      <c r="S14" s="13">
        <f t="shared" si="16"/>
        <v>43964</v>
      </c>
      <c r="T14" s="13">
        <f t="shared" si="17"/>
        <v>43965</v>
      </c>
      <c r="U14" s="13">
        <f t="shared" si="18"/>
        <v>43966</v>
      </c>
      <c r="V14" s="13">
        <f t="shared" si="5"/>
        <v>43967</v>
      </c>
      <c r="W14" s="13">
        <f t="shared" si="5"/>
        <v>43968</v>
      </c>
      <c r="X14" s="13">
        <f t="shared" si="5"/>
        <v>43969</v>
      </c>
      <c r="Y14" s="13">
        <f t="shared" si="5"/>
        <v>43970</v>
      </c>
      <c r="Z14" s="13">
        <f t="shared" si="5"/>
        <v>43971</v>
      </c>
      <c r="AA14" s="13">
        <f t="shared" si="5"/>
        <v>43972</v>
      </c>
      <c r="AB14" s="13">
        <f t="shared" si="6"/>
        <v>43973</v>
      </c>
      <c r="AC14" s="13">
        <f t="shared" si="6"/>
        <v>43974</v>
      </c>
      <c r="AD14" s="13">
        <f t="shared" si="6"/>
        <v>43975</v>
      </c>
      <c r="AE14" s="13">
        <f t="shared" si="6"/>
        <v>43976</v>
      </c>
      <c r="AF14" s="13">
        <f t="shared" ref="AF14:AO14" si="22">IFERROR(IF(AND(AE14&gt;=1,AE14+1&lt;=DATE(Année_civile,ROW($A5)+1,0)),AE14+1,""),"")</f>
        <v>43977</v>
      </c>
      <c r="AG14" s="13">
        <f t="shared" si="22"/>
        <v>43978</v>
      </c>
      <c r="AH14" s="13">
        <f t="shared" si="21"/>
        <v>43979</v>
      </c>
      <c r="AI14" s="13">
        <f t="shared" si="22"/>
        <v>43980</v>
      </c>
      <c r="AJ14" s="13">
        <f t="shared" si="22"/>
        <v>43981</v>
      </c>
      <c r="AK14" s="13">
        <f t="shared" si="22"/>
        <v>43982</v>
      </c>
      <c r="AL14" s="13" t="str">
        <f t="shared" si="22"/>
        <v/>
      </c>
      <c r="AM14" s="13" t="str">
        <f t="shared" si="22"/>
        <v/>
      </c>
      <c r="AN14" s="13" t="str">
        <f t="shared" si="22"/>
        <v/>
      </c>
      <c r="AO14" s="13" t="str">
        <f t="shared" si="22"/>
        <v/>
      </c>
    </row>
    <row r="15" spans="2:41" ht="19.5" customHeight="1" x14ac:dyDescent="0.2">
      <c r="B15" s="12" t="s">
        <v>11</v>
      </c>
      <c r="C15" s="13">
        <f t="shared" si="0"/>
        <v>43983</v>
      </c>
      <c r="D15" s="13">
        <f t="shared" si="1"/>
        <v>43984</v>
      </c>
      <c r="E15" s="13">
        <f t="shared" si="1"/>
        <v>43985</v>
      </c>
      <c r="F15" s="13">
        <f t="shared" si="1"/>
        <v>43986</v>
      </c>
      <c r="G15" s="13">
        <f t="shared" si="1"/>
        <v>43987</v>
      </c>
      <c r="H15" s="13">
        <f t="shared" si="1"/>
        <v>43988</v>
      </c>
      <c r="I15" s="13">
        <f t="shared" si="1"/>
        <v>43989</v>
      </c>
      <c r="J15" s="13">
        <f t="shared" si="2"/>
        <v>43990</v>
      </c>
      <c r="K15" s="13">
        <f t="shared" si="8"/>
        <v>43991</v>
      </c>
      <c r="L15" s="13">
        <f t="shared" si="9"/>
        <v>43992</v>
      </c>
      <c r="M15" s="13">
        <f t="shared" si="10"/>
        <v>43993</v>
      </c>
      <c r="N15" s="13">
        <f t="shared" si="11"/>
        <v>43994</v>
      </c>
      <c r="O15" s="13">
        <f t="shared" si="12"/>
        <v>43995</v>
      </c>
      <c r="P15" s="13">
        <f t="shared" si="13"/>
        <v>43996</v>
      </c>
      <c r="Q15" s="13">
        <f t="shared" si="14"/>
        <v>43997</v>
      </c>
      <c r="R15" s="13">
        <f t="shared" si="15"/>
        <v>43998</v>
      </c>
      <c r="S15" s="13">
        <f t="shared" si="16"/>
        <v>43999</v>
      </c>
      <c r="T15" s="13">
        <f t="shared" si="17"/>
        <v>44000</v>
      </c>
      <c r="U15" s="13">
        <f t="shared" si="18"/>
        <v>44001</v>
      </c>
      <c r="V15" s="13" t="s">
        <v>61</v>
      </c>
      <c r="W15" s="13" t="str">
        <f t="shared" si="5"/>
        <v/>
      </c>
      <c r="X15" s="13" t="str">
        <f t="shared" si="5"/>
        <v/>
      </c>
      <c r="Y15" s="13" t="str">
        <f t="shared" si="5"/>
        <v/>
      </c>
      <c r="Z15" s="13" t="str">
        <f t="shared" si="5"/>
        <v/>
      </c>
      <c r="AA15" s="13" t="str">
        <f t="shared" si="5"/>
        <v/>
      </c>
      <c r="AB15" s="13" t="str">
        <f t="shared" si="6"/>
        <v/>
      </c>
      <c r="AC15" s="13" t="str">
        <f t="shared" si="6"/>
        <v/>
      </c>
      <c r="AD15" s="13" t="str">
        <f t="shared" si="6"/>
        <v/>
      </c>
      <c r="AE15" s="13" t="str">
        <f t="shared" si="6"/>
        <v/>
      </c>
      <c r="AF15" s="13" t="str">
        <f t="shared" ref="AF15:AO15" si="23">IFERROR(IF(AND(AE15&gt;=1,AE15+1&lt;=DATE(Année_civile,ROW($A6)+1,0)),AE15+1,""),"")</f>
        <v/>
      </c>
      <c r="AG15" s="13" t="str">
        <f t="shared" si="23"/>
        <v/>
      </c>
      <c r="AH15" s="13" t="str">
        <f t="shared" si="23"/>
        <v/>
      </c>
      <c r="AI15" s="13" t="str">
        <f t="shared" ref="AI15" si="24">IFERROR(IF(AND(AH15&gt;=1,AH15+1&lt;=DATE(Année_civile,ROW($A6)+1,0)),AH15+1,""),"")</f>
        <v/>
      </c>
      <c r="AJ15" s="13" t="str">
        <f t="shared" ref="AJ15" si="25">IFERROR(IF(AND(AI15&gt;=1,AI15+1&lt;=DATE(Année_civile,ROW($A6)+1,0)),AI15+1,""),"")</f>
        <v/>
      </c>
      <c r="AK15" s="13" t="str">
        <f t="shared" si="23"/>
        <v/>
      </c>
      <c r="AL15" s="13" t="str">
        <f t="shared" si="23"/>
        <v/>
      </c>
      <c r="AM15" s="13" t="str">
        <f t="shared" si="23"/>
        <v/>
      </c>
      <c r="AN15" s="13" t="str">
        <f t="shared" si="23"/>
        <v/>
      </c>
      <c r="AO15" s="13" t="str">
        <f t="shared" si="23"/>
        <v/>
      </c>
    </row>
    <row r="16" spans="2:41" ht="19.5" customHeight="1" x14ac:dyDescent="0.2">
      <c r="B16" s="12" t="s">
        <v>12</v>
      </c>
      <c r="C16" s="13" t="str">
        <f t="shared" si="0"/>
        <v/>
      </c>
      <c r="D16" s="13" t="str">
        <f t="shared" si="1"/>
        <v/>
      </c>
      <c r="E16" s="13">
        <f t="shared" si="1"/>
        <v>44013</v>
      </c>
      <c r="F16" s="13">
        <f t="shared" si="1"/>
        <v>44014</v>
      </c>
      <c r="G16" s="13">
        <f t="shared" si="1"/>
        <v>44015</v>
      </c>
      <c r="H16" s="13">
        <f t="shared" si="1"/>
        <v>44016</v>
      </c>
      <c r="I16" s="13">
        <f t="shared" si="1"/>
        <v>44017</v>
      </c>
      <c r="J16" s="13">
        <f t="shared" si="2"/>
        <v>44018</v>
      </c>
      <c r="K16" s="13">
        <f t="shared" si="8"/>
        <v>44019</v>
      </c>
      <c r="L16" s="13">
        <f t="shared" si="9"/>
        <v>44020</v>
      </c>
      <c r="M16" s="13">
        <f t="shared" si="10"/>
        <v>44021</v>
      </c>
      <c r="N16" s="13">
        <f t="shared" si="11"/>
        <v>44022</v>
      </c>
      <c r="O16" s="13">
        <f t="shared" si="12"/>
        <v>44023</v>
      </c>
      <c r="P16" s="13">
        <f t="shared" si="13"/>
        <v>44024</v>
      </c>
      <c r="Q16" s="13">
        <f t="shared" si="14"/>
        <v>44025</v>
      </c>
      <c r="R16" s="13">
        <f t="shared" si="15"/>
        <v>44026</v>
      </c>
      <c r="S16" s="13">
        <f t="shared" si="16"/>
        <v>44027</v>
      </c>
      <c r="T16" s="13">
        <f t="shared" si="17"/>
        <v>44028</v>
      </c>
      <c r="U16" s="13">
        <f t="shared" si="18"/>
        <v>44029</v>
      </c>
      <c r="V16" s="13">
        <f t="shared" si="5"/>
        <v>44030</v>
      </c>
      <c r="W16" s="13">
        <f t="shared" si="5"/>
        <v>44031</v>
      </c>
      <c r="X16" s="13">
        <f t="shared" si="5"/>
        <v>44032</v>
      </c>
      <c r="Y16" s="13">
        <f t="shared" si="5"/>
        <v>44033</v>
      </c>
      <c r="Z16" s="13">
        <f t="shared" si="5"/>
        <v>44034</v>
      </c>
      <c r="AA16" s="13">
        <f t="shared" si="5"/>
        <v>44035</v>
      </c>
      <c r="AB16" s="13">
        <f t="shared" si="6"/>
        <v>44036</v>
      </c>
      <c r="AC16" s="13">
        <f t="shared" si="6"/>
        <v>44037</v>
      </c>
      <c r="AD16" s="13">
        <f t="shared" si="6"/>
        <v>44038</v>
      </c>
      <c r="AE16" s="13">
        <f t="shared" si="6"/>
        <v>44039</v>
      </c>
      <c r="AF16" s="13">
        <f t="shared" ref="AF16:AO16" si="26">IFERROR(IF(AND(AE16&gt;=1,AE16+1&lt;=DATE(Année_civile,ROW($A7)+1,0)),AE16+1,""),"")</f>
        <v>44040</v>
      </c>
      <c r="AG16" s="13">
        <f t="shared" si="26"/>
        <v>44041</v>
      </c>
      <c r="AH16" s="13">
        <f t="shared" si="26"/>
        <v>44042</v>
      </c>
      <c r="AI16" s="13">
        <f t="shared" si="26"/>
        <v>44043</v>
      </c>
      <c r="AJ16" s="13" t="str">
        <f t="shared" si="26"/>
        <v/>
      </c>
      <c r="AK16" s="13" t="str">
        <f t="shared" si="26"/>
        <v/>
      </c>
      <c r="AL16" s="13" t="str">
        <f t="shared" si="26"/>
        <v/>
      </c>
      <c r="AM16" s="13" t="str">
        <f t="shared" si="26"/>
        <v/>
      </c>
      <c r="AN16" s="13" t="str">
        <f t="shared" si="26"/>
        <v/>
      </c>
      <c r="AO16" s="13" t="str">
        <f t="shared" si="26"/>
        <v/>
      </c>
    </row>
    <row r="17" spans="2:41" ht="19.5" customHeight="1" x14ac:dyDescent="0.2">
      <c r="B17" s="12" t="s">
        <v>13</v>
      </c>
      <c r="C17" s="13" t="str">
        <f t="shared" si="0"/>
        <v/>
      </c>
      <c r="D17" s="13" t="str">
        <f t="shared" si="1"/>
        <v/>
      </c>
      <c r="E17" s="13" t="str">
        <f t="shared" si="1"/>
        <v/>
      </c>
      <c r="F17" s="13" t="str">
        <f t="shared" si="1"/>
        <v/>
      </c>
      <c r="G17" s="13" t="str">
        <f t="shared" si="1"/>
        <v/>
      </c>
      <c r="H17" s="13">
        <f t="shared" si="1"/>
        <v>44044</v>
      </c>
      <c r="I17" s="13">
        <f t="shared" si="1"/>
        <v>44045</v>
      </c>
      <c r="J17" s="13">
        <f t="shared" si="2"/>
        <v>44046</v>
      </c>
      <c r="K17" s="13">
        <f t="shared" si="8"/>
        <v>44047</v>
      </c>
      <c r="L17" s="13">
        <f t="shared" si="9"/>
        <v>44048</v>
      </c>
      <c r="M17" s="13">
        <f t="shared" si="10"/>
        <v>44049</v>
      </c>
      <c r="N17" s="13">
        <f t="shared" si="11"/>
        <v>44050</v>
      </c>
      <c r="O17" s="13">
        <f t="shared" si="12"/>
        <v>44051</v>
      </c>
      <c r="P17" s="13">
        <f t="shared" si="13"/>
        <v>44052</v>
      </c>
      <c r="Q17" s="13">
        <f t="shared" si="14"/>
        <v>44053</v>
      </c>
      <c r="R17" s="13">
        <f t="shared" si="15"/>
        <v>44054</v>
      </c>
      <c r="S17" s="13">
        <f t="shared" si="16"/>
        <v>44055</v>
      </c>
      <c r="T17" s="13">
        <f t="shared" si="17"/>
        <v>44056</v>
      </c>
      <c r="U17" s="13">
        <f t="shared" si="18"/>
        <v>44057</v>
      </c>
      <c r="V17" s="13">
        <f t="shared" si="5"/>
        <v>44058</v>
      </c>
      <c r="W17" s="13">
        <f t="shared" si="5"/>
        <v>44059</v>
      </c>
      <c r="X17" s="13">
        <f t="shared" si="5"/>
        <v>44060</v>
      </c>
      <c r="Y17" s="13">
        <f t="shared" si="5"/>
        <v>44061</v>
      </c>
      <c r="Z17" s="13">
        <f t="shared" si="5"/>
        <v>44062</v>
      </c>
      <c r="AA17" s="13">
        <f t="shared" si="5"/>
        <v>44063</v>
      </c>
      <c r="AB17" s="13">
        <f t="shared" si="6"/>
        <v>44064</v>
      </c>
      <c r="AC17" s="13">
        <f t="shared" si="6"/>
        <v>44065</v>
      </c>
      <c r="AD17" s="13">
        <f t="shared" si="6"/>
        <v>44066</v>
      </c>
      <c r="AE17" s="13">
        <f t="shared" si="6"/>
        <v>44067</v>
      </c>
      <c r="AF17" s="13">
        <f t="shared" ref="AF17:AO17" si="27">IFERROR(IF(AND(AE17&gt;=1,AE17+1&lt;=DATE(Année_civile,ROW($A8)+1,0)),AE17+1,""),"")</f>
        <v>44068</v>
      </c>
      <c r="AG17" s="13">
        <f t="shared" si="27"/>
        <v>44069</v>
      </c>
      <c r="AH17" s="13">
        <f t="shared" si="27"/>
        <v>44070</v>
      </c>
      <c r="AI17" s="13">
        <f t="shared" si="27"/>
        <v>44071</v>
      </c>
      <c r="AJ17" s="13">
        <f t="shared" si="27"/>
        <v>44072</v>
      </c>
      <c r="AK17" s="13">
        <f t="shared" si="27"/>
        <v>44073</v>
      </c>
      <c r="AL17" s="13">
        <f t="shared" si="27"/>
        <v>44074</v>
      </c>
      <c r="AM17" s="13" t="str">
        <f t="shared" si="27"/>
        <v/>
      </c>
      <c r="AN17" s="13" t="str">
        <f t="shared" si="27"/>
        <v/>
      </c>
      <c r="AO17" s="13" t="str">
        <f t="shared" si="27"/>
        <v/>
      </c>
    </row>
    <row r="18" spans="2:41" ht="19.5" customHeight="1" x14ac:dyDescent="0.2">
      <c r="B18" s="12" t="s">
        <v>14</v>
      </c>
      <c r="C18" s="13" t="str">
        <f t="shared" si="0"/>
        <v/>
      </c>
      <c r="D18" s="13">
        <f t="shared" si="1"/>
        <v>44075</v>
      </c>
      <c r="E18" s="13">
        <f t="shared" si="1"/>
        <v>44076</v>
      </c>
      <c r="F18" s="13">
        <f t="shared" si="1"/>
        <v>44077</v>
      </c>
      <c r="G18" s="13">
        <f t="shared" si="1"/>
        <v>44078</v>
      </c>
      <c r="H18" s="13">
        <f t="shared" si="1"/>
        <v>44079</v>
      </c>
      <c r="I18" s="13">
        <f t="shared" si="1"/>
        <v>44080</v>
      </c>
      <c r="J18" s="13">
        <f t="shared" si="2"/>
        <v>44081</v>
      </c>
      <c r="K18" s="13">
        <f t="shared" si="8"/>
        <v>44082</v>
      </c>
      <c r="L18" s="13">
        <f t="shared" si="9"/>
        <v>44083</v>
      </c>
      <c r="M18" s="13">
        <f t="shared" si="10"/>
        <v>44084</v>
      </c>
      <c r="N18" s="13">
        <f t="shared" si="11"/>
        <v>44085</v>
      </c>
      <c r="O18" s="13">
        <f t="shared" si="12"/>
        <v>44086</v>
      </c>
      <c r="P18" s="13">
        <f t="shared" si="13"/>
        <v>44087</v>
      </c>
      <c r="Q18" s="13">
        <f t="shared" si="14"/>
        <v>44088</v>
      </c>
      <c r="R18" s="13">
        <f t="shared" si="15"/>
        <v>44089</v>
      </c>
      <c r="S18" s="13">
        <f t="shared" si="16"/>
        <v>44090</v>
      </c>
      <c r="T18" s="13">
        <f t="shared" si="17"/>
        <v>44091</v>
      </c>
      <c r="U18" s="13">
        <f t="shared" si="18"/>
        <v>44092</v>
      </c>
      <c r="V18" s="13">
        <f t="shared" si="5"/>
        <v>44093</v>
      </c>
      <c r="W18" s="13">
        <f t="shared" si="5"/>
        <v>44094</v>
      </c>
      <c r="X18" s="13">
        <f t="shared" si="5"/>
        <v>44095</v>
      </c>
      <c r="Y18" s="13">
        <f t="shared" si="5"/>
        <v>44096</v>
      </c>
      <c r="Z18" s="13">
        <f t="shared" si="5"/>
        <v>44097</v>
      </c>
      <c r="AA18" s="13">
        <f t="shared" si="5"/>
        <v>44098</v>
      </c>
      <c r="AB18" s="13">
        <f t="shared" si="6"/>
        <v>44099</v>
      </c>
      <c r="AC18" s="13">
        <f t="shared" si="6"/>
        <v>44100</v>
      </c>
      <c r="AD18" s="13">
        <f t="shared" si="6"/>
        <v>44101</v>
      </c>
      <c r="AE18" s="13">
        <f t="shared" si="6"/>
        <v>44102</v>
      </c>
      <c r="AF18" s="13">
        <f t="shared" ref="AF18:AO18" si="28">IFERROR(IF(AND(AE18&gt;=1,AE18+1&lt;=DATE(Année_civile,ROW($A9)+1,0)),AE18+1,""),"")</f>
        <v>44103</v>
      </c>
      <c r="AG18" s="13">
        <f t="shared" si="28"/>
        <v>44104</v>
      </c>
      <c r="AH18" s="13" t="str">
        <f t="shared" si="28"/>
        <v/>
      </c>
      <c r="AI18" s="13" t="str">
        <f t="shared" si="28"/>
        <v/>
      </c>
      <c r="AJ18" s="13" t="str">
        <f t="shared" si="28"/>
        <v/>
      </c>
      <c r="AK18" s="13" t="str">
        <f t="shared" si="28"/>
        <v/>
      </c>
      <c r="AL18" s="13" t="str">
        <f t="shared" si="28"/>
        <v/>
      </c>
      <c r="AM18" s="13" t="str">
        <f t="shared" si="28"/>
        <v/>
      </c>
      <c r="AN18" s="13" t="str">
        <f t="shared" si="28"/>
        <v/>
      </c>
      <c r="AO18" s="13" t="str">
        <f t="shared" si="28"/>
        <v/>
      </c>
    </row>
    <row r="19" spans="2:41" ht="19.5" customHeight="1" x14ac:dyDescent="0.2">
      <c r="B19" s="12" t="s">
        <v>15</v>
      </c>
      <c r="C19" s="13" t="str">
        <f t="shared" si="0"/>
        <v/>
      </c>
      <c r="D19" s="13" t="str">
        <f t="shared" si="1"/>
        <v/>
      </c>
      <c r="E19" s="13" t="str">
        <f t="shared" si="1"/>
        <v/>
      </c>
      <c r="F19" s="13">
        <f t="shared" si="1"/>
        <v>44105</v>
      </c>
      <c r="G19" s="13">
        <f t="shared" si="1"/>
        <v>44106</v>
      </c>
      <c r="H19" s="13">
        <f t="shared" si="1"/>
        <v>44107</v>
      </c>
      <c r="I19" s="13">
        <f t="shared" si="1"/>
        <v>44108</v>
      </c>
      <c r="J19" s="13">
        <f t="shared" si="2"/>
        <v>44109</v>
      </c>
      <c r="K19" s="13">
        <f t="shared" si="8"/>
        <v>44110</v>
      </c>
      <c r="L19" s="13">
        <f t="shared" si="9"/>
        <v>44111</v>
      </c>
      <c r="M19" s="13">
        <f t="shared" si="10"/>
        <v>44112</v>
      </c>
      <c r="N19" s="13">
        <f t="shared" si="11"/>
        <v>44113</v>
      </c>
      <c r="O19" s="13">
        <f t="shared" si="12"/>
        <v>44114</v>
      </c>
      <c r="P19" s="13">
        <f t="shared" si="13"/>
        <v>44115</v>
      </c>
      <c r="Q19" s="13">
        <f t="shared" si="14"/>
        <v>44116</v>
      </c>
      <c r="R19" s="13">
        <f t="shared" si="15"/>
        <v>44117</v>
      </c>
      <c r="S19" s="13">
        <f t="shared" si="16"/>
        <v>44118</v>
      </c>
      <c r="T19" s="13">
        <f t="shared" si="17"/>
        <v>44119</v>
      </c>
      <c r="U19" s="13">
        <f t="shared" si="18"/>
        <v>44120</v>
      </c>
      <c r="V19" s="13">
        <f t="shared" si="5"/>
        <v>44121</v>
      </c>
      <c r="W19" s="13">
        <f t="shared" si="5"/>
        <v>44122</v>
      </c>
      <c r="X19" s="13">
        <f t="shared" si="5"/>
        <v>44123</v>
      </c>
      <c r="Y19" s="13">
        <f t="shared" si="5"/>
        <v>44124</v>
      </c>
      <c r="Z19" s="13">
        <f t="shared" si="5"/>
        <v>44125</v>
      </c>
      <c r="AA19" s="13">
        <f t="shared" si="5"/>
        <v>44126</v>
      </c>
      <c r="AB19" s="13">
        <f t="shared" si="6"/>
        <v>44127</v>
      </c>
      <c r="AC19" s="13">
        <f t="shared" si="6"/>
        <v>44128</v>
      </c>
      <c r="AD19" s="13">
        <f t="shared" si="6"/>
        <v>44129</v>
      </c>
      <c r="AE19" s="13">
        <f t="shared" si="6"/>
        <v>44130</v>
      </c>
      <c r="AF19" s="13">
        <f t="shared" ref="AF19:AO19" si="29">IFERROR(IF(AND(AE19&gt;=1,AE19+1&lt;=DATE(Année_civile,ROW($A10)+1,0)),AE19+1,""),"")</f>
        <v>44131</v>
      </c>
      <c r="AG19" s="13">
        <f t="shared" si="29"/>
        <v>44132</v>
      </c>
      <c r="AH19" s="13">
        <f t="shared" si="29"/>
        <v>44133</v>
      </c>
      <c r="AI19" s="13">
        <f t="shared" si="29"/>
        <v>44134</v>
      </c>
      <c r="AJ19" s="13">
        <f t="shared" si="29"/>
        <v>44135</v>
      </c>
      <c r="AK19" s="13" t="str">
        <f t="shared" si="29"/>
        <v/>
      </c>
      <c r="AL19" s="13" t="str">
        <f t="shared" si="29"/>
        <v/>
      </c>
      <c r="AM19" s="13" t="str">
        <f t="shared" si="29"/>
        <v/>
      </c>
      <c r="AN19" s="13" t="str">
        <f t="shared" si="29"/>
        <v/>
      </c>
      <c r="AO19" s="13" t="str">
        <f t="shared" si="29"/>
        <v/>
      </c>
    </row>
    <row r="20" spans="2:41" ht="19.5" customHeight="1" x14ac:dyDescent="0.2">
      <c r="B20" s="12" t="s">
        <v>16</v>
      </c>
      <c r="C20" s="13" t="str">
        <f t="shared" si="0"/>
        <v/>
      </c>
      <c r="D20" s="13" t="str">
        <f t="shared" si="1"/>
        <v/>
      </c>
      <c r="E20" s="13" t="str">
        <f t="shared" si="1"/>
        <v/>
      </c>
      <c r="F20" s="13" t="str">
        <f t="shared" si="1"/>
        <v/>
      </c>
      <c r="G20" s="13" t="str">
        <f t="shared" si="1"/>
        <v/>
      </c>
      <c r="H20" s="13" t="str">
        <f t="shared" si="1"/>
        <v/>
      </c>
      <c r="I20" s="13">
        <f t="shared" si="1"/>
        <v>44136</v>
      </c>
      <c r="J20" s="13">
        <f t="shared" si="2"/>
        <v>44137</v>
      </c>
      <c r="K20" s="13">
        <f t="shared" si="8"/>
        <v>44138</v>
      </c>
      <c r="L20" s="13">
        <f t="shared" si="9"/>
        <v>44139</v>
      </c>
      <c r="M20" s="13">
        <f t="shared" si="10"/>
        <v>44140</v>
      </c>
      <c r="N20" s="13">
        <f t="shared" si="11"/>
        <v>44141</v>
      </c>
      <c r="O20" s="13">
        <f t="shared" si="12"/>
        <v>44142</v>
      </c>
      <c r="P20" s="13">
        <f t="shared" si="13"/>
        <v>44143</v>
      </c>
      <c r="Q20" s="13">
        <f t="shared" si="14"/>
        <v>44144</v>
      </c>
      <c r="R20" s="13">
        <f t="shared" si="15"/>
        <v>44145</v>
      </c>
      <c r="S20" s="13">
        <f t="shared" si="16"/>
        <v>44146</v>
      </c>
      <c r="T20" s="13">
        <f t="shared" si="17"/>
        <v>44147</v>
      </c>
      <c r="U20" s="13">
        <f t="shared" si="18"/>
        <v>44148</v>
      </c>
      <c r="V20" s="13">
        <f t="shared" si="5"/>
        <v>44149</v>
      </c>
      <c r="W20" s="13">
        <f t="shared" si="5"/>
        <v>44150</v>
      </c>
      <c r="X20" s="13">
        <f t="shared" si="5"/>
        <v>44151</v>
      </c>
      <c r="Y20" s="13">
        <f t="shared" si="5"/>
        <v>44152</v>
      </c>
      <c r="Z20" s="13">
        <f t="shared" si="5"/>
        <v>44153</v>
      </c>
      <c r="AA20" s="13">
        <f t="shared" si="5"/>
        <v>44154</v>
      </c>
      <c r="AB20" s="13">
        <f t="shared" si="6"/>
        <v>44155</v>
      </c>
      <c r="AC20" s="13">
        <f t="shared" si="6"/>
        <v>44156</v>
      </c>
      <c r="AD20" s="13">
        <f t="shared" si="6"/>
        <v>44157</v>
      </c>
      <c r="AE20" s="13">
        <f t="shared" si="6"/>
        <v>44158</v>
      </c>
      <c r="AF20" s="13">
        <f t="shared" ref="AF20:AO20" si="30">IFERROR(IF(AND(AE20&gt;=1,AE20+1&lt;=DATE(Année_civile,ROW($A11)+1,0)),AE20+1,""),"")</f>
        <v>44159</v>
      </c>
      <c r="AG20" s="13">
        <f t="shared" si="30"/>
        <v>44160</v>
      </c>
      <c r="AH20" s="13">
        <f t="shared" si="30"/>
        <v>44161</v>
      </c>
      <c r="AI20" s="13">
        <f t="shared" si="30"/>
        <v>44162</v>
      </c>
      <c r="AJ20" s="13">
        <f t="shared" si="30"/>
        <v>44163</v>
      </c>
      <c r="AK20" s="13">
        <f t="shared" si="30"/>
        <v>44164</v>
      </c>
      <c r="AL20" s="13">
        <f t="shared" si="30"/>
        <v>44165</v>
      </c>
      <c r="AM20" s="13" t="str">
        <f t="shared" si="30"/>
        <v/>
      </c>
      <c r="AN20" s="13" t="str">
        <f t="shared" si="30"/>
        <v/>
      </c>
      <c r="AO20" s="13" t="str">
        <f t="shared" si="30"/>
        <v/>
      </c>
    </row>
    <row r="21" spans="2:41" ht="19.5" customHeight="1" x14ac:dyDescent="0.2">
      <c r="B21" s="12" t="s">
        <v>17</v>
      </c>
      <c r="C21" s="13" t="str">
        <f t="shared" si="0"/>
        <v/>
      </c>
      <c r="D21" s="13">
        <f t="shared" si="1"/>
        <v>44166</v>
      </c>
      <c r="E21" s="13">
        <f t="shared" si="1"/>
        <v>44167</v>
      </c>
      <c r="F21" s="13">
        <f t="shared" si="1"/>
        <v>44168</v>
      </c>
      <c r="G21" s="13">
        <f t="shared" si="1"/>
        <v>44169</v>
      </c>
      <c r="H21" s="13">
        <f t="shared" si="1"/>
        <v>44170</v>
      </c>
      <c r="I21" s="13">
        <f t="shared" si="1"/>
        <v>44171</v>
      </c>
      <c r="J21" s="13">
        <f t="shared" si="2"/>
        <v>44172</v>
      </c>
      <c r="K21" s="13">
        <f t="shared" si="8"/>
        <v>44173</v>
      </c>
      <c r="L21" s="13">
        <f t="shared" si="9"/>
        <v>44174</v>
      </c>
      <c r="M21" s="13">
        <f t="shared" si="10"/>
        <v>44175</v>
      </c>
      <c r="N21" s="13">
        <f t="shared" si="11"/>
        <v>44176</v>
      </c>
      <c r="O21" s="13">
        <f t="shared" si="12"/>
        <v>44177</v>
      </c>
      <c r="P21" s="13">
        <f t="shared" si="13"/>
        <v>44178</v>
      </c>
      <c r="Q21" s="13">
        <f t="shared" si="14"/>
        <v>44179</v>
      </c>
      <c r="R21" s="13">
        <f t="shared" si="15"/>
        <v>44180</v>
      </c>
      <c r="S21" s="13">
        <f t="shared" si="16"/>
        <v>44181</v>
      </c>
      <c r="T21" s="13">
        <f t="shared" si="17"/>
        <v>44182</v>
      </c>
      <c r="U21" s="13">
        <f t="shared" si="18"/>
        <v>44183</v>
      </c>
      <c r="V21" s="13">
        <f t="shared" si="5"/>
        <v>44184</v>
      </c>
      <c r="W21" s="13">
        <f t="shared" si="5"/>
        <v>44185</v>
      </c>
      <c r="X21" s="13">
        <f t="shared" si="5"/>
        <v>44186</v>
      </c>
      <c r="Y21" s="13">
        <f t="shared" si="5"/>
        <v>44187</v>
      </c>
      <c r="Z21" s="13">
        <f t="shared" si="5"/>
        <v>44188</v>
      </c>
      <c r="AA21" s="13">
        <f t="shared" si="5"/>
        <v>44189</v>
      </c>
      <c r="AB21" s="13">
        <f t="shared" si="6"/>
        <v>44190</v>
      </c>
      <c r="AC21" s="13">
        <f t="shared" si="6"/>
        <v>44191</v>
      </c>
      <c r="AD21" s="13">
        <f t="shared" si="6"/>
        <v>44192</v>
      </c>
      <c r="AE21" s="13">
        <f t="shared" si="6"/>
        <v>44193</v>
      </c>
      <c r="AF21" s="13">
        <f t="shared" ref="AF21:AO21" si="31">IFERROR(IF(AND(AE21&gt;=1,AE21+1&lt;=DATE(Année_civile,ROW($A12)+1,0)),AE21+1,""),"")</f>
        <v>44194</v>
      </c>
      <c r="AG21" s="13">
        <f t="shared" si="31"/>
        <v>44195</v>
      </c>
      <c r="AH21" s="13">
        <f t="shared" si="31"/>
        <v>44196</v>
      </c>
      <c r="AI21" s="13" t="str">
        <f t="shared" si="31"/>
        <v/>
      </c>
      <c r="AJ21" s="13" t="str">
        <f t="shared" si="31"/>
        <v/>
      </c>
      <c r="AK21" s="13" t="str">
        <f t="shared" si="31"/>
        <v/>
      </c>
      <c r="AL21" s="13" t="str">
        <f t="shared" si="31"/>
        <v/>
      </c>
      <c r="AM21" s="13" t="str">
        <f t="shared" si="31"/>
        <v/>
      </c>
      <c r="AN21" s="13" t="str">
        <f t="shared" si="31"/>
        <v/>
      </c>
      <c r="AO21" s="13" t="str">
        <f t="shared" si="31"/>
        <v/>
      </c>
    </row>
    <row r="23" spans="2:41" x14ac:dyDescent="0.2">
      <c r="B23" t="s">
        <v>60</v>
      </c>
      <c r="C23" s="32" t="s">
        <v>43</v>
      </c>
      <c r="D23" s="32"/>
      <c r="E23" s="32"/>
      <c r="F23" s="17"/>
      <c r="G23" s="11"/>
      <c r="H23" s="28" t="s">
        <v>46</v>
      </c>
      <c r="I23" s="28"/>
      <c r="J23" s="28"/>
      <c r="K23" s="28"/>
      <c r="L23" s="17"/>
      <c r="M23" s="17"/>
      <c r="N23" s="34" t="s">
        <v>49</v>
      </c>
      <c r="O23" s="34"/>
      <c r="P23" s="34"/>
      <c r="Q23" s="34"/>
      <c r="R23" s="17"/>
      <c r="S23" s="17"/>
      <c r="T23" s="21" t="s">
        <v>52</v>
      </c>
      <c r="U23" s="21"/>
      <c r="V23" s="21"/>
      <c r="W23" s="21"/>
      <c r="X23" s="17"/>
      <c r="Y23" s="17"/>
      <c r="Z23" s="22" t="s">
        <v>55</v>
      </c>
      <c r="AA23" s="22"/>
      <c r="AB23" s="22"/>
      <c r="AC23" s="22"/>
    </row>
    <row r="24" spans="2:41" x14ac:dyDescent="0.2">
      <c r="C24" s="33" t="s">
        <v>44</v>
      </c>
      <c r="D24" s="33"/>
      <c r="E24" s="33"/>
      <c r="F24" s="17"/>
      <c r="G24" s="11"/>
      <c r="H24" s="26" t="s">
        <v>45</v>
      </c>
      <c r="I24" s="26"/>
      <c r="J24" s="26"/>
      <c r="K24" s="26"/>
      <c r="L24" s="17"/>
      <c r="M24" s="17"/>
      <c r="N24" s="35" t="s">
        <v>50</v>
      </c>
      <c r="O24" s="35"/>
      <c r="P24" s="35"/>
      <c r="Q24" s="35"/>
      <c r="R24" s="17"/>
      <c r="S24" s="17"/>
      <c r="T24" s="20" t="s">
        <v>53</v>
      </c>
      <c r="U24" s="20"/>
      <c r="V24" s="20"/>
      <c r="W24" s="20"/>
      <c r="X24" s="17"/>
      <c r="Y24" s="17"/>
      <c r="Z24" s="23" t="s">
        <v>56</v>
      </c>
      <c r="AA24" s="23"/>
      <c r="AB24" s="23"/>
      <c r="AC24" s="23"/>
    </row>
    <row r="25" spans="2:41" x14ac:dyDescent="0.2">
      <c r="C25" s="29" t="s">
        <v>47</v>
      </c>
      <c r="D25" s="29"/>
      <c r="E25" s="29"/>
      <c r="F25" s="17"/>
      <c r="G25" s="11"/>
      <c r="H25" s="27" t="s">
        <v>48</v>
      </c>
      <c r="I25" s="27"/>
      <c r="J25" s="27"/>
      <c r="K25" s="27"/>
      <c r="L25" s="17"/>
      <c r="M25" s="17"/>
      <c r="N25" s="36" t="s">
        <v>51</v>
      </c>
      <c r="O25" s="36"/>
      <c r="P25" s="36"/>
      <c r="Q25" s="36"/>
      <c r="R25" s="17"/>
      <c r="S25" s="17"/>
      <c r="T25" s="25" t="s">
        <v>54</v>
      </c>
      <c r="U25" s="25"/>
      <c r="V25" s="25"/>
      <c r="W25" s="25"/>
      <c r="X25" s="17"/>
      <c r="Y25" s="17"/>
      <c r="Z25" s="24" t="s">
        <v>57</v>
      </c>
      <c r="AA25" s="24"/>
      <c r="AB25" s="24"/>
      <c r="AC25" s="24"/>
    </row>
    <row r="26" spans="2:41" x14ac:dyDescent="0.2">
      <c r="G26" s="11"/>
      <c r="H26" s="17"/>
      <c r="I26" s="18"/>
      <c r="J26" s="18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</row>
    <row r="27" spans="2:41" x14ac:dyDescent="0.2">
      <c r="G27" s="11"/>
      <c r="I27" s="11"/>
      <c r="J27" s="11"/>
    </row>
    <row r="28" spans="2:41" x14ac:dyDescent="0.2">
      <c r="G28" s="11"/>
      <c r="I28" s="11"/>
      <c r="J28" s="11"/>
    </row>
    <row r="29" spans="2:41" x14ac:dyDescent="0.2">
      <c r="G29" s="11"/>
      <c r="I29" s="11"/>
      <c r="J29" s="11"/>
    </row>
    <row r="30" spans="2:41" x14ac:dyDescent="0.2">
      <c r="G30" s="11"/>
      <c r="I30" s="11"/>
      <c r="J30" s="11"/>
    </row>
    <row r="31" spans="2:41" x14ac:dyDescent="0.2">
      <c r="G31" s="11"/>
      <c r="I31" s="11"/>
      <c r="J31" s="11"/>
    </row>
    <row r="32" spans="2:41" x14ac:dyDescent="0.2">
      <c r="G32" s="11"/>
      <c r="I32" s="11"/>
      <c r="J32" s="11"/>
    </row>
    <row r="33" spans="7:10" x14ac:dyDescent="0.2">
      <c r="G33" s="11"/>
      <c r="I33" s="11"/>
      <c r="J33" s="11"/>
    </row>
    <row r="34" spans="7:10" x14ac:dyDescent="0.2">
      <c r="G34" s="11"/>
      <c r="I34" s="11"/>
      <c r="J34" s="11"/>
    </row>
    <row r="35" spans="7:10" x14ac:dyDescent="0.2">
      <c r="G35" s="11"/>
      <c r="H35" s="11"/>
      <c r="I35" s="11"/>
      <c r="J35" s="11"/>
    </row>
  </sheetData>
  <mergeCells count="18">
    <mergeCell ref="H24:K24"/>
    <mergeCell ref="H25:K25"/>
    <mergeCell ref="H23:K23"/>
    <mergeCell ref="C25:E25"/>
    <mergeCell ref="B1:N1"/>
    <mergeCell ref="C3:I3"/>
    <mergeCell ref="C5:I5"/>
    <mergeCell ref="C23:E23"/>
    <mergeCell ref="C24:E24"/>
    <mergeCell ref="N23:Q23"/>
    <mergeCell ref="N24:Q24"/>
    <mergeCell ref="N25:Q25"/>
    <mergeCell ref="T24:W24"/>
    <mergeCell ref="T23:W23"/>
    <mergeCell ref="Z23:AC23"/>
    <mergeCell ref="Z24:AC24"/>
    <mergeCell ref="Z25:AC25"/>
    <mergeCell ref="T25:W25"/>
  </mergeCells>
  <phoneticPr fontId="1" type="noConversion"/>
  <conditionalFormatting sqref="C10:AO21">
    <cfRule type="expression" dxfId="16" priority="54">
      <formula>COUNTIF(joursferies,C10)</formula>
    </cfRule>
    <cfRule type="expression" dxfId="15" priority="70">
      <formula>WEEKDAY(C10,2)&gt;=6</formula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5" id="{9471393F-3F88-48B7-A194-76D4A66886A3}">
            <xm:f>COUNTIFS('Suivi des congés'!$B$4:$B$10,$C$3,'Suivi des congés'!$C$4:$C$10,"&lt;="&amp;C10,'Suivi des congés'!$D$4:$D$10,"&gt;="&amp;C10,'Suivi des congés'!$E$4:$E$10,'Type de congés'!$B$18)&gt;0</xm:f>
            <x14:dxf>
              <fill>
                <patternFill>
                  <bgColor rgb="FFF47878"/>
                </patternFill>
              </fill>
            </x14:dxf>
          </x14:cfRule>
          <x14:cfRule type="expression" priority="56" id="{D4132FFC-4E10-4847-BC90-946171E6198A}">
            <xm:f>COUNTIFS('Suivi des congés'!$B$4:$B$10,$C$3,'Suivi des congés'!$C$4:$C$10,"&lt;="&amp;C10,'Suivi des congés'!$D$4:$D$10,"&gt;="&amp;C10,'Suivi des congés'!$E$4:$E$10,'Type de congés'!$B$17)&gt;0</xm:f>
            <x14:dxf>
              <fill>
                <patternFill>
                  <bgColor rgb="FFFF0066"/>
                </patternFill>
              </fill>
            </x14:dxf>
          </x14:cfRule>
          <x14:cfRule type="expression" priority="57" id="{951567E6-12E2-43D4-ACC7-CA98C2877326}">
            <xm:f>COUNTIFS('Suivi des congés'!$B$4:$B$10,$C$3,'Suivi des congés'!$C$4:$C$10,"&lt;="&amp;C10,'Suivi des congés'!$D$4:$D$10,"&gt;="&amp;C10,'Suivi des congés'!$E$4:$E$10,'Type de congés'!$B$16)&gt;0</xm:f>
            <x14:dxf>
              <fill>
                <patternFill>
                  <bgColor rgb="FF57E0F3"/>
                </patternFill>
              </fill>
            </x14:dxf>
          </x14:cfRule>
          <x14:cfRule type="expression" priority="58" id="{CA8407FE-DE00-4575-AA8A-09DBFFC1F0B2}">
            <xm:f>COUNTIFS('Suivi des congés'!$B$4:$B$10,$C$3,'Suivi des congés'!$C$4:$C$10,"&lt;="&amp;C10,'Suivi des congés'!$D$4:$D$10,"&gt;="&amp;C10,'Suivi des congés'!$E$4:$E$10,'Type de congés'!$B$15)&gt;0</xm:f>
            <x14:dxf>
              <fill>
                <patternFill>
                  <bgColor rgb="FFCC99FF"/>
                </patternFill>
              </fill>
            </x14:dxf>
          </x14:cfRule>
          <x14:cfRule type="expression" priority="59" id="{0B7E7A2F-EB31-45CA-AB04-F761AF91DECA}">
            <xm:f>COUNTIFS('Suivi des congés'!$B$4:$B$10,$C$3,'Suivi des congés'!$C$4:$C$10,"&lt;="&amp;C10,'Suivi des congés'!$D$4:$D$10,"&gt;="&amp;C10,'Suivi des congés'!$E$4:$E$10,'Type de congés'!$B$14)&gt;0</xm:f>
            <x14:dxf>
              <fill>
                <patternFill>
                  <bgColor rgb="FF808000"/>
                </patternFill>
              </fill>
            </x14:dxf>
          </x14:cfRule>
          <x14:cfRule type="expression" priority="60" id="{A2C5CA19-8B58-4BE4-B43F-B7C91831AC6B}">
            <xm:f>COUNTIFS('Suivi des congés'!$B$4:$B$10,$C$3,'Suivi des congés'!$C$4:$C$10,"&lt;="&amp;C10,'Suivi des congés'!$D$4:$D$10,"&gt;="&amp;C10,'Suivi des congés'!$E$4:$E$10,'Type de congés'!$B$13)&gt;0</xm:f>
            <x14:dxf>
              <fill>
                <patternFill>
                  <bgColor rgb="FFEEBDB8"/>
                </patternFill>
              </fill>
            </x14:dxf>
          </x14:cfRule>
          <x14:cfRule type="expression" priority="61" id="{84153FFD-3432-493C-B915-A972A8333988}">
            <xm:f>COUNTIFS('Suivi des congés'!$B$4:$B$10,$C$3,'Suivi des congés'!$C$4:$C$10,"&lt;="&amp;C10,'Suivi des congés'!$D$4:$D$10,"&gt;="&amp;C10,'Suivi des congés'!$E$4:$E$10,'Type de congés'!$B$12)&gt;0</xm:f>
            <x14:dxf>
              <fill>
                <patternFill>
                  <bgColor rgb="FFA9D08E"/>
                </patternFill>
              </fill>
            </x14:dxf>
          </x14:cfRule>
          <x14:cfRule type="expression" priority="62" id="{46D9A18A-3AD4-4CDD-BDFB-BA2F95AFE990}">
            <xm:f>COUNTIFS('Suivi des congés'!$B$4:$B$10,$C$3,'Suivi des congés'!$C$4:$C$10,"&lt;="&amp;C10,'Suivi des congés'!$D$4:$D$10,"&gt;="&amp;C10,'Suivi des congés'!$E$4:$E$10,'Type de congés'!$B$11)&gt;0</xm:f>
            <x14:dxf>
              <fill>
                <patternFill>
                  <bgColor rgb="FFB4C6E7"/>
                </patternFill>
              </fill>
            </x14:dxf>
          </x14:cfRule>
          <x14:cfRule type="expression" priority="63" id="{06E986D9-3008-4AC2-AD33-C2414CEE9C6D}">
            <xm:f>COUNTIFS('Suivi des congés'!$B$4:$B$10,$C$3,'Suivi des congés'!$C$4:$C$10,"&lt;="&amp;C10,'Suivi des congés'!$D$4:$D$10,"&gt;="&amp;C10,'Suivi des congés'!$E$4:$E$10,'Type de congés'!$B$10)&gt;0</xm:f>
            <x14:dxf>
              <fill>
                <patternFill>
                  <bgColor rgb="FFFFC000"/>
                </patternFill>
              </fill>
            </x14:dxf>
          </x14:cfRule>
          <x14:cfRule type="expression" priority="64" id="{1FD68405-DF2B-4B67-9258-6C847E80D16B}">
            <xm:f>COUNTIFS('Suivi des congés'!$B$4:$B$10,$C$3,'Suivi des congés'!$C$4:$C$10,"&lt;="&amp;C10,'Suivi des congés'!$D$4:$D$10,"&gt;="&amp;C10,'Suivi des congés'!$E$4:$E$10,'Type de congés'!$B$9)&gt;0</xm:f>
            <x14:dxf>
              <fill>
                <patternFill>
                  <bgColor rgb="FF7030A0"/>
                </patternFill>
              </fill>
            </x14:dxf>
          </x14:cfRule>
          <x14:cfRule type="expression" priority="65" id="{CAA7FF44-2E20-40E7-B14F-CDC46A0CCAC2}">
            <xm:f>COUNTIFS('Suivi des congés'!$B$4:$B$10,$C$3,'Suivi des congés'!$C$4:$C$10,"&lt;="&amp;C10,'Suivi des congés'!$D$4:$D$10,"&gt;="&amp;C10,'Suivi des congés'!$E$4:$E$10,'Type de congés'!$B$8)&gt;0</xm:f>
            <x14:dxf>
              <fill>
                <patternFill>
                  <bgColor rgb="FFFFFF00"/>
                </patternFill>
              </fill>
            </x14:dxf>
          </x14:cfRule>
          <x14:cfRule type="expression" priority="66" id="{B44A4656-461D-43BC-BF14-261D5E4504D7}">
            <xm:f>COUNTIFS('Suivi des congés'!$B$4:$B$10,$C$3,'Suivi des congés'!$C$4:$C$10,"&lt;="&amp;C10,'Suivi des congés'!$D$4:$D$10,"&gt;="&amp;C10,'Suivi des congés'!$E$4:$E$10,'Type de congés'!$B$7)&gt;0</xm:f>
            <x14:dxf>
              <fill>
                <patternFill>
                  <bgColor rgb="FF996600"/>
                </patternFill>
              </fill>
            </x14:dxf>
          </x14:cfRule>
          <x14:cfRule type="expression" priority="67" id="{00000000-000E-0000-0000-000005000000}">
            <xm:f>COUNTIFS('Suivi des congés'!$B$4:$B$10,$C$3,'Suivi des congés'!$C$4:$C$10,"&lt;="&amp;C10,'Suivi des congés'!$D$4:$D$10,"&gt;="&amp;C10,'Suivi des congés'!$E$4:$E$10,'Type de congés'!$B$6)&gt;0</xm:f>
            <x14:dxf>
              <fill>
                <patternFill>
                  <bgColor rgb="FFFF0000"/>
                </patternFill>
              </fill>
            </x14:dxf>
          </x14:cfRule>
          <x14:cfRule type="expression" priority="68" id="{00000000-000E-0000-0000-000003000000}">
            <xm:f>COUNTIFS('Suivi des congés'!$B$4:$B$10,$C$3,'Suivi des congés'!$C$4:$C$10,"&lt;="&amp;C10,'Suivi des congés'!$D$4:$D$10,"&gt;="&amp;C10,'Suivi des congés'!$E$4:$E$10,'Type de congés'!$B$5)&gt;0</xm:f>
            <x14:dxf>
              <fill>
                <patternFill>
                  <bgColor rgb="FF00B050"/>
                </patternFill>
              </fill>
            </x14:dxf>
          </x14:cfRule>
          <x14:cfRule type="expression" priority="69" id="{00000000-000E-0000-0000-000001000000}">
            <xm:f>COUNTIFS('Suivi des congés'!$B$4:$B$10,$C$3,'Suivi des congés'!$C$4:$C$10,"&lt;="&amp;C10,'Suivi des congés'!$D$4:$D$10,"&gt;="&amp;C10,'Suivi des congés'!$E$4:$E$10,'Type de congés'!$B$4)&gt;0</xm:f>
            <x14:dxf>
              <fill>
                <patternFill>
                  <bgColor rgb="FF3333FF"/>
                </patternFill>
              </fill>
            </x14:dxf>
          </x14:cfRule>
          <xm:sqref>C10:AO21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10753A8-722F-4BE6-8D0D-9EBC34013F32}">
          <x14:formula1>
            <xm:f>'Liste des salariés'!$B$4:$B$12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C7F4B8-0A59-4F13-AEE0-9E317F1E24CC}">
  <dimension ref="B1:L324"/>
  <sheetViews>
    <sheetView topLeftCell="A2" workbookViewId="0">
      <selection activeCell="C8" sqref="C8"/>
    </sheetView>
  </sheetViews>
  <sheetFormatPr baseColWidth="10" defaultRowHeight="14.25" x14ac:dyDescent="0.2"/>
  <cols>
    <col min="1" max="1" width="3.125" customWidth="1"/>
    <col min="2" max="2" width="26.75" customWidth="1"/>
    <col min="3" max="4" width="14.625" customWidth="1"/>
    <col min="5" max="5" width="17.5" customWidth="1"/>
  </cols>
  <sheetData>
    <row r="1" spans="2:12" ht="41.25" x14ac:dyDescent="0.8">
      <c r="B1" s="37" t="s">
        <v>38</v>
      </c>
      <c r="C1" s="37"/>
      <c r="D1" s="37"/>
      <c r="E1" s="37"/>
      <c r="F1" s="37"/>
      <c r="G1" s="37"/>
      <c r="H1" s="37"/>
      <c r="I1" s="37"/>
      <c r="J1" s="37"/>
      <c r="K1" s="37"/>
      <c r="L1" s="37"/>
    </row>
    <row r="3" spans="2:12" ht="22.5" customHeight="1" x14ac:dyDescent="0.2">
      <c r="B3" s="1" t="s">
        <v>58</v>
      </c>
      <c r="C3" s="1" t="s">
        <v>39</v>
      </c>
      <c r="D3" s="1" t="s">
        <v>40</v>
      </c>
      <c r="E3" s="1" t="s">
        <v>41</v>
      </c>
      <c r="F3" s="1" t="s">
        <v>59</v>
      </c>
    </row>
    <row r="4" spans="2:12" ht="27" customHeight="1" x14ac:dyDescent="0.2">
      <c r="B4" s="1" t="s">
        <v>62</v>
      </c>
      <c r="C4" s="9">
        <v>43868</v>
      </c>
      <c r="D4" s="9">
        <v>43868</v>
      </c>
      <c r="E4" s="1" t="s">
        <v>47</v>
      </c>
      <c r="F4" s="1">
        <f t="shared" ref="F4:F11" si="0">IF(AND(E4="Congé annuel",C4&lt;&gt;""),NETWORKDAYS.INTL(C4,D4,11,joursferies),NETWORKDAYS(C4,D4,joursferies))</f>
        <v>1</v>
      </c>
    </row>
    <row r="5" spans="2:12" ht="27" customHeight="1" x14ac:dyDescent="0.2">
      <c r="B5" s="1" t="s">
        <v>66</v>
      </c>
      <c r="C5" s="9">
        <v>43875</v>
      </c>
      <c r="D5" s="9">
        <v>43882</v>
      </c>
      <c r="E5" s="1" t="s">
        <v>44</v>
      </c>
      <c r="F5" s="1">
        <f t="shared" si="0"/>
        <v>6</v>
      </c>
    </row>
    <row r="6" spans="2:12" ht="27" customHeight="1" x14ac:dyDescent="0.2">
      <c r="B6" s="1" t="s">
        <v>62</v>
      </c>
      <c r="C6" s="9">
        <v>43885</v>
      </c>
      <c r="D6" s="9">
        <v>43886</v>
      </c>
      <c r="E6" s="1" t="s">
        <v>50</v>
      </c>
      <c r="F6" s="1">
        <f t="shared" si="0"/>
        <v>2</v>
      </c>
    </row>
    <row r="7" spans="2:12" ht="27" customHeight="1" x14ac:dyDescent="0.2">
      <c r="B7" s="1" t="s">
        <v>64</v>
      </c>
      <c r="C7" s="9">
        <v>43889</v>
      </c>
      <c r="D7" s="9">
        <v>43896</v>
      </c>
      <c r="E7" s="1" t="s">
        <v>44</v>
      </c>
      <c r="F7" s="1">
        <f t="shared" si="0"/>
        <v>6</v>
      </c>
    </row>
    <row r="8" spans="2:12" ht="27" customHeight="1" x14ac:dyDescent="0.2">
      <c r="B8" s="1" t="s">
        <v>62</v>
      </c>
      <c r="C8" s="9">
        <v>43894</v>
      </c>
      <c r="D8" s="9">
        <v>43896</v>
      </c>
      <c r="E8" s="1" t="s">
        <v>43</v>
      </c>
      <c r="F8" s="1">
        <f t="shared" si="0"/>
        <v>3</v>
      </c>
    </row>
    <row r="9" spans="2:12" ht="27" customHeight="1" x14ac:dyDescent="0.2">
      <c r="B9" s="1" t="s">
        <v>64</v>
      </c>
      <c r="C9" s="9">
        <v>43906</v>
      </c>
      <c r="D9" s="9">
        <v>43906</v>
      </c>
      <c r="E9" s="1" t="s">
        <v>47</v>
      </c>
      <c r="F9" s="1">
        <f t="shared" si="0"/>
        <v>1</v>
      </c>
    </row>
    <row r="10" spans="2:12" ht="27" customHeight="1" x14ac:dyDescent="0.2">
      <c r="B10" s="1" t="s">
        <v>62</v>
      </c>
      <c r="C10" s="9">
        <v>43955</v>
      </c>
      <c r="D10" s="9">
        <v>43965</v>
      </c>
      <c r="E10" s="1" t="s">
        <v>43</v>
      </c>
      <c r="F10" s="1">
        <f t="shared" si="0"/>
        <v>9</v>
      </c>
    </row>
    <row r="11" spans="2:12" ht="27" customHeight="1" x14ac:dyDescent="0.2">
      <c r="B11" s="1" t="s">
        <v>62</v>
      </c>
      <c r="C11" s="9">
        <v>44044</v>
      </c>
      <c r="D11" s="9">
        <v>44053</v>
      </c>
      <c r="E11" s="1" t="s">
        <v>50</v>
      </c>
      <c r="F11" s="1">
        <f t="shared" si="0"/>
        <v>6</v>
      </c>
    </row>
    <row r="12" spans="2:12" ht="27" customHeight="1" x14ac:dyDescent="0.2">
      <c r="B12" s="1" t="s">
        <v>64</v>
      </c>
      <c r="C12" s="9">
        <v>43831</v>
      </c>
      <c r="D12" s="9">
        <v>43845</v>
      </c>
      <c r="E12" s="1" t="s">
        <v>43</v>
      </c>
      <c r="F12" s="1">
        <f>IF(AND(E12="Congé annuel",C12&lt;&gt;""),NETWORKDAYS.INTL(C12,D12,11,joursferies),NETWORKDAYS(C12,D12,joursferies))</f>
        <v>12</v>
      </c>
    </row>
    <row r="13" spans="2:12" ht="27" customHeight="1" x14ac:dyDescent="0.2"/>
    <row r="14" spans="2:12" ht="27" customHeight="1" x14ac:dyDescent="0.2"/>
    <row r="15" spans="2:12" ht="27" customHeight="1" x14ac:dyDescent="0.2"/>
    <row r="16" spans="2:12" ht="27" customHeight="1" x14ac:dyDescent="0.2"/>
    <row r="17" ht="27" customHeight="1" x14ac:dyDescent="0.2"/>
    <row r="18" ht="27" customHeight="1" x14ac:dyDescent="0.2"/>
    <row r="19" ht="27" customHeight="1" x14ac:dyDescent="0.2"/>
    <row r="20" ht="27" customHeight="1" x14ac:dyDescent="0.2"/>
    <row r="21" ht="27" customHeight="1" x14ac:dyDescent="0.2"/>
    <row r="22" ht="27" customHeight="1" x14ac:dyDescent="0.2"/>
    <row r="23" ht="27" customHeight="1" x14ac:dyDescent="0.2"/>
    <row r="24" ht="27" customHeight="1" x14ac:dyDescent="0.2"/>
    <row r="25" ht="27" customHeight="1" x14ac:dyDescent="0.2"/>
    <row r="26" ht="27" customHeight="1" x14ac:dyDescent="0.2"/>
    <row r="27" ht="27" customHeight="1" x14ac:dyDescent="0.2"/>
    <row r="28" ht="27" customHeight="1" x14ac:dyDescent="0.2"/>
    <row r="29" ht="27" customHeight="1" x14ac:dyDescent="0.2"/>
    <row r="30" ht="27" customHeight="1" x14ac:dyDescent="0.2"/>
    <row r="31" ht="27" customHeight="1" x14ac:dyDescent="0.2"/>
    <row r="32" ht="27" customHeight="1" x14ac:dyDescent="0.2"/>
    <row r="33" ht="27" customHeight="1" x14ac:dyDescent="0.2"/>
    <row r="34" ht="27" customHeight="1" x14ac:dyDescent="0.2"/>
    <row r="35" ht="27" customHeight="1" x14ac:dyDescent="0.2"/>
    <row r="36" ht="27" customHeight="1" x14ac:dyDescent="0.2"/>
    <row r="37" ht="27" customHeight="1" x14ac:dyDescent="0.2"/>
    <row r="38" ht="27" customHeight="1" x14ac:dyDescent="0.2"/>
    <row r="39" ht="27" customHeight="1" x14ac:dyDescent="0.2"/>
    <row r="40" ht="27" customHeight="1" x14ac:dyDescent="0.2"/>
    <row r="41" ht="27" customHeight="1" x14ac:dyDescent="0.2"/>
    <row r="42" ht="27" customHeight="1" x14ac:dyDescent="0.2"/>
    <row r="43" ht="27" customHeight="1" x14ac:dyDescent="0.2"/>
    <row r="44" ht="27" customHeight="1" x14ac:dyDescent="0.2"/>
    <row r="45" ht="27" customHeight="1" x14ac:dyDescent="0.2"/>
    <row r="46" ht="27" customHeight="1" x14ac:dyDescent="0.2"/>
    <row r="47" ht="27" customHeight="1" x14ac:dyDescent="0.2"/>
    <row r="48" ht="27" customHeight="1" x14ac:dyDescent="0.2"/>
    <row r="49" ht="27" customHeight="1" x14ac:dyDescent="0.2"/>
    <row r="50" ht="27" customHeight="1" x14ac:dyDescent="0.2"/>
    <row r="51" ht="27" customHeight="1" x14ac:dyDescent="0.2"/>
    <row r="52" ht="27" customHeight="1" x14ac:dyDescent="0.2"/>
    <row r="53" ht="27" customHeight="1" x14ac:dyDescent="0.2"/>
    <row r="54" ht="27" customHeight="1" x14ac:dyDescent="0.2"/>
    <row r="55" ht="27" customHeight="1" x14ac:dyDescent="0.2"/>
    <row r="56" ht="27" customHeight="1" x14ac:dyDescent="0.2"/>
    <row r="57" ht="27" customHeight="1" x14ac:dyDescent="0.2"/>
    <row r="58" ht="27" customHeight="1" x14ac:dyDescent="0.2"/>
    <row r="59" ht="27" customHeight="1" x14ac:dyDescent="0.2"/>
    <row r="60" ht="27" customHeight="1" x14ac:dyDescent="0.2"/>
    <row r="61" ht="27" customHeight="1" x14ac:dyDescent="0.2"/>
    <row r="62" ht="27" customHeight="1" x14ac:dyDescent="0.2"/>
    <row r="63" ht="27" customHeight="1" x14ac:dyDescent="0.2"/>
    <row r="64" ht="27" customHeight="1" x14ac:dyDescent="0.2"/>
    <row r="65" ht="27" customHeight="1" x14ac:dyDescent="0.2"/>
    <row r="66" ht="27" customHeight="1" x14ac:dyDescent="0.2"/>
    <row r="67" ht="27" customHeight="1" x14ac:dyDescent="0.2"/>
    <row r="68" ht="27" customHeight="1" x14ac:dyDescent="0.2"/>
    <row r="69" ht="27" customHeight="1" x14ac:dyDescent="0.2"/>
    <row r="70" ht="27" customHeight="1" x14ac:dyDescent="0.2"/>
    <row r="71" ht="27" customHeight="1" x14ac:dyDescent="0.2"/>
    <row r="72" ht="27" customHeight="1" x14ac:dyDescent="0.2"/>
    <row r="73" ht="27" customHeight="1" x14ac:dyDescent="0.2"/>
    <row r="74" ht="27" customHeight="1" x14ac:dyDescent="0.2"/>
    <row r="75" ht="27" customHeight="1" x14ac:dyDescent="0.2"/>
    <row r="76" ht="27" customHeight="1" x14ac:dyDescent="0.2"/>
    <row r="77" ht="27" customHeight="1" x14ac:dyDescent="0.2"/>
    <row r="78" ht="27" customHeight="1" x14ac:dyDescent="0.2"/>
    <row r="79" ht="27" customHeight="1" x14ac:dyDescent="0.2"/>
    <row r="80" ht="27" customHeight="1" x14ac:dyDescent="0.2"/>
    <row r="81" ht="27" customHeight="1" x14ac:dyDescent="0.2"/>
    <row r="82" ht="27" customHeight="1" x14ac:dyDescent="0.2"/>
    <row r="83" ht="27" customHeight="1" x14ac:dyDescent="0.2"/>
    <row r="84" ht="27" customHeight="1" x14ac:dyDescent="0.2"/>
    <row r="85" ht="27" customHeight="1" x14ac:dyDescent="0.2"/>
    <row r="86" ht="27" customHeight="1" x14ac:dyDescent="0.2"/>
    <row r="87" ht="27" customHeight="1" x14ac:dyDescent="0.2"/>
    <row r="88" ht="27" customHeight="1" x14ac:dyDescent="0.2"/>
    <row r="89" ht="27" customHeight="1" x14ac:dyDescent="0.2"/>
    <row r="90" ht="27" customHeight="1" x14ac:dyDescent="0.2"/>
    <row r="91" ht="27" customHeight="1" x14ac:dyDescent="0.2"/>
    <row r="92" ht="27" customHeight="1" x14ac:dyDescent="0.2"/>
    <row r="93" ht="27" customHeight="1" x14ac:dyDescent="0.2"/>
    <row r="94" ht="27" customHeight="1" x14ac:dyDescent="0.2"/>
    <row r="95" ht="27" customHeight="1" x14ac:dyDescent="0.2"/>
    <row r="96" ht="27" customHeight="1" x14ac:dyDescent="0.2"/>
    <row r="97" ht="27" customHeight="1" x14ac:dyDescent="0.2"/>
    <row r="98" ht="27" customHeight="1" x14ac:dyDescent="0.2"/>
    <row r="99" ht="27" customHeight="1" x14ac:dyDescent="0.2"/>
    <row r="100" ht="27" customHeight="1" x14ac:dyDescent="0.2"/>
    <row r="101" ht="27" customHeight="1" x14ac:dyDescent="0.2"/>
    <row r="102" ht="27" customHeight="1" x14ac:dyDescent="0.2"/>
    <row r="103" ht="27" customHeight="1" x14ac:dyDescent="0.2"/>
    <row r="104" ht="27" customHeight="1" x14ac:dyDescent="0.2"/>
    <row r="105" ht="27" customHeight="1" x14ac:dyDescent="0.2"/>
    <row r="106" ht="27" customHeight="1" x14ac:dyDescent="0.2"/>
    <row r="107" ht="27" customHeight="1" x14ac:dyDescent="0.2"/>
    <row r="108" ht="27" customHeight="1" x14ac:dyDescent="0.2"/>
    <row r="109" ht="27" customHeight="1" x14ac:dyDescent="0.2"/>
    <row r="110" ht="27" customHeight="1" x14ac:dyDescent="0.2"/>
    <row r="111" ht="27" customHeight="1" x14ac:dyDescent="0.2"/>
    <row r="112" ht="27" customHeight="1" x14ac:dyDescent="0.2"/>
    <row r="113" ht="27" customHeight="1" x14ac:dyDescent="0.2"/>
    <row r="114" ht="27" customHeight="1" x14ac:dyDescent="0.2"/>
    <row r="115" ht="27" customHeight="1" x14ac:dyDescent="0.2"/>
    <row r="116" ht="27" customHeight="1" x14ac:dyDescent="0.2"/>
    <row r="117" ht="27" customHeight="1" x14ac:dyDescent="0.2"/>
    <row r="118" ht="27" customHeight="1" x14ac:dyDescent="0.2"/>
    <row r="119" ht="27" customHeight="1" x14ac:dyDescent="0.2"/>
    <row r="120" ht="27" customHeight="1" x14ac:dyDescent="0.2"/>
    <row r="121" ht="27" customHeight="1" x14ac:dyDescent="0.2"/>
    <row r="122" ht="27" customHeight="1" x14ac:dyDescent="0.2"/>
    <row r="123" ht="27" customHeight="1" x14ac:dyDescent="0.2"/>
    <row r="124" ht="27" customHeight="1" x14ac:dyDescent="0.2"/>
    <row r="125" ht="27" customHeight="1" x14ac:dyDescent="0.2"/>
    <row r="126" ht="27" customHeight="1" x14ac:dyDescent="0.2"/>
    <row r="127" ht="27" customHeight="1" x14ac:dyDescent="0.2"/>
    <row r="128" ht="27" customHeight="1" x14ac:dyDescent="0.2"/>
    <row r="129" ht="27" customHeight="1" x14ac:dyDescent="0.2"/>
    <row r="130" ht="27" customHeight="1" x14ac:dyDescent="0.2"/>
    <row r="131" ht="27" customHeight="1" x14ac:dyDescent="0.2"/>
    <row r="132" ht="27" customHeight="1" x14ac:dyDescent="0.2"/>
    <row r="133" ht="27" customHeight="1" x14ac:dyDescent="0.2"/>
    <row r="134" ht="27" customHeight="1" x14ac:dyDescent="0.2"/>
    <row r="135" ht="27" customHeight="1" x14ac:dyDescent="0.2"/>
    <row r="136" ht="27" customHeight="1" x14ac:dyDescent="0.2"/>
    <row r="137" ht="27" customHeight="1" x14ac:dyDescent="0.2"/>
    <row r="138" ht="27" customHeight="1" x14ac:dyDescent="0.2"/>
    <row r="139" ht="27" customHeight="1" x14ac:dyDescent="0.2"/>
    <row r="140" ht="27" customHeight="1" x14ac:dyDescent="0.2"/>
    <row r="141" ht="27" customHeight="1" x14ac:dyDescent="0.2"/>
    <row r="142" ht="27" customHeight="1" x14ac:dyDescent="0.2"/>
    <row r="143" ht="27" customHeight="1" x14ac:dyDescent="0.2"/>
    <row r="144" ht="27" customHeight="1" x14ac:dyDescent="0.2"/>
    <row r="145" ht="27" customHeight="1" x14ac:dyDescent="0.2"/>
    <row r="146" ht="27" customHeight="1" x14ac:dyDescent="0.2"/>
    <row r="147" ht="27" customHeight="1" x14ac:dyDescent="0.2"/>
    <row r="148" ht="27" customHeight="1" x14ac:dyDescent="0.2"/>
    <row r="149" ht="27" customHeight="1" x14ac:dyDescent="0.2"/>
    <row r="150" ht="27" customHeight="1" x14ac:dyDescent="0.2"/>
    <row r="151" ht="27" customHeight="1" x14ac:dyDescent="0.2"/>
    <row r="152" ht="27" customHeight="1" x14ac:dyDescent="0.2"/>
    <row r="153" ht="27" customHeight="1" x14ac:dyDescent="0.2"/>
    <row r="154" ht="27" customHeight="1" x14ac:dyDescent="0.2"/>
    <row r="155" ht="27" customHeight="1" x14ac:dyDescent="0.2"/>
    <row r="156" ht="27" customHeight="1" x14ac:dyDescent="0.2"/>
    <row r="157" ht="27" customHeight="1" x14ac:dyDescent="0.2"/>
    <row r="158" ht="27" customHeight="1" x14ac:dyDescent="0.2"/>
    <row r="159" ht="27" customHeight="1" x14ac:dyDescent="0.2"/>
    <row r="160" ht="27" customHeight="1" x14ac:dyDescent="0.2"/>
    <row r="161" ht="27" customHeight="1" x14ac:dyDescent="0.2"/>
    <row r="162" ht="27" customHeight="1" x14ac:dyDescent="0.2"/>
    <row r="163" ht="27" customHeight="1" x14ac:dyDescent="0.2"/>
    <row r="164" ht="27" customHeight="1" x14ac:dyDescent="0.2"/>
    <row r="165" ht="27" customHeight="1" x14ac:dyDescent="0.2"/>
    <row r="166" ht="27" customHeight="1" x14ac:dyDescent="0.2"/>
    <row r="167" ht="27" customHeight="1" x14ac:dyDescent="0.2"/>
    <row r="168" ht="27" customHeight="1" x14ac:dyDescent="0.2"/>
    <row r="169" ht="27" customHeight="1" x14ac:dyDescent="0.2"/>
    <row r="170" ht="27" customHeight="1" x14ac:dyDescent="0.2"/>
    <row r="171" ht="27" customHeight="1" x14ac:dyDescent="0.2"/>
    <row r="172" ht="27" customHeight="1" x14ac:dyDescent="0.2"/>
    <row r="173" ht="27" customHeight="1" x14ac:dyDescent="0.2"/>
    <row r="174" ht="27" customHeight="1" x14ac:dyDescent="0.2"/>
    <row r="175" ht="27" customHeight="1" x14ac:dyDescent="0.2"/>
    <row r="176" ht="27" customHeight="1" x14ac:dyDescent="0.2"/>
    <row r="177" ht="27" customHeight="1" x14ac:dyDescent="0.2"/>
    <row r="178" ht="27" customHeight="1" x14ac:dyDescent="0.2"/>
    <row r="179" ht="27" customHeight="1" x14ac:dyDescent="0.2"/>
    <row r="180" ht="27" customHeight="1" x14ac:dyDescent="0.2"/>
    <row r="181" ht="27" customHeight="1" x14ac:dyDescent="0.2"/>
    <row r="182" ht="27" customHeight="1" x14ac:dyDescent="0.2"/>
    <row r="183" ht="27" customHeight="1" x14ac:dyDescent="0.2"/>
    <row r="184" ht="27" customHeight="1" x14ac:dyDescent="0.2"/>
    <row r="185" ht="27" customHeight="1" x14ac:dyDescent="0.2"/>
    <row r="186" ht="27" customHeight="1" x14ac:dyDescent="0.2"/>
    <row r="187" ht="27" customHeight="1" x14ac:dyDescent="0.2"/>
    <row r="188" ht="27" customHeight="1" x14ac:dyDescent="0.2"/>
    <row r="189" ht="27" customHeight="1" x14ac:dyDescent="0.2"/>
    <row r="190" ht="27" customHeight="1" x14ac:dyDescent="0.2"/>
    <row r="191" ht="27" customHeight="1" x14ac:dyDescent="0.2"/>
    <row r="192" ht="27" customHeight="1" x14ac:dyDescent="0.2"/>
    <row r="193" ht="27" customHeight="1" x14ac:dyDescent="0.2"/>
    <row r="194" ht="27" customHeight="1" x14ac:dyDescent="0.2"/>
    <row r="195" ht="27" customHeight="1" x14ac:dyDescent="0.2"/>
    <row r="196" ht="27" customHeight="1" x14ac:dyDescent="0.2"/>
    <row r="197" ht="27" customHeight="1" x14ac:dyDescent="0.2"/>
    <row r="198" ht="27" customHeight="1" x14ac:dyDescent="0.2"/>
    <row r="199" ht="27" customHeight="1" x14ac:dyDescent="0.2"/>
    <row r="200" ht="27" customHeight="1" x14ac:dyDescent="0.2"/>
    <row r="201" ht="27" customHeight="1" x14ac:dyDescent="0.2"/>
    <row r="202" ht="27" customHeight="1" x14ac:dyDescent="0.2"/>
    <row r="203" ht="27" customHeight="1" x14ac:dyDescent="0.2"/>
    <row r="204" ht="27" customHeight="1" x14ac:dyDescent="0.2"/>
    <row r="205" ht="27" customHeight="1" x14ac:dyDescent="0.2"/>
    <row r="206" ht="27" customHeight="1" x14ac:dyDescent="0.2"/>
    <row r="207" ht="27" customHeight="1" x14ac:dyDescent="0.2"/>
    <row r="208" ht="27" customHeight="1" x14ac:dyDescent="0.2"/>
    <row r="209" ht="27" customHeight="1" x14ac:dyDescent="0.2"/>
    <row r="210" ht="27" customHeight="1" x14ac:dyDescent="0.2"/>
    <row r="211" ht="27" customHeight="1" x14ac:dyDescent="0.2"/>
    <row r="212" ht="27" customHeight="1" x14ac:dyDescent="0.2"/>
    <row r="213" ht="27" customHeight="1" x14ac:dyDescent="0.2"/>
    <row r="214" ht="27" customHeight="1" x14ac:dyDescent="0.2"/>
    <row r="215" ht="27" customHeight="1" x14ac:dyDescent="0.2"/>
    <row r="216" ht="27" customHeight="1" x14ac:dyDescent="0.2"/>
    <row r="217" ht="27" customHeight="1" x14ac:dyDescent="0.2"/>
    <row r="218" ht="27" customHeight="1" x14ac:dyDescent="0.2"/>
    <row r="219" ht="27" customHeight="1" x14ac:dyDescent="0.2"/>
    <row r="220" ht="27" customHeight="1" x14ac:dyDescent="0.2"/>
    <row r="221" ht="27" customHeight="1" x14ac:dyDescent="0.2"/>
    <row r="222" ht="27" customHeight="1" x14ac:dyDescent="0.2"/>
    <row r="223" ht="27" customHeight="1" x14ac:dyDescent="0.2"/>
    <row r="224" ht="27" customHeight="1" x14ac:dyDescent="0.2"/>
    <row r="225" ht="27" customHeight="1" x14ac:dyDescent="0.2"/>
    <row r="226" ht="27" customHeight="1" x14ac:dyDescent="0.2"/>
    <row r="227" ht="27" customHeight="1" x14ac:dyDescent="0.2"/>
    <row r="228" ht="27" customHeight="1" x14ac:dyDescent="0.2"/>
    <row r="229" ht="27" customHeight="1" x14ac:dyDescent="0.2"/>
    <row r="230" ht="27" customHeight="1" x14ac:dyDescent="0.2"/>
    <row r="231" ht="27" customHeight="1" x14ac:dyDescent="0.2"/>
    <row r="232" ht="27" customHeight="1" x14ac:dyDescent="0.2"/>
    <row r="233" ht="27" customHeight="1" x14ac:dyDescent="0.2"/>
    <row r="234" ht="27" customHeight="1" x14ac:dyDescent="0.2"/>
    <row r="235" ht="27" customHeight="1" x14ac:dyDescent="0.2"/>
    <row r="236" ht="27" customHeight="1" x14ac:dyDescent="0.2"/>
    <row r="237" ht="27" customHeight="1" x14ac:dyDescent="0.2"/>
    <row r="238" ht="27" customHeight="1" x14ac:dyDescent="0.2"/>
    <row r="239" ht="27" customHeight="1" x14ac:dyDescent="0.2"/>
    <row r="240" ht="27" customHeight="1" x14ac:dyDescent="0.2"/>
    <row r="241" ht="27" customHeight="1" x14ac:dyDescent="0.2"/>
    <row r="242" ht="27" customHeight="1" x14ac:dyDescent="0.2"/>
    <row r="243" ht="27" customHeight="1" x14ac:dyDescent="0.2"/>
    <row r="244" ht="19.5" customHeight="1" x14ac:dyDescent="0.2"/>
    <row r="245" ht="19.5" customHeight="1" x14ac:dyDescent="0.2"/>
    <row r="246" ht="19.5" customHeight="1" x14ac:dyDescent="0.2"/>
    <row r="247" ht="19.5" customHeight="1" x14ac:dyDescent="0.2"/>
    <row r="248" ht="19.5" customHeight="1" x14ac:dyDescent="0.2"/>
    <row r="249" ht="19.5" customHeight="1" x14ac:dyDescent="0.2"/>
    <row r="250" ht="19.5" customHeight="1" x14ac:dyDescent="0.2"/>
    <row r="251" ht="19.5" customHeight="1" x14ac:dyDescent="0.2"/>
    <row r="252" ht="19.5" customHeight="1" x14ac:dyDescent="0.2"/>
    <row r="253" ht="19.5" customHeight="1" x14ac:dyDescent="0.2"/>
    <row r="254" ht="19.5" customHeight="1" x14ac:dyDescent="0.2"/>
    <row r="255" ht="19.5" customHeight="1" x14ac:dyDescent="0.2"/>
    <row r="256" ht="19.5" customHeight="1" x14ac:dyDescent="0.2"/>
    <row r="257" ht="19.5" customHeight="1" x14ac:dyDescent="0.2"/>
    <row r="258" ht="19.5" customHeight="1" x14ac:dyDescent="0.2"/>
    <row r="259" ht="19.5" customHeight="1" x14ac:dyDescent="0.2"/>
    <row r="260" ht="19.5" customHeight="1" x14ac:dyDescent="0.2"/>
    <row r="261" ht="19.5" customHeight="1" x14ac:dyDescent="0.2"/>
    <row r="262" ht="19.5" customHeight="1" x14ac:dyDescent="0.2"/>
    <row r="263" ht="19.5" customHeight="1" x14ac:dyDescent="0.2"/>
    <row r="264" ht="19.5" customHeight="1" x14ac:dyDescent="0.2"/>
    <row r="265" ht="19.5" customHeight="1" x14ac:dyDescent="0.2"/>
    <row r="266" ht="19.5" customHeight="1" x14ac:dyDescent="0.2"/>
    <row r="267" ht="19.5" customHeight="1" x14ac:dyDescent="0.2"/>
    <row r="268" ht="19.5" customHeight="1" x14ac:dyDescent="0.2"/>
    <row r="269" ht="19.5" customHeight="1" x14ac:dyDescent="0.2"/>
    <row r="270" ht="19.5" customHeight="1" x14ac:dyDescent="0.2"/>
    <row r="271" ht="19.5" customHeight="1" x14ac:dyDescent="0.2"/>
    <row r="272" ht="19.5" customHeight="1" x14ac:dyDescent="0.2"/>
    <row r="273" ht="19.5" customHeight="1" x14ac:dyDescent="0.2"/>
    <row r="274" ht="19.5" customHeight="1" x14ac:dyDescent="0.2"/>
    <row r="275" ht="19.5" customHeight="1" x14ac:dyDescent="0.2"/>
    <row r="276" ht="19.5" customHeight="1" x14ac:dyDescent="0.2"/>
    <row r="277" ht="19.5" customHeight="1" x14ac:dyDescent="0.2"/>
    <row r="278" ht="19.5" customHeight="1" x14ac:dyDescent="0.2"/>
    <row r="279" ht="19.5" customHeight="1" x14ac:dyDescent="0.2"/>
    <row r="280" ht="19.5" customHeight="1" x14ac:dyDescent="0.2"/>
    <row r="281" ht="19.5" customHeight="1" x14ac:dyDescent="0.2"/>
    <row r="282" ht="19.5" customHeight="1" x14ac:dyDescent="0.2"/>
    <row r="283" ht="19.5" customHeight="1" x14ac:dyDescent="0.2"/>
    <row r="284" ht="19.5" customHeight="1" x14ac:dyDescent="0.2"/>
    <row r="285" ht="19.5" customHeight="1" x14ac:dyDescent="0.2"/>
    <row r="286" ht="19.5" customHeight="1" x14ac:dyDescent="0.2"/>
    <row r="287" ht="19.5" customHeight="1" x14ac:dyDescent="0.2"/>
    <row r="288" ht="19.5" customHeight="1" x14ac:dyDescent="0.2"/>
    <row r="289" ht="19.5" customHeight="1" x14ac:dyDescent="0.2"/>
    <row r="290" ht="19.5" customHeight="1" x14ac:dyDescent="0.2"/>
    <row r="291" ht="19.5" customHeight="1" x14ac:dyDescent="0.2"/>
    <row r="292" ht="19.5" customHeight="1" x14ac:dyDescent="0.2"/>
    <row r="293" ht="19.5" customHeight="1" x14ac:dyDescent="0.2"/>
    <row r="294" ht="19.5" customHeight="1" x14ac:dyDescent="0.2"/>
    <row r="295" ht="19.5" customHeight="1" x14ac:dyDescent="0.2"/>
    <row r="296" ht="19.5" customHeight="1" x14ac:dyDescent="0.2"/>
    <row r="297" ht="19.5" customHeight="1" x14ac:dyDescent="0.2"/>
    <row r="298" ht="19.5" customHeight="1" x14ac:dyDescent="0.2"/>
    <row r="299" ht="19.5" customHeight="1" x14ac:dyDescent="0.2"/>
    <row r="300" ht="19.5" customHeight="1" x14ac:dyDescent="0.2"/>
    <row r="301" ht="19.5" customHeight="1" x14ac:dyDescent="0.2"/>
    <row r="302" ht="19.5" customHeight="1" x14ac:dyDescent="0.2"/>
    <row r="303" ht="19.5" customHeight="1" x14ac:dyDescent="0.2"/>
    <row r="304" ht="19.5" customHeight="1" x14ac:dyDescent="0.2"/>
    <row r="305" ht="19.5" customHeight="1" x14ac:dyDescent="0.2"/>
    <row r="306" ht="19.5" customHeight="1" x14ac:dyDescent="0.2"/>
    <row r="307" ht="19.5" customHeight="1" x14ac:dyDescent="0.2"/>
    <row r="308" ht="19.5" customHeight="1" x14ac:dyDescent="0.2"/>
    <row r="309" ht="19.5" customHeight="1" x14ac:dyDescent="0.2"/>
    <row r="310" ht="19.5" customHeight="1" x14ac:dyDescent="0.2"/>
    <row r="311" ht="19.5" customHeight="1" x14ac:dyDescent="0.2"/>
    <row r="312" ht="19.5" customHeight="1" x14ac:dyDescent="0.2"/>
    <row r="313" ht="19.5" customHeight="1" x14ac:dyDescent="0.2"/>
    <row r="314" ht="19.5" customHeight="1" x14ac:dyDescent="0.2"/>
    <row r="315" ht="19.5" customHeight="1" x14ac:dyDescent="0.2"/>
    <row r="316" ht="19.5" customHeight="1" x14ac:dyDescent="0.2"/>
    <row r="317" ht="19.5" customHeight="1" x14ac:dyDescent="0.2"/>
    <row r="318" ht="19.5" customHeight="1" x14ac:dyDescent="0.2"/>
    <row r="319" ht="19.5" customHeight="1" x14ac:dyDescent="0.2"/>
    <row r="320" ht="19.5" customHeight="1" x14ac:dyDescent="0.2"/>
    <row r="321" ht="19.5" customHeight="1" x14ac:dyDescent="0.2"/>
    <row r="322" ht="19.5" customHeight="1" x14ac:dyDescent="0.2"/>
    <row r="323" ht="19.5" customHeight="1" x14ac:dyDescent="0.2"/>
    <row r="324" ht="19.5" customHeight="1" x14ac:dyDescent="0.2"/>
  </sheetData>
  <mergeCells count="1">
    <mergeCell ref="B1:L1"/>
  </mergeCells>
  <phoneticPr fontId="1" type="noConversion"/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3172B29-1900-4485-8787-50C776EF3239}">
          <x14:formula1>
            <xm:f>'Type de congés'!$B$4:$B$18</xm:f>
          </x14:formula1>
          <xm:sqref>E4:E12</xm:sqref>
        </x14:dataValidation>
        <x14:dataValidation type="list" allowBlank="1" showInputMessage="1" showErrorMessage="1" xr:uid="{56D28F2B-B0DD-4A02-9112-9D196F4C0F5C}">
          <x14:formula1>
            <xm:f>'Liste des salariés'!$B$4:$B$12</xm:f>
          </x14:formula1>
          <xm:sqref>B4:B12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922466-6412-4B3C-92D4-C539D7A08AE2}">
  <dimension ref="B1:N19"/>
  <sheetViews>
    <sheetView topLeftCell="A4" workbookViewId="0">
      <selection activeCell="H10" sqref="H10"/>
    </sheetView>
  </sheetViews>
  <sheetFormatPr baseColWidth="10" defaultRowHeight="14.25" x14ac:dyDescent="0.2"/>
  <cols>
    <col min="1" max="1" width="2.375" customWidth="1"/>
    <col min="2" max="2" width="26.5" customWidth="1"/>
  </cols>
  <sheetData>
    <row r="1" spans="2:14" ht="41.25" x14ac:dyDescent="0.8">
      <c r="B1" s="37" t="s">
        <v>42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</row>
    <row r="3" spans="2:14" ht="22.5" customHeight="1" x14ac:dyDescent="0.2">
      <c r="B3" s="5" t="s">
        <v>41</v>
      </c>
    </row>
    <row r="4" spans="2:14" s="1" customFormat="1" ht="21.75" customHeight="1" x14ac:dyDescent="0.2">
      <c r="B4" s="6" t="s">
        <v>43</v>
      </c>
    </row>
    <row r="5" spans="2:14" s="1" customFormat="1" ht="21.75" customHeight="1" x14ac:dyDescent="0.2">
      <c r="B5" s="7" t="s">
        <v>44</v>
      </c>
    </row>
    <row r="6" spans="2:14" s="1" customFormat="1" ht="21.75" customHeight="1" x14ac:dyDescent="0.2">
      <c r="B6" s="6" t="s">
        <v>47</v>
      </c>
    </row>
    <row r="7" spans="2:14" s="1" customFormat="1" ht="21.75" customHeight="1" x14ac:dyDescent="0.2">
      <c r="B7" s="7" t="s">
        <v>46</v>
      </c>
    </row>
    <row r="8" spans="2:14" s="1" customFormat="1" ht="21.75" customHeight="1" x14ac:dyDescent="0.2">
      <c r="B8" s="8" t="s">
        <v>45</v>
      </c>
    </row>
    <row r="9" spans="2:14" s="1" customFormat="1" ht="21.75" customHeight="1" x14ac:dyDescent="0.2">
      <c r="B9" s="7" t="s">
        <v>48</v>
      </c>
    </row>
    <row r="10" spans="2:14" s="1" customFormat="1" ht="21.75" customHeight="1" x14ac:dyDescent="0.2">
      <c r="B10" s="6" t="s">
        <v>49</v>
      </c>
    </row>
    <row r="11" spans="2:14" s="1" customFormat="1" ht="21.75" customHeight="1" x14ac:dyDescent="0.2">
      <c r="B11" s="7" t="s">
        <v>50</v>
      </c>
    </row>
    <row r="12" spans="2:14" s="1" customFormat="1" ht="21.75" customHeight="1" x14ac:dyDescent="0.2">
      <c r="B12" s="6" t="s">
        <v>51</v>
      </c>
    </row>
    <row r="13" spans="2:14" s="1" customFormat="1" ht="21.75" customHeight="1" x14ac:dyDescent="0.2">
      <c r="B13" s="7" t="s">
        <v>52</v>
      </c>
    </row>
    <row r="14" spans="2:14" s="1" customFormat="1" ht="21.75" customHeight="1" x14ac:dyDescent="0.2">
      <c r="B14" s="6" t="s">
        <v>53</v>
      </c>
    </row>
    <row r="15" spans="2:14" s="1" customFormat="1" ht="21.75" customHeight="1" x14ac:dyDescent="0.2">
      <c r="B15" s="7" t="s">
        <v>54</v>
      </c>
    </row>
    <row r="16" spans="2:14" s="1" customFormat="1" ht="21.75" customHeight="1" x14ac:dyDescent="0.2">
      <c r="B16" s="6" t="s">
        <v>55</v>
      </c>
    </row>
    <row r="17" spans="2:2" s="1" customFormat="1" ht="21.75" customHeight="1" x14ac:dyDescent="0.2">
      <c r="B17" s="7" t="s">
        <v>56</v>
      </c>
    </row>
    <row r="18" spans="2:2" s="1" customFormat="1" ht="21.75" customHeight="1" x14ac:dyDescent="0.2">
      <c r="B18" s="6" t="s">
        <v>57</v>
      </c>
    </row>
    <row r="19" spans="2:2" ht="24" customHeight="1" x14ac:dyDescent="0.2">
      <c r="B19" s="19"/>
    </row>
  </sheetData>
  <mergeCells count="1">
    <mergeCell ref="B1:N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75D75-5150-4622-B694-32133AAD4454}">
  <dimension ref="B1:N12"/>
  <sheetViews>
    <sheetView workbookViewId="0">
      <selection activeCell="A13" sqref="A13:XFD27"/>
    </sheetView>
  </sheetViews>
  <sheetFormatPr baseColWidth="10" defaultRowHeight="14.25" x14ac:dyDescent="0.2"/>
  <cols>
    <col min="1" max="1" width="2.375" customWidth="1"/>
    <col min="2" max="2" width="28.125" customWidth="1"/>
  </cols>
  <sheetData>
    <row r="1" spans="2:14" ht="41.25" x14ac:dyDescent="0.8">
      <c r="B1" s="37" t="s">
        <v>36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</row>
    <row r="3" spans="2:14" ht="27.75" customHeight="1" x14ac:dyDescent="0.2">
      <c r="B3" s="5" t="s">
        <v>37</v>
      </c>
    </row>
    <row r="4" spans="2:14" ht="21.75" customHeight="1" x14ac:dyDescent="0.2">
      <c r="B4" s="4" t="s">
        <v>62</v>
      </c>
    </row>
    <row r="5" spans="2:14" ht="21.75" customHeight="1" x14ac:dyDescent="0.2">
      <c r="B5" s="4" t="s">
        <v>63</v>
      </c>
    </row>
    <row r="6" spans="2:14" ht="21.75" customHeight="1" x14ac:dyDescent="0.2">
      <c r="B6" s="4" t="s">
        <v>64</v>
      </c>
    </row>
    <row r="7" spans="2:14" ht="21.75" customHeight="1" x14ac:dyDescent="0.2">
      <c r="B7" s="4" t="s">
        <v>65</v>
      </c>
    </row>
    <row r="8" spans="2:14" ht="21.75" customHeight="1" x14ac:dyDescent="0.2">
      <c r="B8" s="4" t="s">
        <v>66</v>
      </c>
    </row>
    <row r="9" spans="2:14" ht="21.75" customHeight="1" x14ac:dyDescent="0.2">
      <c r="B9" s="4" t="s">
        <v>67</v>
      </c>
    </row>
    <row r="10" spans="2:14" ht="21.75" customHeight="1" x14ac:dyDescent="0.2">
      <c r="B10" s="4" t="s">
        <v>68</v>
      </c>
    </row>
    <row r="11" spans="2:14" ht="21.75" customHeight="1" x14ac:dyDescent="0.2">
      <c r="B11" s="4" t="s">
        <v>69</v>
      </c>
    </row>
    <row r="12" spans="2:14" ht="21.75" customHeight="1" x14ac:dyDescent="0.2">
      <c r="B12" s="4" t="s">
        <v>70</v>
      </c>
    </row>
  </sheetData>
  <mergeCells count="1">
    <mergeCell ref="B1:N1"/>
  </mergeCells>
  <phoneticPr fontId="1" type="noConversion"/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B7424C-3981-4668-903F-25DD052973E8}">
  <dimension ref="B1:N14"/>
  <sheetViews>
    <sheetView topLeftCell="A5" workbookViewId="0">
      <selection activeCell="B4" sqref="B4:B14"/>
    </sheetView>
  </sheetViews>
  <sheetFormatPr baseColWidth="10" defaultRowHeight="14.25" x14ac:dyDescent="0.2"/>
  <cols>
    <col min="1" max="1" width="2.75" customWidth="1"/>
    <col min="2" max="2" width="25" customWidth="1"/>
    <col min="3" max="3" width="26.75" customWidth="1"/>
  </cols>
  <sheetData>
    <row r="1" spans="2:14" ht="41.25" x14ac:dyDescent="0.8">
      <c r="B1" s="37" t="s">
        <v>22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</row>
    <row r="3" spans="2:14" ht="20.25" customHeight="1" x14ac:dyDescent="0.2">
      <c r="B3" s="1" t="s">
        <v>23</v>
      </c>
      <c r="C3" s="1" t="s">
        <v>24</v>
      </c>
    </row>
    <row r="4" spans="2:14" ht="20.25" customHeight="1" x14ac:dyDescent="0.2">
      <c r="B4" s="2">
        <v>43831</v>
      </c>
      <c r="C4" s="3" t="s">
        <v>25</v>
      </c>
    </row>
    <row r="5" spans="2:14" ht="20.25" customHeight="1" x14ac:dyDescent="0.2">
      <c r="B5" s="2">
        <v>43934</v>
      </c>
      <c r="C5" s="3" t="s">
        <v>26</v>
      </c>
    </row>
    <row r="6" spans="2:14" ht="20.25" customHeight="1" x14ac:dyDescent="0.2">
      <c r="B6" s="2">
        <v>43952</v>
      </c>
      <c r="C6" s="3" t="s">
        <v>27</v>
      </c>
    </row>
    <row r="7" spans="2:14" ht="20.25" customHeight="1" x14ac:dyDescent="0.2">
      <c r="B7" s="2">
        <v>43959</v>
      </c>
      <c r="C7" s="3" t="s">
        <v>28</v>
      </c>
    </row>
    <row r="8" spans="2:14" ht="20.25" customHeight="1" x14ac:dyDescent="0.2">
      <c r="B8" s="2">
        <v>43972</v>
      </c>
      <c r="C8" s="3" t="s">
        <v>29</v>
      </c>
    </row>
    <row r="9" spans="2:14" ht="20.25" customHeight="1" x14ac:dyDescent="0.2">
      <c r="B9" s="2">
        <v>43983</v>
      </c>
      <c r="C9" s="3" t="s">
        <v>30</v>
      </c>
    </row>
    <row r="10" spans="2:14" ht="20.25" customHeight="1" x14ac:dyDescent="0.2">
      <c r="B10" s="2">
        <v>44026</v>
      </c>
      <c r="C10" s="3" t="s">
        <v>31</v>
      </c>
    </row>
    <row r="11" spans="2:14" ht="20.25" customHeight="1" x14ac:dyDescent="0.2">
      <c r="B11" s="2">
        <v>44058</v>
      </c>
      <c r="C11" s="3" t="s">
        <v>32</v>
      </c>
    </row>
    <row r="12" spans="2:14" ht="20.25" customHeight="1" x14ac:dyDescent="0.2">
      <c r="B12" s="2">
        <v>44136</v>
      </c>
      <c r="C12" s="3" t="s">
        <v>33</v>
      </c>
    </row>
    <row r="13" spans="2:14" ht="20.25" customHeight="1" x14ac:dyDescent="0.2">
      <c r="B13" s="2">
        <v>44146</v>
      </c>
      <c r="C13" s="3" t="s">
        <v>34</v>
      </c>
    </row>
    <row r="14" spans="2:14" ht="20.25" customHeight="1" x14ac:dyDescent="0.2">
      <c r="B14" s="2">
        <v>44190</v>
      </c>
      <c r="C14" s="3" t="s">
        <v>35</v>
      </c>
    </row>
  </sheetData>
  <mergeCells count="1">
    <mergeCell ref="B1:N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Calendrier</vt:lpstr>
      <vt:lpstr>Suivi des congés</vt:lpstr>
      <vt:lpstr>Type de congés</vt:lpstr>
      <vt:lpstr>Liste des salariés</vt:lpstr>
      <vt:lpstr>Jours fériés</vt:lpstr>
      <vt:lpstr>Année_civile</vt:lpstr>
      <vt:lpstr>congé</vt:lpstr>
      <vt:lpstr>Date_debut</vt:lpstr>
      <vt:lpstr>Date_fin</vt:lpstr>
      <vt:lpstr>joursferies</vt:lpstr>
      <vt:lpstr>listenomsalarie</vt:lpstr>
      <vt:lpstr>selection_salarie</vt:lpstr>
      <vt:lpstr>type_congé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Aline BAZZARO</cp:lastModifiedBy>
  <dcterms:created xsi:type="dcterms:W3CDTF">2020-03-31T07:45:34Z</dcterms:created>
  <dcterms:modified xsi:type="dcterms:W3CDTF">2020-04-10T09:01:00Z</dcterms:modified>
</cp:coreProperties>
</file>