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6" windowWidth="20112" windowHeight="7752" activeTab="4"/>
  </bookViews>
  <sheets>
    <sheet name="Base" sheetId="2" r:id="rId1"/>
    <sheet name="Devis" sheetId="3" r:id="rId2"/>
    <sheet name="Serv" sheetId="5" r:id="rId3"/>
    <sheet name="Resa" sheetId="4" r:id="rId4"/>
    <sheet name="Factures" sheetId="6" r:id="rId5"/>
  </sheets>
  <externalReferences>
    <externalReference r:id="rId6"/>
  </externalReferences>
  <definedNames>
    <definedName name="FRUITS">Base!$A$2:$A$6</definedName>
    <definedName name="PRIX">Base!$B$2:$B$6</definedName>
  </definedNames>
  <calcPr calcId="144525"/>
</workbook>
</file>

<file path=xl/calcChain.xml><?xml version="1.0" encoding="utf-8"?>
<calcChain xmlns="http://schemas.openxmlformats.org/spreadsheetml/2006/main">
  <c r="AC140" i="6" l="1"/>
  <c r="AC125" i="6"/>
  <c r="AC110" i="6"/>
  <c r="AC95" i="6"/>
  <c r="AC80" i="6"/>
  <c r="AC65" i="6"/>
  <c r="AC50" i="6"/>
  <c r="AC35" i="6"/>
  <c r="AC20" i="6"/>
  <c r="AC5" i="6"/>
  <c r="Y1" i="6"/>
  <c r="AE141" i="6"/>
  <c r="AE126" i="6"/>
  <c r="AE111" i="6"/>
  <c r="AE96" i="6"/>
  <c r="AE81" i="6"/>
  <c r="AE66" i="6"/>
  <c r="AE51" i="6"/>
  <c r="AE36" i="6"/>
  <c r="AE21" i="6"/>
  <c r="AE6" i="6"/>
  <c r="U140" i="6"/>
  <c r="U125" i="6"/>
  <c r="U110" i="6"/>
  <c r="U95" i="6"/>
  <c r="U80" i="6"/>
  <c r="U65" i="6"/>
  <c r="U50" i="6"/>
  <c r="U35" i="6"/>
  <c r="U20" i="6"/>
  <c r="U5" i="6"/>
  <c r="Q1" i="6"/>
  <c r="W141" i="6"/>
  <c r="W126" i="6"/>
  <c r="W111" i="6"/>
  <c r="W96" i="6"/>
  <c r="W81" i="6"/>
  <c r="W66" i="6"/>
  <c r="W51" i="6"/>
  <c r="W36" i="6"/>
  <c r="W21" i="6"/>
  <c r="W6" i="6"/>
  <c r="M140" i="6"/>
  <c r="M125" i="6"/>
  <c r="M110" i="6"/>
  <c r="M95" i="6"/>
  <c r="M80" i="6"/>
  <c r="M65" i="6"/>
  <c r="M50" i="6"/>
  <c r="M35" i="6"/>
  <c r="M20" i="6"/>
  <c r="M5" i="6"/>
  <c r="E140" i="6"/>
  <c r="E125" i="6"/>
  <c r="E110" i="6"/>
  <c r="E95" i="6"/>
  <c r="E80" i="6"/>
  <c r="E65" i="6"/>
  <c r="E50" i="6"/>
  <c r="E35" i="6"/>
  <c r="E20" i="6"/>
  <c r="E5" i="6"/>
  <c r="I1" i="6"/>
  <c r="O141" i="6"/>
  <c r="O126" i="6"/>
  <c r="O111" i="6"/>
  <c r="O96" i="6"/>
  <c r="O81" i="6"/>
  <c r="O66" i="6"/>
  <c r="O51" i="6"/>
  <c r="O36" i="6"/>
  <c r="O21" i="6"/>
  <c r="O6" i="6"/>
  <c r="G141" i="6"/>
  <c r="G126" i="6"/>
  <c r="G111" i="6"/>
  <c r="G96" i="6"/>
  <c r="G81" i="6"/>
  <c r="G66" i="6"/>
  <c r="G51" i="6"/>
  <c r="G36" i="6"/>
  <c r="G21" i="6"/>
  <c r="A1" i="6"/>
  <c r="G6" i="6"/>
  <c r="E3" i="4"/>
  <c r="Y22" i="6" s="1"/>
  <c r="Y26" i="6" s="1"/>
  <c r="E4" i="4"/>
  <c r="Y37" i="6" s="1"/>
  <c r="Y41" i="6" s="1"/>
  <c r="E5" i="4"/>
  <c r="Y52" i="6" s="1"/>
  <c r="Y56" i="6" s="1"/>
  <c r="E6" i="4"/>
  <c r="Y67" i="6" s="1"/>
  <c r="Y71" i="6" s="1"/>
  <c r="E8" i="4"/>
  <c r="Y97" i="6" s="1"/>
  <c r="Y101" i="6" s="1"/>
  <c r="E9" i="4"/>
  <c r="Y112" i="6" s="1"/>
  <c r="Y116" i="6" s="1"/>
  <c r="E10" i="4"/>
  <c r="Y127" i="6" s="1"/>
  <c r="Y131" i="6" s="1"/>
  <c r="E11" i="4"/>
  <c r="Y142" i="6" s="1"/>
  <c r="Y146" i="6" s="1"/>
  <c r="E2" i="4"/>
  <c r="Y7" i="6" s="1"/>
  <c r="Y11" i="6" s="1"/>
  <c r="D4" i="4"/>
  <c r="Q37" i="6" s="1"/>
  <c r="D5" i="4"/>
  <c r="Q52" i="6" s="1"/>
  <c r="Q56" i="6" s="1"/>
  <c r="D6" i="4"/>
  <c r="Q67" i="6" s="1"/>
  <c r="D7" i="4"/>
  <c r="Q82" i="6" s="1"/>
  <c r="D10" i="4"/>
  <c r="Q127" i="6" s="1"/>
  <c r="Q131" i="6" s="1"/>
  <c r="D11" i="4"/>
  <c r="Q142" i="6" s="1"/>
  <c r="D2" i="4"/>
  <c r="Q7" i="6" s="1"/>
  <c r="C4" i="4"/>
  <c r="I37" i="6" s="1"/>
  <c r="C5" i="4"/>
  <c r="I52" i="6" s="1"/>
  <c r="C6" i="4"/>
  <c r="I67" i="6" s="1"/>
  <c r="C7" i="4"/>
  <c r="I82" i="6" s="1"/>
  <c r="C8" i="4"/>
  <c r="I97" i="6" s="1"/>
  <c r="C10" i="4"/>
  <c r="I127" i="6" s="1"/>
  <c r="C11" i="4"/>
  <c r="I142" i="6" s="1"/>
  <c r="C2" i="4"/>
  <c r="I7" i="6" s="1"/>
  <c r="B5" i="4"/>
  <c r="A52" i="6" s="1"/>
  <c r="A56" i="6" s="1"/>
  <c r="B6" i="4"/>
  <c r="A67" i="6" s="1"/>
  <c r="A71" i="6" s="1"/>
  <c r="B8" i="4"/>
  <c r="A97" i="6" s="1"/>
  <c r="A101" i="6" s="1"/>
  <c r="B9" i="4"/>
  <c r="A112" i="6" s="1"/>
  <c r="A116" i="6" s="1"/>
  <c r="B10" i="4"/>
  <c r="A127" i="6" s="1"/>
  <c r="A131" i="6" s="1"/>
  <c r="B11" i="4"/>
  <c r="A142" i="6" s="1"/>
  <c r="A146" i="6" s="1"/>
  <c r="B2" i="4"/>
  <c r="A7" i="6" s="1"/>
  <c r="A11" i="6" s="1"/>
  <c r="V3" i="5"/>
  <c r="S3" i="5" s="1"/>
  <c r="V4" i="5"/>
  <c r="S4" i="5" s="1"/>
  <c r="V5" i="5"/>
  <c r="V6" i="5"/>
  <c r="V7" i="5"/>
  <c r="V8" i="5"/>
  <c r="V9" i="5"/>
  <c r="V10" i="5"/>
  <c r="V11" i="5"/>
  <c r="V2" i="5"/>
  <c r="S2" i="5" s="1"/>
  <c r="S5" i="5"/>
  <c r="S6" i="5"/>
  <c r="S7" i="5"/>
  <c r="E7" i="4" s="1"/>
  <c r="Y82" i="6" s="1"/>
  <c r="Y86" i="6" s="1"/>
  <c r="S8" i="5"/>
  <c r="S9" i="5"/>
  <c r="S10" i="5"/>
  <c r="S11" i="5"/>
  <c r="S1" i="5"/>
  <c r="P3" i="5"/>
  <c r="M3" i="5" s="1"/>
  <c r="D3" i="4" s="1"/>
  <c r="Q22" i="6" s="1"/>
  <c r="P4" i="5"/>
  <c r="P5" i="5"/>
  <c r="P6" i="5"/>
  <c r="P7" i="5"/>
  <c r="M7" i="5" s="1"/>
  <c r="P8" i="5"/>
  <c r="M8" i="5" s="1"/>
  <c r="D8" i="4" s="1"/>
  <c r="Q97" i="6" s="1"/>
  <c r="P9" i="5"/>
  <c r="M9" i="5" s="1"/>
  <c r="D9" i="4" s="1"/>
  <c r="Q112" i="6" s="1"/>
  <c r="Q116" i="6" s="1"/>
  <c r="P10" i="5"/>
  <c r="P11" i="5"/>
  <c r="P2" i="5"/>
  <c r="M2" i="5" s="1"/>
  <c r="M4" i="5"/>
  <c r="M5" i="5"/>
  <c r="M6" i="5"/>
  <c r="M10" i="5"/>
  <c r="M11" i="5"/>
  <c r="J3" i="5"/>
  <c r="G3" i="5" s="1"/>
  <c r="C3" i="4" s="1"/>
  <c r="I22" i="6" s="1"/>
  <c r="J4" i="5"/>
  <c r="G4" i="5" s="1"/>
  <c r="J5" i="5"/>
  <c r="J6" i="5"/>
  <c r="J7" i="5"/>
  <c r="G7" i="5" s="1"/>
  <c r="J8" i="5"/>
  <c r="G8" i="5" s="1"/>
  <c r="J9" i="5"/>
  <c r="G9" i="5" s="1"/>
  <c r="C9" i="4" s="1"/>
  <c r="I112" i="6" s="1"/>
  <c r="J10" i="5"/>
  <c r="J11" i="5"/>
  <c r="G11" i="5" s="1"/>
  <c r="J2" i="5"/>
  <c r="G2" i="5" s="1"/>
  <c r="G5" i="5"/>
  <c r="G6" i="5"/>
  <c r="G10" i="5"/>
  <c r="M1" i="5"/>
  <c r="G1" i="5"/>
  <c r="D3" i="5"/>
  <c r="A3" i="5" s="1"/>
  <c r="B3" i="4" s="1"/>
  <c r="A22" i="6" s="1"/>
  <c r="A26" i="6" s="1"/>
  <c r="D4" i="5"/>
  <c r="A4" i="5" s="1"/>
  <c r="B4" i="4" s="1"/>
  <c r="A37" i="6" s="1"/>
  <c r="A41" i="6" s="1"/>
  <c r="D5" i="5"/>
  <c r="A5" i="5" s="1"/>
  <c r="D6" i="5"/>
  <c r="D7" i="5"/>
  <c r="A7" i="5" s="1"/>
  <c r="B7" i="4" s="1"/>
  <c r="A82" i="6" s="1"/>
  <c r="A86" i="6" s="1"/>
  <c r="D8" i="5"/>
  <c r="D9" i="5"/>
  <c r="A9" i="5" s="1"/>
  <c r="D10" i="5"/>
  <c r="D11" i="5"/>
  <c r="A11" i="5" s="1"/>
  <c r="D2" i="5"/>
  <c r="A2" i="5" s="1"/>
  <c r="A8" i="5"/>
  <c r="A1" i="5"/>
  <c r="E1" i="4"/>
  <c r="D1" i="4"/>
  <c r="C1" i="4"/>
  <c r="B1" i="4"/>
  <c r="K3" i="3"/>
  <c r="K4" i="3"/>
  <c r="K5" i="3"/>
  <c r="K6" i="3"/>
  <c r="K7" i="3"/>
  <c r="K8" i="3"/>
  <c r="K9" i="3"/>
  <c r="K10" i="3"/>
  <c r="K11" i="3"/>
  <c r="K2" i="3"/>
  <c r="H3" i="3"/>
  <c r="H4" i="3"/>
  <c r="H5" i="3"/>
  <c r="H6" i="3"/>
  <c r="H7" i="3"/>
  <c r="H8" i="3"/>
  <c r="H9" i="3"/>
  <c r="H10" i="3"/>
  <c r="H11" i="3"/>
  <c r="H2" i="3"/>
  <c r="E3" i="3"/>
  <c r="E4" i="3"/>
  <c r="E5" i="3"/>
  <c r="E6" i="3"/>
  <c r="E7" i="3"/>
  <c r="E8" i="3"/>
  <c r="E9" i="3"/>
  <c r="E10" i="3"/>
  <c r="E11" i="3"/>
  <c r="E2" i="3"/>
  <c r="B3" i="3"/>
  <c r="B4" i="3"/>
  <c r="B5" i="3"/>
  <c r="B6" i="3"/>
  <c r="B7" i="3"/>
  <c r="B8" i="3"/>
  <c r="B9" i="3"/>
  <c r="B10" i="3"/>
  <c r="B11" i="3"/>
  <c r="B2" i="3"/>
  <c r="Q41" i="6" l="1"/>
  <c r="Q101" i="6"/>
  <c r="Q11" i="6"/>
  <c r="Q71" i="6"/>
  <c r="Q146" i="6"/>
  <c r="Q26" i="6"/>
  <c r="Q86" i="6"/>
  <c r="I56" i="6"/>
  <c r="I116" i="6"/>
  <c r="I11" i="6"/>
  <c r="I71" i="6"/>
  <c r="I131" i="6"/>
  <c r="I26" i="6"/>
  <c r="I86" i="6"/>
  <c r="I146" i="6"/>
  <c r="I41" i="6"/>
  <c r="I101" i="6"/>
  <c r="A10" i="5"/>
  <c r="A6" i="5"/>
</calcChain>
</file>

<file path=xl/sharedStrings.xml><?xml version="1.0" encoding="utf-8"?>
<sst xmlns="http://schemas.openxmlformats.org/spreadsheetml/2006/main" count="130" uniqueCount="27">
  <si>
    <t>FRUITS</t>
  </si>
  <si>
    <t>Poire</t>
  </si>
  <si>
    <t>Pomme</t>
  </si>
  <si>
    <t>Banane</t>
  </si>
  <si>
    <t>PRIX</t>
  </si>
  <si>
    <t>Ananas</t>
  </si>
  <si>
    <t>Fraise</t>
  </si>
  <si>
    <t>JOUR 1</t>
  </si>
  <si>
    <t>JOUR 2</t>
  </si>
  <si>
    <t>JOUR 3</t>
  </si>
  <si>
    <t>JOUR 4</t>
  </si>
  <si>
    <t>FRUITS/JOUR</t>
  </si>
  <si>
    <t>FRUIT 1</t>
  </si>
  <si>
    <t>FRUIT 2</t>
  </si>
  <si>
    <t>FRUIT 3</t>
  </si>
  <si>
    <t>FRUIT 4</t>
  </si>
  <si>
    <t>FRUIT 5</t>
  </si>
  <si>
    <t>FRUIT 6</t>
  </si>
  <si>
    <t>FRUIT 7</t>
  </si>
  <si>
    <t>FRUIT 8</t>
  </si>
  <si>
    <t>FRUIT 9</t>
  </si>
  <si>
    <t>FRUIT 10</t>
  </si>
  <si>
    <t>X</t>
  </si>
  <si>
    <t>Magasin de fruits</t>
  </si>
  <si>
    <t>FACTURE COMMANDE</t>
  </si>
  <si>
    <t>FACTURE COMMANDE 1</t>
  </si>
  <si>
    <t>FACTURE COMMANDE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</si>
</sst>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A]d\-mmm\-yy;@"/>
    <numFmt numFmtId="165" formatCode="[$-80A]dddd\ d&quot; de &quot;mmmm&quot; de &quot;yyyy;@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Segoe UI"/>
      <family val="2"/>
    </font>
    <font>
      <b/>
      <sz val="10"/>
      <name val="Segoe UI"/>
      <family val="2"/>
    </font>
    <font>
      <sz val="8"/>
      <name val="Segoe UI"/>
      <family val="2"/>
    </font>
    <font>
      <sz val="11"/>
      <name val="Segoe UI"/>
      <family val="2"/>
    </font>
    <font>
      <sz val="10"/>
      <name val="Segoe UI"/>
      <family val="2"/>
    </font>
    <font>
      <b/>
      <sz val="12"/>
      <name val="Segoe UI"/>
      <family val="2"/>
    </font>
    <font>
      <sz val="12"/>
      <name val="Segoe UI"/>
      <family val="2"/>
    </font>
    <font>
      <sz val="10"/>
      <name val="Arial"/>
      <family val="2"/>
    </font>
    <font>
      <b/>
      <sz val="13"/>
      <name val="Segoe UI"/>
      <family val="2"/>
    </font>
    <font>
      <b/>
      <sz val="18"/>
      <name val="Segoe UI"/>
      <family val="2"/>
    </font>
    <font>
      <b/>
      <i/>
      <sz val="11"/>
      <name val="Segoe UI"/>
      <family val="2"/>
    </font>
    <font>
      <b/>
      <sz val="11"/>
      <name val="Segoe UI"/>
      <family val="2"/>
    </font>
    <font>
      <sz val="13"/>
      <name val="Segoe UI"/>
      <family val="2"/>
    </font>
    <font>
      <sz val="11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9"/>
      <name val="Segoe UI"/>
      <family val="2"/>
    </font>
    <font>
      <b/>
      <sz val="16"/>
      <color theme="5"/>
      <name val="Segoe UI"/>
      <family val="2"/>
    </font>
    <font>
      <b/>
      <sz val="13"/>
      <color theme="1" tint="0.34998626667073579"/>
      <name val="Segoe UI"/>
      <family val="2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/>
    <xf numFmtId="0" fontId="2" fillId="5" borderId="1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Protection="1"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5" fillId="7" borderId="1" xfId="0" applyFont="1" applyFill="1" applyBorder="1" applyProtection="1"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9" fillId="6" borderId="0" xfId="0" applyFont="1" applyFill="1" applyBorder="1" applyAlignment="1">
      <alignment vertical="center"/>
    </xf>
    <xf numFmtId="0" fontId="16" fillId="8" borderId="0" xfId="0" applyNumberFormat="1" applyFont="1" applyFill="1" applyBorder="1" applyAlignment="1">
      <alignment vertical="top" wrapText="1"/>
    </xf>
    <xf numFmtId="0" fontId="18" fillId="8" borderId="0" xfId="0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left" vertical="center"/>
    </xf>
    <xf numFmtId="0" fontId="9" fillId="6" borderId="8" xfId="0" applyFont="1" applyFill="1" applyBorder="1" applyAlignment="1">
      <alignment vertical="center"/>
    </xf>
    <xf numFmtId="0" fontId="9" fillId="6" borderId="7" xfId="0" applyFont="1" applyFill="1" applyBorder="1" applyAlignment="1">
      <alignment vertical="center"/>
    </xf>
    <xf numFmtId="0" fontId="9" fillId="6" borderId="9" xfId="0" applyFont="1" applyFill="1" applyBorder="1" applyAlignment="1">
      <alignment vertical="center"/>
    </xf>
    <xf numFmtId="0" fontId="9" fillId="6" borderId="5" xfId="0" applyFont="1" applyFill="1" applyBorder="1" applyAlignment="1">
      <alignment vertical="center"/>
    </xf>
    <xf numFmtId="0" fontId="15" fillId="6" borderId="5" xfId="0" applyFont="1" applyFill="1" applyBorder="1" applyAlignment="1">
      <alignment vertical="center"/>
    </xf>
    <xf numFmtId="0" fontId="16" fillId="8" borderId="10" xfId="0" applyNumberFormat="1" applyFont="1" applyFill="1" applyBorder="1" applyAlignment="1">
      <alignment vertical="top" wrapText="1"/>
    </xf>
    <xf numFmtId="0" fontId="17" fillId="6" borderId="5" xfId="0" applyFont="1" applyFill="1" applyBorder="1" applyAlignment="1">
      <alignment vertical="center"/>
    </xf>
    <xf numFmtId="0" fontId="17" fillId="8" borderId="10" xfId="0" applyFont="1" applyFill="1" applyBorder="1" applyAlignment="1">
      <alignment horizontal="center" vertical="center"/>
    </xf>
    <xf numFmtId="0" fontId="18" fillId="8" borderId="10" xfId="0" applyFont="1" applyFill="1" applyBorder="1" applyAlignment="1">
      <alignment horizontal="center" vertical="center"/>
    </xf>
    <xf numFmtId="0" fontId="9" fillId="8" borderId="10" xfId="0" applyFont="1" applyFill="1" applyBorder="1" applyAlignment="1">
      <alignment horizontal="left" vertical="center"/>
    </xf>
    <xf numFmtId="0" fontId="0" fillId="8" borderId="0" xfId="0" applyFill="1"/>
    <xf numFmtId="0" fontId="8" fillId="0" borderId="1" xfId="0" applyFont="1" applyFill="1" applyBorder="1" applyAlignment="1" applyProtection="1">
      <alignment vertical="center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22" fillId="9" borderId="2" xfId="0" applyFont="1" applyFill="1" applyBorder="1" applyAlignment="1">
      <alignment horizontal="center"/>
    </xf>
    <xf numFmtId="0" fontId="22" fillId="9" borderId="3" xfId="0" applyFont="1" applyFill="1" applyBorder="1" applyAlignment="1">
      <alignment horizontal="center"/>
    </xf>
    <xf numFmtId="0" fontId="22" fillId="9" borderId="4" xfId="0" applyFont="1" applyFill="1" applyBorder="1" applyAlignment="1">
      <alignment horizontal="center"/>
    </xf>
    <xf numFmtId="0" fontId="19" fillId="6" borderId="11" xfId="0" applyFont="1" applyFill="1" applyBorder="1" applyAlignment="1">
      <alignment horizontal="center" wrapText="1"/>
    </xf>
    <xf numFmtId="0" fontId="19" fillId="6" borderId="6" xfId="0" applyFont="1" applyFill="1" applyBorder="1" applyAlignment="1">
      <alignment horizontal="center" wrapText="1"/>
    </xf>
    <xf numFmtId="0" fontId="19" fillId="6" borderId="12" xfId="0" applyFont="1" applyFill="1" applyBorder="1" applyAlignment="1">
      <alignment horizontal="center" wrapText="1"/>
    </xf>
    <xf numFmtId="164" fontId="21" fillId="6" borderId="0" xfId="0" applyNumberFormat="1" applyFont="1" applyFill="1" applyBorder="1" applyAlignment="1">
      <alignment horizontal="center" vertical="center"/>
    </xf>
    <xf numFmtId="164" fontId="21" fillId="6" borderId="10" xfId="0" applyNumberFormat="1" applyFont="1" applyFill="1" applyBorder="1" applyAlignment="1">
      <alignment horizontal="center" vertical="center"/>
    </xf>
    <xf numFmtId="0" fontId="10" fillId="6" borderId="5" xfId="0" applyFont="1" applyFill="1" applyBorder="1" applyAlignment="1">
      <alignment horizontal="left"/>
    </xf>
    <xf numFmtId="0" fontId="10" fillId="6" borderId="0" xfId="0" applyFont="1" applyFill="1" applyBorder="1" applyAlignment="1">
      <alignment horizontal="left"/>
    </xf>
    <xf numFmtId="0" fontId="8" fillId="6" borderId="5" xfId="0" applyFont="1" applyFill="1" applyBorder="1" applyAlignment="1">
      <alignment horizontal="left" vertical="top" wrapText="1"/>
    </xf>
    <xf numFmtId="0" fontId="7" fillId="6" borderId="0" xfId="0" applyFont="1" applyFill="1" applyBorder="1" applyAlignment="1">
      <alignment horizontal="left" vertical="top" wrapText="1"/>
    </xf>
    <xf numFmtId="0" fontId="7" fillId="6" borderId="10" xfId="0" applyFont="1" applyFill="1" applyBorder="1" applyAlignment="1">
      <alignment horizontal="left" vertical="top" wrapText="1"/>
    </xf>
    <xf numFmtId="0" fontId="20" fillId="6" borderId="0" xfId="0" applyFont="1" applyFill="1" applyBorder="1" applyAlignment="1">
      <alignment horizontal="center" vertical="center"/>
    </xf>
    <xf numFmtId="0" fontId="20" fillId="6" borderId="1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 wrapText="1"/>
    </xf>
    <xf numFmtId="0" fontId="7" fillId="6" borderId="10" xfId="0" applyFont="1" applyFill="1" applyBorder="1" applyAlignment="1">
      <alignment horizontal="center" vertical="center" wrapText="1"/>
    </xf>
    <xf numFmtId="0" fontId="14" fillId="6" borderId="2" xfId="0" applyFont="1" applyFill="1" applyBorder="1" applyAlignment="1">
      <alignment horizontal="center" vertical="center"/>
    </xf>
    <xf numFmtId="0" fontId="14" fillId="6" borderId="3" xfId="0" applyFont="1" applyFill="1" applyBorder="1" applyAlignment="1">
      <alignment horizontal="center" vertical="center"/>
    </xf>
    <xf numFmtId="0" fontId="14" fillId="6" borderId="4" xfId="0" applyFont="1" applyFill="1" applyBorder="1" applyAlignment="1">
      <alignment horizontal="center" vertical="center"/>
    </xf>
    <xf numFmtId="0" fontId="14" fillId="6" borderId="5" xfId="0" applyFont="1" applyFill="1" applyBorder="1" applyAlignment="1">
      <alignment horizontal="left" vertical="center"/>
    </xf>
    <xf numFmtId="0" fontId="14" fillId="6" borderId="0" xfId="0" applyFont="1" applyFill="1" applyBorder="1" applyAlignment="1">
      <alignment horizontal="left" vertical="center"/>
    </xf>
    <xf numFmtId="165" fontId="11" fillId="6" borderId="5" xfId="0" applyNumberFormat="1" applyFont="1" applyFill="1" applyBorder="1" applyAlignment="1">
      <alignment horizontal="left" vertical="center"/>
    </xf>
    <xf numFmtId="165" fontId="11" fillId="6" borderId="0" xfId="0" applyNumberFormat="1" applyFont="1" applyFill="1" applyBorder="1" applyAlignment="1">
      <alignment horizontal="left" vertical="center"/>
    </xf>
    <xf numFmtId="165" fontId="12" fillId="6" borderId="0" xfId="0" applyNumberFormat="1" applyFont="1" applyFill="1" applyBorder="1" applyAlignment="1">
      <alignment horizontal="center" vertical="center" wrapText="1"/>
    </xf>
    <xf numFmtId="165" fontId="13" fillId="6" borderId="10" xfId="0" applyNumberFormat="1" applyFont="1" applyFill="1" applyBorder="1" applyAlignment="1">
      <alignment horizontal="center" vertical="center" wrapText="1"/>
    </xf>
    <xf numFmtId="0" fontId="14" fillId="6" borderId="8" xfId="0" applyFont="1" applyFill="1" applyBorder="1" applyAlignment="1">
      <alignment horizontal="center" vertical="center" wrapText="1"/>
    </xf>
    <xf numFmtId="0" fontId="14" fillId="6" borderId="7" xfId="0" applyFont="1" applyFill="1" applyBorder="1" applyAlignment="1">
      <alignment horizontal="center" vertical="center" wrapText="1"/>
    </xf>
    <xf numFmtId="0" fontId="14" fillId="6" borderId="9" xfId="0" applyFont="1" applyFill="1" applyBorder="1" applyAlignment="1">
      <alignment horizontal="center" vertical="center" wrapText="1"/>
    </xf>
    <xf numFmtId="0" fontId="14" fillId="6" borderId="11" xfId="0" applyFont="1" applyFill="1" applyBorder="1" applyAlignment="1">
      <alignment horizontal="center" vertical="center" wrapText="1"/>
    </xf>
    <xf numFmtId="0" fontId="14" fillId="6" borderId="6" xfId="0" applyFont="1" applyFill="1" applyBorder="1" applyAlignment="1">
      <alignment horizontal="center" vertical="center" wrapText="1"/>
    </xf>
    <xf numFmtId="0" fontId="14" fillId="6" borderId="12" xfId="0" applyFont="1" applyFill="1" applyBorder="1" applyAlignment="1">
      <alignment horizontal="center" vertical="center" wrapText="1"/>
    </xf>
    <xf numFmtId="1" fontId="14" fillId="6" borderId="0" xfId="0" applyNumberFormat="1" applyFont="1" applyFill="1" applyBorder="1" applyAlignment="1">
      <alignment horizontal="left" vertical="center"/>
    </xf>
    <xf numFmtId="0" fontId="14" fillId="8" borderId="0" xfId="0" applyNumberFormat="1" applyFont="1" applyFill="1" applyBorder="1" applyAlignment="1">
      <alignment horizontal="left" vertical="center"/>
    </xf>
    <xf numFmtId="0" fontId="15" fillId="6" borderId="0" xfId="0" applyFont="1" applyFill="1" applyBorder="1" applyAlignment="1">
      <alignment horizontal="left" vertical="center"/>
    </xf>
    <xf numFmtId="0" fontId="17" fillId="8" borderId="0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7" tint="-0.499984740745262"/>
      </font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ynojpm\jpm\PLANTILLAS\devis%20base%202018!!!\devis%206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Cotation"/>
      <sheetName val="Visites"/>
      <sheetName val="Tarifs"/>
      <sheetName val="Texte"/>
      <sheetName val="Texte OK"/>
      <sheetName val="Texte OK ENG"/>
      <sheetName val="Texte OK ESP"/>
      <sheetName val="Portada"/>
      <sheetName val="Serv"/>
      <sheetName val="Resa"/>
      <sheetName val="Carnet V"/>
      <sheetName val="CUPON"/>
      <sheetName val="EUROPCAR"/>
      <sheetName val="Facture"/>
      <sheetName val="AMERICA"/>
      <sheetName val="Desg"/>
      <sheetName val="Depenses"/>
      <sheetName val="Benef"/>
      <sheetName val="Morefunc Storage Sheet"/>
      <sheetName val="Resa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46">
          <cell r="Q46"/>
        </row>
        <row r="61">
          <cell r="Q61"/>
        </row>
        <row r="76">
          <cell r="Q76"/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B8" sqref="B8"/>
    </sheetView>
  </sheetViews>
  <sheetFormatPr baseColWidth="10" defaultRowHeight="14.4" x14ac:dyDescent="0.3"/>
  <cols>
    <col min="2" max="2" width="16.33203125" customWidth="1"/>
    <col min="3" max="3" width="15.109375" customWidth="1"/>
  </cols>
  <sheetData>
    <row r="1" spans="1:3" x14ac:dyDescent="0.25">
      <c r="A1" s="3" t="s">
        <v>0</v>
      </c>
      <c r="B1" s="3" t="s">
        <v>4</v>
      </c>
      <c r="C1" s="5"/>
    </row>
    <row r="2" spans="1:3" x14ac:dyDescent="0.25">
      <c r="A2" s="7" t="s">
        <v>5</v>
      </c>
      <c r="B2" s="8">
        <v>45</v>
      </c>
      <c r="C2" s="6"/>
    </row>
    <row r="3" spans="1:3" x14ac:dyDescent="0.25">
      <c r="A3" s="1" t="s">
        <v>3</v>
      </c>
      <c r="B3" s="4">
        <v>20</v>
      </c>
      <c r="C3" s="6"/>
    </row>
    <row r="4" spans="1:3" x14ac:dyDescent="0.25">
      <c r="A4" s="7" t="s">
        <v>6</v>
      </c>
      <c r="B4" s="8">
        <v>55</v>
      </c>
      <c r="C4" s="6"/>
    </row>
    <row r="5" spans="1:3" x14ac:dyDescent="0.25">
      <c r="A5" s="1" t="s">
        <v>1</v>
      </c>
      <c r="B5" s="4">
        <v>50</v>
      </c>
      <c r="C5" s="2"/>
    </row>
    <row r="6" spans="1:3" x14ac:dyDescent="0.25">
      <c r="A6" s="1" t="s">
        <v>2</v>
      </c>
      <c r="B6" s="4">
        <v>40</v>
      </c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2"/>
      <c r="B9" s="2"/>
      <c r="C9" s="2"/>
    </row>
  </sheetData>
  <sortState ref="A2:B6">
    <sortCondition ref="A2:A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workbookViewId="0">
      <selection activeCell="B17" sqref="B17"/>
    </sheetView>
  </sheetViews>
  <sheetFormatPr baseColWidth="10" defaultRowHeight="14.4" x14ac:dyDescent="0.3"/>
  <cols>
    <col min="1" max="1" width="24.6640625" customWidth="1"/>
    <col min="2" max="2" width="7.44140625" customWidth="1"/>
    <col min="4" max="4" width="24.6640625" customWidth="1"/>
    <col min="5" max="5" width="7.6640625" customWidth="1"/>
    <col min="7" max="7" width="24.6640625" customWidth="1"/>
    <col min="8" max="8" width="7.6640625" customWidth="1"/>
    <col min="10" max="10" width="24.6640625" customWidth="1"/>
    <col min="11" max="11" width="7.6640625" customWidth="1"/>
  </cols>
  <sheetData>
    <row r="1" spans="1:11" x14ac:dyDescent="0.25">
      <c r="A1" s="9" t="s">
        <v>7</v>
      </c>
      <c r="B1" s="10" t="s">
        <v>4</v>
      </c>
      <c r="D1" s="9" t="s">
        <v>8</v>
      </c>
      <c r="E1" s="10" t="s">
        <v>4</v>
      </c>
      <c r="G1" s="9" t="s">
        <v>9</v>
      </c>
      <c r="H1" s="10" t="s">
        <v>4</v>
      </c>
      <c r="J1" s="9" t="s">
        <v>10</v>
      </c>
      <c r="K1" s="10" t="s">
        <v>4</v>
      </c>
    </row>
    <row r="2" spans="1:11" x14ac:dyDescent="0.25">
      <c r="A2" s="1" t="s">
        <v>3</v>
      </c>
      <c r="B2" s="1">
        <f>IF(ISNA(VLOOKUP($A2,Base!$A$2:'Base'!$B$6,2)),"",VLOOKUP($A2,Base!$A$2:'Base'!$B$6,2))</f>
        <v>20</v>
      </c>
      <c r="D2" s="1"/>
      <c r="E2" s="1" t="str">
        <f>IF(ISNA(VLOOKUP($D2,Base!$A$2:'Base'!$B$6,2)),"",VLOOKUP($D2,Base!$A$2:'Base'!$B$6,2))</f>
        <v/>
      </c>
      <c r="G2" s="1"/>
      <c r="H2" s="1" t="str">
        <f>IF(ISNA(VLOOKUP($G2,Base!$A$2:'Base'!$B$6,2)),"",VLOOKUP($G2,Base!$A$2:'Base'!$B$6,2))</f>
        <v/>
      </c>
      <c r="J2" s="1"/>
      <c r="K2" s="1" t="str">
        <f>IF(ISNA(VLOOKUP($J2,Base!$A$2:'Base'!$B$6,2)),"",VLOOKUP($J2,Base!$A$2:'Base'!$B$6,2))</f>
        <v/>
      </c>
    </row>
    <row r="3" spans="1:11" x14ac:dyDescent="0.25">
      <c r="A3" s="11" t="s">
        <v>1</v>
      </c>
      <c r="B3" s="11">
        <f>IF(ISNA(VLOOKUP($A3,Base!$A$2:'Base'!$B$6,2)),"",VLOOKUP($A3,Base!$A$2:'Base'!$B$6,2))</f>
        <v>50</v>
      </c>
      <c r="D3" s="11" t="s">
        <v>6</v>
      </c>
      <c r="E3" s="11">
        <f>IF(ISNA(VLOOKUP($D3,Base!$A$2:'Base'!$B$6,2)),"",VLOOKUP($D3,Base!$A$2:'Base'!$B$6,2))</f>
        <v>55</v>
      </c>
      <c r="G3" s="11" t="s">
        <v>1</v>
      </c>
      <c r="H3" s="11">
        <f>IF(ISNA(VLOOKUP($G3,Base!$A$2:'Base'!$B$6,2)),"",VLOOKUP($G3,Base!$A$2:'Base'!$B$6,2))</f>
        <v>50</v>
      </c>
      <c r="J3" s="11" t="s">
        <v>3</v>
      </c>
      <c r="K3" s="11">
        <f>IF(ISNA(VLOOKUP($J3,Base!$A$2:'Base'!$B$6,2)),"",VLOOKUP($J3,Base!$A$2:'Base'!$B$6,2))</f>
        <v>20</v>
      </c>
    </row>
    <row r="4" spans="1:11" x14ac:dyDescent="0.25">
      <c r="A4" s="1" t="s">
        <v>2</v>
      </c>
      <c r="B4" s="1">
        <f>IF(ISNA(VLOOKUP($A4,Base!$A$2:'Base'!$B$6,2)),"",VLOOKUP($A4,Base!$A$2:'Base'!$B$6,2))</f>
        <v>40</v>
      </c>
      <c r="D4" s="1"/>
      <c r="E4" s="1" t="str">
        <f>IF(ISNA(VLOOKUP($D4,Base!$A$2:'Base'!$B$6,2)),"",VLOOKUP($D4,Base!$A$2:'Base'!$B$6,2))</f>
        <v/>
      </c>
      <c r="G4" s="1"/>
      <c r="H4" s="1" t="str">
        <f>IF(ISNA(VLOOKUP($G4,Base!$A$2:'Base'!$B$6,2)),"",VLOOKUP($G4,Base!$A$2:'Base'!$B$6,2))</f>
        <v/>
      </c>
      <c r="J4" s="1"/>
      <c r="K4" s="1" t="str">
        <f>IF(ISNA(VLOOKUP($J4,Base!$A$2:'Base'!$B$6,2)),"",VLOOKUP($J4,Base!$A$2:'Base'!$B$6,2))</f>
        <v/>
      </c>
    </row>
    <row r="5" spans="1:11" x14ac:dyDescent="0.25">
      <c r="A5" s="11"/>
      <c r="B5" s="11" t="str">
        <f>IF(ISNA(VLOOKUP($A5,Base!$A$2:'Base'!$B$6,2)),"",VLOOKUP($A5,Base!$A$2:'Base'!$B$6,2))</f>
        <v/>
      </c>
      <c r="D5" s="11"/>
      <c r="E5" s="11" t="str">
        <f>IF(ISNA(VLOOKUP($D5,Base!$A$2:'Base'!$B$6,2)),"",VLOOKUP($D5,Base!$A$2:'Base'!$B$6,2))</f>
        <v/>
      </c>
      <c r="G5" s="11"/>
      <c r="H5" s="11" t="str">
        <f>IF(ISNA(VLOOKUP($G5,Base!$A$2:'Base'!$B$6,2)),"",VLOOKUP($G5,Base!$A$2:'Base'!$B$6,2))</f>
        <v/>
      </c>
      <c r="J5" s="11"/>
      <c r="K5" s="11" t="str">
        <f>IF(ISNA(VLOOKUP($J5,Base!$A$2:'Base'!$B$6,2)),"",VLOOKUP($J5,Base!$A$2:'Base'!$B$6,2))</f>
        <v/>
      </c>
    </row>
    <row r="6" spans="1:11" x14ac:dyDescent="0.25">
      <c r="A6" s="1"/>
      <c r="B6" s="1" t="str">
        <f>IF(ISNA(VLOOKUP($A6,Base!$A$2:'Base'!$B$6,2)),"",VLOOKUP($A6,Base!$A$2:'Base'!$B$6,2))</f>
        <v/>
      </c>
      <c r="D6" s="1"/>
      <c r="E6" s="1" t="str">
        <f>IF(ISNA(VLOOKUP($D6,Base!$A$2:'Base'!$B$6,2)),"",VLOOKUP($D6,Base!$A$2:'Base'!$B$6,2))</f>
        <v/>
      </c>
      <c r="G6" s="1"/>
      <c r="H6" s="1" t="str">
        <f>IF(ISNA(VLOOKUP($G6,Base!$A$2:'Base'!$B$6,2)),"",VLOOKUP($G6,Base!$A$2:'Base'!$B$6,2))</f>
        <v/>
      </c>
      <c r="J6" s="1"/>
      <c r="K6" s="1" t="str">
        <f>IF(ISNA(VLOOKUP($J6,Base!$A$2:'Base'!$B$6,2)),"",VLOOKUP($J6,Base!$A$2:'Base'!$B$6,2))</f>
        <v/>
      </c>
    </row>
    <row r="7" spans="1:11" x14ac:dyDescent="0.25">
      <c r="A7" s="11" t="s">
        <v>6</v>
      </c>
      <c r="B7" s="11">
        <f>IF(ISNA(VLOOKUP($A7,Base!$A$2:'Base'!$B$6,2)),"",VLOOKUP($A7,Base!$A$2:'Base'!$B$6,2))</f>
        <v>55</v>
      </c>
      <c r="D7" s="11" t="s">
        <v>3</v>
      </c>
      <c r="E7" s="11">
        <f>IF(ISNA(VLOOKUP($D7,Base!$A$2:'Base'!$B$6,2)),"",VLOOKUP($D7,Base!$A$2:'Base'!$B$6,2))</f>
        <v>20</v>
      </c>
      <c r="G7" s="11" t="s">
        <v>2</v>
      </c>
      <c r="H7" s="11">
        <f>IF(ISNA(VLOOKUP($G7,Base!$A$2:'Base'!$B$6,2)),"",VLOOKUP($G7,Base!$A$2:'Base'!$B$6,2))</f>
        <v>40</v>
      </c>
      <c r="J7" s="11" t="s">
        <v>3</v>
      </c>
      <c r="K7" s="11">
        <f>IF(ISNA(VLOOKUP($J7,Base!$A$2:'Base'!$B$6,2)),"",VLOOKUP($J7,Base!$A$2:'Base'!$B$6,2))</f>
        <v>20</v>
      </c>
    </row>
    <row r="8" spans="1:11" x14ac:dyDescent="0.25">
      <c r="A8" s="1"/>
      <c r="B8" s="1" t="str">
        <f>IF(ISNA(VLOOKUP($A8,Base!$A$2:'Base'!$B$6,2)),"",VLOOKUP($A8,Base!$A$2:'Base'!$B$6,2))</f>
        <v/>
      </c>
      <c r="D8" s="1"/>
      <c r="E8" s="1" t="str">
        <f>IF(ISNA(VLOOKUP($D8,Base!$A$2:'Base'!$B$6,2)),"",VLOOKUP($D8,Base!$A$2:'Base'!$B$6,2))</f>
        <v/>
      </c>
      <c r="G8" s="1" t="s">
        <v>3</v>
      </c>
      <c r="H8" s="1">
        <f>IF(ISNA(VLOOKUP($G8,Base!$A$2:'Base'!$B$6,2)),"",VLOOKUP($G8,Base!$A$2:'Base'!$B$6,2))</f>
        <v>20</v>
      </c>
      <c r="J8" s="1"/>
      <c r="K8" s="1" t="str">
        <f>IF(ISNA(VLOOKUP($J8,Base!$A$2:'Base'!$B$6,2)),"",VLOOKUP($J8,Base!$A$2:'Base'!$B$6,2))</f>
        <v/>
      </c>
    </row>
    <row r="9" spans="1:11" x14ac:dyDescent="0.25">
      <c r="A9" s="11" t="s">
        <v>5</v>
      </c>
      <c r="B9" s="11">
        <f>IF(ISNA(VLOOKUP($A9,Base!$A$2:'Base'!$B$6,2)),"",VLOOKUP($A9,Base!$A$2:'Base'!$B$6,2))</f>
        <v>45</v>
      </c>
      <c r="D9" s="11" t="s">
        <v>5</v>
      </c>
      <c r="E9" s="11">
        <f>IF(ISNA(VLOOKUP($D9,Base!$A$2:'Base'!$B$6,2)),"",VLOOKUP($D9,Base!$A$2:'Base'!$B$6,2))</f>
        <v>45</v>
      </c>
      <c r="G9" s="11" t="s">
        <v>6</v>
      </c>
      <c r="H9" s="11">
        <f>IF(ISNA(VLOOKUP($G9,Base!$A$2:'Base'!$B$6,2)),"",VLOOKUP($G9,Base!$A$2:'Base'!$B$6,2))</f>
        <v>55</v>
      </c>
      <c r="J9" s="11"/>
      <c r="K9" s="11" t="str">
        <f>IF(ISNA(VLOOKUP($J9,Base!$A$2:'Base'!$B$6,2)),"",VLOOKUP($J9,Base!$A$2:'Base'!$B$6,2))</f>
        <v/>
      </c>
    </row>
    <row r="10" spans="1:11" x14ac:dyDescent="0.25">
      <c r="A10" s="7"/>
      <c r="B10" s="1" t="str">
        <f>IF(ISNA(VLOOKUP($A10,Base!$A$2:'Base'!$B$6,2)),"",VLOOKUP($A10,Base!$A$2:'Base'!$B$6,2))</f>
        <v/>
      </c>
      <c r="D10" s="1"/>
      <c r="E10" s="1" t="str">
        <f>IF(ISNA(VLOOKUP($D10,Base!$A$2:'Base'!$B$6,2)),"",VLOOKUP($D10,Base!$A$2:'Base'!$B$6,2))</f>
        <v/>
      </c>
      <c r="G10" s="1"/>
      <c r="H10" s="1" t="str">
        <f>IF(ISNA(VLOOKUP($G10,Base!$A$2:'Base'!$B$6,2)),"",VLOOKUP($G10,Base!$A$2:'Base'!$B$6,2))</f>
        <v/>
      </c>
      <c r="J10" s="1"/>
      <c r="K10" s="1" t="str">
        <f>IF(ISNA(VLOOKUP($J10,Base!$A$2:'Base'!$B$6,2)),"",VLOOKUP($J10,Base!$A$2:'Base'!$B$6,2))</f>
        <v/>
      </c>
    </row>
    <row r="11" spans="1:11" x14ac:dyDescent="0.25">
      <c r="A11" s="11"/>
      <c r="B11" s="11" t="str">
        <f>IF(ISNA(VLOOKUP($A11,Base!$A$2:'Base'!$B$6,2)),"",VLOOKUP($A11,Base!$A$2:'Base'!$B$6,2))</f>
        <v/>
      </c>
      <c r="C11" s="2"/>
      <c r="D11" s="11" t="s">
        <v>6</v>
      </c>
      <c r="E11" s="11">
        <f>IF(ISNA(VLOOKUP($D11,Base!$A$2:'Base'!$B$6,2)),"",VLOOKUP($D11,Base!$A$2:'Base'!$B$6,2))</f>
        <v>55</v>
      </c>
      <c r="G11" s="11"/>
      <c r="H11" s="11" t="str">
        <f>IF(ISNA(VLOOKUP($G11,Base!$A$2:'Base'!$B$6,2)),"",VLOOKUP($G11,Base!$A$2:'Base'!$B$6,2))</f>
        <v/>
      </c>
      <c r="J11" s="11"/>
      <c r="K11" s="11" t="str">
        <f>IF(ISNA(VLOOKUP($J11,Base!$A$2:'Base'!$B$6,2)),"",VLOOKUP($J11,Base!$A$2:'Base'!$B$6,2))</f>
        <v/>
      </c>
    </row>
    <row r="12" spans="1:11" x14ac:dyDescent="0.25">
      <c r="A12" s="2"/>
      <c r="B12" s="2"/>
      <c r="C12" s="2"/>
      <c r="D12" s="2"/>
      <c r="E12" s="2"/>
      <c r="G12" s="2"/>
      <c r="H12" s="2"/>
      <c r="J12" s="2"/>
      <c r="K12" s="2"/>
    </row>
  </sheetData>
  <dataValidations count="1">
    <dataValidation type="list" allowBlank="1" showInputMessage="1" showErrorMessage="1" sqref="J2:J11 D2:D11 G2:G11 A2:A11">
      <formula1>OFFSET(FRUITS,MATCH(A2&amp;"*",FRUITS,0)-1,0,COUNTIF(FRUITS,A2&amp;"*"))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workbookViewId="0">
      <selection activeCell="M17" sqref="M17"/>
    </sheetView>
  </sheetViews>
  <sheetFormatPr baseColWidth="10" defaultRowHeight="14.4" x14ac:dyDescent="0.3"/>
  <cols>
    <col min="2" max="2" width="11.33203125" customWidth="1"/>
    <col min="3" max="3" width="2.33203125" customWidth="1"/>
    <col min="4" max="4" width="11.44140625" hidden="1" customWidth="1"/>
    <col min="5" max="5" width="5" customWidth="1"/>
    <col min="8" max="8" width="8" customWidth="1"/>
    <col min="9" max="9" width="3.109375" customWidth="1"/>
    <col min="10" max="10" width="11.44140625" hidden="1" customWidth="1"/>
    <col min="11" max="11" width="4.5546875" customWidth="1"/>
    <col min="14" max="14" width="10.44140625" customWidth="1"/>
    <col min="15" max="15" width="3.6640625" customWidth="1"/>
    <col min="16" max="16" width="11.44140625" hidden="1" customWidth="1"/>
    <col min="17" max="17" width="4.44140625" customWidth="1"/>
    <col min="20" max="20" width="10.44140625" customWidth="1"/>
    <col min="21" max="21" width="4.33203125" customWidth="1"/>
    <col min="22" max="22" width="11.44140625" hidden="1" customWidth="1"/>
    <col min="23" max="23" width="3.5546875" customWidth="1"/>
  </cols>
  <sheetData>
    <row r="1" spans="1:23" ht="16.5" x14ac:dyDescent="0.25">
      <c r="A1" s="38" t="str">
        <f>Devis!A1</f>
        <v>JOUR 1</v>
      </c>
      <c r="B1" s="38"/>
      <c r="C1" s="38"/>
      <c r="D1" s="38"/>
      <c r="E1" s="38"/>
      <c r="G1" s="38" t="str">
        <f>Devis!G1</f>
        <v>JOUR 3</v>
      </c>
      <c r="H1" s="38"/>
      <c r="I1" s="38"/>
      <c r="J1" s="38"/>
      <c r="K1" s="38"/>
      <c r="M1" s="38" t="str">
        <f>Devis!G1</f>
        <v>JOUR 3</v>
      </c>
      <c r="N1" s="38"/>
      <c r="O1" s="38"/>
      <c r="P1" s="38"/>
      <c r="Q1" s="38"/>
      <c r="S1" s="38" t="str">
        <f>Devis!J1</f>
        <v>JOUR 4</v>
      </c>
      <c r="T1" s="38"/>
      <c r="U1" s="38"/>
      <c r="V1" s="38"/>
      <c r="W1" s="38"/>
    </row>
    <row r="2" spans="1:23" ht="17.25" x14ac:dyDescent="0.3">
      <c r="A2" s="37" t="str">
        <f>IF(ISNA(VLOOKUP($D2,Base!$A$2:'Base'!$B$6,1)),"",VLOOKUP($D2,Base!$A$2:'Base'!B$6,1))</f>
        <v>Banane</v>
      </c>
      <c r="B2" s="37"/>
      <c r="C2" s="37"/>
      <c r="D2" s="20" t="str">
        <f>Devis!A2</f>
        <v>Banane</v>
      </c>
      <c r="E2" s="21"/>
      <c r="G2" s="37" t="str">
        <f>IF(ISNA(VLOOKUP($J2,Base!$A$2:'Base'!$B$6,1)),"",VLOOKUP($J2,Base!$A$2:'Base'!B$6,1))</f>
        <v/>
      </c>
      <c r="H2" s="37"/>
      <c r="I2" s="37"/>
      <c r="J2" s="20">
        <f>Devis!D2</f>
        <v>0</v>
      </c>
      <c r="K2" s="21"/>
      <c r="M2" s="37" t="str">
        <f>IF(ISNA(VLOOKUP($P2,Base!$A$2:'Base'!$B$6,1)),"",VLOOKUP($P2,Base!$A$2:'Base'!B$6,1))</f>
        <v/>
      </c>
      <c r="N2" s="37"/>
      <c r="O2" s="37"/>
      <c r="P2" s="20">
        <f>Devis!G2</f>
        <v>0</v>
      </c>
      <c r="Q2" s="21"/>
      <c r="S2" s="37" t="str">
        <f>IF(ISNA(VLOOKUP($V2,Base!$A$2:'Base'!$B$6,1)),"",VLOOKUP($V2,Base!$A$2:'Base'!B$6,1))</f>
        <v/>
      </c>
      <c r="T2" s="37"/>
      <c r="U2" s="37"/>
      <c r="V2" s="20">
        <f>Devis!J2</f>
        <v>0</v>
      </c>
      <c r="W2" s="21"/>
    </row>
    <row r="3" spans="1:23" ht="17.25" x14ac:dyDescent="0.3">
      <c r="A3" s="37" t="str">
        <f>IF(ISNA(VLOOKUP($D3,Base!$A$2:'Base'!$B$6,1)),"",VLOOKUP($D3,Base!$A$2:'Base'!B$6,1))</f>
        <v>Poire</v>
      </c>
      <c r="B3" s="37"/>
      <c r="C3" s="37"/>
      <c r="D3" s="20" t="str">
        <f>Devis!A3</f>
        <v>Poire</v>
      </c>
      <c r="E3" s="21" t="s">
        <v>22</v>
      </c>
      <c r="G3" s="37" t="str">
        <f>IF(ISNA(VLOOKUP($J3,Base!$A$2:'Base'!$B$6,1)),"",VLOOKUP($J3,Base!$A$2:'Base'!B$6,1))</f>
        <v>Fraise</v>
      </c>
      <c r="H3" s="37"/>
      <c r="I3" s="37"/>
      <c r="J3" s="20" t="str">
        <f>Devis!D3</f>
        <v>Fraise</v>
      </c>
      <c r="K3" s="21" t="s">
        <v>22</v>
      </c>
      <c r="M3" s="37" t="str">
        <f>IF(ISNA(VLOOKUP($P3,Base!$A$2:'Base'!$B$6,1)),"",VLOOKUP($P3,Base!$A$2:'Base'!B$6,1))</f>
        <v>Poire</v>
      </c>
      <c r="N3" s="37"/>
      <c r="O3" s="37"/>
      <c r="P3" s="20" t="str">
        <f>Devis!G3</f>
        <v>Poire</v>
      </c>
      <c r="Q3" s="21" t="s">
        <v>22</v>
      </c>
      <c r="S3" s="37" t="str">
        <f>IF(ISNA(VLOOKUP($V3,Base!$A$2:'Base'!$B$6,1)),"",VLOOKUP($V3,Base!$A$2:'Base'!B$6,1))</f>
        <v>Banane</v>
      </c>
      <c r="T3" s="37"/>
      <c r="U3" s="37"/>
      <c r="V3" s="20" t="str">
        <f>Devis!J3</f>
        <v>Banane</v>
      </c>
      <c r="W3" s="21"/>
    </row>
    <row r="4" spans="1:23" ht="17.25" x14ac:dyDescent="0.3">
      <c r="A4" s="37" t="str">
        <f>IF(ISNA(VLOOKUP($D4,Base!$A$2:'Base'!$B$6,1)),"",VLOOKUP($D4,Base!$A$2:'Base'!B$6,1))</f>
        <v>Pomme</v>
      </c>
      <c r="B4" s="37"/>
      <c r="C4" s="37"/>
      <c r="D4" s="20" t="str">
        <f>Devis!A4</f>
        <v>Pomme</v>
      </c>
      <c r="E4" s="21" t="s">
        <v>22</v>
      </c>
      <c r="G4" s="37" t="str">
        <f>IF(ISNA(VLOOKUP($J4,Base!$A$2:'Base'!$B$6,1)),"",VLOOKUP($J4,Base!$A$2:'Base'!B$6,1))</f>
        <v/>
      </c>
      <c r="H4" s="37"/>
      <c r="I4" s="37"/>
      <c r="J4" s="20">
        <f>Devis!D4</f>
        <v>0</v>
      </c>
      <c r="K4" s="21"/>
      <c r="M4" s="37" t="str">
        <f>IF(ISNA(VLOOKUP($P4,Base!$A$2:'Base'!$B$6,1)),"",VLOOKUP($P4,Base!$A$2:'Base'!B$6,1))</f>
        <v/>
      </c>
      <c r="N4" s="37"/>
      <c r="O4" s="37"/>
      <c r="P4" s="20">
        <f>Devis!G4</f>
        <v>0</v>
      </c>
      <c r="Q4" s="21"/>
      <c r="S4" s="37" t="str">
        <f>IF(ISNA(VLOOKUP($V4,Base!$A$2:'Base'!$B$6,1)),"",VLOOKUP($V4,Base!$A$2:'Base'!B$6,1))</f>
        <v/>
      </c>
      <c r="T4" s="37"/>
      <c r="U4" s="37"/>
      <c r="V4" s="20">
        <f>Devis!J4</f>
        <v>0</v>
      </c>
      <c r="W4" s="21"/>
    </row>
    <row r="5" spans="1:23" ht="17.25" x14ac:dyDescent="0.3">
      <c r="A5" s="37" t="str">
        <f>IF(ISNA(VLOOKUP($D5,Base!$A$2:'Base'!$B$6,1)),"",VLOOKUP($D5,Base!$A$2:'Base'!B$6,1))</f>
        <v/>
      </c>
      <c r="B5" s="37"/>
      <c r="C5" s="37"/>
      <c r="D5" s="20">
        <f>Devis!A5</f>
        <v>0</v>
      </c>
      <c r="E5" s="21"/>
      <c r="G5" s="37" t="str">
        <f>IF(ISNA(VLOOKUP($J5,Base!$A$2:'Base'!$B$6,1)),"",VLOOKUP($J5,Base!$A$2:'Base'!B$6,1))</f>
        <v/>
      </c>
      <c r="H5" s="37"/>
      <c r="I5" s="37"/>
      <c r="J5" s="20">
        <f>Devis!D5</f>
        <v>0</v>
      </c>
      <c r="K5" s="21"/>
      <c r="M5" s="37" t="str">
        <f>IF(ISNA(VLOOKUP($P5,Base!$A$2:'Base'!$B$6,1)),"",VLOOKUP($P5,Base!$A$2:'Base'!B$6,1))</f>
        <v/>
      </c>
      <c r="N5" s="37"/>
      <c r="O5" s="37"/>
      <c r="P5" s="20">
        <f>Devis!G5</f>
        <v>0</v>
      </c>
      <c r="Q5" s="21"/>
      <c r="S5" s="37" t="str">
        <f>IF(ISNA(VLOOKUP($V5,Base!$A$2:'Base'!$B$6,1)),"",VLOOKUP($V5,Base!$A$2:'Base'!B$6,1))</f>
        <v/>
      </c>
      <c r="T5" s="37"/>
      <c r="U5" s="37"/>
      <c r="V5" s="20">
        <f>Devis!J5</f>
        <v>0</v>
      </c>
      <c r="W5" s="21"/>
    </row>
    <row r="6" spans="1:23" ht="17.25" x14ac:dyDescent="0.3">
      <c r="A6" s="37" t="str">
        <f>IF(ISNA(VLOOKUP($D6,Base!$A$2:'Base'!$B$6,1)),"",VLOOKUP($D6,Base!$A$2:'Base'!B$6,1))</f>
        <v/>
      </c>
      <c r="B6" s="37"/>
      <c r="C6" s="37"/>
      <c r="D6" s="20">
        <f>Devis!A6</f>
        <v>0</v>
      </c>
      <c r="E6" s="21"/>
      <c r="G6" s="37" t="str">
        <f>IF(ISNA(VLOOKUP($J6,Base!$A$2:'Base'!$B$6,1)),"",VLOOKUP($J6,Base!$A$2:'Base'!B$6,1))</f>
        <v/>
      </c>
      <c r="H6" s="37"/>
      <c r="I6" s="37"/>
      <c r="J6" s="20">
        <f>Devis!D6</f>
        <v>0</v>
      </c>
      <c r="K6" s="21"/>
      <c r="M6" s="37" t="str">
        <f>IF(ISNA(VLOOKUP($P6,Base!$A$2:'Base'!$B$6,1)),"",VLOOKUP($P6,Base!$A$2:'Base'!B$6,1))</f>
        <v/>
      </c>
      <c r="N6" s="37"/>
      <c r="O6" s="37"/>
      <c r="P6" s="20">
        <f>Devis!G6</f>
        <v>0</v>
      </c>
      <c r="Q6" s="21"/>
      <c r="S6" s="37" t="str">
        <f>IF(ISNA(VLOOKUP($V6,Base!$A$2:'Base'!$B$6,1)),"",VLOOKUP($V6,Base!$A$2:'Base'!B$6,1))</f>
        <v/>
      </c>
      <c r="T6" s="37"/>
      <c r="U6" s="37"/>
      <c r="V6" s="20">
        <f>Devis!J6</f>
        <v>0</v>
      </c>
      <c r="W6" s="21"/>
    </row>
    <row r="7" spans="1:23" ht="17.25" x14ac:dyDescent="0.3">
      <c r="A7" s="37" t="str">
        <f>IF(ISNA(VLOOKUP($D7,Base!$A$2:'Base'!$B$6,1)),"",VLOOKUP($D7,Base!$A$2:'Base'!B$6,1))</f>
        <v>Fraise</v>
      </c>
      <c r="B7" s="37"/>
      <c r="C7" s="37"/>
      <c r="D7" s="20" t="str">
        <f>Devis!A7</f>
        <v>Fraise</v>
      </c>
      <c r="E7" s="21" t="s">
        <v>22</v>
      </c>
      <c r="G7" s="37" t="str">
        <f>IF(ISNA(VLOOKUP($J7,Base!$A$2:'Base'!$B$6,1)),"",VLOOKUP($J7,Base!$A$2:'Base'!B$6,1))</f>
        <v>Banane</v>
      </c>
      <c r="H7" s="37"/>
      <c r="I7" s="37"/>
      <c r="J7" s="20" t="str">
        <f>Devis!D7</f>
        <v>Banane</v>
      </c>
      <c r="K7" s="21"/>
      <c r="M7" s="37" t="str">
        <f>IF(ISNA(VLOOKUP($P7,Base!$A$2:'Base'!$B$6,1)),"",VLOOKUP($P7,Base!$A$2:'Base'!B$6,1))</f>
        <v>Pomme</v>
      </c>
      <c r="N7" s="37"/>
      <c r="O7" s="37"/>
      <c r="P7" s="20" t="str">
        <f>Devis!G7</f>
        <v>Pomme</v>
      </c>
      <c r="Q7" s="21"/>
      <c r="S7" s="37" t="str">
        <f>IF(ISNA(VLOOKUP($V7,Base!$A$2:'Base'!$B$6,1)),"",VLOOKUP($V7,Base!$A$2:'Base'!B$6,1))</f>
        <v>Banane</v>
      </c>
      <c r="T7" s="37"/>
      <c r="U7" s="37"/>
      <c r="V7" s="20" t="str">
        <f>Devis!J7</f>
        <v>Banane</v>
      </c>
      <c r="W7" s="21" t="s">
        <v>22</v>
      </c>
    </row>
    <row r="8" spans="1:23" ht="17.25" x14ac:dyDescent="0.3">
      <c r="A8" s="37" t="str">
        <f>IF(ISNA(VLOOKUP($D8,Base!$A$2:'Base'!$B$6,1)),"",VLOOKUP($D8,Base!$A$2:'Base'!B$6,1))</f>
        <v/>
      </c>
      <c r="B8" s="37"/>
      <c r="C8" s="37"/>
      <c r="D8" s="20">
        <f>Devis!A8</f>
        <v>0</v>
      </c>
      <c r="E8" s="21"/>
      <c r="G8" s="37" t="str">
        <f>IF(ISNA(VLOOKUP($J8,Base!$A$2:'Base'!$B$6,1)),"",VLOOKUP($J8,Base!$A$2:'Base'!B$6,1))</f>
        <v/>
      </c>
      <c r="H8" s="37"/>
      <c r="I8" s="37"/>
      <c r="J8" s="20">
        <f>Devis!D8</f>
        <v>0</v>
      </c>
      <c r="K8" s="21"/>
      <c r="M8" s="37" t="str">
        <f>IF(ISNA(VLOOKUP($P8,Base!$A$2:'Base'!$B$6,1)),"",VLOOKUP($P8,Base!$A$2:'Base'!B$6,1))</f>
        <v>Banane</v>
      </c>
      <c r="N8" s="37"/>
      <c r="O8" s="37"/>
      <c r="P8" s="20" t="str">
        <f>Devis!G8</f>
        <v>Banane</v>
      </c>
      <c r="Q8" s="21" t="s">
        <v>22</v>
      </c>
      <c r="S8" s="37" t="str">
        <f>IF(ISNA(VLOOKUP($V8,Base!$A$2:'Base'!$B$6,1)),"",VLOOKUP($V8,Base!$A$2:'Base'!B$6,1))</f>
        <v/>
      </c>
      <c r="T8" s="37"/>
      <c r="U8" s="37"/>
      <c r="V8" s="20">
        <f>Devis!J8</f>
        <v>0</v>
      </c>
      <c r="W8" s="21"/>
    </row>
    <row r="9" spans="1:23" ht="17.25" x14ac:dyDescent="0.3">
      <c r="A9" s="37" t="str">
        <f>IF(ISNA(VLOOKUP($D9,Base!$A$2:'Base'!$B$6,1)),"",VLOOKUP($D9,Base!$A$2:'Base'!B$6,1))</f>
        <v>Ananas</v>
      </c>
      <c r="B9" s="37"/>
      <c r="C9" s="37"/>
      <c r="D9" s="20" t="str">
        <f>Devis!A9</f>
        <v>Ananas</v>
      </c>
      <c r="E9" s="21"/>
      <c r="G9" s="37" t="str">
        <f>IF(ISNA(VLOOKUP($J9,Base!$A$2:'Base'!$B$6,1)),"",VLOOKUP($J9,Base!$A$2:'Base'!B$6,1))</f>
        <v>Ananas</v>
      </c>
      <c r="H9" s="37"/>
      <c r="I9" s="37"/>
      <c r="J9" s="20" t="str">
        <f>Devis!D9</f>
        <v>Ananas</v>
      </c>
      <c r="K9" s="21" t="s">
        <v>22</v>
      </c>
      <c r="M9" s="37" t="str">
        <f>IF(ISNA(VLOOKUP($P9,Base!$A$2:'Base'!$B$6,1)),"",VLOOKUP($P9,Base!$A$2:'Base'!B$6,1))</f>
        <v>Fraise</v>
      </c>
      <c r="N9" s="37"/>
      <c r="O9" s="37"/>
      <c r="P9" s="20" t="str">
        <f>Devis!G9</f>
        <v>Fraise</v>
      </c>
      <c r="Q9" s="21" t="s">
        <v>22</v>
      </c>
      <c r="S9" s="37" t="str">
        <f>IF(ISNA(VLOOKUP($V9,Base!$A$2:'Base'!$B$6,1)),"",VLOOKUP($V9,Base!$A$2:'Base'!B$6,1))</f>
        <v/>
      </c>
      <c r="T9" s="37"/>
      <c r="U9" s="37"/>
      <c r="V9" s="20">
        <f>Devis!J9</f>
        <v>0</v>
      </c>
      <c r="W9" s="21"/>
    </row>
    <row r="10" spans="1:23" ht="17.25" x14ac:dyDescent="0.3">
      <c r="A10" s="37" t="str">
        <f>IF(ISNA(VLOOKUP($D10,Base!$A$2:'Base'!$B$6,1)),"",VLOOKUP($D10,Base!$A$2:'Base'!B$6,1))</f>
        <v/>
      </c>
      <c r="B10" s="37"/>
      <c r="C10" s="37"/>
      <c r="D10" s="20">
        <f>Devis!A10</f>
        <v>0</v>
      </c>
      <c r="E10" s="21"/>
      <c r="G10" s="37" t="str">
        <f>IF(ISNA(VLOOKUP($J10,Base!$A$2:'Base'!$B$6,1)),"",VLOOKUP($J10,Base!$A$2:'Base'!B$6,1))</f>
        <v/>
      </c>
      <c r="H10" s="37"/>
      <c r="I10" s="37"/>
      <c r="J10" s="20">
        <f>Devis!D10</f>
        <v>0</v>
      </c>
      <c r="K10" s="21"/>
      <c r="M10" s="37" t="str">
        <f>IF(ISNA(VLOOKUP($P10,Base!$A$2:'Base'!$B$6,1)),"",VLOOKUP($P10,Base!$A$2:'Base'!B$6,1))</f>
        <v/>
      </c>
      <c r="N10" s="37"/>
      <c r="O10" s="37"/>
      <c r="P10" s="20">
        <f>Devis!G10</f>
        <v>0</v>
      </c>
      <c r="Q10" s="21"/>
      <c r="S10" s="37" t="str">
        <f>IF(ISNA(VLOOKUP($V10,Base!$A$2:'Base'!$B$6,1)),"",VLOOKUP($V10,Base!$A$2:'Base'!B$6,1))</f>
        <v/>
      </c>
      <c r="T10" s="37"/>
      <c r="U10" s="37"/>
      <c r="V10" s="20">
        <f>Devis!J10</f>
        <v>0</v>
      </c>
      <c r="W10" s="21"/>
    </row>
    <row r="11" spans="1:23" ht="17.25" x14ac:dyDescent="0.3">
      <c r="A11" s="37" t="str">
        <f>IF(ISNA(VLOOKUP($D11,Base!$A$2:'Base'!$B$6,1)),"",VLOOKUP($D11,Base!$A$2:'Base'!B$6,1))</f>
        <v/>
      </c>
      <c r="B11" s="37"/>
      <c r="C11" s="37"/>
      <c r="D11" s="20">
        <f>Devis!A11</f>
        <v>0</v>
      </c>
      <c r="E11" s="21"/>
      <c r="G11" s="37" t="str">
        <f>IF(ISNA(VLOOKUP($J11,Base!$A$2:'Base'!$B$6,1)),"",VLOOKUP($J11,Base!$A$2:'Base'!B$6,1))</f>
        <v>Fraise</v>
      </c>
      <c r="H11" s="37"/>
      <c r="I11" s="37"/>
      <c r="J11" s="20" t="str">
        <f>Devis!D11</f>
        <v>Fraise</v>
      </c>
      <c r="K11" s="21"/>
      <c r="M11" s="37" t="str">
        <f>IF(ISNA(VLOOKUP($P11,Base!$A$2:'Base'!$B$6,1)),"",VLOOKUP($P11,Base!$A$2:'Base'!B$6,1))</f>
        <v/>
      </c>
      <c r="N11" s="37"/>
      <c r="O11" s="37"/>
      <c r="P11" s="20">
        <f>Devis!G11</f>
        <v>0</v>
      </c>
      <c r="Q11" s="21"/>
      <c r="S11" s="37" t="str">
        <f>IF(ISNA(VLOOKUP($V11,Base!$A$2:'Base'!$B$6,1)),"",VLOOKUP($V11,Base!$A$2:'Base'!B$6,1))</f>
        <v/>
      </c>
      <c r="T11" s="37"/>
      <c r="U11" s="37"/>
      <c r="V11" s="20">
        <f>Devis!J11</f>
        <v>0</v>
      </c>
      <c r="W11" s="21"/>
    </row>
    <row r="12" spans="1:23" ht="17.25" x14ac:dyDescent="0.3">
      <c r="A12" s="17"/>
      <c r="B12" s="17"/>
      <c r="C12" s="17"/>
      <c r="D12" s="18"/>
      <c r="E12" s="19"/>
      <c r="G12" s="17"/>
      <c r="H12" s="17"/>
      <c r="I12" s="17"/>
      <c r="J12" s="18"/>
      <c r="K12" s="19"/>
      <c r="M12" s="17"/>
      <c r="N12" s="17"/>
      <c r="O12" s="17"/>
      <c r="P12" s="18"/>
      <c r="Q12" s="19"/>
      <c r="S12" s="17"/>
      <c r="T12" s="17"/>
      <c r="U12" s="17"/>
      <c r="V12" s="18"/>
      <c r="W12" s="19"/>
    </row>
    <row r="13" spans="1:23" ht="17.25" x14ac:dyDescent="0.3">
      <c r="A13" s="17"/>
      <c r="B13" s="17"/>
      <c r="C13" s="17"/>
      <c r="D13" s="18"/>
      <c r="E13" s="19"/>
      <c r="G13" s="17"/>
      <c r="H13" s="17"/>
      <c r="I13" s="17"/>
      <c r="J13" s="18"/>
      <c r="K13" s="19"/>
      <c r="M13" s="17"/>
      <c r="N13" s="17"/>
      <c r="O13" s="17"/>
      <c r="P13" s="18"/>
      <c r="Q13" s="19"/>
      <c r="S13" s="17"/>
      <c r="T13" s="17"/>
      <c r="U13" s="17"/>
      <c r="V13" s="18"/>
      <c r="W13" s="19"/>
    </row>
  </sheetData>
  <mergeCells count="44">
    <mergeCell ref="S6:U6"/>
    <mergeCell ref="S7:U7"/>
    <mergeCell ref="S8:U8"/>
    <mergeCell ref="S9:U9"/>
    <mergeCell ref="S10:U10"/>
    <mergeCell ref="S11:U11"/>
    <mergeCell ref="M7:O7"/>
    <mergeCell ref="M8:O8"/>
    <mergeCell ref="M9:O9"/>
    <mergeCell ref="M10:O10"/>
    <mergeCell ref="M11:O11"/>
    <mergeCell ref="S1:W1"/>
    <mergeCell ref="S2:U2"/>
    <mergeCell ref="S3:U3"/>
    <mergeCell ref="S4:U4"/>
    <mergeCell ref="S5:U5"/>
    <mergeCell ref="A1:E1"/>
    <mergeCell ref="A3:C3"/>
    <mergeCell ref="A2:C2"/>
    <mergeCell ref="M6:O6"/>
    <mergeCell ref="G6:I6"/>
    <mergeCell ref="M1:Q1"/>
    <mergeCell ref="M2:O2"/>
    <mergeCell ref="M3:O3"/>
    <mergeCell ref="M4:O4"/>
    <mergeCell ref="M5:O5"/>
    <mergeCell ref="G1:K1"/>
    <mergeCell ref="G2:I2"/>
    <mergeCell ref="G3:I3"/>
    <mergeCell ref="G4:I4"/>
    <mergeCell ref="G5:I5"/>
    <mergeCell ref="A4:C4"/>
    <mergeCell ref="A5:C5"/>
    <mergeCell ref="A11:C11"/>
    <mergeCell ref="G10:I10"/>
    <mergeCell ref="G11:I11"/>
    <mergeCell ref="A6:C6"/>
    <mergeCell ref="A7:C7"/>
    <mergeCell ref="A8:C8"/>
    <mergeCell ref="A9:C9"/>
    <mergeCell ref="A10:C10"/>
    <mergeCell ref="G7:I7"/>
    <mergeCell ref="G8:I8"/>
    <mergeCell ref="G9:I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B3" sqref="B3"/>
    </sheetView>
  </sheetViews>
  <sheetFormatPr baseColWidth="10" defaultRowHeight="14.4" x14ac:dyDescent="0.3"/>
  <cols>
    <col min="1" max="1" width="15.88671875" customWidth="1"/>
    <col min="2" max="5" width="17.88671875" customWidth="1"/>
  </cols>
  <sheetData>
    <row r="1" spans="1:5" x14ac:dyDescent="0.25">
      <c r="A1" s="12" t="s">
        <v>11</v>
      </c>
      <c r="B1" s="12" t="str">
        <f>Devis!A1</f>
        <v>JOUR 1</v>
      </c>
      <c r="C1" s="12" t="str">
        <f>Devis!D1</f>
        <v>JOUR 2</v>
      </c>
      <c r="D1" s="12" t="str">
        <f>Devis!G1</f>
        <v>JOUR 3</v>
      </c>
      <c r="E1" s="12" t="str">
        <f>Devis!J1</f>
        <v>JOUR 4</v>
      </c>
    </row>
    <row r="2" spans="1:5" x14ac:dyDescent="0.25">
      <c r="A2" s="13" t="s">
        <v>12</v>
      </c>
      <c r="B2" s="14" t="str">
        <f>IF(Serv!E2&lt;&gt;"",Serv!A2,"")</f>
        <v/>
      </c>
      <c r="C2" s="14" t="str">
        <f>IF(Serv!K2&lt;&gt;"",Serv!G2,"")</f>
        <v/>
      </c>
      <c r="D2" s="14" t="str">
        <f>IF(Serv!Q2&lt;&gt;"",Serv!M2,"")</f>
        <v/>
      </c>
      <c r="E2" s="14" t="str">
        <f>IF(Serv!W2&lt;&gt;"",Serv!S2,"")</f>
        <v/>
      </c>
    </row>
    <row r="3" spans="1:5" x14ac:dyDescent="0.25">
      <c r="A3" s="13" t="s">
        <v>13</v>
      </c>
      <c r="B3" s="14" t="str">
        <f>IF(Serv!E3&lt;&gt;"",Serv!A3,"")</f>
        <v>Poire</v>
      </c>
      <c r="C3" s="14" t="str">
        <f>IF(Serv!K3&lt;&gt;"",Serv!G3,"")</f>
        <v>Fraise</v>
      </c>
      <c r="D3" s="14" t="str">
        <f>IF(Serv!Q3&lt;&gt;"",Serv!M3,"")</f>
        <v>Poire</v>
      </c>
      <c r="E3" s="14" t="str">
        <f>IF(Serv!W3&lt;&gt;"",Serv!S3,"")</f>
        <v/>
      </c>
    </row>
    <row r="4" spans="1:5" x14ac:dyDescent="0.25">
      <c r="A4" s="13" t="s">
        <v>14</v>
      </c>
      <c r="B4" s="14" t="str">
        <f>IF(Serv!E4&lt;&gt;"",Serv!A4,"")</f>
        <v>Pomme</v>
      </c>
      <c r="C4" s="14" t="str">
        <f>IF(Serv!K4&lt;&gt;"",Serv!G4,"")</f>
        <v/>
      </c>
      <c r="D4" s="14" t="str">
        <f>IF(Serv!Q4&lt;&gt;"",Serv!M4,"")</f>
        <v/>
      </c>
      <c r="E4" s="14" t="str">
        <f>IF(Serv!W4&lt;&gt;"",Serv!S4,"")</f>
        <v/>
      </c>
    </row>
    <row r="5" spans="1:5" x14ac:dyDescent="0.25">
      <c r="A5" s="13" t="s">
        <v>15</v>
      </c>
      <c r="B5" s="14" t="str">
        <f>IF(Serv!E5&lt;&gt;"",Serv!A5,"")</f>
        <v/>
      </c>
      <c r="C5" s="14" t="str">
        <f>IF(Serv!K5&lt;&gt;"",Serv!G5,"")</f>
        <v/>
      </c>
      <c r="D5" s="14" t="str">
        <f>IF(Serv!Q5&lt;&gt;"",Serv!M5,"")</f>
        <v/>
      </c>
      <c r="E5" s="14" t="str">
        <f>IF(Serv!W5&lt;&gt;"",Serv!S5,"")</f>
        <v/>
      </c>
    </row>
    <row r="6" spans="1:5" x14ac:dyDescent="0.25">
      <c r="A6" s="13" t="s">
        <v>16</v>
      </c>
      <c r="B6" s="14" t="str">
        <f>IF(Serv!E6&lt;&gt;"",Serv!A6,"")</f>
        <v/>
      </c>
      <c r="C6" s="14" t="str">
        <f>IF(Serv!K6&lt;&gt;"",Serv!G6,"")</f>
        <v/>
      </c>
      <c r="D6" s="14" t="str">
        <f>IF(Serv!Q6&lt;&gt;"",Serv!M6,"")</f>
        <v/>
      </c>
      <c r="E6" s="14" t="str">
        <f>IF(Serv!W6&lt;&gt;"",Serv!S6,"")</f>
        <v/>
      </c>
    </row>
    <row r="7" spans="1:5" x14ac:dyDescent="0.25">
      <c r="A7" s="13" t="s">
        <v>17</v>
      </c>
      <c r="B7" s="14" t="str">
        <f>IF(Serv!E7&lt;&gt;"",Serv!A7,"")</f>
        <v>Fraise</v>
      </c>
      <c r="C7" s="14" t="str">
        <f>IF(Serv!K7&lt;&gt;"",Serv!G7,"")</f>
        <v/>
      </c>
      <c r="D7" s="14" t="str">
        <f>IF(Serv!Q7&lt;&gt;"",Serv!M7,"")</f>
        <v/>
      </c>
      <c r="E7" s="14" t="str">
        <f>IF(Serv!W7&lt;&gt;"",Serv!S7,"")</f>
        <v>Banane</v>
      </c>
    </row>
    <row r="8" spans="1:5" x14ac:dyDescent="0.25">
      <c r="A8" s="13" t="s">
        <v>18</v>
      </c>
      <c r="B8" s="14" t="str">
        <f>IF(Serv!E8&lt;&gt;"",Serv!A8,"")</f>
        <v/>
      </c>
      <c r="C8" s="14" t="str">
        <f>IF(Serv!K8&lt;&gt;"",Serv!G8,"")</f>
        <v/>
      </c>
      <c r="D8" s="14" t="str">
        <f>IF(Serv!Q8&lt;&gt;"",Serv!M8,"")</f>
        <v>Banane</v>
      </c>
      <c r="E8" s="14" t="str">
        <f>IF(Serv!W8&lt;&gt;"",Serv!S8,"")</f>
        <v/>
      </c>
    </row>
    <row r="9" spans="1:5" x14ac:dyDescent="0.25">
      <c r="A9" s="13" t="s">
        <v>19</v>
      </c>
      <c r="B9" s="14" t="str">
        <f>IF(Serv!E9&lt;&gt;"",Serv!A9,"")</f>
        <v/>
      </c>
      <c r="C9" s="14" t="str">
        <f>IF(Serv!K9&lt;&gt;"",Serv!G9,"")</f>
        <v>Ananas</v>
      </c>
      <c r="D9" s="14" t="str">
        <f>IF(Serv!Q9&lt;&gt;"",Serv!M9,"")</f>
        <v>Fraise</v>
      </c>
      <c r="E9" s="14" t="str">
        <f>IF(Serv!W9&lt;&gt;"",Serv!S9,"")</f>
        <v/>
      </c>
    </row>
    <row r="10" spans="1:5" x14ac:dyDescent="0.25">
      <c r="A10" s="13" t="s">
        <v>20</v>
      </c>
      <c r="B10" s="14" t="str">
        <f>IF(Serv!E10&lt;&gt;"",Serv!A10,"")</f>
        <v/>
      </c>
      <c r="C10" s="14" t="str">
        <f>IF(Serv!K10&lt;&gt;"",Serv!G10,"")</f>
        <v/>
      </c>
      <c r="D10" s="14" t="str">
        <f>IF(Serv!Q10&lt;&gt;"",Serv!M10,"")</f>
        <v/>
      </c>
      <c r="E10" s="14" t="str">
        <f>IF(Serv!W10&lt;&gt;"",Serv!S10,"")</f>
        <v/>
      </c>
    </row>
    <row r="11" spans="1:5" x14ac:dyDescent="0.25">
      <c r="A11" s="13" t="s">
        <v>21</v>
      </c>
      <c r="B11" s="14" t="str">
        <f>IF(Serv!E11&lt;&gt;"",Serv!A11,"")</f>
        <v/>
      </c>
      <c r="C11" s="14" t="str">
        <f>IF(Serv!K11&lt;&gt;"",Serv!G11,"")</f>
        <v/>
      </c>
      <c r="D11" s="14" t="str">
        <f>IF(Serv!Q11&lt;&gt;"",Serv!M11,"")</f>
        <v/>
      </c>
      <c r="E11" s="14" t="str">
        <f>IF(Serv!W11&lt;&gt;"",Serv!S11,"")</f>
        <v/>
      </c>
    </row>
    <row r="12" spans="1:5" x14ac:dyDescent="0.25">
      <c r="A12" s="16"/>
      <c r="B12" s="15"/>
      <c r="C12" s="15"/>
      <c r="D12" s="15"/>
      <c r="E12" s="15"/>
    </row>
    <row r="13" spans="1:5" x14ac:dyDescent="0.25">
      <c r="A13" s="2"/>
      <c r="B13" s="2"/>
      <c r="C13" s="2"/>
      <c r="D13" s="2"/>
      <c r="E13" s="2"/>
    </row>
  </sheetData>
  <conditionalFormatting sqref="A2:E12">
    <cfRule type="expression" dxfId="0" priority="4">
      <formula>MOD(ROW(),2)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0"/>
  <sheetViews>
    <sheetView tabSelected="1" zoomScale="80" zoomScaleNormal="80" workbookViewId="0">
      <pane ySplit="1" topLeftCell="A2" activePane="bottomLeft" state="frozen"/>
      <selection pane="bottomLeft" activeCell="A7" sqref="A7:H8"/>
    </sheetView>
  </sheetViews>
  <sheetFormatPr baseColWidth="10" defaultRowHeight="14.4" x14ac:dyDescent="0.3"/>
  <cols>
    <col min="1" max="1" width="4.44140625" customWidth="1"/>
    <col min="2" max="2" width="5.44140625" customWidth="1"/>
    <col min="3" max="3" width="4.44140625" customWidth="1"/>
    <col min="4" max="4" width="6.109375" customWidth="1"/>
    <col min="5" max="5" width="7.33203125" customWidth="1"/>
    <col min="6" max="6" width="7.88671875" customWidth="1"/>
    <col min="7" max="7" width="8.33203125" customWidth="1"/>
    <col min="8" max="8" width="18.88671875" customWidth="1"/>
    <col min="9" max="9" width="6.5546875" customWidth="1"/>
    <col min="10" max="10" width="5.44140625" customWidth="1"/>
    <col min="11" max="11" width="4.44140625" customWidth="1"/>
    <col min="12" max="12" width="6.109375" customWidth="1"/>
    <col min="13" max="13" width="7.33203125" customWidth="1"/>
    <col min="14" max="14" width="7.88671875" customWidth="1"/>
    <col min="15" max="15" width="8.33203125" customWidth="1"/>
    <col min="16" max="16" width="18.88671875" customWidth="1"/>
    <col min="17" max="17" width="7.33203125" customWidth="1"/>
    <col min="18" max="18" width="5.44140625" customWidth="1"/>
    <col min="19" max="19" width="4.44140625" customWidth="1"/>
    <col min="20" max="20" width="6.109375" customWidth="1"/>
    <col min="21" max="21" width="7.33203125" customWidth="1"/>
    <col min="22" max="22" width="7.88671875" customWidth="1"/>
    <col min="23" max="23" width="8.33203125" customWidth="1"/>
    <col min="24" max="24" width="18.88671875" customWidth="1"/>
    <col min="25" max="25" width="8.6640625" customWidth="1"/>
    <col min="26" max="26" width="5.44140625" customWidth="1"/>
    <col min="27" max="27" width="4.44140625" customWidth="1"/>
    <col min="28" max="28" width="6.109375" customWidth="1"/>
    <col min="29" max="29" width="7.33203125" customWidth="1"/>
    <col min="30" max="30" width="7.88671875" customWidth="1"/>
    <col min="31" max="31" width="8.33203125" customWidth="1"/>
    <col min="32" max="32" width="18.88671875" customWidth="1"/>
  </cols>
  <sheetData>
    <row r="1" spans="1:32" ht="18.75" x14ac:dyDescent="0.3">
      <c r="A1" s="39" t="str">
        <f>Resa!B1</f>
        <v>JOUR 1</v>
      </c>
      <c r="B1" s="40"/>
      <c r="C1" s="40"/>
      <c r="D1" s="40"/>
      <c r="E1" s="40"/>
      <c r="F1" s="40"/>
      <c r="G1" s="40"/>
      <c r="H1" s="41"/>
      <c r="I1" s="39" t="str">
        <f>Resa!C1</f>
        <v>JOUR 2</v>
      </c>
      <c r="J1" s="40"/>
      <c r="K1" s="40"/>
      <c r="L1" s="40"/>
      <c r="M1" s="40"/>
      <c r="N1" s="40"/>
      <c r="O1" s="40"/>
      <c r="P1" s="41"/>
      <c r="Q1" s="39" t="str">
        <f>Resa!D1</f>
        <v>JOUR 3</v>
      </c>
      <c r="R1" s="40"/>
      <c r="S1" s="40"/>
      <c r="T1" s="40"/>
      <c r="U1" s="40"/>
      <c r="V1" s="40"/>
      <c r="W1" s="40"/>
      <c r="X1" s="41"/>
      <c r="Y1" s="39" t="str">
        <f>Resa!E1</f>
        <v>JOUR 4</v>
      </c>
      <c r="Z1" s="40"/>
      <c r="AA1" s="40"/>
      <c r="AB1" s="40"/>
      <c r="AC1" s="40"/>
      <c r="AD1" s="40"/>
      <c r="AE1" s="40"/>
      <c r="AF1" s="41"/>
    </row>
    <row r="2" spans="1:32" ht="15" x14ac:dyDescent="0.25">
      <c r="A2" s="26"/>
      <c r="B2" s="27"/>
      <c r="C2" s="27"/>
      <c r="D2" s="27"/>
      <c r="E2" s="27"/>
      <c r="F2" s="27"/>
      <c r="G2" s="27"/>
      <c r="H2" s="28"/>
      <c r="I2" s="26"/>
      <c r="J2" s="27"/>
      <c r="K2" s="27"/>
      <c r="L2" s="27"/>
      <c r="M2" s="27"/>
      <c r="N2" s="27"/>
      <c r="O2" s="27"/>
      <c r="P2" s="28"/>
      <c r="Q2" s="26"/>
      <c r="R2" s="27"/>
      <c r="S2" s="27"/>
      <c r="T2" s="27"/>
      <c r="U2" s="27"/>
      <c r="V2" s="27"/>
      <c r="W2" s="27"/>
      <c r="X2" s="28"/>
      <c r="Y2" s="26"/>
      <c r="Z2" s="27"/>
      <c r="AA2" s="27"/>
      <c r="AB2" s="27"/>
      <c r="AC2" s="27"/>
      <c r="AD2" s="27"/>
      <c r="AE2" s="27"/>
      <c r="AF2" s="28"/>
    </row>
    <row r="3" spans="1:32" ht="25.5" x14ac:dyDescent="0.25">
      <c r="A3" s="29"/>
      <c r="B3" s="22"/>
      <c r="C3" s="22"/>
      <c r="D3" s="22"/>
      <c r="E3" s="52" t="s">
        <v>25</v>
      </c>
      <c r="F3" s="52"/>
      <c r="G3" s="52"/>
      <c r="H3" s="53"/>
      <c r="I3" s="29"/>
      <c r="J3" s="22"/>
      <c r="K3" s="22"/>
      <c r="L3" s="22"/>
      <c r="M3" s="52" t="s">
        <v>24</v>
      </c>
      <c r="N3" s="52"/>
      <c r="O3" s="52"/>
      <c r="P3" s="53"/>
      <c r="Q3" s="29"/>
      <c r="R3" s="22"/>
      <c r="S3" s="22"/>
      <c r="T3" s="22"/>
      <c r="U3" s="52" t="s">
        <v>24</v>
      </c>
      <c r="V3" s="52"/>
      <c r="W3" s="52"/>
      <c r="X3" s="53"/>
      <c r="Y3" s="29"/>
      <c r="Z3" s="22"/>
      <c r="AA3" s="22"/>
      <c r="AB3" s="22"/>
      <c r="AC3" s="52" t="s">
        <v>24</v>
      </c>
      <c r="AD3" s="52"/>
      <c r="AE3" s="52"/>
      <c r="AF3" s="53"/>
    </row>
    <row r="4" spans="1:32" ht="17.25" x14ac:dyDescent="0.25">
      <c r="A4" s="29"/>
      <c r="B4" s="22"/>
      <c r="C4" s="22"/>
      <c r="D4" s="22"/>
      <c r="E4" s="54"/>
      <c r="F4" s="54"/>
      <c r="G4" s="54"/>
      <c r="H4" s="55"/>
      <c r="I4" s="29"/>
      <c r="J4" s="22"/>
      <c r="K4" s="22"/>
      <c r="L4" s="22"/>
      <c r="M4" s="54"/>
      <c r="N4" s="54"/>
      <c r="O4" s="54"/>
      <c r="P4" s="55"/>
      <c r="Q4" s="29"/>
      <c r="R4" s="22"/>
      <c r="S4" s="22"/>
      <c r="T4" s="22"/>
      <c r="U4" s="54"/>
      <c r="V4" s="54"/>
      <c r="W4" s="54"/>
      <c r="X4" s="55"/>
      <c r="Y4" s="29"/>
      <c r="Z4" s="22"/>
      <c r="AA4" s="22"/>
      <c r="AB4" s="22"/>
      <c r="AC4" s="54"/>
      <c r="AD4" s="54"/>
      <c r="AE4" s="54"/>
      <c r="AF4" s="55"/>
    </row>
    <row r="5" spans="1:32" ht="18.75" x14ac:dyDescent="0.25">
      <c r="A5" s="29"/>
      <c r="B5" s="22"/>
      <c r="C5" s="22"/>
      <c r="D5" s="22"/>
      <c r="E5" s="45" t="str">
        <f>Resa!A2</f>
        <v>FRUIT 1</v>
      </c>
      <c r="F5" s="45"/>
      <c r="G5" s="45"/>
      <c r="H5" s="46"/>
      <c r="I5" s="29"/>
      <c r="J5" s="22"/>
      <c r="K5" s="22"/>
      <c r="L5" s="22"/>
      <c r="M5" s="45" t="str">
        <f>Resa!A2</f>
        <v>FRUIT 1</v>
      </c>
      <c r="N5" s="45"/>
      <c r="O5" s="45"/>
      <c r="P5" s="46"/>
      <c r="Q5" s="29"/>
      <c r="R5" s="22"/>
      <c r="S5" s="22"/>
      <c r="T5" s="22"/>
      <c r="U5" s="45" t="str">
        <f>Resa!A2</f>
        <v>FRUIT 1</v>
      </c>
      <c r="V5" s="45"/>
      <c r="W5" s="45"/>
      <c r="X5" s="46"/>
      <c r="Y5" s="29"/>
      <c r="Z5" s="22"/>
      <c r="AA5" s="22"/>
      <c r="AB5" s="22"/>
      <c r="AC5" s="45" t="str">
        <f>Resa!A2</f>
        <v>FRUIT 1</v>
      </c>
      <c r="AD5" s="45"/>
      <c r="AE5" s="45"/>
      <c r="AF5" s="46"/>
    </row>
    <row r="6" spans="1:32" ht="26.25" x14ac:dyDescent="0.25">
      <c r="A6" s="61"/>
      <c r="B6" s="62"/>
      <c r="C6" s="62"/>
      <c r="D6" s="62"/>
      <c r="E6" s="62"/>
      <c r="F6" s="62"/>
      <c r="G6" s="63" t="str">
        <f>IF(ISBLANK([1]Portada!$Q46),"","# "&amp;[1]Portada!$Q46)</f>
        <v/>
      </c>
      <c r="H6" s="64"/>
      <c r="I6" s="61"/>
      <c r="J6" s="62"/>
      <c r="K6" s="62"/>
      <c r="L6" s="62"/>
      <c r="M6" s="62"/>
      <c r="N6" s="62"/>
      <c r="O6" s="63" t="str">
        <f>IF(ISBLANK([1]Portada!$Q46),"","# "&amp;[1]Portada!$Q46)</f>
        <v/>
      </c>
      <c r="P6" s="64"/>
      <c r="Q6" s="61"/>
      <c r="R6" s="62"/>
      <c r="S6" s="62"/>
      <c r="T6" s="62"/>
      <c r="U6" s="62"/>
      <c r="V6" s="62"/>
      <c r="W6" s="63" t="str">
        <f>IF(ISBLANK([1]Portada!$Q46),"","# "&amp;[1]Portada!$Q46)</f>
        <v/>
      </c>
      <c r="X6" s="64"/>
      <c r="Y6" s="61"/>
      <c r="Z6" s="62"/>
      <c r="AA6" s="62"/>
      <c r="AB6" s="62"/>
      <c r="AC6" s="62"/>
      <c r="AD6" s="62"/>
      <c r="AE6" s="63" t="str">
        <f>IF(ISBLANK([1]Portada!$Q46),"","# "&amp;[1]Portada!$Q46)</f>
        <v/>
      </c>
      <c r="AF6" s="64"/>
    </row>
    <row r="7" spans="1:32" x14ac:dyDescent="0.3">
      <c r="A7" s="65" t="str">
        <f>Resa!B2</f>
        <v/>
      </c>
      <c r="B7" s="66"/>
      <c r="C7" s="66"/>
      <c r="D7" s="66"/>
      <c r="E7" s="66"/>
      <c r="F7" s="66"/>
      <c r="G7" s="66"/>
      <c r="H7" s="67"/>
      <c r="I7" s="65" t="str">
        <f>Resa!C2</f>
        <v/>
      </c>
      <c r="J7" s="66"/>
      <c r="K7" s="66"/>
      <c r="L7" s="66"/>
      <c r="M7" s="66"/>
      <c r="N7" s="66"/>
      <c r="O7" s="66"/>
      <c r="P7" s="67"/>
      <c r="Q7" s="65" t="str">
        <f>Resa!D2</f>
        <v/>
      </c>
      <c r="R7" s="66"/>
      <c r="S7" s="66"/>
      <c r="T7" s="66"/>
      <c r="U7" s="66"/>
      <c r="V7" s="66"/>
      <c r="W7" s="66"/>
      <c r="X7" s="67"/>
      <c r="Y7" s="65" t="str">
        <f>Resa!E2</f>
        <v/>
      </c>
      <c r="Z7" s="66"/>
      <c r="AA7" s="66"/>
      <c r="AB7" s="66"/>
      <c r="AC7" s="66"/>
      <c r="AD7" s="66"/>
      <c r="AE7" s="66"/>
      <c r="AF7" s="67"/>
    </row>
    <row r="8" spans="1:32" x14ac:dyDescent="0.3">
      <c r="A8" s="68"/>
      <c r="B8" s="69"/>
      <c r="C8" s="69"/>
      <c r="D8" s="69"/>
      <c r="E8" s="69"/>
      <c r="F8" s="69"/>
      <c r="G8" s="69"/>
      <c r="H8" s="70"/>
      <c r="I8" s="68"/>
      <c r="J8" s="69"/>
      <c r="K8" s="69"/>
      <c r="L8" s="69"/>
      <c r="M8" s="69"/>
      <c r="N8" s="69"/>
      <c r="O8" s="69"/>
      <c r="P8" s="70"/>
      <c r="Q8" s="68"/>
      <c r="R8" s="69"/>
      <c r="S8" s="69"/>
      <c r="T8" s="69"/>
      <c r="U8" s="69"/>
      <c r="V8" s="69"/>
      <c r="W8" s="69"/>
      <c r="X8" s="70"/>
      <c r="Y8" s="68"/>
      <c r="Z8" s="69"/>
      <c r="AA8" s="69"/>
      <c r="AB8" s="69"/>
      <c r="AC8" s="69"/>
      <c r="AD8" s="69"/>
      <c r="AE8" s="69"/>
      <c r="AF8" s="70"/>
    </row>
    <row r="9" spans="1:32" ht="18.75" x14ac:dyDescent="0.25">
      <c r="A9" s="30"/>
      <c r="B9" s="71"/>
      <c r="C9" s="71"/>
      <c r="D9" s="22"/>
      <c r="E9" s="72"/>
      <c r="F9" s="72"/>
      <c r="G9" s="23"/>
      <c r="H9" s="31"/>
      <c r="I9" s="30"/>
      <c r="J9" s="71"/>
      <c r="K9" s="71"/>
      <c r="L9" s="22"/>
      <c r="M9" s="72"/>
      <c r="N9" s="72"/>
      <c r="O9" s="23"/>
      <c r="P9" s="31"/>
      <c r="Q9" s="30"/>
      <c r="R9" s="71"/>
      <c r="S9" s="71"/>
      <c r="T9" s="22"/>
      <c r="U9" s="72"/>
      <c r="V9" s="72"/>
      <c r="W9" s="23"/>
      <c r="X9" s="31"/>
      <c r="Y9" s="30"/>
      <c r="Z9" s="71"/>
      <c r="AA9" s="71"/>
      <c r="AB9" s="22"/>
      <c r="AC9" s="72"/>
      <c r="AD9" s="72"/>
      <c r="AE9" s="23"/>
      <c r="AF9" s="31"/>
    </row>
    <row r="10" spans="1:32" ht="15" x14ac:dyDescent="0.25">
      <c r="A10" s="32"/>
      <c r="B10" s="73"/>
      <c r="C10" s="73"/>
      <c r="D10" s="73"/>
      <c r="E10" s="74"/>
      <c r="F10" s="74"/>
      <c r="G10" s="74"/>
      <c r="H10" s="33"/>
      <c r="I10" s="32"/>
      <c r="J10" s="73"/>
      <c r="K10" s="73"/>
      <c r="L10" s="73"/>
      <c r="M10" s="74"/>
      <c r="N10" s="74"/>
      <c r="O10" s="74"/>
      <c r="P10" s="33"/>
      <c r="Q10" s="32"/>
      <c r="R10" s="73"/>
      <c r="S10" s="73"/>
      <c r="T10" s="73"/>
      <c r="U10" s="74"/>
      <c r="V10" s="74"/>
      <c r="W10" s="74"/>
      <c r="X10" s="33"/>
      <c r="Y10" s="32"/>
      <c r="Z10" s="73"/>
      <c r="AA10" s="73"/>
      <c r="AB10" s="73"/>
      <c r="AC10" s="74"/>
      <c r="AD10" s="74"/>
      <c r="AE10" s="74"/>
      <c r="AF10" s="33"/>
    </row>
    <row r="11" spans="1:32" ht="18.75" x14ac:dyDescent="0.25">
      <c r="A11" s="56" t="e">
        <f>VLOOKUP($A$7,Base!$A$2:'Base'!$B$6,2)</f>
        <v>#N/A</v>
      </c>
      <c r="B11" s="57"/>
      <c r="C11" s="57"/>
      <c r="D11" s="57"/>
      <c r="E11" s="57"/>
      <c r="F11" s="57"/>
      <c r="G11" s="57"/>
      <c r="H11" s="58"/>
      <c r="I11" s="56" t="e">
        <f>VLOOKUP($I$7,Base!$A$2:'Base'!$B$6,2)</f>
        <v>#N/A</v>
      </c>
      <c r="J11" s="57"/>
      <c r="K11" s="57"/>
      <c r="L11" s="57"/>
      <c r="M11" s="57"/>
      <c r="N11" s="57"/>
      <c r="O11" s="57"/>
      <c r="P11" s="58"/>
      <c r="Q11" s="56" t="e">
        <f>VLOOKUP($Q$7,Base!$A$2:'Base'!$B$6,2)</f>
        <v>#N/A</v>
      </c>
      <c r="R11" s="57"/>
      <c r="S11" s="57"/>
      <c r="T11" s="57"/>
      <c r="U11" s="57"/>
      <c r="V11" s="57"/>
      <c r="W11" s="57"/>
      <c r="X11" s="58"/>
      <c r="Y11" s="56" t="e">
        <f>VLOOKUP($Y$7,Base!$A$2:'Base'!$B$6,2)</f>
        <v>#N/A</v>
      </c>
      <c r="Z11" s="57"/>
      <c r="AA11" s="57"/>
      <c r="AB11" s="57"/>
      <c r="AC11" s="57"/>
      <c r="AD11" s="57"/>
      <c r="AE11" s="57"/>
      <c r="AF11" s="58"/>
    </row>
    <row r="12" spans="1:32" ht="18.75" x14ac:dyDescent="0.25">
      <c r="A12" s="59"/>
      <c r="B12" s="60"/>
      <c r="C12" s="60"/>
      <c r="D12" s="60"/>
      <c r="E12" s="60"/>
      <c r="F12" s="60"/>
      <c r="G12" s="24"/>
      <c r="H12" s="34"/>
      <c r="I12" s="59"/>
      <c r="J12" s="60"/>
      <c r="K12" s="60"/>
      <c r="L12" s="60"/>
      <c r="M12" s="60"/>
      <c r="N12" s="60"/>
      <c r="O12" s="24"/>
      <c r="P12" s="34"/>
      <c r="Q12" s="59"/>
      <c r="R12" s="60"/>
      <c r="S12" s="60"/>
      <c r="T12" s="60"/>
      <c r="U12" s="60"/>
      <c r="V12" s="60"/>
      <c r="W12" s="24"/>
      <c r="X12" s="34"/>
      <c r="Y12" s="59"/>
      <c r="Z12" s="60"/>
      <c r="AA12" s="60"/>
      <c r="AB12" s="60"/>
      <c r="AC12" s="60"/>
      <c r="AD12" s="60"/>
      <c r="AE12" s="24"/>
      <c r="AF12" s="34"/>
    </row>
    <row r="13" spans="1:32" ht="18.75" x14ac:dyDescent="0.35">
      <c r="A13" s="47"/>
      <c r="B13" s="48"/>
      <c r="C13" s="48"/>
      <c r="D13" s="48"/>
      <c r="E13" s="48"/>
      <c r="F13" s="25"/>
      <c r="G13" s="25"/>
      <c r="H13" s="35"/>
      <c r="I13" s="47"/>
      <c r="J13" s="48"/>
      <c r="K13" s="48"/>
      <c r="L13" s="48"/>
      <c r="M13" s="48"/>
      <c r="N13" s="25"/>
      <c r="O13" s="25"/>
      <c r="P13" s="35"/>
      <c r="Q13" s="47"/>
      <c r="R13" s="48"/>
      <c r="S13" s="48"/>
      <c r="T13" s="48"/>
      <c r="U13" s="48"/>
      <c r="V13" s="25"/>
      <c r="W13" s="25"/>
      <c r="X13" s="35"/>
      <c r="Y13" s="47"/>
      <c r="Z13" s="48"/>
      <c r="AA13" s="48"/>
      <c r="AB13" s="48"/>
      <c r="AC13" s="48"/>
      <c r="AD13" s="25"/>
      <c r="AE13" s="25"/>
      <c r="AF13" s="35"/>
    </row>
    <row r="14" spans="1:32" ht="17.25" x14ac:dyDescent="0.25">
      <c r="A14" s="49"/>
      <c r="B14" s="50"/>
      <c r="C14" s="50"/>
      <c r="D14" s="50"/>
      <c r="E14" s="50"/>
      <c r="F14" s="50"/>
      <c r="G14" s="50"/>
      <c r="H14" s="51"/>
      <c r="I14" s="49"/>
      <c r="J14" s="50"/>
      <c r="K14" s="50"/>
      <c r="L14" s="50"/>
      <c r="M14" s="50"/>
      <c r="N14" s="50"/>
      <c r="O14" s="50"/>
      <c r="P14" s="51"/>
      <c r="Q14" s="49"/>
      <c r="R14" s="50"/>
      <c r="S14" s="50"/>
      <c r="T14" s="50"/>
      <c r="U14" s="50"/>
      <c r="V14" s="50"/>
      <c r="W14" s="50"/>
      <c r="X14" s="51"/>
      <c r="Y14" s="49"/>
      <c r="Z14" s="50"/>
      <c r="AA14" s="50"/>
      <c r="AB14" s="50"/>
      <c r="AC14" s="50"/>
      <c r="AD14" s="50"/>
      <c r="AE14" s="50"/>
      <c r="AF14" s="51"/>
    </row>
    <row r="15" spans="1:32" ht="15" x14ac:dyDescent="0.25">
      <c r="A15" s="42" t="s">
        <v>23</v>
      </c>
      <c r="B15" s="43"/>
      <c r="C15" s="43"/>
      <c r="D15" s="43"/>
      <c r="E15" s="43"/>
      <c r="F15" s="43"/>
      <c r="G15" s="43"/>
      <c r="H15" s="44"/>
      <c r="I15" s="42" t="s">
        <v>23</v>
      </c>
      <c r="J15" s="43"/>
      <c r="K15" s="43"/>
      <c r="L15" s="43"/>
      <c r="M15" s="43"/>
      <c r="N15" s="43"/>
      <c r="O15" s="43"/>
      <c r="P15" s="44"/>
      <c r="Q15" s="42" t="s">
        <v>23</v>
      </c>
      <c r="R15" s="43"/>
      <c r="S15" s="43"/>
      <c r="T15" s="43"/>
      <c r="U15" s="43"/>
      <c r="V15" s="43"/>
      <c r="W15" s="43"/>
      <c r="X15" s="44"/>
      <c r="Y15" s="42" t="s">
        <v>23</v>
      </c>
      <c r="Z15" s="43"/>
      <c r="AA15" s="43"/>
      <c r="AB15" s="43"/>
      <c r="AC15" s="43"/>
      <c r="AD15" s="43"/>
      <c r="AE15" s="43"/>
      <c r="AF15" s="44"/>
    </row>
    <row r="16" spans="1:32" ht="15" x14ac:dyDescent="0.25"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</row>
    <row r="17" spans="1:32" ht="15" x14ac:dyDescent="0.25">
      <c r="A17" s="26"/>
      <c r="B17" s="27"/>
      <c r="C17" s="27"/>
      <c r="D17" s="27"/>
      <c r="E17" s="27"/>
      <c r="F17" s="27"/>
      <c r="G17" s="27"/>
      <c r="H17" s="28"/>
      <c r="I17" s="26"/>
      <c r="J17" s="27"/>
      <c r="K17" s="27"/>
      <c r="L17" s="27"/>
      <c r="M17" s="27"/>
      <c r="N17" s="27"/>
      <c r="O17" s="27"/>
      <c r="P17" s="28"/>
      <c r="Q17" s="26"/>
      <c r="R17" s="27"/>
      <c r="S17" s="27"/>
      <c r="T17" s="27"/>
      <c r="U17" s="27"/>
      <c r="V17" s="27"/>
      <c r="W17" s="27"/>
      <c r="X17" s="28"/>
      <c r="Y17" s="26"/>
      <c r="Z17" s="27"/>
      <c r="AA17" s="27"/>
      <c r="AB17" s="27"/>
      <c r="AC17" s="27"/>
      <c r="AD17" s="27"/>
      <c r="AE17" s="27"/>
      <c r="AF17" s="28"/>
    </row>
    <row r="18" spans="1:32" ht="25.5" x14ac:dyDescent="0.25">
      <c r="A18" s="29"/>
      <c r="B18" s="22"/>
      <c r="C18" s="22"/>
      <c r="D18" s="22"/>
      <c r="E18" s="52" t="s">
        <v>26</v>
      </c>
      <c r="F18" s="52"/>
      <c r="G18" s="52"/>
      <c r="H18" s="53"/>
      <c r="I18" s="29"/>
      <c r="J18" s="22"/>
      <c r="K18" s="22"/>
      <c r="L18" s="22"/>
      <c r="M18" s="52" t="s">
        <v>24</v>
      </c>
      <c r="N18" s="52"/>
      <c r="O18" s="52"/>
      <c r="P18" s="53"/>
      <c r="Q18" s="29"/>
      <c r="R18" s="22"/>
      <c r="S18" s="22"/>
      <c r="T18" s="22"/>
      <c r="U18" s="52" t="s">
        <v>24</v>
      </c>
      <c r="V18" s="52"/>
      <c r="W18" s="52"/>
      <c r="X18" s="53"/>
      <c r="Y18" s="29"/>
      <c r="Z18" s="22"/>
      <c r="AA18" s="22"/>
      <c r="AB18" s="22"/>
      <c r="AC18" s="52" t="s">
        <v>24</v>
      </c>
      <c r="AD18" s="52"/>
      <c r="AE18" s="52"/>
      <c r="AF18" s="53"/>
    </row>
    <row r="19" spans="1:32" ht="17.25" x14ac:dyDescent="0.25">
      <c r="A19" s="29"/>
      <c r="B19" s="22"/>
      <c r="C19" s="22"/>
      <c r="D19" s="22"/>
      <c r="E19" s="54"/>
      <c r="F19" s="54"/>
      <c r="G19" s="54"/>
      <c r="H19" s="55"/>
      <c r="I19" s="29"/>
      <c r="J19" s="22"/>
      <c r="K19" s="22"/>
      <c r="L19" s="22"/>
      <c r="M19" s="54"/>
      <c r="N19" s="54"/>
      <c r="O19" s="54"/>
      <c r="P19" s="55"/>
      <c r="Q19" s="29"/>
      <c r="R19" s="22"/>
      <c r="S19" s="22"/>
      <c r="T19" s="22"/>
      <c r="U19" s="54"/>
      <c r="V19" s="54"/>
      <c r="W19" s="54"/>
      <c r="X19" s="55"/>
      <c r="Y19" s="29"/>
      <c r="Z19" s="22"/>
      <c r="AA19" s="22"/>
      <c r="AB19" s="22"/>
      <c r="AC19" s="54"/>
      <c r="AD19" s="54"/>
      <c r="AE19" s="54"/>
      <c r="AF19" s="55"/>
    </row>
    <row r="20" spans="1:32" ht="18.75" x14ac:dyDescent="0.25">
      <c r="A20" s="29"/>
      <c r="B20" s="22"/>
      <c r="C20" s="22"/>
      <c r="D20" s="22"/>
      <c r="E20" s="45" t="str">
        <f>Resa!A3</f>
        <v>FRUIT 2</v>
      </c>
      <c r="F20" s="45"/>
      <c r="G20" s="45"/>
      <c r="H20" s="46"/>
      <c r="I20" s="29"/>
      <c r="J20" s="22"/>
      <c r="K20" s="22"/>
      <c r="L20" s="22"/>
      <c r="M20" s="45" t="str">
        <f>Resa!A3</f>
        <v>FRUIT 2</v>
      </c>
      <c r="N20" s="45"/>
      <c r="O20" s="45"/>
      <c r="P20" s="46"/>
      <c r="Q20" s="29"/>
      <c r="R20" s="22"/>
      <c r="S20" s="22"/>
      <c r="T20" s="22"/>
      <c r="U20" s="45" t="str">
        <f>Resa!A3</f>
        <v>FRUIT 2</v>
      </c>
      <c r="V20" s="45"/>
      <c r="W20" s="45"/>
      <c r="X20" s="46"/>
      <c r="Y20" s="29"/>
      <c r="Z20" s="22"/>
      <c r="AA20" s="22"/>
      <c r="AB20" s="22"/>
      <c r="AC20" s="45" t="str">
        <f>Resa!A3</f>
        <v>FRUIT 2</v>
      </c>
      <c r="AD20" s="45"/>
      <c r="AE20" s="45"/>
      <c r="AF20" s="46"/>
    </row>
    <row r="21" spans="1:32" ht="26.25" x14ac:dyDescent="0.25">
      <c r="A21" s="61"/>
      <c r="B21" s="62"/>
      <c r="C21" s="62"/>
      <c r="D21" s="62"/>
      <c r="E21" s="62"/>
      <c r="F21" s="62"/>
      <c r="G21" s="63" t="str">
        <f>IF(ISBLANK([1]Portada!$Q61),"","# "&amp;[1]Portada!$Q61)</f>
        <v/>
      </c>
      <c r="H21" s="64"/>
      <c r="I21" s="61"/>
      <c r="J21" s="62"/>
      <c r="K21" s="62"/>
      <c r="L21" s="62"/>
      <c r="M21" s="62"/>
      <c r="N21" s="62"/>
      <c r="O21" s="63" t="str">
        <f>IF(ISBLANK([1]Portada!$Q61),"","# "&amp;[1]Portada!$Q61)</f>
        <v/>
      </c>
      <c r="P21" s="64"/>
      <c r="Q21" s="61"/>
      <c r="R21" s="62"/>
      <c r="S21" s="62"/>
      <c r="T21" s="62"/>
      <c r="U21" s="62"/>
      <c r="V21" s="62"/>
      <c r="W21" s="63" t="str">
        <f>IF(ISBLANK([1]Portada!$Q61),"","# "&amp;[1]Portada!$Q61)</f>
        <v/>
      </c>
      <c r="X21" s="64"/>
      <c r="Y21" s="61"/>
      <c r="Z21" s="62"/>
      <c r="AA21" s="62"/>
      <c r="AB21" s="62"/>
      <c r="AC21" s="62"/>
      <c r="AD21" s="62"/>
      <c r="AE21" s="63" t="str">
        <f>IF(ISBLANK([1]Portada!$Q61),"","# "&amp;[1]Portada!$Q61)</f>
        <v/>
      </c>
      <c r="AF21" s="64"/>
    </row>
    <row r="22" spans="1:32" x14ac:dyDescent="0.3">
      <c r="A22" s="65" t="str">
        <f>Resa!B3</f>
        <v>Poire</v>
      </c>
      <c r="B22" s="66"/>
      <c r="C22" s="66"/>
      <c r="D22" s="66"/>
      <c r="E22" s="66"/>
      <c r="F22" s="66"/>
      <c r="G22" s="66"/>
      <c r="H22" s="67"/>
      <c r="I22" s="65" t="str">
        <f>Resa!C3</f>
        <v>Fraise</v>
      </c>
      <c r="J22" s="66"/>
      <c r="K22" s="66"/>
      <c r="L22" s="66"/>
      <c r="M22" s="66"/>
      <c r="N22" s="66"/>
      <c r="O22" s="66"/>
      <c r="P22" s="67"/>
      <c r="Q22" s="65" t="str">
        <f>Resa!D3</f>
        <v>Poire</v>
      </c>
      <c r="R22" s="66"/>
      <c r="S22" s="66"/>
      <c r="T22" s="66"/>
      <c r="U22" s="66"/>
      <c r="V22" s="66"/>
      <c r="W22" s="66"/>
      <c r="X22" s="67"/>
      <c r="Y22" s="65" t="str">
        <f>Resa!E3</f>
        <v/>
      </c>
      <c r="Z22" s="66"/>
      <c r="AA22" s="66"/>
      <c r="AB22" s="66"/>
      <c r="AC22" s="66"/>
      <c r="AD22" s="66"/>
      <c r="AE22" s="66"/>
      <c r="AF22" s="67"/>
    </row>
    <row r="23" spans="1:32" x14ac:dyDescent="0.3">
      <c r="A23" s="68"/>
      <c r="B23" s="69"/>
      <c r="C23" s="69"/>
      <c r="D23" s="69"/>
      <c r="E23" s="69"/>
      <c r="F23" s="69"/>
      <c r="G23" s="69"/>
      <c r="H23" s="70"/>
      <c r="I23" s="68"/>
      <c r="J23" s="69"/>
      <c r="K23" s="69"/>
      <c r="L23" s="69"/>
      <c r="M23" s="69"/>
      <c r="N23" s="69"/>
      <c r="O23" s="69"/>
      <c r="P23" s="70"/>
      <c r="Q23" s="68"/>
      <c r="R23" s="69"/>
      <c r="S23" s="69"/>
      <c r="T23" s="69"/>
      <c r="U23" s="69"/>
      <c r="V23" s="69"/>
      <c r="W23" s="69"/>
      <c r="X23" s="70"/>
      <c r="Y23" s="68"/>
      <c r="Z23" s="69"/>
      <c r="AA23" s="69"/>
      <c r="AB23" s="69"/>
      <c r="AC23" s="69"/>
      <c r="AD23" s="69"/>
      <c r="AE23" s="69"/>
      <c r="AF23" s="70"/>
    </row>
    <row r="24" spans="1:32" ht="18.75" x14ac:dyDescent="0.25">
      <c r="A24" s="30"/>
      <c r="B24" s="71"/>
      <c r="C24" s="71"/>
      <c r="D24" s="22"/>
      <c r="E24" s="72"/>
      <c r="F24" s="72"/>
      <c r="G24" s="23"/>
      <c r="H24" s="31"/>
      <c r="I24" s="30"/>
      <c r="J24" s="71"/>
      <c r="K24" s="71"/>
      <c r="L24" s="22"/>
      <c r="M24" s="72"/>
      <c r="N24" s="72"/>
      <c r="O24" s="23"/>
      <c r="P24" s="31"/>
      <c r="Q24" s="30"/>
      <c r="R24" s="71"/>
      <c r="S24" s="71"/>
      <c r="T24" s="22"/>
      <c r="U24" s="72"/>
      <c r="V24" s="72"/>
      <c r="W24" s="23"/>
      <c r="X24" s="31"/>
      <c r="Y24" s="30"/>
      <c r="Z24" s="71"/>
      <c r="AA24" s="71"/>
      <c r="AB24" s="22"/>
      <c r="AC24" s="72"/>
      <c r="AD24" s="72"/>
      <c r="AE24" s="23"/>
      <c r="AF24" s="31"/>
    </row>
    <row r="25" spans="1:32" ht="15" x14ac:dyDescent="0.25">
      <c r="A25" s="32"/>
      <c r="B25" s="73"/>
      <c r="C25" s="73"/>
      <c r="D25" s="73"/>
      <c r="E25" s="74"/>
      <c r="F25" s="74"/>
      <c r="G25" s="74"/>
      <c r="H25" s="33"/>
      <c r="I25" s="32"/>
      <c r="J25" s="73"/>
      <c r="K25" s="73"/>
      <c r="L25" s="73"/>
      <c r="M25" s="74"/>
      <c r="N25" s="74"/>
      <c r="O25" s="74"/>
      <c r="P25" s="33"/>
      <c r="Q25" s="32"/>
      <c r="R25" s="73"/>
      <c r="S25" s="73"/>
      <c r="T25" s="73"/>
      <c r="U25" s="74"/>
      <c r="V25" s="74"/>
      <c r="W25" s="74"/>
      <c r="X25" s="33"/>
      <c r="Y25" s="32"/>
      <c r="Z25" s="73"/>
      <c r="AA25" s="73"/>
      <c r="AB25" s="73"/>
      <c r="AC25" s="74"/>
      <c r="AD25" s="74"/>
      <c r="AE25" s="74"/>
      <c r="AF25" s="33"/>
    </row>
    <row r="26" spans="1:32" ht="19.8" x14ac:dyDescent="0.3">
      <c r="A26" s="56">
        <f>VLOOKUP($A$22,Base!$A$2:'Base'!$B$6,2)</f>
        <v>50</v>
      </c>
      <c r="B26" s="57"/>
      <c r="C26" s="57"/>
      <c r="D26" s="57"/>
      <c r="E26" s="57"/>
      <c r="F26" s="57"/>
      <c r="G26" s="57"/>
      <c r="H26" s="58"/>
      <c r="I26" s="56">
        <f>VLOOKUP($I$22,Base!$A$2:'Base'!$B$6,2)</f>
        <v>55</v>
      </c>
      <c r="J26" s="57"/>
      <c r="K26" s="57"/>
      <c r="L26" s="57"/>
      <c r="M26" s="57"/>
      <c r="N26" s="57"/>
      <c r="O26" s="57"/>
      <c r="P26" s="58"/>
      <c r="Q26" s="56">
        <f>VLOOKUP($Q$22,Base!$A$2:'Base'!$B$6,2)</f>
        <v>50</v>
      </c>
      <c r="R26" s="57"/>
      <c r="S26" s="57"/>
      <c r="T26" s="57"/>
      <c r="U26" s="57"/>
      <c r="V26" s="57"/>
      <c r="W26" s="57"/>
      <c r="X26" s="58"/>
      <c r="Y26" s="56" t="e">
        <f>VLOOKUP($Y$22,Base!$A$2:'Base'!$B$6,2)</f>
        <v>#N/A</v>
      </c>
      <c r="Z26" s="57"/>
      <c r="AA26" s="57"/>
      <c r="AB26" s="57"/>
      <c r="AC26" s="57"/>
      <c r="AD26" s="57"/>
      <c r="AE26" s="57"/>
      <c r="AF26" s="58"/>
    </row>
    <row r="27" spans="1:32" ht="19.8" x14ac:dyDescent="0.3">
      <c r="A27" s="59"/>
      <c r="B27" s="60"/>
      <c r="C27" s="60"/>
      <c r="D27" s="60"/>
      <c r="E27" s="60"/>
      <c r="F27" s="60"/>
      <c r="G27" s="24"/>
      <c r="H27" s="34"/>
      <c r="I27" s="59"/>
      <c r="J27" s="60"/>
      <c r="K27" s="60"/>
      <c r="L27" s="60"/>
      <c r="M27" s="60"/>
      <c r="N27" s="60"/>
      <c r="O27" s="24"/>
      <c r="P27" s="34"/>
      <c r="Q27" s="59"/>
      <c r="R27" s="60"/>
      <c r="S27" s="60"/>
      <c r="T27" s="60"/>
      <c r="U27" s="60"/>
      <c r="V27" s="60"/>
      <c r="W27" s="24"/>
      <c r="X27" s="34"/>
      <c r="Y27" s="59"/>
      <c r="Z27" s="60"/>
      <c r="AA27" s="60"/>
      <c r="AB27" s="60"/>
      <c r="AC27" s="60"/>
      <c r="AD27" s="60"/>
      <c r="AE27" s="24"/>
      <c r="AF27" s="34"/>
    </row>
    <row r="28" spans="1:32" ht="19.8" x14ac:dyDescent="0.45">
      <c r="A28" s="47"/>
      <c r="B28" s="48"/>
      <c r="C28" s="48"/>
      <c r="D28" s="48"/>
      <c r="E28" s="48"/>
      <c r="F28" s="25"/>
      <c r="G28" s="25"/>
      <c r="H28" s="35"/>
      <c r="I28" s="47"/>
      <c r="J28" s="48"/>
      <c r="K28" s="48"/>
      <c r="L28" s="48"/>
      <c r="M28" s="48"/>
      <c r="N28" s="25"/>
      <c r="O28" s="25"/>
      <c r="P28" s="35"/>
      <c r="Q28" s="47"/>
      <c r="R28" s="48"/>
      <c r="S28" s="48"/>
      <c r="T28" s="48"/>
      <c r="U28" s="48"/>
      <c r="V28" s="25"/>
      <c r="W28" s="25"/>
      <c r="X28" s="35"/>
      <c r="Y28" s="47"/>
      <c r="Z28" s="48"/>
      <c r="AA28" s="48"/>
      <c r="AB28" s="48"/>
      <c r="AC28" s="48"/>
      <c r="AD28" s="25"/>
      <c r="AE28" s="25"/>
      <c r="AF28" s="35"/>
    </row>
    <row r="29" spans="1:32" ht="19.2" x14ac:dyDescent="0.3">
      <c r="A29" s="49"/>
      <c r="B29" s="50"/>
      <c r="C29" s="50"/>
      <c r="D29" s="50"/>
      <c r="E29" s="50"/>
      <c r="F29" s="50"/>
      <c r="G29" s="50"/>
      <c r="H29" s="51"/>
      <c r="I29" s="49"/>
      <c r="J29" s="50"/>
      <c r="K29" s="50"/>
      <c r="L29" s="50"/>
      <c r="M29" s="50"/>
      <c r="N29" s="50"/>
      <c r="O29" s="50"/>
      <c r="P29" s="51"/>
      <c r="Q29" s="49"/>
      <c r="R29" s="50"/>
      <c r="S29" s="50"/>
      <c r="T29" s="50"/>
      <c r="U29" s="50"/>
      <c r="V29" s="50"/>
      <c r="W29" s="50"/>
      <c r="X29" s="51"/>
      <c r="Y29" s="49"/>
      <c r="Z29" s="50"/>
      <c r="AA29" s="50"/>
      <c r="AB29" s="50"/>
      <c r="AC29" s="50"/>
      <c r="AD29" s="50"/>
      <c r="AE29" s="50"/>
      <c r="AF29" s="51"/>
    </row>
    <row r="30" spans="1:32" x14ac:dyDescent="0.3">
      <c r="A30" s="42" t="s">
        <v>23</v>
      </c>
      <c r="B30" s="43"/>
      <c r="C30" s="43"/>
      <c r="D30" s="43"/>
      <c r="E30" s="43"/>
      <c r="F30" s="43"/>
      <c r="G30" s="43"/>
      <c r="H30" s="44"/>
      <c r="I30" s="42" t="s">
        <v>23</v>
      </c>
      <c r="J30" s="43"/>
      <c r="K30" s="43"/>
      <c r="L30" s="43"/>
      <c r="M30" s="43"/>
      <c r="N30" s="43"/>
      <c r="O30" s="43"/>
      <c r="P30" s="44"/>
      <c r="Q30" s="42" t="s">
        <v>23</v>
      </c>
      <c r="R30" s="43"/>
      <c r="S30" s="43"/>
      <c r="T30" s="43"/>
      <c r="U30" s="43"/>
      <c r="V30" s="43"/>
      <c r="W30" s="43"/>
      <c r="X30" s="44"/>
      <c r="Y30" s="42" t="s">
        <v>23</v>
      </c>
      <c r="Z30" s="43"/>
      <c r="AA30" s="43"/>
      <c r="AB30" s="43"/>
      <c r="AC30" s="43"/>
      <c r="AD30" s="43"/>
      <c r="AE30" s="43"/>
      <c r="AF30" s="44"/>
    </row>
    <row r="31" spans="1:32" x14ac:dyDescent="0.3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</row>
    <row r="32" spans="1:32" x14ac:dyDescent="0.3">
      <c r="A32" s="26"/>
      <c r="B32" s="27"/>
      <c r="C32" s="27"/>
      <c r="D32" s="27"/>
      <c r="E32" s="27"/>
      <c r="F32" s="27"/>
      <c r="G32" s="27"/>
      <c r="H32" s="28"/>
      <c r="I32" s="26"/>
      <c r="J32" s="27"/>
      <c r="K32" s="27"/>
      <c r="L32" s="27"/>
      <c r="M32" s="27"/>
      <c r="N32" s="27"/>
      <c r="O32" s="27"/>
      <c r="P32" s="28"/>
      <c r="Q32" s="26"/>
      <c r="R32" s="27"/>
      <c r="S32" s="27"/>
      <c r="T32" s="27"/>
      <c r="U32" s="27"/>
      <c r="V32" s="27"/>
      <c r="W32" s="27"/>
      <c r="X32" s="28"/>
      <c r="Y32" s="26"/>
      <c r="Z32" s="27"/>
      <c r="AA32" s="27"/>
      <c r="AB32" s="27"/>
      <c r="AC32" s="27"/>
      <c r="AD32" s="27"/>
      <c r="AE32" s="27"/>
      <c r="AF32" s="28"/>
    </row>
    <row r="33" spans="1:32" ht="24.6" x14ac:dyDescent="0.3">
      <c r="A33" s="29"/>
      <c r="B33" s="22"/>
      <c r="C33" s="22"/>
      <c r="D33" s="22"/>
      <c r="E33" s="52" t="s">
        <v>24</v>
      </c>
      <c r="F33" s="52"/>
      <c r="G33" s="52"/>
      <c r="H33" s="53"/>
      <c r="I33" s="29"/>
      <c r="J33" s="22"/>
      <c r="K33" s="22"/>
      <c r="L33" s="22"/>
      <c r="M33" s="52" t="s">
        <v>24</v>
      </c>
      <c r="N33" s="52"/>
      <c r="O33" s="52"/>
      <c r="P33" s="53"/>
      <c r="Q33" s="29"/>
      <c r="R33" s="22"/>
      <c r="S33" s="22"/>
      <c r="T33" s="22"/>
      <c r="U33" s="52" t="s">
        <v>24</v>
      </c>
      <c r="V33" s="52"/>
      <c r="W33" s="52"/>
      <c r="X33" s="53"/>
      <c r="Y33" s="29"/>
      <c r="Z33" s="22"/>
      <c r="AA33" s="22"/>
      <c r="AB33" s="22"/>
      <c r="AC33" s="52" t="s">
        <v>24</v>
      </c>
      <c r="AD33" s="52"/>
      <c r="AE33" s="52"/>
      <c r="AF33" s="53"/>
    </row>
    <row r="34" spans="1:32" ht="19.2" x14ac:dyDescent="0.3">
      <c r="A34" s="29"/>
      <c r="B34" s="22"/>
      <c r="C34" s="22"/>
      <c r="D34" s="22"/>
      <c r="E34" s="54"/>
      <c r="F34" s="54"/>
      <c r="G34" s="54"/>
      <c r="H34" s="55"/>
      <c r="I34" s="29"/>
      <c r="J34" s="22"/>
      <c r="K34" s="22"/>
      <c r="L34" s="22"/>
      <c r="M34" s="54"/>
      <c r="N34" s="54"/>
      <c r="O34" s="54"/>
      <c r="P34" s="55"/>
      <c r="Q34" s="29"/>
      <c r="R34" s="22"/>
      <c r="S34" s="22"/>
      <c r="T34" s="22"/>
      <c r="U34" s="54"/>
      <c r="V34" s="54"/>
      <c r="W34" s="54"/>
      <c r="X34" s="55"/>
      <c r="Y34" s="29"/>
      <c r="Z34" s="22"/>
      <c r="AA34" s="22"/>
      <c r="AB34" s="22"/>
      <c r="AC34" s="54"/>
      <c r="AD34" s="54"/>
      <c r="AE34" s="54"/>
      <c r="AF34" s="55"/>
    </row>
    <row r="35" spans="1:32" ht="19.8" x14ac:dyDescent="0.3">
      <c r="A35" s="29"/>
      <c r="B35" s="22"/>
      <c r="C35" s="22"/>
      <c r="D35" s="22"/>
      <c r="E35" s="45" t="str">
        <f>Resa!A4</f>
        <v>FRUIT 3</v>
      </c>
      <c r="F35" s="45"/>
      <c r="G35" s="45"/>
      <c r="H35" s="46"/>
      <c r="I35" s="29"/>
      <c r="J35" s="22"/>
      <c r="K35" s="22"/>
      <c r="L35" s="22"/>
      <c r="M35" s="45" t="str">
        <f>Resa!A4</f>
        <v>FRUIT 3</v>
      </c>
      <c r="N35" s="45"/>
      <c r="O35" s="45"/>
      <c r="P35" s="46"/>
      <c r="Q35" s="29"/>
      <c r="R35" s="22"/>
      <c r="S35" s="22"/>
      <c r="T35" s="22"/>
      <c r="U35" s="45" t="str">
        <f>Resa!A4</f>
        <v>FRUIT 3</v>
      </c>
      <c r="V35" s="45"/>
      <c r="W35" s="45"/>
      <c r="X35" s="46"/>
      <c r="Y35" s="29"/>
      <c r="Z35" s="22"/>
      <c r="AA35" s="22"/>
      <c r="AB35" s="22"/>
      <c r="AC35" s="45" t="str">
        <f>Resa!A4</f>
        <v>FRUIT 3</v>
      </c>
      <c r="AD35" s="45"/>
      <c r="AE35" s="45"/>
      <c r="AF35" s="46"/>
    </row>
    <row r="36" spans="1:32" ht="27" x14ac:dyDescent="0.3">
      <c r="A36" s="61"/>
      <c r="B36" s="62"/>
      <c r="C36" s="62"/>
      <c r="D36" s="62"/>
      <c r="E36" s="62"/>
      <c r="F36" s="62"/>
      <c r="G36" s="63" t="str">
        <f>IF(ISBLANK([1]Portada!$Q76),"","# "&amp;[1]Portada!$Q76)</f>
        <v/>
      </c>
      <c r="H36" s="64"/>
      <c r="I36" s="61"/>
      <c r="J36" s="62"/>
      <c r="K36" s="62"/>
      <c r="L36" s="62"/>
      <c r="M36" s="62"/>
      <c r="N36" s="62"/>
      <c r="O36" s="63" t="str">
        <f>IF(ISBLANK([1]Portada!$Q76),"","# "&amp;[1]Portada!$Q76)</f>
        <v/>
      </c>
      <c r="P36" s="64"/>
      <c r="Q36" s="61"/>
      <c r="R36" s="62"/>
      <c r="S36" s="62"/>
      <c r="T36" s="62"/>
      <c r="U36" s="62"/>
      <c r="V36" s="62"/>
      <c r="W36" s="63" t="str">
        <f>IF(ISBLANK([1]Portada!$Q76),"","# "&amp;[1]Portada!$Q76)</f>
        <v/>
      </c>
      <c r="X36" s="64"/>
      <c r="Y36" s="61"/>
      <c r="Z36" s="62"/>
      <c r="AA36" s="62"/>
      <c r="AB36" s="62"/>
      <c r="AC36" s="62"/>
      <c r="AD36" s="62"/>
      <c r="AE36" s="63" t="str">
        <f>IF(ISBLANK([1]Portada!$Q76),"","# "&amp;[1]Portada!$Q76)</f>
        <v/>
      </c>
      <c r="AF36" s="64"/>
    </row>
    <row r="37" spans="1:32" x14ac:dyDescent="0.3">
      <c r="A37" s="65" t="str">
        <f>Resa!B4</f>
        <v>Pomme</v>
      </c>
      <c r="B37" s="66"/>
      <c r="C37" s="66"/>
      <c r="D37" s="66"/>
      <c r="E37" s="66"/>
      <c r="F37" s="66"/>
      <c r="G37" s="66"/>
      <c r="H37" s="67"/>
      <c r="I37" s="65" t="str">
        <f>Resa!C4</f>
        <v/>
      </c>
      <c r="J37" s="66"/>
      <c r="K37" s="66"/>
      <c r="L37" s="66"/>
      <c r="M37" s="66"/>
      <c r="N37" s="66"/>
      <c r="O37" s="66"/>
      <c r="P37" s="67"/>
      <c r="Q37" s="65" t="str">
        <f>Resa!D4</f>
        <v/>
      </c>
      <c r="R37" s="66"/>
      <c r="S37" s="66"/>
      <c r="T37" s="66"/>
      <c r="U37" s="66"/>
      <c r="V37" s="66"/>
      <c r="W37" s="66"/>
      <c r="X37" s="67"/>
      <c r="Y37" s="65" t="str">
        <f>Resa!E4</f>
        <v/>
      </c>
      <c r="Z37" s="66"/>
      <c r="AA37" s="66"/>
      <c r="AB37" s="66"/>
      <c r="AC37" s="66"/>
      <c r="AD37" s="66"/>
      <c r="AE37" s="66"/>
      <c r="AF37" s="67"/>
    </row>
    <row r="38" spans="1:32" x14ac:dyDescent="0.3">
      <c r="A38" s="68"/>
      <c r="B38" s="69"/>
      <c r="C38" s="69"/>
      <c r="D38" s="69"/>
      <c r="E38" s="69"/>
      <c r="F38" s="69"/>
      <c r="G38" s="69"/>
      <c r="H38" s="70"/>
      <c r="I38" s="68"/>
      <c r="J38" s="69"/>
      <c r="K38" s="69"/>
      <c r="L38" s="69"/>
      <c r="M38" s="69"/>
      <c r="N38" s="69"/>
      <c r="O38" s="69"/>
      <c r="P38" s="70"/>
      <c r="Q38" s="68"/>
      <c r="R38" s="69"/>
      <c r="S38" s="69"/>
      <c r="T38" s="69"/>
      <c r="U38" s="69"/>
      <c r="V38" s="69"/>
      <c r="W38" s="69"/>
      <c r="X38" s="70"/>
      <c r="Y38" s="68"/>
      <c r="Z38" s="69"/>
      <c r="AA38" s="69"/>
      <c r="AB38" s="69"/>
      <c r="AC38" s="69"/>
      <c r="AD38" s="69"/>
      <c r="AE38" s="69"/>
      <c r="AF38" s="70"/>
    </row>
    <row r="39" spans="1:32" ht="19.8" x14ac:dyDescent="0.3">
      <c r="A39" s="30"/>
      <c r="B39" s="71"/>
      <c r="C39" s="71"/>
      <c r="D39" s="22"/>
      <c r="E39" s="72"/>
      <c r="F39" s="72"/>
      <c r="G39" s="23"/>
      <c r="H39" s="31"/>
      <c r="I39" s="30"/>
      <c r="J39" s="71"/>
      <c r="K39" s="71"/>
      <c r="L39" s="22"/>
      <c r="M39" s="72"/>
      <c r="N39" s="72"/>
      <c r="O39" s="23"/>
      <c r="P39" s="31"/>
      <c r="Q39" s="30"/>
      <c r="R39" s="71"/>
      <c r="S39" s="71"/>
      <c r="T39" s="22"/>
      <c r="U39" s="72"/>
      <c r="V39" s="72"/>
      <c r="W39" s="23"/>
      <c r="X39" s="31"/>
      <c r="Y39" s="30"/>
      <c r="Z39" s="71"/>
      <c r="AA39" s="71"/>
      <c r="AB39" s="22"/>
      <c r="AC39" s="72"/>
      <c r="AD39" s="72"/>
      <c r="AE39" s="23"/>
      <c r="AF39" s="31"/>
    </row>
    <row r="40" spans="1:32" x14ac:dyDescent="0.3">
      <c r="A40" s="32"/>
      <c r="B40" s="73"/>
      <c r="C40" s="73"/>
      <c r="D40" s="73"/>
      <c r="E40" s="74"/>
      <c r="F40" s="74"/>
      <c r="G40" s="74"/>
      <c r="H40" s="33"/>
      <c r="I40" s="32"/>
      <c r="J40" s="73"/>
      <c r="K40" s="73"/>
      <c r="L40" s="73"/>
      <c r="M40" s="74"/>
      <c r="N40" s="74"/>
      <c r="O40" s="74"/>
      <c r="P40" s="33"/>
      <c r="Q40" s="32"/>
      <c r="R40" s="73"/>
      <c r="S40" s="73"/>
      <c r="T40" s="73"/>
      <c r="U40" s="74"/>
      <c r="V40" s="74"/>
      <c r="W40" s="74"/>
      <c r="X40" s="33"/>
      <c r="Y40" s="32"/>
      <c r="Z40" s="73"/>
      <c r="AA40" s="73"/>
      <c r="AB40" s="73"/>
      <c r="AC40" s="74"/>
      <c r="AD40" s="74"/>
      <c r="AE40" s="74"/>
      <c r="AF40" s="33"/>
    </row>
    <row r="41" spans="1:32" ht="19.8" x14ac:dyDescent="0.3">
      <c r="A41" s="56">
        <f>VLOOKUP($A$37,Base!$A$2:'Base'!$B$6,2)</f>
        <v>40</v>
      </c>
      <c r="B41" s="57"/>
      <c r="C41" s="57"/>
      <c r="D41" s="57"/>
      <c r="E41" s="57"/>
      <c r="F41" s="57"/>
      <c r="G41" s="57"/>
      <c r="H41" s="58"/>
      <c r="I41" s="56" t="e">
        <f>VLOOKUP($I$37,Base!$A$2:'Base'!$B$6,2)</f>
        <v>#N/A</v>
      </c>
      <c r="J41" s="57"/>
      <c r="K41" s="57"/>
      <c r="L41" s="57"/>
      <c r="M41" s="57"/>
      <c r="N41" s="57"/>
      <c r="O41" s="57"/>
      <c r="P41" s="58"/>
      <c r="Q41" s="56" t="e">
        <f>VLOOKUP($Q$37,Base!$A$2:'Base'!$B$6,2)</f>
        <v>#N/A</v>
      </c>
      <c r="R41" s="57"/>
      <c r="S41" s="57"/>
      <c r="T41" s="57"/>
      <c r="U41" s="57"/>
      <c r="V41" s="57"/>
      <c r="W41" s="57"/>
      <c r="X41" s="58"/>
      <c r="Y41" s="56" t="e">
        <f>VLOOKUP($Y$37,Base!$A$2:'Base'!$B$6,2)</f>
        <v>#N/A</v>
      </c>
      <c r="Z41" s="57"/>
      <c r="AA41" s="57"/>
      <c r="AB41" s="57"/>
      <c r="AC41" s="57"/>
      <c r="AD41" s="57"/>
      <c r="AE41" s="57"/>
      <c r="AF41" s="58"/>
    </row>
    <row r="42" spans="1:32" ht="19.8" x14ac:dyDescent="0.3">
      <c r="A42" s="59"/>
      <c r="B42" s="60"/>
      <c r="C42" s="60"/>
      <c r="D42" s="60"/>
      <c r="E42" s="60"/>
      <c r="F42" s="60"/>
      <c r="G42" s="24"/>
      <c r="H42" s="34"/>
      <c r="I42" s="59"/>
      <c r="J42" s="60"/>
      <c r="K42" s="60"/>
      <c r="L42" s="60"/>
      <c r="M42" s="60"/>
      <c r="N42" s="60"/>
      <c r="O42" s="24"/>
      <c r="P42" s="34"/>
      <c r="Q42" s="59"/>
      <c r="R42" s="60"/>
      <c r="S42" s="60"/>
      <c r="T42" s="60"/>
      <c r="U42" s="60"/>
      <c r="V42" s="60"/>
      <c r="W42" s="24"/>
      <c r="X42" s="34"/>
      <c r="Y42" s="59"/>
      <c r="Z42" s="60"/>
      <c r="AA42" s="60"/>
      <c r="AB42" s="60"/>
      <c r="AC42" s="60"/>
      <c r="AD42" s="60"/>
      <c r="AE42" s="24"/>
      <c r="AF42" s="34"/>
    </row>
    <row r="43" spans="1:32" ht="19.8" x14ac:dyDescent="0.45">
      <c r="A43" s="47"/>
      <c r="B43" s="48"/>
      <c r="C43" s="48"/>
      <c r="D43" s="48"/>
      <c r="E43" s="48"/>
      <c r="F43" s="25"/>
      <c r="G43" s="25"/>
      <c r="H43" s="35"/>
      <c r="I43" s="47"/>
      <c r="J43" s="48"/>
      <c r="K43" s="48"/>
      <c r="L43" s="48"/>
      <c r="M43" s="48"/>
      <c r="N43" s="25"/>
      <c r="O43" s="25"/>
      <c r="P43" s="35"/>
      <c r="Q43" s="47"/>
      <c r="R43" s="48"/>
      <c r="S43" s="48"/>
      <c r="T43" s="48"/>
      <c r="U43" s="48"/>
      <c r="V43" s="25"/>
      <c r="W43" s="25"/>
      <c r="X43" s="35"/>
      <c r="Y43" s="47"/>
      <c r="Z43" s="48"/>
      <c r="AA43" s="48"/>
      <c r="AB43" s="48"/>
      <c r="AC43" s="48"/>
      <c r="AD43" s="25"/>
      <c r="AE43" s="25"/>
      <c r="AF43" s="35"/>
    </row>
    <row r="44" spans="1:32" ht="19.2" x14ac:dyDescent="0.3">
      <c r="A44" s="49"/>
      <c r="B44" s="50"/>
      <c r="C44" s="50"/>
      <c r="D44" s="50"/>
      <c r="E44" s="50"/>
      <c r="F44" s="50"/>
      <c r="G44" s="50"/>
      <c r="H44" s="51"/>
      <c r="I44" s="49"/>
      <c r="J44" s="50"/>
      <c r="K44" s="50"/>
      <c r="L44" s="50"/>
      <c r="M44" s="50"/>
      <c r="N44" s="50"/>
      <c r="O44" s="50"/>
      <c r="P44" s="51"/>
      <c r="Q44" s="49"/>
      <c r="R44" s="50"/>
      <c r="S44" s="50"/>
      <c r="T44" s="50"/>
      <c r="U44" s="50"/>
      <c r="V44" s="50"/>
      <c r="W44" s="50"/>
      <c r="X44" s="51"/>
      <c r="Y44" s="49"/>
      <c r="Z44" s="50"/>
      <c r="AA44" s="50"/>
      <c r="AB44" s="50"/>
      <c r="AC44" s="50"/>
      <c r="AD44" s="50"/>
      <c r="AE44" s="50"/>
      <c r="AF44" s="51"/>
    </row>
    <row r="45" spans="1:32" x14ac:dyDescent="0.3">
      <c r="A45" s="42" t="s">
        <v>23</v>
      </c>
      <c r="B45" s="43"/>
      <c r="C45" s="43"/>
      <c r="D45" s="43"/>
      <c r="E45" s="43"/>
      <c r="F45" s="43"/>
      <c r="G45" s="43"/>
      <c r="H45" s="44"/>
      <c r="I45" s="42" t="s">
        <v>23</v>
      </c>
      <c r="J45" s="43"/>
      <c r="K45" s="43"/>
      <c r="L45" s="43"/>
      <c r="M45" s="43"/>
      <c r="N45" s="43"/>
      <c r="O45" s="43"/>
      <c r="P45" s="44"/>
      <c r="Q45" s="42" t="s">
        <v>23</v>
      </c>
      <c r="R45" s="43"/>
      <c r="S45" s="43"/>
      <c r="T45" s="43"/>
      <c r="U45" s="43"/>
      <c r="V45" s="43"/>
      <c r="W45" s="43"/>
      <c r="X45" s="44"/>
      <c r="Y45" s="42" t="s">
        <v>23</v>
      </c>
      <c r="Z45" s="43"/>
      <c r="AA45" s="43"/>
      <c r="AB45" s="43"/>
      <c r="AC45" s="43"/>
      <c r="AD45" s="43"/>
      <c r="AE45" s="43"/>
      <c r="AF45" s="44"/>
    </row>
    <row r="46" spans="1:32" ht="15.75" customHeight="1" x14ac:dyDescent="0.3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</row>
    <row r="47" spans="1:32" x14ac:dyDescent="0.3">
      <c r="A47" s="26"/>
      <c r="B47" s="27"/>
      <c r="C47" s="27"/>
      <c r="D47" s="27"/>
      <c r="E47" s="27"/>
      <c r="F47" s="27"/>
      <c r="G47" s="27"/>
      <c r="H47" s="28"/>
      <c r="I47" s="26"/>
      <c r="J47" s="27"/>
      <c r="K47" s="27"/>
      <c r="L47" s="27"/>
      <c r="M47" s="27"/>
      <c r="N47" s="27"/>
      <c r="O47" s="27"/>
      <c r="P47" s="28"/>
      <c r="Q47" s="26"/>
      <c r="R47" s="27"/>
      <c r="S47" s="27"/>
      <c r="T47" s="27"/>
      <c r="U47" s="27"/>
      <c r="V47" s="27"/>
      <c r="W47" s="27"/>
      <c r="X47" s="28"/>
      <c r="Y47" s="26"/>
      <c r="Z47" s="27"/>
      <c r="AA47" s="27"/>
      <c r="AB47" s="27"/>
      <c r="AC47" s="27"/>
      <c r="AD47" s="27"/>
      <c r="AE47" s="27"/>
      <c r="AF47" s="28"/>
    </row>
    <row r="48" spans="1:32" ht="24.6" x14ac:dyDescent="0.3">
      <c r="A48" s="29"/>
      <c r="B48" s="22"/>
      <c r="C48" s="22"/>
      <c r="D48" s="22"/>
      <c r="E48" s="52" t="s">
        <v>24</v>
      </c>
      <c r="F48" s="52"/>
      <c r="G48" s="52"/>
      <c r="H48" s="53"/>
      <c r="I48" s="29"/>
      <c r="J48" s="22"/>
      <c r="K48" s="22"/>
      <c r="L48" s="22"/>
      <c r="M48" s="52" t="s">
        <v>24</v>
      </c>
      <c r="N48" s="52"/>
      <c r="O48" s="52"/>
      <c r="P48" s="53"/>
      <c r="Q48" s="29"/>
      <c r="R48" s="22"/>
      <c r="S48" s="22"/>
      <c r="T48" s="22"/>
      <c r="U48" s="52" t="s">
        <v>24</v>
      </c>
      <c r="V48" s="52"/>
      <c r="W48" s="52"/>
      <c r="X48" s="53"/>
      <c r="Y48" s="29"/>
      <c r="Z48" s="22"/>
      <c r="AA48" s="22"/>
      <c r="AB48" s="22"/>
      <c r="AC48" s="52" t="s">
        <v>24</v>
      </c>
      <c r="AD48" s="52"/>
      <c r="AE48" s="52"/>
      <c r="AF48" s="53"/>
    </row>
    <row r="49" spans="1:32" ht="19.2" x14ac:dyDescent="0.3">
      <c r="A49" s="29"/>
      <c r="B49" s="22"/>
      <c r="C49" s="22"/>
      <c r="D49" s="22"/>
      <c r="E49" s="54"/>
      <c r="F49" s="54"/>
      <c r="G49" s="54"/>
      <c r="H49" s="55"/>
      <c r="I49" s="29"/>
      <c r="J49" s="22"/>
      <c r="K49" s="22"/>
      <c r="L49" s="22"/>
      <c r="M49" s="54"/>
      <c r="N49" s="54"/>
      <c r="O49" s="54"/>
      <c r="P49" s="55"/>
      <c r="Q49" s="29"/>
      <c r="R49" s="22"/>
      <c r="S49" s="22"/>
      <c r="T49" s="22"/>
      <c r="U49" s="54"/>
      <c r="V49" s="54"/>
      <c r="W49" s="54"/>
      <c r="X49" s="55"/>
      <c r="Y49" s="29"/>
      <c r="Z49" s="22"/>
      <c r="AA49" s="22"/>
      <c r="AB49" s="22"/>
      <c r="AC49" s="54"/>
      <c r="AD49" s="54"/>
      <c r="AE49" s="54"/>
      <c r="AF49" s="55"/>
    </row>
    <row r="50" spans="1:32" ht="19.8" x14ac:dyDescent="0.3">
      <c r="A50" s="29"/>
      <c r="B50" s="22"/>
      <c r="C50" s="22"/>
      <c r="D50" s="22"/>
      <c r="E50" s="45" t="str">
        <f>Resa!A5</f>
        <v>FRUIT 4</v>
      </c>
      <c r="F50" s="45"/>
      <c r="G50" s="45"/>
      <c r="H50" s="46"/>
      <c r="I50" s="29"/>
      <c r="J50" s="22"/>
      <c r="K50" s="22"/>
      <c r="L50" s="22"/>
      <c r="M50" s="45" t="str">
        <f>Resa!A5</f>
        <v>FRUIT 4</v>
      </c>
      <c r="N50" s="45"/>
      <c r="O50" s="45"/>
      <c r="P50" s="46"/>
      <c r="Q50" s="29"/>
      <c r="R50" s="22"/>
      <c r="S50" s="22"/>
      <c r="T50" s="22"/>
      <c r="U50" s="45" t="str">
        <f>Resa!A5</f>
        <v>FRUIT 4</v>
      </c>
      <c r="V50" s="45"/>
      <c r="W50" s="45"/>
      <c r="X50" s="46"/>
      <c r="Y50" s="29"/>
      <c r="Z50" s="22"/>
      <c r="AA50" s="22"/>
      <c r="AB50" s="22"/>
      <c r="AC50" s="45" t="str">
        <f>Resa!A5</f>
        <v>FRUIT 4</v>
      </c>
      <c r="AD50" s="45"/>
      <c r="AE50" s="45"/>
      <c r="AF50" s="46"/>
    </row>
    <row r="51" spans="1:32" ht="27" x14ac:dyDescent="0.3">
      <c r="A51" s="61"/>
      <c r="B51" s="62"/>
      <c r="C51" s="62"/>
      <c r="D51" s="62"/>
      <c r="E51" s="62"/>
      <c r="F51" s="62"/>
      <c r="G51" s="63" t="str">
        <f>IF(ISBLANK([1]Portada!$Q91),"","# "&amp;[1]Portada!$Q91)</f>
        <v/>
      </c>
      <c r="H51" s="64"/>
      <c r="I51" s="61"/>
      <c r="J51" s="62"/>
      <c r="K51" s="62"/>
      <c r="L51" s="62"/>
      <c r="M51" s="62"/>
      <c r="N51" s="62"/>
      <c r="O51" s="63" t="str">
        <f>IF(ISBLANK([1]Portada!$Q91),"","# "&amp;[1]Portada!$Q91)</f>
        <v/>
      </c>
      <c r="P51" s="64"/>
      <c r="Q51" s="61"/>
      <c r="R51" s="62"/>
      <c r="S51" s="62"/>
      <c r="T51" s="62"/>
      <c r="U51" s="62"/>
      <c r="V51" s="62"/>
      <c r="W51" s="63" t="str">
        <f>IF(ISBLANK([1]Portada!$Q91),"","# "&amp;[1]Portada!$Q91)</f>
        <v/>
      </c>
      <c r="X51" s="64"/>
      <c r="Y51" s="61"/>
      <c r="Z51" s="62"/>
      <c r="AA51" s="62"/>
      <c r="AB51" s="62"/>
      <c r="AC51" s="62"/>
      <c r="AD51" s="62"/>
      <c r="AE51" s="63" t="str">
        <f>IF(ISBLANK([1]Portada!$Q91),"","# "&amp;[1]Portada!$Q91)</f>
        <v/>
      </c>
      <c r="AF51" s="64"/>
    </row>
    <row r="52" spans="1:32" x14ac:dyDescent="0.3">
      <c r="A52" s="65" t="str">
        <f>Resa!B5</f>
        <v/>
      </c>
      <c r="B52" s="66"/>
      <c r="C52" s="66"/>
      <c r="D52" s="66"/>
      <c r="E52" s="66"/>
      <c r="F52" s="66"/>
      <c r="G52" s="66"/>
      <c r="H52" s="67"/>
      <c r="I52" s="65" t="str">
        <f>Resa!C5</f>
        <v/>
      </c>
      <c r="J52" s="66"/>
      <c r="K52" s="66"/>
      <c r="L52" s="66"/>
      <c r="M52" s="66"/>
      <c r="N52" s="66"/>
      <c r="O52" s="66"/>
      <c r="P52" s="67"/>
      <c r="Q52" s="65" t="str">
        <f>Resa!D5</f>
        <v/>
      </c>
      <c r="R52" s="66"/>
      <c r="S52" s="66"/>
      <c r="T52" s="66"/>
      <c r="U52" s="66"/>
      <c r="V52" s="66"/>
      <c r="W52" s="66"/>
      <c r="X52" s="67"/>
      <c r="Y52" s="65" t="str">
        <f>Resa!E5</f>
        <v/>
      </c>
      <c r="Z52" s="66"/>
      <c r="AA52" s="66"/>
      <c r="AB52" s="66"/>
      <c r="AC52" s="66"/>
      <c r="AD52" s="66"/>
      <c r="AE52" s="66"/>
      <c r="AF52" s="67"/>
    </row>
    <row r="53" spans="1:32" x14ac:dyDescent="0.3">
      <c r="A53" s="68"/>
      <c r="B53" s="69"/>
      <c r="C53" s="69"/>
      <c r="D53" s="69"/>
      <c r="E53" s="69"/>
      <c r="F53" s="69"/>
      <c r="G53" s="69"/>
      <c r="H53" s="70"/>
      <c r="I53" s="68"/>
      <c r="J53" s="69"/>
      <c r="K53" s="69"/>
      <c r="L53" s="69"/>
      <c r="M53" s="69"/>
      <c r="N53" s="69"/>
      <c r="O53" s="69"/>
      <c r="P53" s="70"/>
      <c r="Q53" s="68"/>
      <c r="R53" s="69"/>
      <c r="S53" s="69"/>
      <c r="T53" s="69"/>
      <c r="U53" s="69"/>
      <c r="V53" s="69"/>
      <c r="W53" s="69"/>
      <c r="X53" s="70"/>
      <c r="Y53" s="68"/>
      <c r="Z53" s="69"/>
      <c r="AA53" s="69"/>
      <c r="AB53" s="69"/>
      <c r="AC53" s="69"/>
      <c r="AD53" s="69"/>
      <c r="AE53" s="69"/>
      <c r="AF53" s="70"/>
    </row>
    <row r="54" spans="1:32" ht="19.8" x14ac:dyDescent="0.3">
      <c r="A54" s="30"/>
      <c r="B54" s="71"/>
      <c r="C54" s="71"/>
      <c r="D54" s="22"/>
      <c r="E54" s="72"/>
      <c r="F54" s="72"/>
      <c r="G54" s="23"/>
      <c r="H54" s="31"/>
      <c r="I54" s="30"/>
      <c r="J54" s="71"/>
      <c r="K54" s="71"/>
      <c r="L54" s="22"/>
      <c r="M54" s="72"/>
      <c r="N54" s="72"/>
      <c r="O54" s="23"/>
      <c r="P54" s="31"/>
      <c r="Q54" s="30"/>
      <c r="R54" s="71"/>
      <c r="S54" s="71"/>
      <c r="T54" s="22"/>
      <c r="U54" s="72"/>
      <c r="V54" s="72"/>
      <c r="W54" s="23"/>
      <c r="X54" s="31"/>
      <c r="Y54" s="30"/>
      <c r="Z54" s="71"/>
      <c r="AA54" s="71"/>
      <c r="AB54" s="22"/>
      <c r="AC54" s="72"/>
      <c r="AD54" s="72"/>
      <c r="AE54" s="23"/>
      <c r="AF54" s="31"/>
    </row>
    <row r="55" spans="1:32" x14ac:dyDescent="0.3">
      <c r="A55" s="32"/>
      <c r="B55" s="73"/>
      <c r="C55" s="73"/>
      <c r="D55" s="73"/>
      <c r="E55" s="74"/>
      <c r="F55" s="74"/>
      <c r="G55" s="74"/>
      <c r="H55" s="33"/>
      <c r="I55" s="32"/>
      <c r="J55" s="73"/>
      <c r="K55" s="73"/>
      <c r="L55" s="73"/>
      <c r="M55" s="74"/>
      <c r="N55" s="74"/>
      <c r="O55" s="74"/>
      <c r="P55" s="33"/>
      <c r="Q55" s="32"/>
      <c r="R55" s="73"/>
      <c r="S55" s="73"/>
      <c r="T55" s="73"/>
      <c r="U55" s="74"/>
      <c r="V55" s="74"/>
      <c r="W55" s="74"/>
      <c r="X55" s="33"/>
      <c r="Y55" s="32"/>
      <c r="Z55" s="73"/>
      <c r="AA55" s="73"/>
      <c r="AB55" s="73"/>
      <c r="AC55" s="74"/>
      <c r="AD55" s="74"/>
      <c r="AE55" s="74"/>
      <c r="AF55" s="33"/>
    </row>
    <row r="56" spans="1:32" ht="19.8" x14ac:dyDescent="0.3">
      <c r="A56" s="56" t="e">
        <f>VLOOKUP($A$52,Base!$A$2:'Base'!$B$6,2)</f>
        <v>#N/A</v>
      </c>
      <c r="B56" s="57"/>
      <c r="C56" s="57"/>
      <c r="D56" s="57"/>
      <c r="E56" s="57"/>
      <c r="F56" s="57"/>
      <c r="G56" s="57"/>
      <c r="H56" s="58"/>
      <c r="I56" s="56" t="e">
        <f>VLOOKUP($I$52,Base!$A$2:'Base'!$B$6,2)</f>
        <v>#N/A</v>
      </c>
      <c r="J56" s="57"/>
      <c r="K56" s="57"/>
      <c r="L56" s="57"/>
      <c r="M56" s="57"/>
      <c r="N56" s="57"/>
      <c r="O56" s="57"/>
      <c r="P56" s="58"/>
      <c r="Q56" s="56" t="e">
        <f>VLOOKUP($Q$52,Base!$A$2:'Base'!$B$6,2)</f>
        <v>#N/A</v>
      </c>
      <c r="R56" s="57"/>
      <c r="S56" s="57"/>
      <c r="T56" s="57"/>
      <c r="U56" s="57"/>
      <c r="V56" s="57"/>
      <c r="W56" s="57"/>
      <c r="X56" s="58"/>
      <c r="Y56" s="56" t="e">
        <f>VLOOKUP($Y$52,Base!$A$2:'Base'!$B$6,2)</f>
        <v>#N/A</v>
      </c>
      <c r="Z56" s="57"/>
      <c r="AA56" s="57"/>
      <c r="AB56" s="57"/>
      <c r="AC56" s="57"/>
      <c r="AD56" s="57"/>
      <c r="AE56" s="57"/>
      <c r="AF56" s="58"/>
    </row>
    <row r="57" spans="1:32" ht="19.8" x14ac:dyDescent="0.3">
      <c r="A57" s="59"/>
      <c r="B57" s="60"/>
      <c r="C57" s="60"/>
      <c r="D57" s="60"/>
      <c r="E57" s="60"/>
      <c r="F57" s="60"/>
      <c r="G57" s="24"/>
      <c r="H57" s="34"/>
      <c r="I57" s="59"/>
      <c r="J57" s="60"/>
      <c r="K57" s="60"/>
      <c r="L57" s="60"/>
      <c r="M57" s="60"/>
      <c r="N57" s="60"/>
      <c r="O57" s="24"/>
      <c r="P57" s="34"/>
      <c r="Q57" s="59"/>
      <c r="R57" s="60"/>
      <c r="S57" s="60"/>
      <c r="T57" s="60"/>
      <c r="U57" s="60"/>
      <c r="V57" s="60"/>
      <c r="W57" s="24"/>
      <c r="X57" s="34"/>
      <c r="Y57" s="59"/>
      <c r="Z57" s="60"/>
      <c r="AA57" s="60"/>
      <c r="AB57" s="60"/>
      <c r="AC57" s="60"/>
      <c r="AD57" s="60"/>
      <c r="AE57" s="24"/>
      <c r="AF57" s="34"/>
    </row>
    <row r="58" spans="1:32" ht="19.8" x14ac:dyDescent="0.45">
      <c r="A58" s="47"/>
      <c r="B58" s="48"/>
      <c r="C58" s="48"/>
      <c r="D58" s="48"/>
      <c r="E58" s="48"/>
      <c r="F58" s="25"/>
      <c r="G58" s="25"/>
      <c r="H58" s="35"/>
      <c r="I58" s="47"/>
      <c r="J58" s="48"/>
      <c r="K58" s="48"/>
      <c r="L58" s="48"/>
      <c r="M58" s="48"/>
      <c r="N58" s="25"/>
      <c r="O58" s="25"/>
      <c r="P58" s="35"/>
      <c r="Q58" s="47"/>
      <c r="R58" s="48"/>
      <c r="S58" s="48"/>
      <c r="T58" s="48"/>
      <c r="U58" s="48"/>
      <c r="V58" s="25"/>
      <c r="W58" s="25"/>
      <c r="X58" s="35"/>
      <c r="Y58" s="47"/>
      <c r="Z58" s="48"/>
      <c r="AA58" s="48"/>
      <c r="AB58" s="48"/>
      <c r="AC58" s="48"/>
      <c r="AD58" s="25"/>
      <c r="AE58" s="25"/>
      <c r="AF58" s="35"/>
    </row>
    <row r="59" spans="1:32" ht="19.2" x14ac:dyDescent="0.3">
      <c r="A59" s="49"/>
      <c r="B59" s="50"/>
      <c r="C59" s="50"/>
      <c r="D59" s="50"/>
      <c r="E59" s="50"/>
      <c r="F59" s="50"/>
      <c r="G59" s="50"/>
      <c r="H59" s="51"/>
      <c r="I59" s="49"/>
      <c r="J59" s="50"/>
      <c r="K59" s="50"/>
      <c r="L59" s="50"/>
      <c r="M59" s="50"/>
      <c r="N59" s="50"/>
      <c r="O59" s="50"/>
      <c r="P59" s="51"/>
      <c r="Q59" s="49"/>
      <c r="R59" s="50"/>
      <c r="S59" s="50"/>
      <c r="T59" s="50"/>
      <c r="U59" s="50"/>
      <c r="V59" s="50"/>
      <c r="W59" s="50"/>
      <c r="X59" s="51"/>
      <c r="Y59" s="49"/>
      <c r="Z59" s="50"/>
      <c r="AA59" s="50"/>
      <c r="AB59" s="50"/>
      <c r="AC59" s="50"/>
      <c r="AD59" s="50"/>
      <c r="AE59" s="50"/>
      <c r="AF59" s="51"/>
    </row>
    <row r="60" spans="1:32" x14ac:dyDescent="0.3">
      <c r="A60" s="42" t="s">
        <v>23</v>
      </c>
      <c r="B60" s="43"/>
      <c r="C60" s="43"/>
      <c r="D60" s="43"/>
      <c r="E60" s="43"/>
      <c r="F60" s="43"/>
      <c r="G60" s="43"/>
      <c r="H60" s="44"/>
      <c r="I60" s="42" t="s">
        <v>23</v>
      </c>
      <c r="J60" s="43"/>
      <c r="K60" s="43"/>
      <c r="L60" s="43"/>
      <c r="M60" s="43"/>
      <c r="N60" s="43"/>
      <c r="O60" s="43"/>
      <c r="P60" s="44"/>
      <c r="Q60" s="42" t="s">
        <v>23</v>
      </c>
      <c r="R60" s="43"/>
      <c r="S60" s="43"/>
      <c r="T60" s="43"/>
      <c r="U60" s="43"/>
      <c r="V60" s="43"/>
      <c r="W60" s="43"/>
      <c r="X60" s="44"/>
      <c r="Y60" s="42" t="s">
        <v>23</v>
      </c>
      <c r="Z60" s="43"/>
      <c r="AA60" s="43"/>
      <c r="AB60" s="43"/>
      <c r="AC60" s="43"/>
      <c r="AD60" s="43"/>
      <c r="AE60" s="43"/>
      <c r="AF60" s="44"/>
    </row>
    <row r="61" spans="1:32" x14ac:dyDescent="0.3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</row>
    <row r="62" spans="1:32" x14ac:dyDescent="0.3">
      <c r="A62" s="26"/>
      <c r="B62" s="27"/>
      <c r="C62" s="27"/>
      <c r="D62" s="27"/>
      <c r="E62" s="27"/>
      <c r="F62" s="27"/>
      <c r="G62" s="27"/>
      <c r="H62" s="28"/>
      <c r="I62" s="26"/>
      <c r="J62" s="27"/>
      <c r="K62" s="27"/>
      <c r="L62" s="27"/>
      <c r="M62" s="27"/>
      <c r="N62" s="27"/>
      <c r="O62" s="27"/>
      <c r="P62" s="28"/>
      <c r="Q62" s="26"/>
      <c r="R62" s="27"/>
      <c r="S62" s="27"/>
      <c r="T62" s="27"/>
      <c r="U62" s="27"/>
      <c r="V62" s="27"/>
      <c r="W62" s="27"/>
      <c r="X62" s="28"/>
      <c r="Y62" s="26"/>
      <c r="Z62" s="27"/>
      <c r="AA62" s="27"/>
      <c r="AB62" s="27"/>
      <c r="AC62" s="27"/>
      <c r="AD62" s="27"/>
      <c r="AE62" s="27"/>
      <c r="AF62" s="28"/>
    </row>
    <row r="63" spans="1:32" ht="24.6" x14ac:dyDescent="0.3">
      <c r="A63" s="29"/>
      <c r="B63" s="22"/>
      <c r="C63" s="22"/>
      <c r="D63" s="22"/>
      <c r="E63" s="52" t="s">
        <v>24</v>
      </c>
      <c r="F63" s="52"/>
      <c r="G63" s="52"/>
      <c r="H63" s="53"/>
      <c r="I63" s="29"/>
      <c r="J63" s="22"/>
      <c r="K63" s="22"/>
      <c r="L63" s="22"/>
      <c r="M63" s="52" t="s">
        <v>24</v>
      </c>
      <c r="N63" s="52"/>
      <c r="O63" s="52"/>
      <c r="P63" s="53"/>
      <c r="Q63" s="29"/>
      <c r="R63" s="22"/>
      <c r="S63" s="22"/>
      <c r="T63" s="22"/>
      <c r="U63" s="52" t="s">
        <v>24</v>
      </c>
      <c r="V63" s="52"/>
      <c r="W63" s="52"/>
      <c r="X63" s="53"/>
      <c r="Y63" s="29"/>
      <c r="Z63" s="22"/>
      <c r="AA63" s="22"/>
      <c r="AB63" s="22"/>
      <c r="AC63" s="52" t="s">
        <v>24</v>
      </c>
      <c r="AD63" s="52"/>
      <c r="AE63" s="52"/>
      <c r="AF63" s="53"/>
    </row>
    <row r="64" spans="1:32" ht="19.2" x14ac:dyDescent="0.3">
      <c r="A64" s="29"/>
      <c r="B64" s="22"/>
      <c r="C64" s="22"/>
      <c r="D64" s="22"/>
      <c r="E64" s="54"/>
      <c r="F64" s="54"/>
      <c r="G64" s="54"/>
      <c r="H64" s="55"/>
      <c r="I64" s="29"/>
      <c r="J64" s="22"/>
      <c r="K64" s="22"/>
      <c r="L64" s="22"/>
      <c r="M64" s="54"/>
      <c r="N64" s="54"/>
      <c r="O64" s="54"/>
      <c r="P64" s="55"/>
      <c r="Q64" s="29"/>
      <c r="R64" s="22"/>
      <c r="S64" s="22"/>
      <c r="T64" s="22"/>
      <c r="U64" s="54"/>
      <c r="V64" s="54"/>
      <c r="W64" s="54"/>
      <c r="X64" s="55"/>
      <c r="Y64" s="29"/>
      <c r="Z64" s="22"/>
      <c r="AA64" s="22"/>
      <c r="AB64" s="22"/>
      <c r="AC64" s="54"/>
      <c r="AD64" s="54"/>
      <c r="AE64" s="54"/>
      <c r="AF64" s="55"/>
    </row>
    <row r="65" spans="1:32" ht="19.8" x14ac:dyDescent="0.3">
      <c r="A65" s="29"/>
      <c r="B65" s="22"/>
      <c r="C65" s="22"/>
      <c r="D65" s="22"/>
      <c r="E65" s="45" t="str">
        <f>Resa!A6</f>
        <v>FRUIT 5</v>
      </c>
      <c r="F65" s="45"/>
      <c r="G65" s="45"/>
      <c r="H65" s="46"/>
      <c r="I65" s="29"/>
      <c r="J65" s="22"/>
      <c r="K65" s="22"/>
      <c r="L65" s="22"/>
      <c r="M65" s="45" t="str">
        <f>Resa!A6</f>
        <v>FRUIT 5</v>
      </c>
      <c r="N65" s="45"/>
      <c r="O65" s="45"/>
      <c r="P65" s="46"/>
      <c r="Q65" s="29"/>
      <c r="R65" s="22"/>
      <c r="S65" s="22"/>
      <c r="T65" s="22"/>
      <c r="U65" s="45" t="str">
        <f>Resa!A6</f>
        <v>FRUIT 5</v>
      </c>
      <c r="V65" s="45"/>
      <c r="W65" s="45"/>
      <c r="X65" s="46"/>
      <c r="Y65" s="29"/>
      <c r="Z65" s="22"/>
      <c r="AA65" s="22"/>
      <c r="AB65" s="22"/>
      <c r="AC65" s="45" t="str">
        <f>Resa!A6</f>
        <v>FRUIT 5</v>
      </c>
      <c r="AD65" s="45"/>
      <c r="AE65" s="45"/>
      <c r="AF65" s="46"/>
    </row>
    <row r="66" spans="1:32" ht="27" x14ac:dyDescent="0.3">
      <c r="A66" s="61"/>
      <c r="B66" s="62"/>
      <c r="C66" s="62"/>
      <c r="D66" s="62"/>
      <c r="E66" s="62"/>
      <c r="F66" s="62"/>
      <c r="G66" s="63" t="str">
        <f>IF(ISBLANK([1]Portada!$Q106),"","# "&amp;[1]Portada!$Q106)</f>
        <v/>
      </c>
      <c r="H66" s="64"/>
      <c r="I66" s="61"/>
      <c r="J66" s="62"/>
      <c r="K66" s="62"/>
      <c r="L66" s="62"/>
      <c r="M66" s="62"/>
      <c r="N66" s="62"/>
      <c r="O66" s="63" t="str">
        <f>IF(ISBLANK([1]Portada!$Q106),"","# "&amp;[1]Portada!$Q106)</f>
        <v/>
      </c>
      <c r="P66" s="64"/>
      <c r="Q66" s="61"/>
      <c r="R66" s="62"/>
      <c r="S66" s="62"/>
      <c r="T66" s="62"/>
      <c r="U66" s="62"/>
      <c r="V66" s="62"/>
      <c r="W66" s="63" t="str">
        <f>IF(ISBLANK([1]Portada!$Q106),"","# "&amp;[1]Portada!$Q106)</f>
        <v/>
      </c>
      <c r="X66" s="64"/>
      <c r="Y66" s="61"/>
      <c r="Z66" s="62"/>
      <c r="AA66" s="62"/>
      <c r="AB66" s="62"/>
      <c r="AC66" s="62"/>
      <c r="AD66" s="62"/>
      <c r="AE66" s="63" t="str">
        <f>IF(ISBLANK([1]Portada!$Q106),"","# "&amp;[1]Portada!$Q106)</f>
        <v/>
      </c>
      <c r="AF66" s="64"/>
    </row>
    <row r="67" spans="1:32" x14ac:dyDescent="0.3">
      <c r="A67" s="65" t="str">
        <f>Resa!B6</f>
        <v/>
      </c>
      <c r="B67" s="66"/>
      <c r="C67" s="66"/>
      <c r="D67" s="66"/>
      <c r="E67" s="66"/>
      <c r="F67" s="66"/>
      <c r="G67" s="66"/>
      <c r="H67" s="67"/>
      <c r="I67" s="65" t="str">
        <f>Resa!C6</f>
        <v/>
      </c>
      <c r="J67" s="66"/>
      <c r="K67" s="66"/>
      <c r="L67" s="66"/>
      <c r="M67" s="66"/>
      <c r="N67" s="66"/>
      <c r="O67" s="66"/>
      <c r="P67" s="67"/>
      <c r="Q67" s="65" t="str">
        <f>Resa!D6</f>
        <v/>
      </c>
      <c r="R67" s="66"/>
      <c r="S67" s="66"/>
      <c r="T67" s="66"/>
      <c r="U67" s="66"/>
      <c r="V67" s="66"/>
      <c r="W67" s="66"/>
      <c r="X67" s="67"/>
      <c r="Y67" s="65" t="str">
        <f>Resa!E6</f>
        <v/>
      </c>
      <c r="Z67" s="66"/>
      <c r="AA67" s="66"/>
      <c r="AB67" s="66"/>
      <c r="AC67" s="66"/>
      <c r="AD67" s="66"/>
      <c r="AE67" s="66"/>
      <c r="AF67" s="67"/>
    </row>
    <row r="68" spans="1:32" x14ac:dyDescent="0.3">
      <c r="A68" s="68"/>
      <c r="B68" s="69"/>
      <c r="C68" s="69"/>
      <c r="D68" s="69"/>
      <c r="E68" s="69"/>
      <c r="F68" s="69"/>
      <c r="G68" s="69"/>
      <c r="H68" s="70"/>
      <c r="I68" s="68"/>
      <c r="J68" s="69"/>
      <c r="K68" s="69"/>
      <c r="L68" s="69"/>
      <c r="M68" s="69"/>
      <c r="N68" s="69"/>
      <c r="O68" s="69"/>
      <c r="P68" s="70"/>
      <c r="Q68" s="68"/>
      <c r="R68" s="69"/>
      <c r="S68" s="69"/>
      <c r="T68" s="69"/>
      <c r="U68" s="69"/>
      <c r="V68" s="69"/>
      <c r="W68" s="69"/>
      <c r="X68" s="70"/>
      <c r="Y68" s="68"/>
      <c r="Z68" s="69"/>
      <c r="AA68" s="69"/>
      <c r="AB68" s="69"/>
      <c r="AC68" s="69"/>
      <c r="AD68" s="69"/>
      <c r="AE68" s="69"/>
      <c r="AF68" s="70"/>
    </row>
    <row r="69" spans="1:32" ht="19.8" x14ac:dyDescent="0.3">
      <c r="A69" s="30"/>
      <c r="B69" s="71"/>
      <c r="C69" s="71"/>
      <c r="D69" s="22"/>
      <c r="E69" s="72"/>
      <c r="F69" s="72"/>
      <c r="G69" s="23"/>
      <c r="H69" s="31"/>
      <c r="I69" s="30"/>
      <c r="J69" s="71"/>
      <c r="K69" s="71"/>
      <c r="L69" s="22"/>
      <c r="M69" s="72"/>
      <c r="N69" s="72"/>
      <c r="O69" s="23"/>
      <c r="P69" s="31"/>
      <c r="Q69" s="30"/>
      <c r="R69" s="71"/>
      <c r="S69" s="71"/>
      <c r="T69" s="22"/>
      <c r="U69" s="72"/>
      <c r="V69" s="72"/>
      <c r="W69" s="23"/>
      <c r="X69" s="31"/>
      <c r="Y69" s="30"/>
      <c r="Z69" s="71"/>
      <c r="AA69" s="71"/>
      <c r="AB69" s="22"/>
      <c r="AC69" s="72"/>
      <c r="AD69" s="72"/>
      <c r="AE69" s="23"/>
      <c r="AF69" s="31"/>
    </row>
    <row r="70" spans="1:32" x14ac:dyDescent="0.3">
      <c r="A70" s="32"/>
      <c r="B70" s="73"/>
      <c r="C70" s="73"/>
      <c r="D70" s="73"/>
      <c r="E70" s="74"/>
      <c r="F70" s="74"/>
      <c r="G70" s="74"/>
      <c r="H70" s="33"/>
      <c r="I70" s="32"/>
      <c r="J70" s="73"/>
      <c r="K70" s="73"/>
      <c r="L70" s="73"/>
      <c r="M70" s="74"/>
      <c r="N70" s="74"/>
      <c r="O70" s="74"/>
      <c r="P70" s="33"/>
      <c r="Q70" s="32"/>
      <c r="R70" s="73"/>
      <c r="S70" s="73"/>
      <c r="T70" s="73"/>
      <c r="U70" s="74"/>
      <c r="V70" s="74"/>
      <c r="W70" s="74"/>
      <c r="X70" s="33"/>
      <c r="Y70" s="32"/>
      <c r="Z70" s="73"/>
      <c r="AA70" s="73"/>
      <c r="AB70" s="73"/>
      <c r="AC70" s="74"/>
      <c r="AD70" s="74"/>
      <c r="AE70" s="74"/>
      <c r="AF70" s="33"/>
    </row>
    <row r="71" spans="1:32" ht="19.8" x14ac:dyDescent="0.3">
      <c r="A71" s="56" t="e">
        <f>VLOOKUP($A$67,Base!$A$2:'Base'!$B$6,2)</f>
        <v>#N/A</v>
      </c>
      <c r="B71" s="57"/>
      <c r="C71" s="57"/>
      <c r="D71" s="57"/>
      <c r="E71" s="57"/>
      <c r="F71" s="57"/>
      <c r="G71" s="57"/>
      <c r="H71" s="58"/>
      <c r="I71" s="56" t="e">
        <f>VLOOKUP($I$67,Base!$A$2:'Base'!$B$6,2)</f>
        <v>#N/A</v>
      </c>
      <c r="J71" s="57"/>
      <c r="K71" s="57"/>
      <c r="L71" s="57"/>
      <c r="M71" s="57"/>
      <c r="N71" s="57"/>
      <c r="O71" s="57"/>
      <c r="P71" s="58"/>
      <c r="Q71" s="56" t="e">
        <f>VLOOKUP($Q$67,Base!$A$2:'Base'!$B$6,2)</f>
        <v>#N/A</v>
      </c>
      <c r="R71" s="57"/>
      <c r="S71" s="57"/>
      <c r="T71" s="57"/>
      <c r="U71" s="57"/>
      <c r="V71" s="57"/>
      <c r="W71" s="57"/>
      <c r="X71" s="58"/>
      <c r="Y71" s="56" t="e">
        <f>VLOOKUP($Y$67,Base!$A$2:'Base'!$B$6,2)</f>
        <v>#N/A</v>
      </c>
      <c r="Z71" s="57"/>
      <c r="AA71" s="57"/>
      <c r="AB71" s="57"/>
      <c r="AC71" s="57"/>
      <c r="AD71" s="57"/>
      <c r="AE71" s="57"/>
      <c r="AF71" s="58"/>
    </row>
    <row r="72" spans="1:32" ht="19.8" x14ac:dyDescent="0.3">
      <c r="A72" s="59"/>
      <c r="B72" s="60"/>
      <c r="C72" s="60"/>
      <c r="D72" s="60"/>
      <c r="E72" s="60"/>
      <c r="F72" s="60"/>
      <c r="G72" s="24"/>
      <c r="H72" s="34"/>
      <c r="I72" s="59"/>
      <c r="J72" s="60"/>
      <c r="K72" s="60"/>
      <c r="L72" s="60"/>
      <c r="M72" s="60"/>
      <c r="N72" s="60"/>
      <c r="O72" s="24"/>
      <c r="P72" s="34"/>
      <c r="Q72" s="59"/>
      <c r="R72" s="60"/>
      <c r="S72" s="60"/>
      <c r="T72" s="60"/>
      <c r="U72" s="60"/>
      <c r="V72" s="60"/>
      <c r="W72" s="24"/>
      <c r="X72" s="34"/>
      <c r="Y72" s="59"/>
      <c r="Z72" s="60"/>
      <c r="AA72" s="60"/>
      <c r="AB72" s="60"/>
      <c r="AC72" s="60"/>
      <c r="AD72" s="60"/>
      <c r="AE72" s="24"/>
      <c r="AF72" s="34"/>
    </row>
    <row r="73" spans="1:32" ht="19.8" x14ac:dyDescent="0.45">
      <c r="A73" s="47"/>
      <c r="B73" s="48"/>
      <c r="C73" s="48"/>
      <c r="D73" s="48"/>
      <c r="E73" s="48"/>
      <c r="F73" s="25"/>
      <c r="G73" s="25"/>
      <c r="H73" s="35"/>
      <c r="I73" s="47"/>
      <c r="J73" s="48"/>
      <c r="K73" s="48"/>
      <c r="L73" s="48"/>
      <c r="M73" s="48"/>
      <c r="N73" s="25"/>
      <c r="O73" s="25"/>
      <c r="P73" s="35"/>
      <c r="Q73" s="47"/>
      <c r="R73" s="48"/>
      <c r="S73" s="48"/>
      <c r="T73" s="48"/>
      <c r="U73" s="48"/>
      <c r="V73" s="25"/>
      <c r="W73" s="25"/>
      <c r="X73" s="35"/>
      <c r="Y73" s="47"/>
      <c r="Z73" s="48"/>
      <c r="AA73" s="48"/>
      <c r="AB73" s="48"/>
      <c r="AC73" s="48"/>
      <c r="AD73" s="25"/>
      <c r="AE73" s="25"/>
      <c r="AF73" s="35"/>
    </row>
    <row r="74" spans="1:32" ht="19.2" x14ac:dyDescent="0.3">
      <c r="A74" s="49"/>
      <c r="B74" s="50"/>
      <c r="C74" s="50"/>
      <c r="D74" s="50"/>
      <c r="E74" s="50"/>
      <c r="F74" s="50"/>
      <c r="G74" s="50"/>
      <c r="H74" s="51"/>
      <c r="I74" s="49"/>
      <c r="J74" s="50"/>
      <c r="K74" s="50"/>
      <c r="L74" s="50"/>
      <c r="M74" s="50"/>
      <c r="N74" s="50"/>
      <c r="O74" s="50"/>
      <c r="P74" s="51"/>
      <c r="Q74" s="49"/>
      <c r="R74" s="50"/>
      <c r="S74" s="50"/>
      <c r="T74" s="50"/>
      <c r="U74" s="50"/>
      <c r="V74" s="50"/>
      <c r="W74" s="50"/>
      <c r="X74" s="51"/>
      <c r="Y74" s="49"/>
      <c r="Z74" s="50"/>
      <c r="AA74" s="50"/>
      <c r="AB74" s="50"/>
      <c r="AC74" s="50"/>
      <c r="AD74" s="50"/>
      <c r="AE74" s="50"/>
      <c r="AF74" s="51"/>
    </row>
    <row r="75" spans="1:32" x14ac:dyDescent="0.3">
      <c r="A75" s="42" t="s">
        <v>23</v>
      </c>
      <c r="B75" s="43"/>
      <c r="C75" s="43"/>
      <c r="D75" s="43"/>
      <c r="E75" s="43"/>
      <c r="F75" s="43"/>
      <c r="G75" s="43"/>
      <c r="H75" s="44"/>
      <c r="I75" s="42" t="s">
        <v>23</v>
      </c>
      <c r="J75" s="43"/>
      <c r="K75" s="43"/>
      <c r="L75" s="43"/>
      <c r="M75" s="43"/>
      <c r="N75" s="43"/>
      <c r="O75" s="43"/>
      <c r="P75" s="44"/>
      <c r="Q75" s="42" t="s">
        <v>23</v>
      </c>
      <c r="R75" s="43"/>
      <c r="S75" s="43"/>
      <c r="T75" s="43"/>
      <c r="U75" s="43"/>
      <c r="V75" s="43"/>
      <c r="W75" s="43"/>
      <c r="X75" s="44"/>
      <c r="Y75" s="42" t="s">
        <v>23</v>
      </c>
      <c r="Z75" s="43"/>
      <c r="AA75" s="43"/>
      <c r="AB75" s="43"/>
      <c r="AC75" s="43"/>
      <c r="AD75" s="43"/>
      <c r="AE75" s="43"/>
      <c r="AF75" s="44"/>
    </row>
    <row r="76" spans="1:32" s="36" customFormat="1" x14ac:dyDescent="0.3"/>
    <row r="77" spans="1:32" x14ac:dyDescent="0.3">
      <c r="A77" s="26"/>
      <c r="B77" s="27"/>
      <c r="C77" s="27"/>
      <c r="D77" s="27"/>
      <c r="E77" s="27"/>
      <c r="F77" s="27"/>
      <c r="G77" s="27"/>
      <c r="H77" s="28"/>
      <c r="I77" s="26"/>
      <c r="J77" s="27"/>
      <c r="K77" s="27"/>
      <c r="L77" s="27"/>
      <c r="M77" s="27"/>
      <c r="N77" s="27"/>
      <c r="O77" s="27"/>
      <c r="P77" s="28"/>
      <c r="Q77" s="26"/>
      <c r="R77" s="27"/>
      <c r="S77" s="27"/>
      <c r="T77" s="27"/>
      <c r="U77" s="27"/>
      <c r="V77" s="27"/>
      <c r="W77" s="27"/>
      <c r="X77" s="28"/>
      <c r="Y77" s="26"/>
      <c r="Z77" s="27"/>
      <c r="AA77" s="27"/>
      <c r="AB77" s="27"/>
      <c r="AC77" s="27"/>
      <c r="AD77" s="27"/>
      <c r="AE77" s="27"/>
      <c r="AF77" s="28"/>
    </row>
    <row r="78" spans="1:32" ht="24.6" x14ac:dyDescent="0.3">
      <c r="A78" s="29"/>
      <c r="B78" s="22"/>
      <c r="C78" s="22"/>
      <c r="D78" s="22"/>
      <c r="E78" s="52" t="s">
        <v>24</v>
      </c>
      <c r="F78" s="52"/>
      <c r="G78" s="52"/>
      <c r="H78" s="53"/>
      <c r="I78" s="29"/>
      <c r="J78" s="22"/>
      <c r="K78" s="22"/>
      <c r="L78" s="22"/>
      <c r="M78" s="52" t="s">
        <v>24</v>
      </c>
      <c r="N78" s="52"/>
      <c r="O78" s="52"/>
      <c r="P78" s="53"/>
      <c r="Q78" s="29"/>
      <c r="R78" s="22"/>
      <c r="S78" s="22"/>
      <c r="T78" s="22"/>
      <c r="U78" s="52" t="s">
        <v>24</v>
      </c>
      <c r="V78" s="52"/>
      <c r="W78" s="52"/>
      <c r="X78" s="53"/>
      <c r="Y78" s="29"/>
      <c r="Z78" s="22"/>
      <c r="AA78" s="22"/>
      <c r="AB78" s="22"/>
      <c r="AC78" s="52" t="s">
        <v>24</v>
      </c>
      <c r="AD78" s="52"/>
      <c r="AE78" s="52"/>
      <c r="AF78" s="53"/>
    </row>
    <row r="79" spans="1:32" ht="19.2" x14ac:dyDescent="0.3">
      <c r="A79" s="29"/>
      <c r="B79" s="22"/>
      <c r="C79" s="22"/>
      <c r="D79" s="22"/>
      <c r="E79" s="54"/>
      <c r="F79" s="54"/>
      <c r="G79" s="54"/>
      <c r="H79" s="55"/>
      <c r="I79" s="29"/>
      <c r="J79" s="22"/>
      <c r="K79" s="22"/>
      <c r="L79" s="22"/>
      <c r="M79" s="54"/>
      <c r="N79" s="54"/>
      <c r="O79" s="54"/>
      <c r="P79" s="55"/>
      <c r="Q79" s="29"/>
      <c r="R79" s="22"/>
      <c r="S79" s="22"/>
      <c r="T79" s="22"/>
      <c r="U79" s="54"/>
      <c r="V79" s="54"/>
      <c r="W79" s="54"/>
      <c r="X79" s="55"/>
      <c r="Y79" s="29"/>
      <c r="Z79" s="22"/>
      <c r="AA79" s="22"/>
      <c r="AB79" s="22"/>
      <c r="AC79" s="54"/>
      <c r="AD79" s="54"/>
      <c r="AE79" s="54"/>
      <c r="AF79" s="55"/>
    </row>
    <row r="80" spans="1:32" ht="19.8" x14ac:dyDescent="0.3">
      <c r="A80" s="29"/>
      <c r="B80" s="22"/>
      <c r="C80" s="22"/>
      <c r="D80" s="22"/>
      <c r="E80" s="45" t="str">
        <f>Resa!A7</f>
        <v>FRUIT 6</v>
      </c>
      <c r="F80" s="45"/>
      <c r="G80" s="45"/>
      <c r="H80" s="46"/>
      <c r="I80" s="29"/>
      <c r="J80" s="22"/>
      <c r="K80" s="22"/>
      <c r="L80" s="22"/>
      <c r="M80" s="45" t="str">
        <f>Resa!A7</f>
        <v>FRUIT 6</v>
      </c>
      <c r="N80" s="45"/>
      <c r="O80" s="45"/>
      <c r="P80" s="46"/>
      <c r="Q80" s="29"/>
      <c r="R80" s="22"/>
      <c r="S80" s="22"/>
      <c r="T80" s="22"/>
      <c r="U80" s="45" t="str">
        <f>Resa!A7</f>
        <v>FRUIT 6</v>
      </c>
      <c r="V80" s="45"/>
      <c r="W80" s="45"/>
      <c r="X80" s="46"/>
      <c r="Y80" s="29"/>
      <c r="Z80" s="22"/>
      <c r="AA80" s="22"/>
      <c r="AB80" s="22"/>
      <c r="AC80" s="45" t="str">
        <f>Resa!A7</f>
        <v>FRUIT 6</v>
      </c>
      <c r="AD80" s="45"/>
      <c r="AE80" s="45"/>
      <c r="AF80" s="46"/>
    </row>
    <row r="81" spans="1:32" ht="27" x14ac:dyDescent="0.3">
      <c r="A81" s="61"/>
      <c r="B81" s="62"/>
      <c r="C81" s="62"/>
      <c r="D81" s="62"/>
      <c r="E81" s="62"/>
      <c r="F81" s="62"/>
      <c r="G81" s="63" t="str">
        <f>IF(ISBLANK([1]Portada!$Q121),"","# "&amp;[1]Portada!$Q121)</f>
        <v/>
      </c>
      <c r="H81" s="64"/>
      <c r="I81" s="61"/>
      <c r="J81" s="62"/>
      <c r="K81" s="62"/>
      <c r="L81" s="62"/>
      <c r="M81" s="62"/>
      <c r="N81" s="62"/>
      <c r="O81" s="63" t="str">
        <f>IF(ISBLANK([1]Portada!$Q121),"","# "&amp;[1]Portada!$Q121)</f>
        <v/>
      </c>
      <c r="P81" s="64"/>
      <c r="Q81" s="61"/>
      <c r="R81" s="62"/>
      <c r="S81" s="62"/>
      <c r="T81" s="62"/>
      <c r="U81" s="62"/>
      <c r="V81" s="62"/>
      <c r="W81" s="63" t="str">
        <f>IF(ISBLANK([1]Portada!$Q121),"","# "&amp;[1]Portada!$Q121)</f>
        <v/>
      </c>
      <c r="X81" s="64"/>
      <c r="Y81" s="61"/>
      <c r="Z81" s="62"/>
      <c r="AA81" s="62"/>
      <c r="AB81" s="62"/>
      <c r="AC81" s="62"/>
      <c r="AD81" s="62"/>
      <c r="AE81" s="63" t="str">
        <f>IF(ISBLANK([1]Portada!$Q121),"","# "&amp;[1]Portada!$Q121)</f>
        <v/>
      </c>
      <c r="AF81" s="64"/>
    </row>
    <row r="82" spans="1:32" x14ac:dyDescent="0.3">
      <c r="A82" s="65" t="str">
        <f>Resa!B7</f>
        <v>Fraise</v>
      </c>
      <c r="B82" s="66"/>
      <c r="C82" s="66"/>
      <c r="D82" s="66"/>
      <c r="E82" s="66"/>
      <c r="F82" s="66"/>
      <c r="G82" s="66"/>
      <c r="H82" s="67"/>
      <c r="I82" s="65" t="str">
        <f>Resa!C7</f>
        <v/>
      </c>
      <c r="J82" s="66"/>
      <c r="K82" s="66"/>
      <c r="L82" s="66"/>
      <c r="M82" s="66"/>
      <c r="N82" s="66"/>
      <c r="O82" s="66"/>
      <c r="P82" s="67"/>
      <c r="Q82" s="65" t="str">
        <f>Resa!D7</f>
        <v/>
      </c>
      <c r="R82" s="66"/>
      <c r="S82" s="66"/>
      <c r="T82" s="66"/>
      <c r="U82" s="66"/>
      <c r="V82" s="66"/>
      <c r="W82" s="66"/>
      <c r="X82" s="67"/>
      <c r="Y82" s="65" t="str">
        <f>Resa!E7</f>
        <v>Banane</v>
      </c>
      <c r="Z82" s="66"/>
      <c r="AA82" s="66"/>
      <c r="AB82" s="66"/>
      <c r="AC82" s="66"/>
      <c r="AD82" s="66"/>
      <c r="AE82" s="66"/>
      <c r="AF82" s="67"/>
    </row>
    <row r="83" spans="1:32" x14ac:dyDescent="0.3">
      <c r="A83" s="68"/>
      <c r="B83" s="69"/>
      <c r="C83" s="69"/>
      <c r="D83" s="69"/>
      <c r="E83" s="69"/>
      <c r="F83" s="69"/>
      <c r="G83" s="69"/>
      <c r="H83" s="70"/>
      <c r="I83" s="68"/>
      <c r="J83" s="69"/>
      <c r="K83" s="69"/>
      <c r="L83" s="69"/>
      <c r="M83" s="69"/>
      <c r="N83" s="69"/>
      <c r="O83" s="69"/>
      <c r="P83" s="70"/>
      <c r="Q83" s="68"/>
      <c r="R83" s="69"/>
      <c r="S83" s="69"/>
      <c r="T83" s="69"/>
      <c r="U83" s="69"/>
      <c r="V83" s="69"/>
      <c r="W83" s="69"/>
      <c r="X83" s="70"/>
      <c r="Y83" s="68"/>
      <c r="Z83" s="69"/>
      <c r="AA83" s="69"/>
      <c r="AB83" s="69"/>
      <c r="AC83" s="69"/>
      <c r="AD83" s="69"/>
      <c r="AE83" s="69"/>
      <c r="AF83" s="70"/>
    </row>
    <row r="84" spans="1:32" ht="19.8" x14ac:dyDescent="0.3">
      <c r="A84" s="30"/>
      <c r="B84" s="71"/>
      <c r="C84" s="71"/>
      <c r="D84" s="22"/>
      <c r="E84" s="72"/>
      <c r="F84" s="72"/>
      <c r="G84" s="23"/>
      <c r="H84" s="31"/>
      <c r="I84" s="30"/>
      <c r="J84" s="71"/>
      <c r="K84" s="71"/>
      <c r="L84" s="22"/>
      <c r="M84" s="72"/>
      <c r="N84" s="72"/>
      <c r="O84" s="23"/>
      <c r="P84" s="31"/>
      <c r="Q84" s="30"/>
      <c r="R84" s="71"/>
      <c r="S84" s="71"/>
      <c r="T84" s="22"/>
      <c r="U84" s="72"/>
      <c r="V84" s="72"/>
      <c r="W84" s="23"/>
      <c r="X84" s="31"/>
      <c r="Y84" s="30"/>
      <c r="Z84" s="71"/>
      <c r="AA84" s="71"/>
      <c r="AB84" s="22"/>
      <c r="AC84" s="72"/>
      <c r="AD84" s="72"/>
      <c r="AE84" s="23"/>
      <c r="AF84" s="31"/>
    </row>
    <row r="85" spans="1:32" x14ac:dyDescent="0.3">
      <c r="A85" s="32"/>
      <c r="B85" s="73"/>
      <c r="C85" s="73"/>
      <c r="D85" s="73"/>
      <c r="E85" s="74"/>
      <c r="F85" s="74"/>
      <c r="G85" s="74"/>
      <c r="H85" s="33"/>
      <c r="I85" s="32"/>
      <c r="J85" s="73"/>
      <c r="K85" s="73"/>
      <c r="L85" s="73"/>
      <c r="M85" s="74"/>
      <c r="N85" s="74"/>
      <c r="O85" s="74"/>
      <c r="P85" s="33"/>
      <c r="Q85" s="32"/>
      <c r="R85" s="73"/>
      <c r="S85" s="73"/>
      <c r="T85" s="73"/>
      <c r="U85" s="74"/>
      <c r="V85" s="74"/>
      <c r="W85" s="74"/>
      <c r="X85" s="33"/>
      <c r="Y85" s="32"/>
      <c r="Z85" s="73"/>
      <c r="AA85" s="73"/>
      <c r="AB85" s="73"/>
      <c r="AC85" s="74"/>
      <c r="AD85" s="74"/>
      <c r="AE85" s="74"/>
      <c r="AF85" s="33"/>
    </row>
    <row r="86" spans="1:32" ht="19.8" x14ac:dyDescent="0.3">
      <c r="A86" s="56">
        <f>VLOOKUP($A$82,Base!$A$2:'Base'!$B$6,2)</f>
        <v>55</v>
      </c>
      <c r="B86" s="57"/>
      <c r="C86" s="57"/>
      <c r="D86" s="57"/>
      <c r="E86" s="57"/>
      <c r="F86" s="57"/>
      <c r="G86" s="57"/>
      <c r="H86" s="58"/>
      <c r="I86" s="56" t="e">
        <f>VLOOKUP($I$82,Base!$A$2:'Base'!$B$6,2)</f>
        <v>#N/A</v>
      </c>
      <c r="J86" s="57"/>
      <c r="K86" s="57"/>
      <c r="L86" s="57"/>
      <c r="M86" s="57"/>
      <c r="N86" s="57"/>
      <c r="O86" s="57"/>
      <c r="P86" s="58"/>
      <c r="Q86" s="56" t="e">
        <f>VLOOKUP($Q$82,Base!$A$2:'Base'!$B$6,2)</f>
        <v>#N/A</v>
      </c>
      <c r="R86" s="57"/>
      <c r="S86" s="57"/>
      <c r="T86" s="57"/>
      <c r="U86" s="57"/>
      <c r="V86" s="57"/>
      <c r="W86" s="57"/>
      <c r="X86" s="58"/>
      <c r="Y86" s="56">
        <f>VLOOKUP($Y$82,Base!$A$2:'Base'!$B$6,2)</f>
        <v>20</v>
      </c>
      <c r="Z86" s="57"/>
      <c r="AA86" s="57"/>
      <c r="AB86" s="57"/>
      <c r="AC86" s="57"/>
      <c r="AD86" s="57"/>
      <c r="AE86" s="57"/>
      <c r="AF86" s="58"/>
    </row>
    <row r="87" spans="1:32" ht="19.8" x14ac:dyDescent="0.3">
      <c r="A87" s="59"/>
      <c r="B87" s="60"/>
      <c r="C87" s="60"/>
      <c r="D87" s="60"/>
      <c r="E87" s="60"/>
      <c r="F87" s="60"/>
      <c r="G87" s="24"/>
      <c r="H87" s="34"/>
      <c r="I87" s="59"/>
      <c r="J87" s="60"/>
      <c r="K87" s="60"/>
      <c r="L87" s="60"/>
      <c r="M87" s="60"/>
      <c r="N87" s="60"/>
      <c r="O87" s="24"/>
      <c r="P87" s="34"/>
      <c r="Q87" s="59"/>
      <c r="R87" s="60"/>
      <c r="S87" s="60"/>
      <c r="T87" s="60"/>
      <c r="U87" s="60"/>
      <c r="V87" s="60"/>
      <c r="W87" s="24"/>
      <c r="X87" s="34"/>
      <c r="Y87" s="59"/>
      <c r="Z87" s="60"/>
      <c r="AA87" s="60"/>
      <c r="AB87" s="60"/>
      <c r="AC87" s="60"/>
      <c r="AD87" s="60"/>
      <c r="AE87" s="24"/>
      <c r="AF87" s="34"/>
    </row>
    <row r="88" spans="1:32" ht="19.8" x14ac:dyDescent="0.45">
      <c r="A88" s="47"/>
      <c r="B88" s="48"/>
      <c r="C88" s="48"/>
      <c r="D88" s="48"/>
      <c r="E88" s="48"/>
      <c r="F88" s="25"/>
      <c r="G88" s="25"/>
      <c r="H88" s="35"/>
      <c r="I88" s="47"/>
      <c r="J88" s="48"/>
      <c r="K88" s="48"/>
      <c r="L88" s="48"/>
      <c r="M88" s="48"/>
      <c r="N88" s="25"/>
      <c r="O88" s="25"/>
      <c r="P88" s="35"/>
      <c r="Q88" s="47"/>
      <c r="R88" s="48"/>
      <c r="S88" s="48"/>
      <c r="T88" s="48"/>
      <c r="U88" s="48"/>
      <c r="V88" s="25"/>
      <c r="W88" s="25"/>
      <c r="X88" s="35"/>
      <c r="Y88" s="47"/>
      <c r="Z88" s="48"/>
      <c r="AA88" s="48"/>
      <c r="AB88" s="48"/>
      <c r="AC88" s="48"/>
      <c r="AD88" s="25"/>
      <c r="AE88" s="25"/>
      <c r="AF88" s="35"/>
    </row>
    <row r="89" spans="1:32" ht="19.2" x14ac:dyDescent="0.3">
      <c r="A89" s="49"/>
      <c r="B89" s="50"/>
      <c r="C89" s="50"/>
      <c r="D89" s="50"/>
      <c r="E89" s="50"/>
      <c r="F89" s="50"/>
      <c r="G89" s="50"/>
      <c r="H89" s="51"/>
      <c r="I89" s="49"/>
      <c r="J89" s="50"/>
      <c r="K89" s="50"/>
      <c r="L89" s="50"/>
      <c r="M89" s="50"/>
      <c r="N89" s="50"/>
      <c r="O89" s="50"/>
      <c r="P89" s="51"/>
      <c r="Q89" s="49"/>
      <c r="R89" s="50"/>
      <c r="S89" s="50"/>
      <c r="T89" s="50"/>
      <c r="U89" s="50"/>
      <c r="V89" s="50"/>
      <c r="W89" s="50"/>
      <c r="X89" s="51"/>
      <c r="Y89" s="49"/>
      <c r="Z89" s="50"/>
      <c r="AA89" s="50"/>
      <c r="AB89" s="50"/>
      <c r="AC89" s="50"/>
      <c r="AD89" s="50"/>
      <c r="AE89" s="50"/>
      <c r="AF89" s="51"/>
    </row>
    <row r="90" spans="1:32" x14ac:dyDescent="0.3">
      <c r="A90" s="42" t="s">
        <v>23</v>
      </c>
      <c r="B90" s="43"/>
      <c r="C90" s="43"/>
      <c r="D90" s="43"/>
      <c r="E90" s="43"/>
      <c r="F90" s="43"/>
      <c r="G90" s="43"/>
      <c r="H90" s="44"/>
      <c r="I90" s="42" t="s">
        <v>23</v>
      </c>
      <c r="J90" s="43"/>
      <c r="K90" s="43"/>
      <c r="L90" s="43"/>
      <c r="M90" s="43"/>
      <c r="N90" s="43"/>
      <c r="O90" s="43"/>
      <c r="P90" s="44"/>
      <c r="Q90" s="42" t="s">
        <v>23</v>
      </c>
      <c r="R90" s="43"/>
      <c r="S90" s="43"/>
      <c r="T90" s="43"/>
      <c r="U90" s="43"/>
      <c r="V90" s="43"/>
      <c r="W90" s="43"/>
      <c r="X90" s="44"/>
      <c r="Y90" s="42" t="s">
        <v>23</v>
      </c>
      <c r="Z90" s="43"/>
      <c r="AA90" s="43"/>
      <c r="AB90" s="43"/>
      <c r="AC90" s="43"/>
      <c r="AD90" s="43"/>
      <c r="AE90" s="43"/>
      <c r="AF90" s="44"/>
    </row>
    <row r="91" spans="1:32" s="36" customFormat="1" x14ac:dyDescent="0.3"/>
    <row r="92" spans="1:32" x14ac:dyDescent="0.3">
      <c r="A92" s="26"/>
      <c r="B92" s="27"/>
      <c r="C92" s="27"/>
      <c r="D92" s="27"/>
      <c r="E92" s="27"/>
      <c r="F92" s="27"/>
      <c r="G92" s="27"/>
      <c r="H92" s="28"/>
      <c r="I92" s="26"/>
      <c r="J92" s="27"/>
      <c r="K92" s="27"/>
      <c r="L92" s="27"/>
      <c r="M92" s="27"/>
      <c r="N92" s="27"/>
      <c r="O92" s="27"/>
      <c r="P92" s="28"/>
      <c r="Q92" s="26"/>
      <c r="R92" s="27"/>
      <c r="S92" s="27"/>
      <c r="T92" s="27"/>
      <c r="U92" s="27"/>
      <c r="V92" s="27"/>
      <c r="W92" s="27"/>
      <c r="X92" s="28"/>
      <c r="Y92" s="26"/>
      <c r="Z92" s="27"/>
      <c r="AA92" s="27"/>
      <c r="AB92" s="27"/>
      <c r="AC92" s="27"/>
      <c r="AD92" s="27"/>
      <c r="AE92" s="27"/>
      <c r="AF92" s="28"/>
    </row>
    <row r="93" spans="1:32" ht="24.6" x14ac:dyDescent="0.3">
      <c r="A93" s="29"/>
      <c r="B93" s="22"/>
      <c r="C93" s="22"/>
      <c r="D93" s="22"/>
      <c r="E93" s="52" t="s">
        <v>24</v>
      </c>
      <c r="F93" s="52"/>
      <c r="G93" s="52"/>
      <c r="H93" s="53"/>
      <c r="I93" s="29"/>
      <c r="J93" s="22"/>
      <c r="K93" s="22"/>
      <c r="L93" s="22"/>
      <c r="M93" s="52" t="s">
        <v>24</v>
      </c>
      <c r="N93" s="52"/>
      <c r="O93" s="52"/>
      <c r="P93" s="53"/>
      <c r="Q93" s="29"/>
      <c r="R93" s="22"/>
      <c r="S93" s="22"/>
      <c r="T93" s="22"/>
      <c r="U93" s="52" t="s">
        <v>24</v>
      </c>
      <c r="V93" s="52"/>
      <c r="W93" s="52"/>
      <c r="X93" s="53"/>
      <c r="Y93" s="29"/>
      <c r="Z93" s="22"/>
      <c r="AA93" s="22"/>
      <c r="AB93" s="22"/>
      <c r="AC93" s="52" t="s">
        <v>24</v>
      </c>
      <c r="AD93" s="52"/>
      <c r="AE93" s="52"/>
      <c r="AF93" s="53"/>
    </row>
    <row r="94" spans="1:32" ht="19.2" x14ac:dyDescent="0.3">
      <c r="A94" s="29"/>
      <c r="B94" s="22"/>
      <c r="C94" s="22"/>
      <c r="D94" s="22"/>
      <c r="E94" s="54"/>
      <c r="F94" s="54"/>
      <c r="G94" s="54"/>
      <c r="H94" s="55"/>
      <c r="I94" s="29"/>
      <c r="J94" s="22"/>
      <c r="K94" s="22"/>
      <c r="L94" s="22"/>
      <c r="M94" s="54"/>
      <c r="N94" s="54"/>
      <c r="O94" s="54"/>
      <c r="P94" s="55"/>
      <c r="Q94" s="29"/>
      <c r="R94" s="22"/>
      <c r="S94" s="22"/>
      <c r="T94" s="22"/>
      <c r="U94" s="54"/>
      <c r="V94" s="54"/>
      <c r="W94" s="54"/>
      <c r="X94" s="55"/>
      <c r="Y94" s="29"/>
      <c r="Z94" s="22"/>
      <c r="AA94" s="22"/>
      <c r="AB94" s="22"/>
      <c r="AC94" s="54"/>
      <c r="AD94" s="54"/>
      <c r="AE94" s="54"/>
      <c r="AF94" s="55"/>
    </row>
    <row r="95" spans="1:32" ht="19.8" x14ac:dyDescent="0.3">
      <c r="A95" s="29"/>
      <c r="B95" s="22"/>
      <c r="C95" s="22"/>
      <c r="D95" s="22"/>
      <c r="E95" s="45" t="str">
        <f>Resa!A8</f>
        <v>FRUIT 7</v>
      </c>
      <c r="F95" s="45"/>
      <c r="G95" s="45"/>
      <c r="H95" s="46"/>
      <c r="I95" s="29"/>
      <c r="J95" s="22"/>
      <c r="K95" s="22"/>
      <c r="L95" s="22"/>
      <c r="M95" s="45" t="str">
        <f>Resa!A8</f>
        <v>FRUIT 7</v>
      </c>
      <c r="N95" s="45"/>
      <c r="O95" s="45"/>
      <c r="P95" s="46"/>
      <c r="Q95" s="29"/>
      <c r="R95" s="22"/>
      <c r="S95" s="22"/>
      <c r="T95" s="22"/>
      <c r="U95" s="45" t="str">
        <f>Resa!A8</f>
        <v>FRUIT 7</v>
      </c>
      <c r="V95" s="45"/>
      <c r="W95" s="45"/>
      <c r="X95" s="46"/>
      <c r="Y95" s="29"/>
      <c r="Z95" s="22"/>
      <c r="AA95" s="22"/>
      <c r="AB95" s="22"/>
      <c r="AC95" s="45" t="str">
        <f>Resa!A8</f>
        <v>FRUIT 7</v>
      </c>
      <c r="AD95" s="45"/>
      <c r="AE95" s="45"/>
      <c r="AF95" s="46"/>
    </row>
    <row r="96" spans="1:32" ht="27" x14ac:dyDescent="0.3">
      <c r="A96" s="61"/>
      <c r="B96" s="62"/>
      <c r="C96" s="62"/>
      <c r="D96" s="62"/>
      <c r="E96" s="62"/>
      <c r="F96" s="62"/>
      <c r="G96" s="63" t="str">
        <f>IF(ISBLANK([1]Portada!$Q136),"","# "&amp;[1]Portada!$Q136)</f>
        <v/>
      </c>
      <c r="H96" s="64"/>
      <c r="I96" s="61"/>
      <c r="J96" s="62"/>
      <c r="K96" s="62"/>
      <c r="L96" s="62"/>
      <c r="M96" s="62"/>
      <c r="N96" s="62"/>
      <c r="O96" s="63" t="str">
        <f>IF(ISBLANK([1]Portada!$Q136),"","# "&amp;[1]Portada!$Q136)</f>
        <v/>
      </c>
      <c r="P96" s="64"/>
      <c r="Q96" s="61"/>
      <c r="R96" s="62"/>
      <c r="S96" s="62"/>
      <c r="T96" s="62"/>
      <c r="U96" s="62"/>
      <c r="V96" s="62"/>
      <c r="W96" s="63" t="str">
        <f>IF(ISBLANK([1]Portada!$Q136),"","# "&amp;[1]Portada!$Q136)</f>
        <v/>
      </c>
      <c r="X96" s="64"/>
      <c r="Y96" s="61"/>
      <c r="Z96" s="62"/>
      <c r="AA96" s="62"/>
      <c r="AB96" s="62"/>
      <c r="AC96" s="62"/>
      <c r="AD96" s="62"/>
      <c r="AE96" s="63" t="str">
        <f>IF(ISBLANK([1]Portada!$Q136),"","# "&amp;[1]Portada!$Q136)</f>
        <v/>
      </c>
      <c r="AF96" s="64"/>
    </row>
    <row r="97" spans="1:32" x14ac:dyDescent="0.3">
      <c r="A97" s="65" t="str">
        <f>Resa!B8</f>
        <v/>
      </c>
      <c r="B97" s="66"/>
      <c r="C97" s="66"/>
      <c r="D97" s="66"/>
      <c r="E97" s="66"/>
      <c r="F97" s="66"/>
      <c r="G97" s="66"/>
      <c r="H97" s="67"/>
      <c r="I97" s="65" t="str">
        <f>Resa!C8</f>
        <v/>
      </c>
      <c r="J97" s="66"/>
      <c r="K97" s="66"/>
      <c r="L97" s="66"/>
      <c r="M97" s="66"/>
      <c r="N97" s="66"/>
      <c r="O97" s="66"/>
      <c r="P97" s="67"/>
      <c r="Q97" s="65" t="str">
        <f>Resa!D8</f>
        <v>Banane</v>
      </c>
      <c r="R97" s="66"/>
      <c r="S97" s="66"/>
      <c r="T97" s="66"/>
      <c r="U97" s="66"/>
      <c r="V97" s="66"/>
      <c r="W97" s="66"/>
      <c r="X97" s="67"/>
      <c r="Y97" s="65" t="str">
        <f>Resa!E8</f>
        <v/>
      </c>
      <c r="Z97" s="66"/>
      <c r="AA97" s="66"/>
      <c r="AB97" s="66"/>
      <c r="AC97" s="66"/>
      <c r="AD97" s="66"/>
      <c r="AE97" s="66"/>
      <c r="AF97" s="67"/>
    </row>
    <row r="98" spans="1:32" x14ac:dyDescent="0.3">
      <c r="A98" s="68"/>
      <c r="B98" s="69"/>
      <c r="C98" s="69"/>
      <c r="D98" s="69"/>
      <c r="E98" s="69"/>
      <c r="F98" s="69"/>
      <c r="G98" s="69"/>
      <c r="H98" s="70"/>
      <c r="I98" s="68"/>
      <c r="J98" s="69"/>
      <c r="K98" s="69"/>
      <c r="L98" s="69"/>
      <c r="M98" s="69"/>
      <c r="N98" s="69"/>
      <c r="O98" s="69"/>
      <c r="P98" s="70"/>
      <c r="Q98" s="68"/>
      <c r="R98" s="69"/>
      <c r="S98" s="69"/>
      <c r="T98" s="69"/>
      <c r="U98" s="69"/>
      <c r="V98" s="69"/>
      <c r="W98" s="69"/>
      <c r="X98" s="70"/>
      <c r="Y98" s="68"/>
      <c r="Z98" s="69"/>
      <c r="AA98" s="69"/>
      <c r="AB98" s="69"/>
      <c r="AC98" s="69"/>
      <c r="AD98" s="69"/>
      <c r="AE98" s="69"/>
      <c r="AF98" s="70"/>
    </row>
    <row r="99" spans="1:32" ht="19.8" x14ac:dyDescent="0.3">
      <c r="A99" s="30"/>
      <c r="B99" s="71"/>
      <c r="C99" s="71"/>
      <c r="D99" s="22"/>
      <c r="E99" s="72"/>
      <c r="F99" s="72"/>
      <c r="G99" s="23"/>
      <c r="H99" s="31"/>
      <c r="I99" s="30"/>
      <c r="J99" s="71"/>
      <c r="K99" s="71"/>
      <c r="L99" s="22"/>
      <c r="M99" s="72"/>
      <c r="N99" s="72"/>
      <c r="O99" s="23"/>
      <c r="P99" s="31"/>
      <c r="Q99" s="30"/>
      <c r="R99" s="71"/>
      <c r="S99" s="71"/>
      <c r="T99" s="22"/>
      <c r="U99" s="72"/>
      <c r="V99" s="72"/>
      <c r="W99" s="23"/>
      <c r="X99" s="31"/>
      <c r="Y99" s="30"/>
      <c r="Z99" s="71"/>
      <c r="AA99" s="71"/>
      <c r="AB99" s="22"/>
      <c r="AC99" s="72"/>
      <c r="AD99" s="72"/>
      <c r="AE99" s="23"/>
      <c r="AF99" s="31"/>
    </row>
    <row r="100" spans="1:32" x14ac:dyDescent="0.3">
      <c r="A100" s="32"/>
      <c r="B100" s="73"/>
      <c r="C100" s="73"/>
      <c r="D100" s="73"/>
      <c r="E100" s="74"/>
      <c r="F100" s="74"/>
      <c r="G100" s="74"/>
      <c r="H100" s="33"/>
      <c r="I100" s="32"/>
      <c r="J100" s="73"/>
      <c r="K100" s="73"/>
      <c r="L100" s="73"/>
      <c r="M100" s="74"/>
      <c r="N100" s="74"/>
      <c r="O100" s="74"/>
      <c r="P100" s="33"/>
      <c r="Q100" s="32"/>
      <c r="R100" s="73"/>
      <c r="S100" s="73"/>
      <c r="T100" s="73"/>
      <c r="U100" s="74"/>
      <c r="V100" s="74"/>
      <c r="W100" s="74"/>
      <c r="X100" s="33"/>
      <c r="Y100" s="32"/>
      <c r="Z100" s="73"/>
      <c r="AA100" s="73"/>
      <c r="AB100" s="73"/>
      <c r="AC100" s="74"/>
      <c r="AD100" s="74"/>
      <c r="AE100" s="74"/>
      <c r="AF100" s="33"/>
    </row>
    <row r="101" spans="1:32" ht="19.8" x14ac:dyDescent="0.3">
      <c r="A101" s="56" t="e">
        <f>VLOOKUP($A$97,Base!$A$2:'Base'!$B$6,2)</f>
        <v>#N/A</v>
      </c>
      <c r="B101" s="57"/>
      <c r="C101" s="57"/>
      <c r="D101" s="57"/>
      <c r="E101" s="57"/>
      <c r="F101" s="57"/>
      <c r="G101" s="57"/>
      <c r="H101" s="58"/>
      <c r="I101" s="56" t="e">
        <f>VLOOKUP($I$97,Base!$A$2:'Base'!$B$6,2)</f>
        <v>#N/A</v>
      </c>
      <c r="J101" s="57"/>
      <c r="K101" s="57"/>
      <c r="L101" s="57"/>
      <c r="M101" s="57"/>
      <c r="N101" s="57"/>
      <c r="O101" s="57"/>
      <c r="P101" s="58"/>
      <c r="Q101" s="56">
        <f>VLOOKUP($Q$97,Base!$A$2:'Base'!$B$6,2)</f>
        <v>20</v>
      </c>
      <c r="R101" s="57"/>
      <c r="S101" s="57"/>
      <c r="T101" s="57"/>
      <c r="U101" s="57"/>
      <c r="V101" s="57"/>
      <c r="W101" s="57"/>
      <c r="X101" s="58"/>
      <c r="Y101" s="56" t="e">
        <f>VLOOKUP($Y$97,Base!$A$2:'Base'!$B$6,2)</f>
        <v>#N/A</v>
      </c>
      <c r="Z101" s="57"/>
      <c r="AA101" s="57"/>
      <c r="AB101" s="57"/>
      <c r="AC101" s="57"/>
      <c r="AD101" s="57"/>
      <c r="AE101" s="57"/>
      <c r="AF101" s="58"/>
    </row>
    <row r="102" spans="1:32" ht="19.8" x14ac:dyDescent="0.3">
      <c r="A102" s="59"/>
      <c r="B102" s="60"/>
      <c r="C102" s="60"/>
      <c r="D102" s="60"/>
      <c r="E102" s="60"/>
      <c r="F102" s="60"/>
      <c r="G102" s="24"/>
      <c r="H102" s="34"/>
      <c r="I102" s="59"/>
      <c r="J102" s="60"/>
      <c r="K102" s="60"/>
      <c r="L102" s="60"/>
      <c r="M102" s="60"/>
      <c r="N102" s="60"/>
      <c r="O102" s="24"/>
      <c r="P102" s="34"/>
      <c r="Q102" s="59"/>
      <c r="R102" s="60"/>
      <c r="S102" s="60"/>
      <c r="T102" s="60"/>
      <c r="U102" s="60"/>
      <c r="V102" s="60"/>
      <c r="W102" s="24"/>
      <c r="X102" s="34"/>
      <c r="Y102" s="59"/>
      <c r="Z102" s="60"/>
      <c r="AA102" s="60"/>
      <c r="AB102" s="60"/>
      <c r="AC102" s="60"/>
      <c r="AD102" s="60"/>
      <c r="AE102" s="24"/>
      <c r="AF102" s="34"/>
    </row>
    <row r="103" spans="1:32" ht="19.8" x14ac:dyDescent="0.45">
      <c r="A103" s="47"/>
      <c r="B103" s="48"/>
      <c r="C103" s="48"/>
      <c r="D103" s="48"/>
      <c r="E103" s="48"/>
      <c r="F103" s="25"/>
      <c r="G103" s="25"/>
      <c r="H103" s="35"/>
      <c r="I103" s="47"/>
      <c r="J103" s="48"/>
      <c r="K103" s="48"/>
      <c r="L103" s="48"/>
      <c r="M103" s="48"/>
      <c r="N103" s="25"/>
      <c r="O103" s="25"/>
      <c r="P103" s="35"/>
      <c r="Q103" s="47"/>
      <c r="R103" s="48"/>
      <c r="S103" s="48"/>
      <c r="T103" s="48"/>
      <c r="U103" s="48"/>
      <c r="V103" s="25"/>
      <c r="W103" s="25"/>
      <c r="X103" s="35"/>
      <c r="Y103" s="47"/>
      <c r="Z103" s="48"/>
      <c r="AA103" s="48"/>
      <c r="AB103" s="48"/>
      <c r="AC103" s="48"/>
      <c r="AD103" s="25"/>
      <c r="AE103" s="25"/>
      <c r="AF103" s="35"/>
    </row>
    <row r="104" spans="1:32" ht="19.2" x14ac:dyDescent="0.3">
      <c r="A104" s="49"/>
      <c r="B104" s="50"/>
      <c r="C104" s="50"/>
      <c r="D104" s="50"/>
      <c r="E104" s="50"/>
      <c r="F104" s="50"/>
      <c r="G104" s="50"/>
      <c r="H104" s="51"/>
      <c r="I104" s="49"/>
      <c r="J104" s="50"/>
      <c r="K104" s="50"/>
      <c r="L104" s="50"/>
      <c r="M104" s="50"/>
      <c r="N104" s="50"/>
      <c r="O104" s="50"/>
      <c r="P104" s="51"/>
      <c r="Q104" s="49"/>
      <c r="R104" s="50"/>
      <c r="S104" s="50"/>
      <c r="T104" s="50"/>
      <c r="U104" s="50"/>
      <c r="V104" s="50"/>
      <c r="W104" s="50"/>
      <c r="X104" s="51"/>
      <c r="Y104" s="49"/>
      <c r="Z104" s="50"/>
      <c r="AA104" s="50"/>
      <c r="AB104" s="50"/>
      <c r="AC104" s="50"/>
      <c r="AD104" s="50"/>
      <c r="AE104" s="50"/>
      <c r="AF104" s="51"/>
    </row>
    <row r="105" spans="1:32" x14ac:dyDescent="0.3">
      <c r="A105" s="42" t="s">
        <v>23</v>
      </c>
      <c r="B105" s="43"/>
      <c r="C105" s="43"/>
      <c r="D105" s="43"/>
      <c r="E105" s="43"/>
      <c r="F105" s="43"/>
      <c r="G105" s="43"/>
      <c r="H105" s="44"/>
      <c r="I105" s="42" t="s">
        <v>23</v>
      </c>
      <c r="J105" s="43"/>
      <c r="K105" s="43"/>
      <c r="L105" s="43"/>
      <c r="M105" s="43"/>
      <c r="N105" s="43"/>
      <c r="O105" s="43"/>
      <c r="P105" s="44"/>
      <c r="Q105" s="42" t="s">
        <v>23</v>
      </c>
      <c r="R105" s="43"/>
      <c r="S105" s="43"/>
      <c r="T105" s="43"/>
      <c r="U105" s="43"/>
      <c r="V105" s="43"/>
      <c r="W105" s="43"/>
      <c r="X105" s="44"/>
      <c r="Y105" s="42" t="s">
        <v>23</v>
      </c>
      <c r="Z105" s="43"/>
      <c r="AA105" s="43"/>
      <c r="AB105" s="43"/>
      <c r="AC105" s="43"/>
      <c r="AD105" s="43"/>
      <c r="AE105" s="43"/>
      <c r="AF105" s="44"/>
    </row>
    <row r="106" spans="1:32" s="36" customFormat="1" x14ac:dyDescent="0.3"/>
    <row r="107" spans="1:32" x14ac:dyDescent="0.3">
      <c r="A107" s="26"/>
      <c r="B107" s="27"/>
      <c r="C107" s="27"/>
      <c r="D107" s="27"/>
      <c r="E107" s="27"/>
      <c r="F107" s="27"/>
      <c r="G107" s="27"/>
      <c r="H107" s="28"/>
      <c r="I107" s="26"/>
      <c r="J107" s="27"/>
      <c r="K107" s="27"/>
      <c r="L107" s="27"/>
      <c r="M107" s="27"/>
      <c r="N107" s="27"/>
      <c r="O107" s="27"/>
      <c r="P107" s="28"/>
      <c r="Q107" s="26"/>
      <c r="R107" s="27"/>
      <c r="S107" s="27"/>
      <c r="T107" s="27"/>
      <c r="U107" s="27"/>
      <c r="V107" s="27"/>
      <c r="W107" s="27"/>
      <c r="X107" s="28"/>
      <c r="Y107" s="26"/>
      <c r="Z107" s="27"/>
      <c r="AA107" s="27"/>
      <c r="AB107" s="27"/>
      <c r="AC107" s="27"/>
      <c r="AD107" s="27"/>
      <c r="AE107" s="27"/>
      <c r="AF107" s="28"/>
    </row>
    <row r="108" spans="1:32" ht="24.6" x14ac:dyDescent="0.3">
      <c r="A108" s="29"/>
      <c r="B108" s="22"/>
      <c r="C108" s="22"/>
      <c r="D108" s="22"/>
      <c r="E108" s="52" t="s">
        <v>24</v>
      </c>
      <c r="F108" s="52"/>
      <c r="G108" s="52"/>
      <c r="H108" s="53"/>
      <c r="I108" s="29"/>
      <c r="J108" s="22"/>
      <c r="K108" s="22"/>
      <c r="L108" s="22"/>
      <c r="M108" s="52" t="s">
        <v>24</v>
      </c>
      <c r="N108" s="52"/>
      <c r="O108" s="52"/>
      <c r="P108" s="53"/>
      <c r="Q108" s="29"/>
      <c r="R108" s="22"/>
      <c r="S108" s="22"/>
      <c r="T108" s="22"/>
      <c r="U108" s="52" t="s">
        <v>24</v>
      </c>
      <c r="V108" s="52"/>
      <c r="W108" s="52"/>
      <c r="X108" s="53"/>
      <c r="Y108" s="29"/>
      <c r="Z108" s="22"/>
      <c r="AA108" s="22"/>
      <c r="AB108" s="22"/>
      <c r="AC108" s="52" t="s">
        <v>24</v>
      </c>
      <c r="AD108" s="52"/>
      <c r="AE108" s="52"/>
      <c r="AF108" s="53"/>
    </row>
    <row r="109" spans="1:32" ht="19.2" x14ac:dyDescent="0.3">
      <c r="A109" s="29"/>
      <c r="B109" s="22"/>
      <c r="C109" s="22"/>
      <c r="D109" s="22"/>
      <c r="E109" s="54"/>
      <c r="F109" s="54"/>
      <c r="G109" s="54"/>
      <c r="H109" s="55"/>
      <c r="I109" s="29"/>
      <c r="J109" s="22"/>
      <c r="K109" s="22"/>
      <c r="L109" s="22"/>
      <c r="M109" s="54"/>
      <c r="N109" s="54"/>
      <c r="O109" s="54"/>
      <c r="P109" s="55"/>
      <c r="Q109" s="29"/>
      <c r="R109" s="22"/>
      <c r="S109" s="22"/>
      <c r="T109" s="22"/>
      <c r="U109" s="54"/>
      <c r="V109" s="54"/>
      <c r="W109" s="54"/>
      <c r="X109" s="55"/>
      <c r="Y109" s="29"/>
      <c r="Z109" s="22"/>
      <c r="AA109" s="22"/>
      <c r="AB109" s="22"/>
      <c r="AC109" s="54"/>
      <c r="AD109" s="54"/>
      <c r="AE109" s="54"/>
      <c r="AF109" s="55"/>
    </row>
    <row r="110" spans="1:32" ht="19.8" x14ac:dyDescent="0.3">
      <c r="A110" s="29"/>
      <c r="B110" s="22"/>
      <c r="C110" s="22"/>
      <c r="D110" s="22"/>
      <c r="E110" s="45" t="str">
        <f>Resa!A9</f>
        <v>FRUIT 8</v>
      </c>
      <c r="F110" s="45"/>
      <c r="G110" s="45"/>
      <c r="H110" s="46"/>
      <c r="I110" s="29"/>
      <c r="J110" s="22"/>
      <c r="K110" s="22"/>
      <c r="L110" s="22"/>
      <c r="M110" s="45" t="str">
        <f>Resa!A9</f>
        <v>FRUIT 8</v>
      </c>
      <c r="N110" s="45"/>
      <c r="O110" s="45"/>
      <c r="P110" s="46"/>
      <c r="Q110" s="29"/>
      <c r="R110" s="22"/>
      <c r="S110" s="22"/>
      <c r="T110" s="22"/>
      <c r="U110" s="45" t="str">
        <f>Resa!A9</f>
        <v>FRUIT 8</v>
      </c>
      <c r="V110" s="45"/>
      <c r="W110" s="45"/>
      <c r="X110" s="46"/>
      <c r="Y110" s="29"/>
      <c r="Z110" s="22"/>
      <c r="AA110" s="22"/>
      <c r="AB110" s="22"/>
      <c r="AC110" s="45" t="str">
        <f>Resa!A9</f>
        <v>FRUIT 8</v>
      </c>
      <c r="AD110" s="45"/>
      <c r="AE110" s="45"/>
      <c r="AF110" s="46"/>
    </row>
    <row r="111" spans="1:32" ht="27" x14ac:dyDescent="0.3">
      <c r="A111" s="61"/>
      <c r="B111" s="62"/>
      <c r="C111" s="62"/>
      <c r="D111" s="62"/>
      <c r="E111" s="62"/>
      <c r="F111" s="62"/>
      <c r="G111" s="63" t="str">
        <f>IF(ISBLANK([1]Portada!$Q151),"","# "&amp;[1]Portada!$Q151)</f>
        <v/>
      </c>
      <c r="H111" s="64"/>
      <c r="I111" s="61"/>
      <c r="J111" s="62"/>
      <c r="K111" s="62"/>
      <c r="L111" s="62"/>
      <c r="M111" s="62"/>
      <c r="N111" s="62"/>
      <c r="O111" s="63" t="str">
        <f>IF(ISBLANK([1]Portada!$Q151),"","# "&amp;[1]Portada!$Q151)</f>
        <v/>
      </c>
      <c r="P111" s="64"/>
      <c r="Q111" s="61"/>
      <c r="R111" s="62"/>
      <c r="S111" s="62"/>
      <c r="T111" s="62"/>
      <c r="U111" s="62"/>
      <c r="V111" s="62"/>
      <c r="W111" s="63" t="str">
        <f>IF(ISBLANK([1]Portada!$Q151),"","# "&amp;[1]Portada!$Q151)</f>
        <v/>
      </c>
      <c r="X111" s="64"/>
      <c r="Y111" s="61"/>
      <c r="Z111" s="62"/>
      <c r="AA111" s="62"/>
      <c r="AB111" s="62"/>
      <c r="AC111" s="62"/>
      <c r="AD111" s="62"/>
      <c r="AE111" s="63" t="str">
        <f>IF(ISBLANK([1]Portada!$Q151),"","# "&amp;[1]Portada!$Q151)</f>
        <v/>
      </c>
      <c r="AF111" s="64"/>
    </row>
    <row r="112" spans="1:32" x14ac:dyDescent="0.3">
      <c r="A112" s="65" t="str">
        <f>Resa!B9</f>
        <v/>
      </c>
      <c r="B112" s="66"/>
      <c r="C112" s="66"/>
      <c r="D112" s="66"/>
      <c r="E112" s="66"/>
      <c r="F112" s="66"/>
      <c r="G112" s="66"/>
      <c r="H112" s="67"/>
      <c r="I112" s="65" t="str">
        <f>Resa!C9</f>
        <v>Ananas</v>
      </c>
      <c r="J112" s="66"/>
      <c r="K112" s="66"/>
      <c r="L112" s="66"/>
      <c r="M112" s="66"/>
      <c r="N112" s="66"/>
      <c r="O112" s="66"/>
      <c r="P112" s="67"/>
      <c r="Q112" s="65" t="str">
        <f>Resa!D9</f>
        <v>Fraise</v>
      </c>
      <c r="R112" s="66"/>
      <c r="S112" s="66"/>
      <c r="T112" s="66"/>
      <c r="U112" s="66"/>
      <c r="V112" s="66"/>
      <c r="W112" s="66"/>
      <c r="X112" s="67"/>
      <c r="Y112" s="65" t="str">
        <f>Resa!E9</f>
        <v/>
      </c>
      <c r="Z112" s="66"/>
      <c r="AA112" s="66"/>
      <c r="AB112" s="66"/>
      <c r="AC112" s="66"/>
      <c r="AD112" s="66"/>
      <c r="AE112" s="66"/>
      <c r="AF112" s="67"/>
    </row>
    <row r="113" spans="1:32" x14ac:dyDescent="0.3">
      <c r="A113" s="68"/>
      <c r="B113" s="69"/>
      <c r="C113" s="69"/>
      <c r="D113" s="69"/>
      <c r="E113" s="69"/>
      <c r="F113" s="69"/>
      <c r="G113" s="69"/>
      <c r="H113" s="70"/>
      <c r="I113" s="68"/>
      <c r="J113" s="69"/>
      <c r="K113" s="69"/>
      <c r="L113" s="69"/>
      <c r="M113" s="69"/>
      <c r="N113" s="69"/>
      <c r="O113" s="69"/>
      <c r="P113" s="70"/>
      <c r="Q113" s="68"/>
      <c r="R113" s="69"/>
      <c r="S113" s="69"/>
      <c r="T113" s="69"/>
      <c r="U113" s="69"/>
      <c r="V113" s="69"/>
      <c r="W113" s="69"/>
      <c r="X113" s="70"/>
      <c r="Y113" s="68"/>
      <c r="Z113" s="69"/>
      <c r="AA113" s="69"/>
      <c r="AB113" s="69"/>
      <c r="AC113" s="69"/>
      <c r="AD113" s="69"/>
      <c r="AE113" s="69"/>
      <c r="AF113" s="70"/>
    </row>
    <row r="114" spans="1:32" ht="19.8" x14ac:dyDescent="0.3">
      <c r="A114" s="30"/>
      <c r="B114" s="71"/>
      <c r="C114" s="71"/>
      <c r="D114" s="22"/>
      <c r="E114" s="72"/>
      <c r="F114" s="72"/>
      <c r="G114" s="23"/>
      <c r="H114" s="31"/>
      <c r="I114" s="30"/>
      <c r="J114" s="71"/>
      <c r="K114" s="71"/>
      <c r="L114" s="22"/>
      <c r="M114" s="72"/>
      <c r="N114" s="72"/>
      <c r="O114" s="23"/>
      <c r="P114" s="31"/>
      <c r="Q114" s="30"/>
      <c r="R114" s="71"/>
      <c r="S114" s="71"/>
      <c r="T114" s="22"/>
      <c r="U114" s="72"/>
      <c r="V114" s="72"/>
      <c r="W114" s="23"/>
      <c r="X114" s="31"/>
      <c r="Y114" s="30"/>
      <c r="Z114" s="71"/>
      <c r="AA114" s="71"/>
      <c r="AB114" s="22"/>
      <c r="AC114" s="72"/>
      <c r="AD114" s="72"/>
      <c r="AE114" s="23"/>
      <c r="AF114" s="31"/>
    </row>
    <row r="115" spans="1:32" x14ac:dyDescent="0.3">
      <c r="A115" s="32"/>
      <c r="B115" s="73"/>
      <c r="C115" s="73"/>
      <c r="D115" s="73"/>
      <c r="E115" s="74"/>
      <c r="F115" s="74"/>
      <c r="G115" s="74"/>
      <c r="H115" s="33"/>
      <c r="I115" s="32"/>
      <c r="J115" s="73"/>
      <c r="K115" s="73"/>
      <c r="L115" s="73"/>
      <c r="M115" s="74"/>
      <c r="N115" s="74"/>
      <c r="O115" s="74"/>
      <c r="P115" s="33"/>
      <c r="Q115" s="32"/>
      <c r="R115" s="73"/>
      <c r="S115" s="73"/>
      <c r="T115" s="73"/>
      <c r="U115" s="74"/>
      <c r="V115" s="74"/>
      <c r="W115" s="74"/>
      <c r="X115" s="33"/>
      <c r="Y115" s="32"/>
      <c r="Z115" s="73"/>
      <c r="AA115" s="73"/>
      <c r="AB115" s="73"/>
      <c r="AC115" s="74"/>
      <c r="AD115" s="74"/>
      <c r="AE115" s="74"/>
      <c r="AF115" s="33"/>
    </row>
    <row r="116" spans="1:32" ht="19.8" x14ac:dyDescent="0.3">
      <c r="A116" s="56" t="e">
        <f>VLOOKUP($A$112,Base!$A$2:'Base'!$B$6,2)</f>
        <v>#N/A</v>
      </c>
      <c r="B116" s="57"/>
      <c r="C116" s="57"/>
      <c r="D116" s="57"/>
      <c r="E116" s="57"/>
      <c r="F116" s="57"/>
      <c r="G116" s="57"/>
      <c r="H116" s="58"/>
      <c r="I116" s="56">
        <f>VLOOKUP($I$112,Base!$A$2:'Base'!$B$6,2)</f>
        <v>45</v>
      </c>
      <c r="J116" s="57"/>
      <c r="K116" s="57"/>
      <c r="L116" s="57"/>
      <c r="M116" s="57"/>
      <c r="N116" s="57"/>
      <c r="O116" s="57"/>
      <c r="P116" s="58"/>
      <c r="Q116" s="56">
        <f>VLOOKUP($Q$112,Base!$A$2:'Base'!$B$6,2)</f>
        <v>55</v>
      </c>
      <c r="R116" s="57"/>
      <c r="S116" s="57"/>
      <c r="T116" s="57"/>
      <c r="U116" s="57"/>
      <c r="V116" s="57"/>
      <c r="W116" s="57"/>
      <c r="X116" s="58"/>
      <c r="Y116" s="56" t="e">
        <f>VLOOKUP($Y$112,Base!$A$2:'Base'!$B$6,2)</f>
        <v>#N/A</v>
      </c>
      <c r="Z116" s="57"/>
      <c r="AA116" s="57"/>
      <c r="AB116" s="57"/>
      <c r="AC116" s="57"/>
      <c r="AD116" s="57"/>
      <c r="AE116" s="57"/>
      <c r="AF116" s="58"/>
    </row>
    <row r="117" spans="1:32" ht="19.8" x14ac:dyDescent="0.3">
      <c r="A117" s="59"/>
      <c r="B117" s="60"/>
      <c r="C117" s="60"/>
      <c r="D117" s="60"/>
      <c r="E117" s="60"/>
      <c r="F117" s="60"/>
      <c r="G117" s="24"/>
      <c r="H117" s="34"/>
      <c r="I117" s="59"/>
      <c r="J117" s="60"/>
      <c r="K117" s="60"/>
      <c r="L117" s="60"/>
      <c r="M117" s="60"/>
      <c r="N117" s="60"/>
      <c r="O117" s="24"/>
      <c r="P117" s="34"/>
      <c r="Q117" s="59"/>
      <c r="R117" s="60"/>
      <c r="S117" s="60"/>
      <c r="T117" s="60"/>
      <c r="U117" s="60"/>
      <c r="V117" s="60"/>
      <c r="W117" s="24"/>
      <c r="X117" s="34"/>
      <c r="Y117" s="59"/>
      <c r="Z117" s="60"/>
      <c r="AA117" s="60"/>
      <c r="AB117" s="60"/>
      <c r="AC117" s="60"/>
      <c r="AD117" s="60"/>
      <c r="AE117" s="24"/>
      <c r="AF117" s="34"/>
    </row>
    <row r="118" spans="1:32" ht="19.8" x14ac:dyDescent="0.45">
      <c r="A118" s="47"/>
      <c r="B118" s="48"/>
      <c r="C118" s="48"/>
      <c r="D118" s="48"/>
      <c r="E118" s="48"/>
      <c r="F118" s="25"/>
      <c r="G118" s="25"/>
      <c r="H118" s="35"/>
      <c r="I118" s="47"/>
      <c r="J118" s="48"/>
      <c r="K118" s="48"/>
      <c r="L118" s="48"/>
      <c r="M118" s="48"/>
      <c r="N118" s="25"/>
      <c r="O118" s="25"/>
      <c r="P118" s="35"/>
      <c r="Q118" s="47"/>
      <c r="R118" s="48"/>
      <c r="S118" s="48"/>
      <c r="T118" s="48"/>
      <c r="U118" s="48"/>
      <c r="V118" s="25"/>
      <c r="W118" s="25"/>
      <c r="X118" s="35"/>
      <c r="Y118" s="47"/>
      <c r="Z118" s="48"/>
      <c r="AA118" s="48"/>
      <c r="AB118" s="48"/>
      <c r="AC118" s="48"/>
      <c r="AD118" s="25"/>
      <c r="AE118" s="25"/>
      <c r="AF118" s="35"/>
    </row>
    <row r="119" spans="1:32" ht="19.2" x14ac:dyDescent="0.3">
      <c r="A119" s="49"/>
      <c r="B119" s="50"/>
      <c r="C119" s="50"/>
      <c r="D119" s="50"/>
      <c r="E119" s="50"/>
      <c r="F119" s="50"/>
      <c r="G119" s="50"/>
      <c r="H119" s="51"/>
      <c r="I119" s="49"/>
      <c r="J119" s="50"/>
      <c r="K119" s="50"/>
      <c r="L119" s="50"/>
      <c r="M119" s="50"/>
      <c r="N119" s="50"/>
      <c r="O119" s="50"/>
      <c r="P119" s="51"/>
      <c r="Q119" s="49"/>
      <c r="R119" s="50"/>
      <c r="S119" s="50"/>
      <c r="T119" s="50"/>
      <c r="U119" s="50"/>
      <c r="V119" s="50"/>
      <c r="W119" s="50"/>
      <c r="X119" s="51"/>
      <c r="Y119" s="49"/>
      <c r="Z119" s="50"/>
      <c r="AA119" s="50"/>
      <c r="AB119" s="50"/>
      <c r="AC119" s="50"/>
      <c r="AD119" s="50"/>
      <c r="AE119" s="50"/>
      <c r="AF119" s="51"/>
    </row>
    <row r="120" spans="1:32" x14ac:dyDescent="0.3">
      <c r="A120" s="42" t="s">
        <v>23</v>
      </c>
      <c r="B120" s="43"/>
      <c r="C120" s="43"/>
      <c r="D120" s="43"/>
      <c r="E120" s="43"/>
      <c r="F120" s="43"/>
      <c r="G120" s="43"/>
      <c r="H120" s="44"/>
      <c r="I120" s="42" t="s">
        <v>23</v>
      </c>
      <c r="J120" s="43"/>
      <c r="K120" s="43"/>
      <c r="L120" s="43"/>
      <c r="M120" s="43"/>
      <c r="N120" s="43"/>
      <c r="O120" s="43"/>
      <c r="P120" s="44"/>
      <c r="Q120" s="42" t="s">
        <v>23</v>
      </c>
      <c r="R120" s="43"/>
      <c r="S120" s="43"/>
      <c r="T120" s="43"/>
      <c r="U120" s="43"/>
      <c r="V120" s="43"/>
      <c r="W120" s="43"/>
      <c r="X120" s="44"/>
      <c r="Y120" s="42" t="s">
        <v>23</v>
      </c>
      <c r="Z120" s="43"/>
      <c r="AA120" s="43"/>
      <c r="AB120" s="43"/>
      <c r="AC120" s="43"/>
      <c r="AD120" s="43"/>
      <c r="AE120" s="43"/>
      <c r="AF120" s="44"/>
    </row>
    <row r="121" spans="1:32" s="36" customFormat="1" x14ac:dyDescent="0.3"/>
    <row r="122" spans="1:32" x14ac:dyDescent="0.3">
      <c r="A122" s="26"/>
      <c r="B122" s="27"/>
      <c r="C122" s="27"/>
      <c r="D122" s="27"/>
      <c r="E122" s="27"/>
      <c r="F122" s="27"/>
      <c r="G122" s="27"/>
      <c r="H122" s="28"/>
      <c r="I122" s="26"/>
      <c r="J122" s="27"/>
      <c r="K122" s="27"/>
      <c r="L122" s="27"/>
      <c r="M122" s="27"/>
      <c r="N122" s="27"/>
      <c r="O122" s="27"/>
      <c r="P122" s="28"/>
      <c r="Q122" s="26"/>
      <c r="R122" s="27"/>
      <c r="S122" s="27"/>
      <c r="T122" s="27"/>
      <c r="U122" s="27"/>
      <c r="V122" s="27"/>
      <c r="W122" s="27"/>
      <c r="X122" s="28"/>
      <c r="Y122" s="26"/>
      <c r="Z122" s="27"/>
      <c r="AA122" s="27"/>
      <c r="AB122" s="27"/>
      <c r="AC122" s="27"/>
      <c r="AD122" s="27"/>
      <c r="AE122" s="27"/>
      <c r="AF122" s="28"/>
    </row>
    <row r="123" spans="1:32" ht="24.6" x14ac:dyDescent="0.3">
      <c r="A123" s="29"/>
      <c r="B123" s="22"/>
      <c r="C123" s="22"/>
      <c r="D123" s="22"/>
      <c r="E123" s="52" t="s">
        <v>24</v>
      </c>
      <c r="F123" s="52"/>
      <c r="G123" s="52"/>
      <c r="H123" s="53"/>
      <c r="I123" s="29"/>
      <c r="J123" s="22"/>
      <c r="K123" s="22"/>
      <c r="L123" s="22"/>
      <c r="M123" s="52" t="s">
        <v>24</v>
      </c>
      <c r="N123" s="52"/>
      <c r="O123" s="52"/>
      <c r="P123" s="53"/>
      <c r="Q123" s="29"/>
      <c r="R123" s="22"/>
      <c r="S123" s="22"/>
      <c r="T123" s="22"/>
      <c r="U123" s="52" t="s">
        <v>24</v>
      </c>
      <c r="V123" s="52"/>
      <c r="W123" s="52"/>
      <c r="X123" s="53"/>
      <c r="Y123" s="29"/>
      <c r="Z123" s="22"/>
      <c r="AA123" s="22"/>
      <c r="AB123" s="22"/>
      <c r="AC123" s="52" t="s">
        <v>24</v>
      </c>
      <c r="AD123" s="52"/>
      <c r="AE123" s="52"/>
      <c r="AF123" s="53"/>
    </row>
    <row r="124" spans="1:32" ht="19.2" x14ac:dyDescent="0.3">
      <c r="A124" s="29"/>
      <c r="B124" s="22"/>
      <c r="C124" s="22"/>
      <c r="D124" s="22"/>
      <c r="E124" s="54"/>
      <c r="F124" s="54"/>
      <c r="G124" s="54"/>
      <c r="H124" s="55"/>
      <c r="I124" s="29"/>
      <c r="J124" s="22"/>
      <c r="K124" s="22"/>
      <c r="L124" s="22"/>
      <c r="M124" s="54"/>
      <c r="N124" s="54"/>
      <c r="O124" s="54"/>
      <c r="P124" s="55"/>
      <c r="Q124" s="29"/>
      <c r="R124" s="22"/>
      <c r="S124" s="22"/>
      <c r="T124" s="22"/>
      <c r="U124" s="54"/>
      <c r="V124" s="54"/>
      <c r="W124" s="54"/>
      <c r="X124" s="55"/>
      <c r="Y124" s="29"/>
      <c r="Z124" s="22"/>
      <c r="AA124" s="22"/>
      <c r="AB124" s="22"/>
      <c r="AC124" s="54"/>
      <c r="AD124" s="54"/>
      <c r="AE124" s="54"/>
      <c r="AF124" s="55"/>
    </row>
    <row r="125" spans="1:32" ht="19.8" x14ac:dyDescent="0.3">
      <c r="A125" s="29"/>
      <c r="B125" s="22"/>
      <c r="C125" s="22"/>
      <c r="D125" s="22"/>
      <c r="E125" s="45" t="str">
        <f>Resa!A10</f>
        <v>FRUIT 9</v>
      </c>
      <c r="F125" s="45"/>
      <c r="G125" s="45"/>
      <c r="H125" s="46"/>
      <c r="I125" s="29"/>
      <c r="J125" s="22"/>
      <c r="K125" s="22"/>
      <c r="L125" s="22"/>
      <c r="M125" s="45" t="str">
        <f>Resa!A10</f>
        <v>FRUIT 9</v>
      </c>
      <c r="N125" s="45"/>
      <c r="O125" s="45"/>
      <c r="P125" s="46"/>
      <c r="Q125" s="29"/>
      <c r="R125" s="22"/>
      <c r="S125" s="22"/>
      <c r="T125" s="22"/>
      <c r="U125" s="45" t="str">
        <f>Resa!A10</f>
        <v>FRUIT 9</v>
      </c>
      <c r="V125" s="45"/>
      <c r="W125" s="45"/>
      <c r="X125" s="46"/>
      <c r="Y125" s="29"/>
      <c r="Z125" s="22"/>
      <c r="AA125" s="22"/>
      <c r="AB125" s="22"/>
      <c r="AC125" s="45" t="str">
        <f>Resa!A10</f>
        <v>FRUIT 9</v>
      </c>
      <c r="AD125" s="45"/>
      <c r="AE125" s="45"/>
      <c r="AF125" s="46"/>
    </row>
    <row r="126" spans="1:32" ht="27" x14ac:dyDescent="0.3">
      <c r="A126" s="61"/>
      <c r="B126" s="62"/>
      <c r="C126" s="62"/>
      <c r="D126" s="62"/>
      <c r="E126" s="62"/>
      <c r="F126" s="62"/>
      <c r="G126" s="63" t="str">
        <f>IF(ISBLANK([1]Portada!$Q166),"","# "&amp;[1]Portada!$Q166)</f>
        <v/>
      </c>
      <c r="H126" s="64"/>
      <c r="I126" s="61"/>
      <c r="J126" s="62"/>
      <c r="K126" s="62"/>
      <c r="L126" s="62"/>
      <c r="M126" s="62"/>
      <c r="N126" s="62"/>
      <c r="O126" s="63" t="str">
        <f>IF(ISBLANK([1]Portada!$Q166),"","# "&amp;[1]Portada!$Q166)</f>
        <v/>
      </c>
      <c r="P126" s="64"/>
      <c r="Q126" s="61"/>
      <c r="R126" s="62"/>
      <c r="S126" s="62"/>
      <c r="T126" s="62"/>
      <c r="U126" s="62"/>
      <c r="V126" s="62"/>
      <c r="W126" s="63" t="str">
        <f>IF(ISBLANK([1]Portada!$Q166),"","# "&amp;[1]Portada!$Q166)</f>
        <v/>
      </c>
      <c r="X126" s="64"/>
      <c r="Y126" s="61"/>
      <c r="Z126" s="62"/>
      <c r="AA126" s="62"/>
      <c r="AB126" s="62"/>
      <c r="AC126" s="62"/>
      <c r="AD126" s="62"/>
      <c r="AE126" s="63" t="str">
        <f>IF(ISBLANK([1]Portada!$Q166),"","# "&amp;[1]Portada!$Q166)</f>
        <v/>
      </c>
      <c r="AF126" s="64"/>
    </row>
    <row r="127" spans="1:32" x14ac:dyDescent="0.3">
      <c r="A127" s="65" t="str">
        <f>Resa!B10</f>
        <v/>
      </c>
      <c r="B127" s="66"/>
      <c r="C127" s="66"/>
      <c r="D127" s="66"/>
      <c r="E127" s="66"/>
      <c r="F127" s="66"/>
      <c r="G127" s="66"/>
      <c r="H127" s="67"/>
      <c r="I127" s="65" t="str">
        <f>Resa!C10</f>
        <v/>
      </c>
      <c r="J127" s="66"/>
      <c r="K127" s="66"/>
      <c r="L127" s="66"/>
      <c r="M127" s="66"/>
      <c r="N127" s="66"/>
      <c r="O127" s="66"/>
      <c r="P127" s="67"/>
      <c r="Q127" s="65" t="str">
        <f>Resa!D10</f>
        <v/>
      </c>
      <c r="R127" s="66"/>
      <c r="S127" s="66"/>
      <c r="T127" s="66"/>
      <c r="U127" s="66"/>
      <c r="V127" s="66"/>
      <c r="W127" s="66"/>
      <c r="X127" s="67"/>
      <c r="Y127" s="65" t="str">
        <f>Resa!E10</f>
        <v/>
      </c>
      <c r="Z127" s="66"/>
      <c r="AA127" s="66"/>
      <c r="AB127" s="66"/>
      <c r="AC127" s="66"/>
      <c r="AD127" s="66"/>
      <c r="AE127" s="66"/>
      <c r="AF127" s="67"/>
    </row>
    <row r="128" spans="1:32" x14ac:dyDescent="0.3">
      <c r="A128" s="68"/>
      <c r="B128" s="69"/>
      <c r="C128" s="69"/>
      <c r="D128" s="69"/>
      <c r="E128" s="69"/>
      <c r="F128" s="69"/>
      <c r="G128" s="69"/>
      <c r="H128" s="70"/>
      <c r="I128" s="68"/>
      <c r="J128" s="69"/>
      <c r="K128" s="69"/>
      <c r="L128" s="69"/>
      <c r="M128" s="69"/>
      <c r="N128" s="69"/>
      <c r="O128" s="69"/>
      <c r="P128" s="70"/>
      <c r="Q128" s="68"/>
      <c r="R128" s="69"/>
      <c r="S128" s="69"/>
      <c r="T128" s="69"/>
      <c r="U128" s="69"/>
      <c r="V128" s="69"/>
      <c r="W128" s="69"/>
      <c r="X128" s="70"/>
      <c r="Y128" s="68"/>
      <c r="Z128" s="69"/>
      <c r="AA128" s="69"/>
      <c r="AB128" s="69"/>
      <c r="AC128" s="69"/>
      <c r="AD128" s="69"/>
      <c r="AE128" s="69"/>
      <c r="AF128" s="70"/>
    </row>
    <row r="129" spans="1:32" ht="19.8" x14ac:dyDescent="0.3">
      <c r="A129" s="30"/>
      <c r="B129" s="71"/>
      <c r="C129" s="71"/>
      <c r="D129" s="22"/>
      <c r="E129" s="72"/>
      <c r="F129" s="72"/>
      <c r="G129" s="23"/>
      <c r="H129" s="31"/>
      <c r="I129" s="30"/>
      <c r="J129" s="71"/>
      <c r="K129" s="71"/>
      <c r="L129" s="22"/>
      <c r="M129" s="72"/>
      <c r="N129" s="72"/>
      <c r="O129" s="23"/>
      <c r="P129" s="31"/>
      <c r="Q129" s="30"/>
      <c r="R129" s="71"/>
      <c r="S129" s="71"/>
      <c r="T129" s="22"/>
      <c r="U129" s="72"/>
      <c r="V129" s="72"/>
      <c r="W129" s="23"/>
      <c r="X129" s="31"/>
      <c r="Y129" s="30"/>
      <c r="Z129" s="71"/>
      <c r="AA129" s="71"/>
      <c r="AB129" s="22"/>
      <c r="AC129" s="72"/>
      <c r="AD129" s="72"/>
      <c r="AE129" s="23"/>
      <c r="AF129" s="31"/>
    </row>
    <row r="130" spans="1:32" x14ac:dyDescent="0.3">
      <c r="A130" s="32"/>
      <c r="B130" s="73"/>
      <c r="C130" s="73"/>
      <c r="D130" s="73"/>
      <c r="E130" s="74"/>
      <c r="F130" s="74"/>
      <c r="G130" s="74"/>
      <c r="H130" s="33"/>
      <c r="I130" s="32"/>
      <c r="J130" s="73"/>
      <c r="K130" s="73"/>
      <c r="L130" s="73"/>
      <c r="M130" s="74"/>
      <c r="N130" s="74"/>
      <c r="O130" s="74"/>
      <c r="P130" s="33"/>
      <c r="Q130" s="32"/>
      <c r="R130" s="73"/>
      <c r="S130" s="73"/>
      <c r="T130" s="73"/>
      <c r="U130" s="74"/>
      <c r="V130" s="74"/>
      <c r="W130" s="74"/>
      <c r="X130" s="33"/>
      <c r="Y130" s="32"/>
      <c r="Z130" s="73"/>
      <c r="AA130" s="73"/>
      <c r="AB130" s="73"/>
      <c r="AC130" s="74"/>
      <c r="AD130" s="74"/>
      <c r="AE130" s="74"/>
      <c r="AF130" s="33"/>
    </row>
    <row r="131" spans="1:32" ht="19.8" x14ac:dyDescent="0.3">
      <c r="A131" s="56" t="e">
        <f>VLOOKUP($A$127,Base!$A$2:'Base'!$B$6,2)</f>
        <v>#N/A</v>
      </c>
      <c r="B131" s="57"/>
      <c r="C131" s="57"/>
      <c r="D131" s="57"/>
      <c r="E131" s="57"/>
      <c r="F131" s="57"/>
      <c r="G131" s="57"/>
      <c r="H131" s="58"/>
      <c r="I131" s="56" t="e">
        <f>VLOOKUP($I$127,Base!$A$2:'Base'!$B$6,2)</f>
        <v>#N/A</v>
      </c>
      <c r="J131" s="57"/>
      <c r="K131" s="57"/>
      <c r="L131" s="57"/>
      <c r="M131" s="57"/>
      <c r="N131" s="57"/>
      <c r="O131" s="57"/>
      <c r="P131" s="58"/>
      <c r="Q131" s="56" t="e">
        <f>VLOOKUP($Q$127,Base!$A$2:'Base'!$B$6,2)</f>
        <v>#N/A</v>
      </c>
      <c r="R131" s="57"/>
      <c r="S131" s="57"/>
      <c r="T131" s="57"/>
      <c r="U131" s="57"/>
      <c r="V131" s="57"/>
      <c r="W131" s="57"/>
      <c r="X131" s="58"/>
      <c r="Y131" s="56" t="e">
        <f>VLOOKUP($Y$127,Base!$A$2:'Base'!$B$6,2)</f>
        <v>#N/A</v>
      </c>
      <c r="Z131" s="57"/>
      <c r="AA131" s="57"/>
      <c r="AB131" s="57"/>
      <c r="AC131" s="57"/>
      <c r="AD131" s="57"/>
      <c r="AE131" s="57"/>
      <c r="AF131" s="58"/>
    </row>
    <row r="132" spans="1:32" ht="19.8" x14ac:dyDescent="0.3">
      <c r="A132" s="59"/>
      <c r="B132" s="60"/>
      <c r="C132" s="60"/>
      <c r="D132" s="60"/>
      <c r="E132" s="60"/>
      <c r="F132" s="60"/>
      <c r="G132" s="24"/>
      <c r="H132" s="34"/>
      <c r="I132" s="59"/>
      <c r="J132" s="60"/>
      <c r="K132" s="60"/>
      <c r="L132" s="60"/>
      <c r="M132" s="60"/>
      <c r="N132" s="60"/>
      <c r="O132" s="24"/>
      <c r="P132" s="34"/>
      <c r="Q132" s="59"/>
      <c r="R132" s="60"/>
      <c r="S132" s="60"/>
      <c r="T132" s="60"/>
      <c r="U132" s="60"/>
      <c r="V132" s="60"/>
      <c r="W132" s="24"/>
      <c r="X132" s="34"/>
      <c r="Y132" s="59"/>
      <c r="Z132" s="60"/>
      <c r="AA132" s="60"/>
      <c r="AB132" s="60"/>
      <c r="AC132" s="60"/>
      <c r="AD132" s="60"/>
      <c r="AE132" s="24"/>
      <c r="AF132" s="34"/>
    </row>
    <row r="133" spans="1:32" ht="19.8" x14ac:dyDescent="0.45">
      <c r="A133" s="47"/>
      <c r="B133" s="48"/>
      <c r="C133" s="48"/>
      <c r="D133" s="48"/>
      <c r="E133" s="48"/>
      <c r="F133" s="25"/>
      <c r="G133" s="25"/>
      <c r="H133" s="35"/>
      <c r="I133" s="47"/>
      <c r="J133" s="48"/>
      <c r="K133" s="48"/>
      <c r="L133" s="48"/>
      <c r="M133" s="48"/>
      <c r="N133" s="25"/>
      <c r="O133" s="25"/>
      <c r="P133" s="35"/>
      <c r="Q133" s="47"/>
      <c r="R133" s="48"/>
      <c r="S133" s="48"/>
      <c r="T133" s="48"/>
      <c r="U133" s="48"/>
      <c r="V133" s="25"/>
      <c r="W133" s="25"/>
      <c r="X133" s="35"/>
      <c r="Y133" s="47"/>
      <c r="Z133" s="48"/>
      <c r="AA133" s="48"/>
      <c r="AB133" s="48"/>
      <c r="AC133" s="48"/>
      <c r="AD133" s="25"/>
      <c r="AE133" s="25"/>
      <c r="AF133" s="35"/>
    </row>
    <row r="134" spans="1:32" ht="19.2" x14ac:dyDescent="0.3">
      <c r="A134" s="49"/>
      <c r="B134" s="50"/>
      <c r="C134" s="50"/>
      <c r="D134" s="50"/>
      <c r="E134" s="50"/>
      <c r="F134" s="50"/>
      <c r="G134" s="50"/>
      <c r="H134" s="51"/>
      <c r="I134" s="49"/>
      <c r="J134" s="50"/>
      <c r="K134" s="50"/>
      <c r="L134" s="50"/>
      <c r="M134" s="50"/>
      <c r="N134" s="50"/>
      <c r="O134" s="50"/>
      <c r="P134" s="51"/>
      <c r="Q134" s="49"/>
      <c r="R134" s="50"/>
      <c r="S134" s="50"/>
      <c r="T134" s="50"/>
      <c r="U134" s="50"/>
      <c r="V134" s="50"/>
      <c r="W134" s="50"/>
      <c r="X134" s="51"/>
      <c r="Y134" s="49"/>
      <c r="Z134" s="50"/>
      <c r="AA134" s="50"/>
      <c r="AB134" s="50"/>
      <c r="AC134" s="50"/>
      <c r="AD134" s="50"/>
      <c r="AE134" s="50"/>
      <c r="AF134" s="51"/>
    </row>
    <row r="135" spans="1:32" x14ac:dyDescent="0.3">
      <c r="A135" s="42" t="s">
        <v>23</v>
      </c>
      <c r="B135" s="43"/>
      <c r="C135" s="43"/>
      <c r="D135" s="43"/>
      <c r="E135" s="43"/>
      <c r="F135" s="43"/>
      <c r="G135" s="43"/>
      <c r="H135" s="44"/>
      <c r="I135" s="42" t="s">
        <v>23</v>
      </c>
      <c r="J135" s="43"/>
      <c r="K135" s="43"/>
      <c r="L135" s="43"/>
      <c r="M135" s="43"/>
      <c r="N135" s="43"/>
      <c r="O135" s="43"/>
      <c r="P135" s="44"/>
      <c r="Q135" s="42" t="s">
        <v>23</v>
      </c>
      <c r="R135" s="43"/>
      <c r="S135" s="43"/>
      <c r="T135" s="43"/>
      <c r="U135" s="43"/>
      <c r="V135" s="43"/>
      <c r="W135" s="43"/>
      <c r="X135" s="44"/>
      <c r="Y135" s="42" t="s">
        <v>23</v>
      </c>
      <c r="Z135" s="43"/>
      <c r="AA135" s="43"/>
      <c r="AB135" s="43"/>
      <c r="AC135" s="43"/>
      <c r="AD135" s="43"/>
      <c r="AE135" s="43"/>
      <c r="AF135" s="44"/>
    </row>
    <row r="136" spans="1:32" s="36" customFormat="1" x14ac:dyDescent="0.3"/>
    <row r="137" spans="1:32" x14ac:dyDescent="0.3">
      <c r="A137" s="26"/>
      <c r="B137" s="27"/>
      <c r="C137" s="27"/>
      <c r="D137" s="27"/>
      <c r="E137" s="27"/>
      <c r="F137" s="27"/>
      <c r="G137" s="27"/>
      <c r="H137" s="28"/>
      <c r="I137" s="26"/>
      <c r="J137" s="27"/>
      <c r="K137" s="27"/>
      <c r="L137" s="27"/>
      <c r="M137" s="27"/>
      <c r="N137" s="27"/>
      <c r="O137" s="27"/>
      <c r="P137" s="28"/>
      <c r="Q137" s="26"/>
      <c r="R137" s="27"/>
      <c r="S137" s="27"/>
      <c r="T137" s="27"/>
      <c r="U137" s="27"/>
      <c r="V137" s="27"/>
      <c r="W137" s="27"/>
      <c r="X137" s="28"/>
      <c r="Y137" s="26"/>
      <c r="Z137" s="27"/>
      <c r="AA137" s="27"/>
      <c r="AB137" s="27"/>
      <c r="AC137" s="27"/>
      <c r="AD137" s="27"/>
      <c r="AE137" s="27"/>
      <c r="AF137" s="28"/>
    </row>
    <row r="138" spans="1:32" ht="24.6" x14ac:dyDescent="0.3">
      <c r="A138" s="29"/>
      <c r="B138" s="22"/>
      <c r="C138" s="22"/>
      <c r="D138" s="22"/>
      <c r="E138" s="52" t="s">
        <v>24</v>
      </c>
      <c r="F138" s="52"/>
      <c r="G138" s="52"/>
      <c r="H138" s="53"/>
      <c r="I138" s="29"/>
      <c r="J138" s="22"/>
      <c r="K138" s="22"/>
      <c r="L138" s="22"/>
      <c r="M138" s="52" t="s">
        <v>24</v>
      </c>
      <c r="N138" s="52"/>
      <c r="O138" s="52"/>
      <c r="P138" s="53"/>
      <c r="Q138" s="29"/>
      <c r="R138" s="22"/>
      <c r="S138" s="22"/>
      <c r="T138" s="22"/>
      <c r="U138" s="52" t="s">
        <v>24</v>
      </c>
      <c r="V138" s="52"/>
      <c r="W138" s="52"/>
      <c r="X138" s="53"/>
      <c r="Y138" s="29"/>
      <c r="Z138" s="22"/>
      <c r="AA138" s="22"/>
      <c r="AB138" s="22"/>
      <c r="AC138" s="52" t="s">
        <v>24</v>
      </c>
      <c r="AD138" s="52"/>
      <c r="AE138" s="52"/>
      <c r="AF138" s="53"/>
    </row>
    <row r="139" spans="1:32" ht="19.2" x14ac:dyDescent="0.3">
      <c r="A139" s="29"/>
      <c r="B139" s="22"/>
      <c r="C139" s="22"/>
      <c r="D139" s="22"/>
      <c r="E139" s="54"/>
      <c r="F139" s="54"/>
      <c r="G139" s="54"/>
      <c r="H139" s="55"/>
      <c r="I139" s="29"/>
      <c r="J139" s="22"/>
      <c r="K139" s="22"/>
      <c r="L139" s="22"/>
      <c r="M139" s="54"/>
      <c r="N139" s="54"/>
      <c r="O139" s="54"/>
      <c r="P139" s="55"/>
      <c r="Q139" s="29"/>
      <c r="R139" s="22"/>
      <c r="S139" s="22"/>
      <c r="T139" s="22"/>
      <c r="U139" s="54"/>
      <c r="V139" s="54"/>
      <c r="W139" s="54"/>
      <c r="X139" s="55"/>
      <c r="Y139" s="29"/>
      <c r="Z139" s="22"/>
      <c r="AA139" s="22"/>
      <c r="AB139" s="22"/>
      <c r="AC139" s="54"/>
      <c r="AD139" s="54"/>
      <c r="AE139" s="54"/>
      <c r="AF139" s="55"/>
    </row>
    <row r="140" spans="1:32" ht="19.8" x14ac:dyDescent="0.3">
      <c r="A140" s="29"/>
      <c r="B140" s="22"/>
      <c r="C140" s="22"/>
      <c r="D140" s="22"/>
      <c r="E140" s="45" t="str">
        <f>Resa!A11</f>
        <v>FRUIT 10</v>
      </c>
      <c r="F140" s="45"/>
      <c r="G140" s="45"/>
      <c r="H140" s="46"/>
      <c r="I140" s="29"/>
      <c r="J140" s="22"/>
      <c r="K140" s="22"/>
      <c r="L140" s="22"/>
      <c r="M140" s="45" t="str">
        <f>Resa!A11</f>
        <v>FRUIT 10</v>
      </c>
      <c r="N140" s="45"/>
      <c r="O140" s="45"/>
      <c r="P140" s="46"/>
      <c r="Q140" s="29"/>
      <c r="R140" s="22"/>
      <c r="S140" s="22"/>
      <c r="T140" s="22"/>
      <c r="U140" s="45" t="str">
        <f>Resa!A11</f>
        <v>FRUIT 10</v>
      </c>
      <c r="V140" s="45"/>
      <c r="W140" s="45"/>
      <c r="X140" s="46"/>
      <c r="Y140" s="29"/>
      <c r="Z140" s="22"/>
      <c r="AA140" s="22"/>
      <c r="AB140" s="22"/>
      <c r="AC140" s="45" t="str">
        <f>Resa!A11</f>
        <v>FRUIT 10</v>
      </c>
      <c r="AD140" s="45"/>
      <c r="AE140" s="45"/>
      <c r="AF140" s="46"/>
    </row>
    <row r="141" spans="1:32" ht="27" x14ac:dyDescent="0.3">
      <c r="A141" s="61"/>
      <c r="B141" s="62"/>
      <c r="C141" s="62"/>
      <c r="D141" s="62"/>
      <c r="E141" s="62"/>
      <c r="F141" s="62"/>
      <c r="G141" s="63" t="str">
        <f>IF(ISBLANK([1]Portada!$Q181),"","# "&amp;[1]Portada!$Q181)</f>
        <v/>
      </c>
      <c r="H141" s="64"/>
      <c r="I141" s="61"/>
      <c r="J141" s="62"/>
      <c r="K141" s="62"/>
      <c r="L141" s="62"/>
      <c r="M141" s="62"/>
      <c r="N141" s="62"/>
      <c r="O141" s="63" t="str">
        <f>IF(ISBLANK([1]Portada!$Q181),"","# "&amp;[1]Portada!$Q181)</f>
        <v/>
      </c>
      <c r="P141" s="64"/>
      <c r="Q141" s="61"/>
      <c r="R141" s="62"/>
      <c r="S141" s="62"/>
      <c r="T141" s="62"/>
      <c r="U141" s="62"/>
      <c r="V141" s="62"/>
      <c r="W141" s="63" t="str">
        <f>IF(ISBLANK([1]Portada!$Q181),"","# "&amp;[1]Portada!$Q181)</f>
        <v/>
      </c>
      <c r="X141" s="64"/>
      <c r="Y141" s="61"/>
      <c r="Z141" s="62"/>
      <c r="AA141" s="62"/>
      <c r="AB141" s="62"/>
      <c r="AC141" s="62"/>
      <c r="AD141" s="62"/>
      <c r="AE141" s="63" t="str">
        <f>IF(ISBLANK([1]Portada!$Q181),"","# "&amp;[1]Portada!$Q181)</f>
        <v/>
      </c>
      <c r="AF141" s="64"/>
    </row>
    <row r="142" spans="1:32" x14ac:dyDescent="0.3">
      <c r="A142" s="65" t="str">
        <f>Resa!B11</f>
        <v/>
      </c>
      <c r="B142" s="66"/>
      <c r="C142" s="66"/>
      <c r="D142" s="66"/>
      <c r="E142" s="66"/>
      <c r="F142" s="66"/>
      <c r="G142" s="66"/>
      <c r="H142" s="67"/>
      <c r="I142" s="65" t="str">
        <f>Resa!C11</f>
        <v/>
      </c>
      <c r="J142" s="66"/>
      <c r="K142" s="66"/>
      <c r="L142" s="66"/>
      <c r="M142" s="66"/>
      <c r="N142" s="66"/>
      <c r="O142" s="66"/>
      <c r="P142" s="67"/>
      <c r="Q142" s="65" t="str">
        <f>Resa!D11</f>
        <v/>
      </c>
      <c r="R142" s="66"/>
      <c r="S142" s="66"/>
      <c r="T142" s="66"/>
      <c r="U142" s="66"/>
      <c r="V142" s="66"/>
      <c r="W142" s="66"/>
      <c r="X142" s="67"/>
      <c r="Y142" s="65" t="str">
        <f>Resa!E11</f>
        <v/>
      </c>
      <c r="Z142" s="66"/>
      <c r="AA142" s="66"/>
      <c r="AB142" s="66"/>
      <c r="AC142" s="66"/>
      <c r="AD142" s="66"/>
      <c r="AE142" s="66"/>
      <c r="AF142" s="67"/>
    </row>
    <row r="143" spans="1:32" x14ac:dyDescent="0.3">
      <c r="A143" s="68"/>
      <c r="B143" s="69"/>
      <c r="C143" s="69"/>
      <c r="D143" s="69"/>
      <c r="E143" s="69"/>
      <c r="F143" s="69"/>
      <c r="G143" s="69"/>
      <c r="H143" s="70"/>
      <c r="I143" s="68"/>
      <c r="J143" s="69"/>
      <c r="K143" s="69"/>
      <c r="L143" s="69"/>
      <c r="M143" s="69"/>
      <c r="N143" s="69"/>
      <c r="O143" s="69"/>
      <c r="P143" s="70"/>
      <c r="Q143" s="68"/>
      <c r="R143" s="69"/>
      <c r="S143" s="69"/>
      <c r="T143" s="69"/>
      <c r="U143" s="69"/>
      <c r="V143" s="69"/>
      <c r="W143" s="69"/>
      <c r="X143" s="70"/>
      <c r="Y143" s="68"/>
      <c r="Z143" s="69"/>
      <c r="AA143" s="69"/>
      <c r="AB143" s="69"/>
      <c r="AC143" s="69"/>
      <c r="AD143" s="69"/>
      <c r="AE143" s="69"/>
      <c r="AF143" s="70"/>
    </row>
    <row r="144" spans="1:32" ht="19.8" x14ac:dyDescent="0.3">
      <c r="A144" s="30"/>
      <c r="B144" s="71"/>
      <c r="C144" s="71"/>
      <c r="D144" s="22"/>
      <c r="E144" s="72"/>
      <c r="F144" s="72"/>
      <c r="G144" s="23"/>
      <c r="H144" s="31"/>
      <c r="I144" s="30"/>
      <c r="J144" s="71"/>
      <c r="K144" s="71"/>
      <c r="L144" s="22"/>
      <c r="M144" s="72"/>
      <c r="N144" s="72"/>
      <c r="O144" s="23"/>
      <c r="P144" s="31"/>
      <c r="Q144" s="30"/>
      <c r="R144" s="71"/>
      <c r="S144" s="71"/>
      <c r="T144" s="22"/>
      <c r="U144" s="72"/>
      <c r="V144" s="72"/>
      <c r="W144" s="23"/>
      <c r="X144" s="31"/>
      <c r="Y144" s="30"/>
      <c r="Z144" s="71"/>
      <c r="AA144" s="71"/>
      <c r="AB144" s="22"/>
      <c r="AC144" s="72"/>
      <c r="AD144" s="72"/>
      <c r="AE144" s="23"/>
      <c r="AF144" s="31"/>
    </row>
    <row r="145" spans="1:32" x14ac:dyDescent="0.3">
      <c r="A145" s="32"/>
      <c r="B145" s="73"/>
      <c r="C145" s="73"/>
      <c r="D145" s="73"/>
      <c r="E145" s="74"/>
      <c r="F145" s="74"/>
      <c r="G145" s="74"/>
      <c r="H145" s="33"/>
      <c r="I145" s="32"/>
      <c r="J145" s="73"/>
      <c r="K145" s="73"/>
      <c r="L145" s="73"/>
      <c r="M145" s="74"/>
      <c r="N145" s="74"/>
      <c r="O145" s="74"/>
      <c r="P145" s="33"/>
      <c r="Q145" s="32"/>
      <c r="R145" s="73"/>
      <c r="S145" s="73"/>
      <c r="T145" s="73"/>
      <c r="U145" s="74"/>
      <c r="V145" s="74"/>
      <c r="W145" s="74"/>
      <c r="X145" s="33"/>
      <c r="Y145" s="32"/>
      <c r="Z145" s="73"/>
      <c r="AA145" s="73"/>
      <c r="AB145" s="73"/>
      <c r="AC145" s="74"/>
      <c r="AD145" s="74"/>
      <c r="AE145" s="74"/>
      <c r="AF145" s="33"/>
    </row>
    <row r="146" spans="1:32" ht="19.8" x14ac:dyDescent="0.3">
      <c r="A146" s="56" t="e">
        <f>VLOOKUP($A$142,Base!$A$2:'Base'!$B$6,2)</f>
        <v>#N/A</v>
      </c>
      <c r="B146" s="57"/>
      <c r="C146" s="57"/>
      <c r="D146" s="57"/>
      <c r="E146" s="57"/>
      <c r="F146" s="57"/>
      <c r="G146" s="57"/>
      <c r="H146" s="58"/>
      <c r="I146" s="56" t="e">
        <f>VLOOKUP($I$142,Base!$A$2:'Base'!$B$6,2)</f>
        <v>#N/A</v>
      </c>
      <c r="J146" s="57"/>
      <c r="K146" s="57"/>
      <c r="L146" s="57"/>
      <c r="M146" s="57"/>
      <c r="N146" s="57"/>
      <c r="O146" s="57"/>
      <c r="P146" s="58"/>
      <c r="Q146" s="56" t="e">
        <f>VLOOKUP($Q$142,Base!$A$2:'Base'!$B$6,2)</f>
        <v>#N/A</v>
      </c>
      <c r="R146" s="57"/>
      <c r="S146" s="57"/>
      <c r="T146" s="57"/>
      <c r="U146" s="57"/>
      <c r="V146" s="57"/>
      <c r="W146" s="57"/>
      <c r="X146" s="58"/>
      <c r="Y146" s="56" t="e">
        <f>VLOOKUP($Y$142,Base!$A$2:'Base'!$B$6,2)</f>
        <v>#N/A</v>
      </c>
      <c r="Z146" s="57"/>
      <c r="AA146" s="57"/>
      <c r="AB146" s="57"/>
      <c r="AC146" s="57"/>
      <c r="AD146" s="57"/>
      <c r="AE146" s="57"/>
      <c r="AF146" s="58"/>
    </row>
    <row r="147" spans="1:32" ht="19.8" x14ac:dyDescent="0.3">
      <c r="A147" s="59"/>
      <c r="B147" s="60"/>
      <c r="C147" s="60"/>
      <c r="D147" s="60"/>
      <c r="E147" s="60"/>
      <c r="F147" s="60"/>
      <c r="G147" s="24"/>
      <c r="H147" s="34"/>
      <c r="I147" s="59"/>
      <c r="J147" s="60"/>
      <c r="K147" s="60"/>
      <c r="L147" s="60"/>
      <c r="M147" s="60"/>
      <c r="N147" s="60"/>
      <c r="O147" s="24"/>
      <c r="P147" s="34"/>
      <c r="Q147" s="59"/>
      <c r="R147" s="60"/>
      <c r="S147" s="60"/>
      <c r="T147" s="60"/>
      <c r="U147" s="60"/>
      <c r="V147" s="60"/>
      <c r="W147" s="24"/>
      <c r="X147" s="34"/>
      <c r="Y147" s="59"/>
      <c r="Z147" s="60"/>
      <c r="AA147" s="60"/>
      <c r="AB147" s="60"/>
      <c r="AC147" s="60"/>
      <c r="AD147" s="60"/>
      <c r="AE147" s="24"/>
      <c r="AF147" s="34"/>
    </row>
    <row r="148" spans="1:32" ht="19.8" x14ac:dyDescent="0.45">
      <c r="A148" s="47"/>
      <c r="B148" s="48"/>
      <c r="C148" s="48"/>
      <c r="D148" s="48"/>
      <c r="E148" s="48"/>
      <c r="F148" s="25"/>
      <c r="G148" s="25"/>
      <c r="H148" s="35"/>
      <c r="I148" s="47"/>
      <c r="J148" s="48"/>
      <c r="K148" s="48"/>
      <c r="L148" s="48"/>
      <c r="M148" s="48"/>
      <c r="N148" s="25"/>
      <c r="O148" s="25"/>
      <c r="P148" s="35"/>
      <c r="Q148" s="47"/>
      <c r="R148" s="48"/>
      <c r="S148" s="48"/>
      <c r="T148" s="48"/>
      <c r="U148" s="48"/>
      <c r="V148" s="25"/>
      <c r="W148" s="25"/>
      <c r="X148" s="35"/>
      <c r="Y148" s="47"/>
      <c r="Z148" s="48"/>
      <c r="AA148" s="48"/>
      <c r="AB148" s="48"/>
      <c r="AC148" s="48"/>
      <c r="AD148" s="25"/>
      <c r="AE148" s="25"/>
      <c r="AF148" s="35"/>
    </row>
    <row r="149" spans="1:32" ht="19.2" x14ac:dyDescent="0.3">
      <c r="A149" s="49"/>
      <c r="B149" s="50"/>
      <c r="C149" s="50"/>
      <c r="D149" s="50"/>
      <c r="E149" s="50"/>
      <c r="F149" s="50"/>
      <c r="G149" s="50"/>
      <c r="H149" s="51"/>
      <c r="I149" s="49"/>
      <c r="J149" s="50"/>
      <c r="K149" s="50"/>
      <c r="L149" s="50"/>
      <c r="M149" s="50"/>
      <c r="N149" s="50"/>
      <c r="O149" s="50"/>
      <c r="P149" s="51"/>
      <c r="Q149" s="49"/>
      <c r="R149" s="50"/>
      <c r="S149" s="50"/>
      <c r="T149" s="50"/>
      <c r="U149" s="50"/>
      <c r="V149" s="50"/>
      <c r="W149" s="50"/>
      <c r="X149" s="51"/>
      <c r="Y149" s="49"/>
      <c r="Z149" s="50"/>
      <c r="AA149" s="50"/>
      <c r="AB149" s="50"/>
      <c r="AC149" s="50"/>
      <c r="AD149" s="50"/>
      <c r="AE149" s="50"/>
      <c r="AF149" s="51"/>
    </row>
    <row r="150" spans="1:32" x14ac:dyDescent="0.3">
      <c r="A150" s="42" t="s">
        <v>23</v>
      </c>
      <c r="B150" s="43"/>
      <c r="C150" s="43"/>
      <c r="D150" s="43"/>
      <c r="E150" s="43"/>
      <c r="F150" s="43"/>
      <c r="G150" s="43"/>
      <c r="H150" s="44"/>
      <c r="I150" s="42" t="s">
        <v>23</v>
      </c>
      <c r="J150" s="43"/>
      <c r="K150" s="43"/>
      <c r="L150" s="43"/>
      <c r="M150" s="43"/>
      <c r="N150" s="43"/>
      <c r="O150" s="43"/>
      <c r="P150" s="44"/>
      <c r="Q150" s="42" t="s">
        <v>23</v>
      </c>
      <c r="R150" s="43"/>
      <c r="S150" s="43"/>
      <c r="T150" s="43"/>
      <c r="U150" s="43"/>
      <c r="V150" s="43"/>
      <c r="W150" s="43"/>
      <c r="X150" s="44"/>
      <c r="Y150" s="42" t="s">
        <v>23</v>
      </c>
      <c r="Z150" s="43"/>
      <c r="AA150" s="43"/>
      <c r="AB150" s="43"/>
      <c r="AC150" s="43"/>
      <c r="AD150" s="43"/>
      <c r="AE150" s="43"/>
      <c r="AF150" s="44"/>
    </row>
  </sheetData>
  <mergeCells count="604">
    <mergeCell ref="Y150:AF150"/>
    <mergeCell ref="Z145:AB145"/>
    <mergeCell ref="AC145:AE145"/>
    <mergeCell ref="Y146:AF146"/>
    <mergeCell ref="Y147:AD147"/>
    <mergeCell ref="Y148:AC148"/>
    <mergeCell ref="Y149:AF149"/>
    <mergeCell ref="AC140:AF140"/>
    <mergeCell ref="Y141:AD141"/>
    <mergeCell ref="AE141:AF141"/>
    <mergeCell ref="Y142:AF143"/>
    <mergeCell ref="Z144:AA144"/>
    <mergeCell ref="AC144:AD144"/>
    <mergeCell ref="Y132:AD132"/>
    <mergeCell ref="Y133:AC133"/>
    <mergeCell ref="Y134:AF134"/>
    <mergeCell ref="Y135:AF135"/>
    <mergeCell ref="AC138:AF138"/>
    <mergeCell ref="AC139:AF139"/>
    <mergeCell ref="Y127:AF128"/>
    <mergeCell ref="Z129:AA129"/>
    <mergeCell ref="AC129:AD129"/>
    <mergeCell ref="Z130:AB130"/>
    <mergeCell ref="AC130:AE130"/>
    <mergeCell ref="Y131:AF131"/>
    <mergeCell ref="Y120:AF120"/>
    <mergeCell ref="AC123:AF123"/>
    <mergeCell ref="AC124:AF124"/>
    <mergeCell ref="AC125:AF125"/>
    <mergeCell ref="Y126:AD126"/>
    <mergeCell ref="AE126:AF126"/>
    <mergeCell ref="Z115:AB115"/>
    <mergeCell ref="AC115:AE115"/>
    <mergeCell ref="Y116:AF116"/>
    <mergeCell ref="Y117:AD117"/>
    <mergeCell ref="Y118:AC118"/>
    <mergeCell ref="Y119:AF119"/>
    <mergeCell ref="AC110:AF110"/>
    <mergeCell ref="Y111:AD111"/>
    <mergeCell ref="AE111:AF111"/>
    <mergeCell ref="Y112:AF113"/>
    <mergeCell ref="Z114:AA114"/>
    <mergeCell ref="AC114:AD114"/>
    <mergeCell ref="Y102:AD102"/>
    <mergeCell ref="Y103:AC103"/>
    <mergeCell ref="Y104:AF104"/>
    <mergeCell ref="Y105:AF105"/>
    <mergeCell ref="AC108:AF108"/>
    <mergeCell ref="AC109:AF109"/>
    <mergeCell ref="Y97:AF98"/>
    <mergeCell ref="Z99:AA99"/>
    <mergeCell ref="AC99:AD99"/>
    <mergeCell ref="Z100:AB100"/>
    <mergeCell ref="AC100:AE100"/>
    <mergeCell ref="Y101:AF101"/>
    <mergeCell ref="Y90:AF90"/>
    <mergeCell ref="AC93:AF93"/>
    <mergeCell ref="AC94:AF94"/>
    <mergeCell ref="AC95:AF95"/>
    <mergeCell ref="Y96:AD96"/>
    <mergeCell ref="AE96:AF96"/>
    <mergeCell ref="Z85:AB85"/>
    <mergeCell ref="AC85:AE85"/>
    <mergeCell ref="Y86:AF86"/>
    <mergeCell ref="Y87:AD87"/>
    <mergeCell ref="Y88:AC88"/>
    <mergeCell ref="Y89:AF89"/>
    <mergeCell ref="AC80:AF80"/>
    <mergeCell ref="Y81:AD81"/>
    <mergeCell ref="AE81:AF81"/>
    <mergeCell ref="Y82:AF83"/>
    <mergeCell ref="Z84:AA84"/>
    <mergeCell ref="AC84:AD84"/>
    <mergeCell ref="Y72:AD72"/>
    <mergeCell ref="Y73:AC73"/>
    <mergeCell ref="Y74:AF74"/>
    <mergeCell ref="Y75:AF75"/>
    <mergeCell ref="AC78:AF78"/>
    <mergeCell ref="AC79:AF79"/>
    <mergeCell ref="Y67:AF68"/>
    <mergeCell ref="Z69:AA69"/>
    <mergeCell ref="AC69:AD69"/>
    <mergeCell ref="Z70:AB70"/>
    <mergeCell ref="AC70:AE70"/>
    <mergeCell ref="Y71:AF71"/>
    <mergeCell ref="Y60:AF60"/>
    <mergeCell ref="AC63:AF63"/>
    <mergeCell ref="AC64:AF64"/>
    <mergeCell ref="AC65:AF65"/>
    <mergeCell ref="Y66:AD66"/>
    <mergeCell ref="AE66:AF66"/>
    <mergeCell ref="Z55:AB55"/>
    <mergeCell ref="AC55:AE55"/>
    <mergeCell ref="Y56:AF56"/>
    <mergeCell ref="Y57:AD57"/>
    <mergeCell ref="Y58:AC58"/>
    <mergeCell ref="Y59:AF59"/>
    <mergeCell ref="AC50:AF50"/>
    <mergeCell ref="Y51:AD51"/>
    <mergeCell ref="AE51:AF51"/>
    <mergeCell ref="Y52:AF53"/>
    <mergeCell ref="Z54:AA54"/>
    <mergeCell ref="AC54:AD54"/>
    <mergeCell ref="Y42:AD42"/>
    <mergeCell ref="Y43:AC43"/>
    <mergeCell ref="Y44:AF44"/>
    <mergeCell ref="Y45:AF45"/>
    <mergeCell ref="AC48:AF48"/>
    <mergeCell ref="AC49:AF49"/>
    <mergeCell ref="Y37:AF38"/>
    <mergeCell ref="Z39:AA39"/>
    <mergeCell ref="AC39:AD39"/>
    <mergeCell ref="Z40:AB40"/>
    <mergeCell ref="AC40:AE40"/>
    <mergeCell ref="Y41:AF41"/>
    <mergeCell ref="Y30:AF30"/>
    <mergeCell ref="AC33:AF33"/>
    <mergeCell ref="AC34:AF34"/>
    <mergeCell ref="AC35:AF35"/>
    <mergeCell ref="Y36:AD36"/>
    <mergeCell ref="AE36:AF36"/>
    <mergeCell ref="Z25:AB25"/>
    <mergeCell ref="AC25:AE25"/>
    <mergeCell ref="Y26:AF26"/>
    <mergeCell ref="Y27:AD27"/>
    <mergeCell ref="Y28:AC28"/>
    <mergeCell ref="Y29:AF29"/>
    <mergeCell ref="AC20:AF20"/>
    <mergeCell ref="Y21:AD21"/>
    <mergeCell ref="AE21:AF21"/>
    <mergeCell ref="Y22:AF23"/>
    <mergeCell ref="Z24:AA24"/>
    <mergeCell ref="AC24:AD24"/>
    <mergeCell ref="Y12:AD12"/>
    <mergeCell ref="Y13:AC13"/>
    <mergeCell ref="Y14:AF14"/>
    <mergeCell ref="Y15:AF15"/>
    <mergeCell ref="AC18:AF18"/>
    <mergeCell ref="AC19:AF19"/>
    <mergeCell ref="Y7:AF8"/>
    <mergeCell ref="Z9:AA9"/>
    <mergeCell ref="AC9:AD9"/>
    <mergeCell ref="Z10:AB10"/>
    <mergeCell ref="AC10:AE10"/>
    <mergeCell ref="Y11:AF11"/>
    <mergeCell ref="Q147:V147"/>
    <mergeCell ref="Q148:U148"/>
    <mergeCell ref="Q149:X149"/>
    <mergeCell ref="Q150:X150"/>
    <mergeCell ref="Y1:AF1"/>
    <mergeCell ref="AC3:AF3"/>
    <mergeCell ref="AC4:AF4"/>
    <mergeCell ref="AC5:AF5"/>
    <mergeCell ref="Y6:AD6"/>
    <mergeCell ref="AE6:AF6"/>
    <mergeCell ref="Q142:X143"/>
    <mergeCell ref="R144:S144"/>
    <mergeCell ref="U144:V144"/>
    <mergeCell ref="R145:T145"/>
    <mergeCell ref="U145:W145"/>
    <mergeCell ref="Q146:X146"/>
    <mergeCell ref="Q135:X135"/>
    <mergeCell ref="U138:X138"/>
    <mergeCell ref="U139:X139"/>
    <mergeCell ref="U140:X140"/>
    <mergeCell ref="Q141:V141"/>
    <mergeCell ref="W141:X141"/>
    <mergeCell ref="R130:T130"/>
    <mergeCell ref="U130:W130"/>
    <mergeCell ref="Q131:X131"/>
    <mergeCell ref="Q132:V132"/>
    <mergeCell ref="Q133:U133"/>
    <mergeCell ref="Q134:X134"/>
    <mergeCell ref="U125:X125"/>
    <mergeCell ref="Q126:V126"/>
    <mergeCell ref="W126:X126"/>
    <mergeCell ref="Q127:X128"/>
    <mergeCell ref="R129:S129"/>
    <mergeCell ref="U129:V129"/>
    <mergeCell ref="Q117:V117"/>
    <mergeCell ref="Q118:U118"/>
    <mergeCell ref="Q119:X119"/>
    <mergeCell ref="Q120:X120"/>
    <mergeCell ref="U123:X123"/>
    <mergeCell ref="U124:X124"/>
    <mergeCell ref="Q112:X113"/>
    <mergeCell ref="R114:S114"/>
    <mergeCell ref="U114:V114"/>
    <mergeCell ref="R115:T115"/>
    <mergeCell ref="U115:W115"/>
    <mergeCell ref="Q116:X116"/>
    <mergeCell ref="Q105:X105"/>
    <mergeCell ref="U108:X108"/>
    <mergeCell ref="U109:X109"/>
    <mergeCell ref="U110:X110"/>
    <mergeCell ref="Q111:V111"/>
    <mergeCell ref="W111:X111"/>
    <mergeCell ref="R100:T100"/>
    <mergeCell ref="U100:W100"/>
    <mergeCell ref="Q101:X101"/>
    <mergeCell ref="Q102:V102"/>
    <mergeCell ref="Q103:U103"/>
    <mergeCell ref="Q104:X104"/>
    <mergeCell ref="U95:X95"/>
    <mergeCell ref="Q96:V96"/>
    <mergeCell ref="W96:X96"/>
    <mergeCell ref="Q97:X98"/>
    <mergeCell ref="R99:S99"/>
    <mergeCell ref="U99:V99"/>
    <mergeCell ref="Q87:V87"/>
    <mergeCell ref="Q88:U88"/>
    <mergeCell ref="Q89:X89"/>
    <mergeCell ref="Q90:X90"/>
    <mergeCell ref="U93:X93"/>
    <mergeCell ref="U94:X94"/>
    <mergeCell ref="Q82:X83"/>
    <mergeCell ref="R84:S84"/>
    <mergeCell ref="U84:V84"/>
    <mergeCell ref="R85:T85"/>
    <mergeCell ref="U85:W85"/>
    <mergeCell ref="Q86:X86"/>
    <mergeCell ref="Q75:X75"/>
    <mergeCell ref="U78:X78"/>
    <mergeCell ref="U79:X79"/>
    <mergeCell ref="U80:X80"/>
    <mergeCell ref="Q81:V81"/>
    <mergeCell ref="W81:X81"/>
    <mergeCell ref="R70:T70"/>
    <mergeCell ref="U70:W70"/>
    <mergeCell ref="Q71:X71"/>
    <mergeCell ref="Q72:V72"/>
    <mergeCell ref="Q73:U73"/>
    <mergeCell ref="Q74:X74"/>
    <mergeCell ref="U65:X65"/>
    <mergeCell ref="Q66:V66"/>
    <mergeCell ref="W66:X66"/>
    <mergeCell ref="Q67:X68"/>
    <mergeCell ref="R69:S69"/>
    <mergeCell ref="U69:V69"/>
    <mergeCell ref="Q57:V57"/>
    <mergeCell ref="Q58:U58"/>
    <mergeCell ref="Q59:X59"/>
    <mergeCell ref="Q60:X60"/>
    <mergeCell ref="U63:X63"/>
    <mergeCell ref="U64:X64"/>
    <mergeCell ref="Q52:X53"/>
    <mergeCell ref="R54:S54"/>
    <mergeCell ref="U54:V54"/>
    <mergeCell ref="R55:T55"/>
    <mergeCell ref="U55:W55"/>
    <mergeCell ref="Q56:X56"/>
    <mergeCell ref="Q45:X45"/>
    <mergeCell ref="U48:X48"/>
    <mergeCell ref="U49:X49"/>
    <mergeCell ref="U50:X50"/>
    <mergeCell ref="Q51:V51"/>
    <mergeCell ref="W51:X51"/>
    <mergeCell ref="R40:T40"/>
    <mergeCell ref="U40:W40"/>
    <mergeCell ref="Q41:X41"/>
    <mergeCell ref="Q42:V42"/>
    <mergeCell ref="Q43:U43"/>
    <mergeCell ref="Q44:X44"/>
    <mergeCell ref="U35:X35"/>
    <mergeCell ref="Q36:V36"/>
    <mergeCell ref="W36:X36"/>
    <mergeCell ref="Q37:X38"/>
    <mergeCell ref="R39:S39"/>
    <mergeCell ref="U39:V39"/>
    <mergeCell ref="Q27:V27"/>
    <mergeCell ref="Q28:U28"/>
    <mergeCell ref="Q29:X29"/>
    <mergeCell ref="Q30:X30"/>
    <mergeCell ref="U33:X33"/>
    <mergeCell ref="U34:X34"/>
    <mergeCell ref="Q22:X23"/>
    <mergeCell ref="R24:S24"/>
    <mergeCell ref="U24:V24"/>
    <mergeCell ref="R25:T25"/>
    <mergeCell ref="U25:W25"/>
    <mergeCell ref="Q26:X26"/>
    <mergeCell ref="Q15:X15"/>
    <mergeCell ref="U18:X18"/>
    <mergeCell ref="U19:X19"/>
    <mergeCell ref="U20:X20"/>
    <mergeCell ref="Q21:V21"/>
    <mergeCell ref="W21:X21"/>
    <mergeCell ref="R10:T10"/>
    <mergeCell ref="U10:W10"/>
    <mergeCell ref="Q11:X11"/>
    <mergeCell ref="Q12:V12"/>
    <mergeCell ref="Q13:U13"/>
    <mergeCell ref="Q14:X14"/>
    <mergeCell ref="I150:P150"/>
    <mergeCell ref="Q1:X1"/>
    <mergeCell ref="U3:X3"/>
    <mergeCell ref="U4:X4"/>
    <mergeCell ref="U5:X5"/>
    <mergeCell ref="Q6:V6"/>
    <mergeCell ref="W6:X6"/>
    <mergeCell ref="Q7:X8"/>
    <mergeCell ref="R9:S9"/>
    <mergeCell ref="U9:V9"/>
    <mergeCell ref="J145:L145"/>
    <mergeCell ref="M145:O145"/>
    <mergeCell ref="I146:P146"/>
    <mergeCell ref="I147:N147"/>
    <mergeCell ref="I148:M148"/>
    <mergeCell ref="I149:P149"/>
    <mergeCell ref="M140:P140"/>
    <mergeCell ref="I141:N141"/>
    <mergeCell ref="O141:P141"/>
    <mergeCell ref="I142:P143"/>
    <mergeCell ref="J144:K144"/>
    <mergeCell ref="M144:N144"/>
    <mergeCell ref="I132:N132"/>
    <mergeCell ref="I133:M133"/>
    <mergeCell ref="I134:P134"/>
    <mergeCell ref="I135:P135"/>
    <mergeCell ref="M138:P138"/>
    <mergeCell ref="M139:P139"/>
    <mergeCell ref="I127:P128"/>
    <mergeCell ref="J129:K129"/>
    <mergeCell ref="M129:N129"/>
    <mergeCell ref="J130:L130"/>
    <mergeCell ref="M130:O130"/>
    <mergeCell ref="I131:P131"/>
    <mergeCell ref="I120:P120"/>
    <mergeCell ref="M123:P123"/>
    <mergeCell ref="M124:P124"/>
    <mergeCell ref="M125:P125"/>
    <mergeCell ref="I126:N126"/>
    <mergeCell ref="O126:P126"/>
    <mergeCell ref="J115:L115"/>
    <mergeCell ref="M115:O115"/>
    <mergeCell ref="I116:P116"/>
    <mergeCell ref="I117:N117"/>
    <mergeCell ref="I118:M118"/>
    <mergeCell ref="I119:P119"/>
    <mergeCell ref="M110:P110"/>
    <mergeCell ref="I111:N111"/>
    <mergeCell ref="O111:P111"/>
    <mergeCell ref="I112:P113"/>
    <mergeCell ref="J114:K114"/>
    <mergeCell ref="M114:N114"/>
    <mergeCell ref="I102:N102"/>
    <mergeCell ref="I103:M103"/>
    <mergeCell ref="I104:P104"/>
    <mergeCell ref="I105:P105"/>
    <mergeCell ref="M108:P108"/>
    <mergeCell ref="M109:P109"/>
    <mergeCell ref="I97:P98"/>
    <mergeCell ref="J99:K99"/>
    <mergeCell ref="M99:N99"/>
    <mergeCell ref="J100:L100"/>
    <mergeCell ref="M100:O100"/>
    <mergeCell ref="I101:P101"/>
    <mergeCell ref="I90:P90"/>
    <mergeCell ref="M93:P93"/>
    <mergeCell ref="M94:P94"/>
    <mergeCell ref="M95:P95"/>
    <mergeCell ref="I96:N96"/>
    <mergeCell ref="O96:P96"/>
    <mergeCell ref="J85:L85"/>
    <mergeCell ref="M85:O85"/>
    <mergeCell ref="I86:P86"/>
    <mergeCell ref="I87:N87"/>
    <mergeCell ref="I88:M88"/>
    <mergeCell ref="I89:P89"/>
    <mergeCell ref="M80:P80"/>
    <mergeCell ref="I81:N81"/>
    <mergeCell ref="O81:P81"/>
    <mergeCell ref="I82:P83"/>
    <mergeCell ref="J84:K84"/>
    <mergeCell ref="M84:N84"/>
    <mergeCell ref="I72:N72"/>
    <mergeCell ref="I73:M73"/>
    <mergeCell ref="I74:P74"/>
    <mergeCell ref="I75:P75"/>
    <mergeCell ref="M78:P78"/>
    <mergeCell ref="M79:P79"/>
    <mergeCell ref="I67:P68"/>
    <mergeCell ref="J69:K69"/>
    <mergeCell ref="M69:N69"/>
    <mergeCell ref="J70:L70"/>
    <mergeCell ref="M70:O70"/>
    <mergeCell ref="I71:P71"/>
    <mergeCell ref="I60:P60"/>
    <mergeCell ref="M63:P63"/>
    <mergeCell ref="M64:P64"/>
    <mergeCell ref="M65:P65"/>
    <mergeCell ref="I66:N66"/>
    <mergeCell ref="O66:P66"/>
    <mergeCell ref="J55:L55"/>
    <mergeCell ref="M55:O55"/>
    <mergeCell ref="I56:P56"/>
    <mergeCell ref="I57:N57"/>
    <mergeCell ref="I58:M58"/>
    <mergeCell ref="I59:P59"/>
    <mergeCell ref="M50:P50"/>
    <mergeCell ref="I51:N51"/>
    <mergeCell ref="O51:P51"/>
    <mergeCell ref="I52:P53"/>
    <mergeCell ref="J54:K54"/>
    <mergeCell ref="M54:N54"/>
    <mergeCell ref="I42:N42"/>
    <mergeCell ref="I43:M43"/>
    <mergeCell ref="I44:P44"/>
    <mergeCell ref="I45:P45"/>
    <mergeCell ref="M48:P48"/>
    <mergeCell ref="M49:P49"/>
    <mergeCell ref="I37:P38"/>
    <mergeCell ref="J39:K39"/>
    <mergeCell ref="M39:N39"/>
    <mergeCell ref="J40:L40"/>
    <mergeCell ref="M40:O40"/>
    <mergeCell ref="I41:P41"/>
    <mergeCell ref="I30:P30"/>
    <mergeCell ref="M33:P33"/>
    <mergeCell ref="M34:P34"/>
    <mergeCell ref="M35:P35"/>
    <mergeCell ref="I36:N36"/>
    <mergeCell ref="O36:P36"/>
    <mergeCell ref="J25:L25"/>
    <mergeCell ref="M25:O25"/>
    <mergeCell ref="I26:P26"/>
    <mergeCell ref="I27:N27"/>
    <mergeCell ref="I28:M28"/>
    <mergeCell ref="I29:P29"/>
    <mergeCell ref="M20:P20"/>
    <mergeCell ref="I21:N21"/>
    <mergeCell ref="O21:P21"/>
    <mergeCell ref="I22:P23"/>
    <mergeCell ref="J24:K24"/>
    <mergeCell ref="M24:N24"/>
    <mergeCell ref="I12:N12"/>
    <mergeCell ref="I13:M13"/>
    <mergeCell ref="I14:P14"/>
    <mergeCell ref="I15:P15"/>
    <mergeCell ref="M18:P18"/>
    <mergeCell ref="M19:P19"/>
    <mergeCell ref="I7:P8"/>
    <mergeCell ref="J9:K9"/>
    <mergeCell ref="M9:N9"/>
    <mergeCell ref="J10:L10"/>
    <mergeCell ref="M10:O10"/>
    <mergeCell ref="I11:P11"/>
    <mergeCell ref="I1:P1"/>
    <mergeCell ref="M3:P3"/>
    <mergeCell ref="M4:P4"/>
    <mergeCell ref="M5:P5"/>
    <mergeCell ref="I6:N6"/>
    <mergeCell ref="O6:P6"/>
    <mergeCell ref="A116:H116"/>
    <mergeCell ref="A117:F117"/>
    <mergeCell ref="A118:E118"/>
    <mergeCell ref="A119:H119"/>
    <mergeCell ref="E123:H123"/>
    <mergeCell ref="B144:C144"/>
    <mergeCell ref="E144:F144"/>
    <mergeCell ref="B145:D145"/>
    <mergeCell ref="E145:G145"/>
    <mergeCell ref="A132:F132"/>
    <mergeCell ref="A133:E133"/>
    <mergeCell ref="A134:H134"/>
    <mergeCell ref="A135:H135"/>
    <mergeCell ref="E138:H138"/>
    <mergeCell ref="E139:H139"/>
    <mergeCell ref="E78:H78"/>
    <mergeCell ref="E79:H79"/>
    <mergeCell ref="E80:H80"/>
    <mergeCell ref="A81:F81"/>
    <mergeCell ref="E70:G70"/>
    <mergeCell ref="A71:H71"/>
    <mergeCell ref="A72:F72"/>
    <mergeCell ref="A73:E73"/>
    <mergeCell ref="A74:H74"/>
    <mergeCell ref="A86:H86"/>
    <mergeCell ref="A87:F87"/>
    <mergeCell ref="A88:E88"/>
    <mergeCell ref="A90:H90"/>
    <mergeCell ref="E93:H93"/>
    <mergeCell ref="E94:H94"/>
    <mergeCell ref="G81:H81"/>
    <mergeCell ref="A82:H83"/>
    <mergeCell ref="B84:C84"/>
    <mergeCell ref="E84:F84"/>
    <mergeCell ref="B85:D85"/>
    <mergeCell ref="E85:G85"/>
    <mergeCell ref="A28:E28"/>
    <mergeCell ref="A29:H29"/>
    <mergeCell ref="E49:H49"/>
    <mergeCell ref="E50:H50"/>
    <mergeCell ref="A51:F51"/>
    <mergeCell ref="G51:H51"/>
    <mergeCell ref="A52:H53"/>
    <mergeCell ref="B54:C54"/>
    <mergeCell ref="E54:F54"/>
    <mergeCell ref="E40:G40"/>
    <mergeCell ref="A42:F42"/>
    <mergeCell ref="A43:E43"/>
    <mergeCell ref="A44:H44"/>
    <mergeCell ref="A45:H45"/>
    <mergeCell ref="E48:H48"/>
    <mergeCell ref="A30:H30"/>
    <mergeCell ref="E33:H33"/>
    <mergeCell ref="E34:H34"/>
    <mergeCell ref="E35:H35"/>
    <mergeCell ref="A36:F36"/>
    <mergeCell ref="G36:H36"/>
    <mergeCell ref="A21:F21"/>
    <mergeCell ref="G21:H21"/>
    <mergeCell ref="A22:H23"/>
    <mergeCell ref="B24:C24"/>
    <mergeCell ref="E24:F24"/>
    <mergeCell ref="B25:D25"/>
    <mergeCell ref="E25:G25"/>
    <mergeCell ref="A26:H26"/>
    <mergeCell ref="A27:F27"/>
    <mergeCell ref="A75:H75"/>
    <mergeCell ref="A59:H59"/>
    <mergeCell ref="A60:H60"/>
    <mergeCell ref="E63:H63"/>
    <mergeCell ref="E64:H64"/>
    <mergeCell ref="E65:H65"/>
    <mergeCell ref="A66:F66"/>
    <mergeCell ref="G66:H66"/>
    <mergeCell ref="A67:H68"/>
    <mergeCell ref="B69:C69"/>
    <mergeCell ref="E69:F69"/>
    <mergeCell ref="B70:D70"/>
    <mergeCell ref="A104:H104"/>
    <mergeCell ref="A105:H105"/>
    <mergeCell ref="A112:H113"/>
    <mergeCell ref="B114:C114"/>
    <mergeCell ref="E114:F114"/>
    <mergeCell ref="B115:D115"/>
    <mergeCell ref="A89:H89"/>
    <mergeCell ref="E95:H95"/>
    <mergeCell ref="A96:F96"/>
    <mergeCell ref="G96:H96"/>
    <mergeCell ref="A97:H98"/>
    <mergeCell ref="A103:E103"/>
    <mergeCell ref="E108:H108"/>
    <mergeCell ref="E109:H109"/>
    <mergeCell ref="E110:H110"/>
    <mergeCell ref="A111:F111"/>
    <mergeCell ref="G111:H111"/>
    <mergeCell ref="B99:C99"/>
    <mergeCell ref="E99:F99"/>
    <mergeCell ref="B100:D100"/>
    <mergeCell ref="E100:G100"/>
    <mergeCell ref="A101:H101"/>
    <mergeCell ref="A102:F102"/>
    <mergeCell ref="E115:G115"/>
    <mergeCell ref="A149:H149"/>
    <mergeCell ref="A150:H150"/>
    <mergeCell ref="E140:H140"/>
    <mergeCell ref="A141:F141"/>
    <mergeCell ref="G141:H141"/>
    <mergeCell ref="A142:H143"/>
    <mergeCell ref="A120:H120"/>
    <mergeCell ref="E124:H124"/>
    <mergeCell ref="E125:H125"/>
    <mergeCell ref="A126:F126"/>
    <mergeCell ref="G126:H126"/>
    <mergeCell ref="A148:E148"/>
    <mergeCell ref="A127:H128"/>
    <mergeCell ref="B129:C129"/>
    <mergeCell ref="E129:F129"/>
    <mergeCell ref="B130:D130"/>
    <mergeCell ref="E130:G130"/>
    <mergeCell ref="A131:H131"/>
    <mergeCell ref="A146:H146"/>
    <mergeCell ref="A147:F147"/>
    <mergeCell ref="A56:H56"/>
    <mergeCell ref="B55:D55"/>
    <mergeCell ref="E55:G55"/>
    <mergeCell ref="A57:F57"/>
    <mergeCell ref="A58:E58"/>
    <mergeCell ref="A41:H41"/>
    <mergeCell ref="A37:H38"/>
    <mergeCell ref="B39:C39"/>
    <mergeCell ref="E39:F39"/>
    <mergeCell ref="B40:D40"/>
    <mergeCell ref="A1:H1"/>
    <mergeCell ref="A15:H15"/>
    <mergeCell ref="E20:H20"/>
    <mergeCell ref="A13:E13"/>
    <mergeCell ref="A14:H14"/>
    <mergeCell ref="E18:H18"/>
    <mergeCell ref="E19:H19"/>
    <mergeCell ref="A11:H11"/>
    <mergeCell ref="A12:F12"/>
    <mergeCell ref="E4:H4"/>
    <mergeCell ref="E5:H5"/>
    <mergeCell ref="E3:H3"/>
    <mergeCell ref="A6:F6"/>
    <mergeCell ref="G6:H6"/>
    <mergeCell ref="A7:H8"/>
    <mergeCell ref="B9:C9"/>
    <mergeCell ref="E9:F9"/>
    <mergeCell ref="B10:D10"/>
    <mergeCell ref="E10:G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</vt:lpstr>
      <vt:lpstr>Devis</vt:lpstr>
      <vt:lpstr>Serv</vt:lpstr>
      <vt:lpstr>Resa</vt:lpstr>
      <vt:lpstr>Factures</vt:lpstr>
      <vt:lpstr>FRUITS</vt:lpstr>
      <vt:lpstr>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jean-laurent</cp:lastModifiedBy>
  <dcterms:created xsi:type="dcterms:W3CDTF">2017-11-28T15:25:52Z</dcterms:created>
  <dcterms:modified xsi:type="dcterms:W3CDTF">2017-12-06T21:54:25Z</dcterms:modified>
</cp:coreProperties>
</file>