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/>
  <mc:AlternateContent xmlns:mc="http://schemas.openxmlformats.org/markup-compatibility/2006">
    <mc:Choice Requires="x15">
      <x15ac:absPath xmlns:x15ac="http://schemas.microsoft.com/office/spreadsheetml/2010/11/ac" url="Z:\COMPTA GESTION\3 - REALYS\GESTION\BUDGET ANNUEL ET MENSUEL\"/>
    </mc:Choice>
  </mc:AlternateContent>
  <xr:revisionPtr revIDLastSave="0" documentId="13_ncr:1_{3644577C-3AA2-4A7A-9005-5E3F8B2DD047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Budget" sheetId="1" r:id="rId1"/>
    <sheet name="Phases projets" sheetId="3" r:id="rId2"/>
    <sheet name="Listes" sheetId="5" r:id="rId3"/>
  </sheets>
  <definedNames>
    <definedName name="Contacts">Listes!#REF!</definedName>
    <definedName name="Four">Listes!#REF!</definedName>
    <definedName name="Segment_Nom_du_projet">#REF!</definedName>
    <definedName name="test">#REF!</definedName>
  </definedNames>
  <calcPr calcId="191029"/>
  <customWorkbookViews>
    <customWorkbookView name="Filtre 1" guid="{5CDBB41E-68A8-45FC-9F47-E1A90BE00062}" maximized="1" windowWidth="0" windowHeight="0" activeSheetId="0"/>
  </customWorkbookViews>
  <extLst>
    <ext uri="GoogleSheetsCustomDataVersion1">
      <go:sheetsCustomData xmlns:go="http://customooxmlschemas.google.com/" r:id="rId11" roundtripDataSignature="AMtx7mikd0diHWUDD+H9gDmO0XMe4Ikf7Q=="/>
    </ext>
  </extLst>
</workbook>
</file>

<file path=xl/calcChain.xml><?xml version="1.0" encoding="utf-8"?>
<calcChain xmlns="http://schemas.openxmlformats.org/spreadsheetml/2006/main">
  <c r="I11" i="1" l="1"/>
  <c r="C11" i="1"/>
  <c r="M11" i="1"/>
  <c r="D11" i="1"/>
  <c r="E4" i="3"/>
  <c r="E5" i="3"/>
  <c r="E8" i="3"/>
  <c r="B78" i="1"/>
  <c r="M77" i="1"/>
  <c r="M78" i="1" s="1"/>
  <c r="L77" i="1"/>
  <c r="L78" i="1" s="1"/>
  <c r="K77" i="1"/>
  <c r="K78" i="1" s="1"/>
  <c r="J77" i="1"/>
  <c r="J78" i="1" s="1"/>
  <c r="I77" i="1"/>
  <c r="I78" i="1" s="1"/>
  <c r="H77" i="1"/>
  <c r="H78" i="1" s="1"/>
  <c r="G77" i="1"/>
  <c r="G78" i="1" s="1"/>
  <c r="F77" i="1"/>
  <c r="F78" i="1" s="1"/>
  <c r="E77" i="1"/>
  <c r="E78" i="1" s="1"/>
  <c r="D77" i="1"/>
  <c r="D78" i="1" s="1"/>
  <c r="C77" i="1"/>
  <c r="C78" i="1" s="1"/>
  <c r="N76" i="1"/>
  <c r="B74" i="1"/>
  <c r="M73" i="1"/>
  <c r="L73" i="1"/>
  <c r="K73" i="1"/>
  <c r="J73" i="1"/>
  <c r="I73" i="1"/>
  <c r="H73" i="1"/>
  <c r="G73" i="1"/>
  <c r="F73" i="1"/>
  <c r="E73" i="1"/>
  <c r="D73" i="1"/>
  <c r="C73" i="1"/>
  <c r="M72" i="1"/>
  <c r="L72" i="1"/>
  <c r="K72" i="1"/>
  <c r="J72" i="1"/>
  <c r="I72" i="1"/>
  <c r="H72" i="1"/>
  <c r="G72" i="1"/>
  <c r="F72" i="1"/>
  <c r="E72" i="1"/>
  <c r="D72" i="1"/>
  <c r="C72" i="1"/>
  <c r="M71" i="1"/>
  <c r="L71" i="1"/>
  <c r="K71" i="1"/>
  <c r="J71" i="1"/>
  <c r="I71" i="1"/>
  <c r="H71" i="1"/>
  <c r="G71" i="1"/>
  <c r="F71" i="1"/>
  <c r="E71" i="1"/>
  <c r="D71" i="1"/>
  <c r="C71" i="1"/>
  <c r="M67" i="1"/>
  <c r="L67" i="1"/>
  <c r="K67" i="1"/>
  <c r="J67" i="1"/>
  <c r="I67" i="1"/>
  <c r="H67" i="1"/>
  <c r="G67" i="1"/>
  <c r="F67" i="1"/>
  <c r="E67" i="1"/>
  <c r="D67" i="1"/>
  <c r="C67" i="1"/>
  <c r="N66" i="1"/>
  <c r="N65" i="1"/>
  <c r="N64" i="1"/>
  <c r="N63" i="1"/>
  <c r="N62" i="1"/>
  <c r="N61" i="1"/>
  <c r="M60" i="1"/>
  <c r="L60" i="1"/>
  <c r="K60" i="1"/>
  <c r="J60" i="1"/>
  <c r="I60" i="1"/>
  <c r="H60" i="1"/>
  <c r="G60" i="1"/>
  <c r="F60" i="1"/>
  <c r="E60" i="1"/>
  <c r="D60" i="1"/>
  <c r="C60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N56" i="1"/>
  <c r="N55" i="1"/>
  <c r="M54" i="1"/>
  <c r="L54" i="1"/>
  <c r="K54" i="1"/>
  <c r="J54" i="1"/>
  <c r="I54" i="1"/>
  <c r="H54" i="1"/>
  <c r="G54" i="1"/>
  <c r="F54" i="1"/>
  <c r="E54" i="1"/>
  <c r="D54" i="1"/>
  <c r="C54" i="1"/>
  <c r="N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N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N43" i="1"/>
  <c r="M42" i="1"/>
  <c r="L42" i="1"/>
  <c r="K42" i="1"/>
  <c r="J42" i="1"/>
  <c r="I42" i="1"/>
  <c r="H42" i="1"/>
  <c r="G42" i="1"/>
  <c r="F42" i="1"/>
  <c r="E42" i="1"/>
  <c r="D42" i="1"/>
  <c r="C42" i="1"/>
  <c r="N41" i="1"/>
  <c r="M40" i="1"/>
  <c r="L40" i="1"/>
  <c r="K40" i="1"/>
  <c r="J40" i="1"/>
  <c r="I40" i="1"/>
  <c r="H40" i="1"/>
  <c r="G40" i="1"/>
  <c r="F40" i="1"/>
  <c r="E40" i="1"/>
  <c r="D40" i="1"/>
  <c r="C40" i="1"/>
  <c r="N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B34" i="1"/>
  <c r="B68" i="1" s="1"/>
  <c r="M33" i="1"/>
  <c r="L33" i="1"/>
  <c r="K33" i="1"/>
  <c r="J33" i="1"/>
  <c r="I33" i="1"/>
  <c r="H33" i="1"/>
  <c r="G33" i="1"/>
  <c r="F33" i="1"/>
  <c r="E33" i="1"/>
  <c r="D33" i="1"/>
  <c r="C33" i="1"/>
  <c r="B30" i="1"/>
  <c r="M29" i="1"/>
  <c r="L29" i="1"/>
  <c r="K29" i="1"/>
  <c r="J29" i="1"/>
  <c r="I29" i="1"/>
  <c r="H29" i="1"/>
  <c r="G29" i="1"/>
  <c r="F29" i="1"/>
  <c r="E29" i="1"/>
  <c r="D29" i="1"/>
  <c r="C29" i="1"/>
  <c r="M28" i="1"/>
  <c r="L28" i="1"/>
  <c r="K28" i="1"/>
  <c r="J28" i="1"/>
  <c r="I28" i="1"/>
  <c r="H28" i="1"/>
  <c r="G28" i="1"/>
  <c r="F28" i="1"/>
  <c r="E28" i="1"/>
  <c r="D28" i="1"/>
  <c r="C28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N23" i="1"/>
  <c r="M20" i="1"/>
  <c r="L20" i="1"/>
  <c r="K20" i="1"/>
  <c r="J20" i="1"/>
  <c r="I20" i="1"/>
  <c r="H20" i="1"/>
  <c r="G20" i="1"/>
  <c r="F20" i="1"/>
  <c r="E20" i="1"/>
  <c r="D20" i="1"/>
  <c r="C20" i="1"/>
  <c r="N19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G10" i="1"/>
  <c r="G11" i="1"/>
  <c r="G21" i="1" s="1"/>
  <c r="B11" i="1"/>
  <c r="N18" i="1" l="1"/>
  <c r="L74" i="1"/>
  <c r="L79" i="1" s="1"/>
  <c r="N54" i="1"/>
  <c r="I74" i="1"/>
  <c r="I79" i="1" s="1"/>
  <c r="I68" i="1"/>
  <c r="N28" i="1"/>
  <c r="L68" i="1"/>
  <c r="E30" i="1"/>
  <c r="D30" i="1"/>
  <c r="F30" i="1"/>
  <c r="K30" i="1"/>
  <c r="N20" i="1"/>
  <c r="N42" i="1"/>
  <c r="B79" i="1"/>
  <c r="B10" i="1"/>
  <c r="N36" i="1"/>
  <c r="J30" i="1"/>
  <c r="N60" i="1"/>
  <c r="N71" i="1"/>
  <c r="D10" i="1"/>
  <c r="N14" i="1"/>
  <c r="I30" i="1"/>
  <c r="N27" i="1"/>
  <c r="N35" i="1"/>
  <c r="N52" i="1"/>
  <c r="N67" i="1"/>
  <c r="E74" i="1"/>
  <c r="E79" i="1" s="1"/>
  <c r="N47" i="1"/>
  <c r="J74" i="1"/>
  <c r="J79" i="1" s="1"/>
  <c r="N46" i="1"/>
  <c r="N59" i="1"/>
  <c r="G74" i="1"/>
  <c r="G79" i="1" s="1"/>
  <c r="E10" i="1"/>
  <c r="H10" i="1"/>
  <c r="N17" i="1"/>
  <c r="L30" i="1"/>
  <c r="N38" i="1"/>
  <c r="N34" i="1"/>
  <c r="N51" i="1"/>
  <c r="M74" i="1"/>
  <c r="M79" i="1" s="1"/>
  <c r="J10" i="1"/>
  <c r="C10" i="1"/>
  <c r="F10" i="1"/>
  <c r="N13" i="1"/>
  <c r="K10" i="1"/>
  <c r="C68" i="1"/>
  <c r="N40" i="1"/>
  <c r="N45" i="1"/>
  <c r="N58" i="1"/>
  <c r="K74" i="1"/>
  <c r="K79" i="1" s="1"/>
  <c r="N73" i="1"/>
  <c r="I10" i="1"/>
  <c r="N16" i="1"/>
  <c r="H30" i="1"/>
  <c r="N29" i="1"/>
  <c r="D68" i="1"/>
  <c r="N37" i="1"/>
  <c r="N12" i="1"/>
  <c r="N26" i="1"/>
  <c r="M30" i="1"/>
  <c r="N50" i="1"/>
  <c r="N25" i="1"/>
  <c r="F68" i="1"/>
  <c r="E68" i="1"/>
  <c r="F74" i="1"/>
  <c r="F79" i="1" s="1"/>
  <c r="C30" i="1"/>
  <c r="G30" i="1"/>
  <c r="G31" i="1" s="1"/>
  <c r="G68" i="1"/>
  <c r="N44" i="1"/>
  <c r="N57" i="1"/>
  <c r="N72" i="1"/>
  <c r="N15" i="1"/>
  <c r="H68" i="1"/>
  <c r="K68" i="1"/>
  <c r="N49" i="1"/>
  <c r="H74" i="1"/>
  <c r="H79" i="1" s="1"/>
  <c r="J68" i="1"/>
  <c r="M68" i="1"/>
  <c r="D21" i="1"/>
  <c r="C21" i="1"/>
  <c r="C31" i="1" s="1"/>
  <c r="C69" i="1" s="1"/>
  <c r="C80" i="1" s="1"/>
  <c r="F11" i="1"/>
  <c r="F21" i="1" s="1"/>
  <c r="F31" i="1" s="1"/>
  <c r="F69" i="1" s="1"/>
  <c r="F80" i="1" s="1"/>
  <c r="H11" i="1"/>
  <c r="H21" i="1" s="1"/>
  <c r="H31" i="1" s="1"/>
  <c r="H69" i="1" s="1"/>
  <c r="H80" i="1" s="1"/>
  <c r="K11" i="1"/>
  <c r="K21" i="1" s="1"/>
  <c r="K31" i="1" s="1"/>
  <c r="K69" i="1" s="1"/>
  <c r="L11" i="1"/>
  <c r="L21" i="1" s="1"/>
  <c r="L31" i="1" s="1"/>
  <c r="L69" i="1" s="1"/>
  <c r="E6" i="3"/>
  <c r="E9" i="3"/>
  <c r="I21" i="1"/>
  <c r="E7" i="3"/>
  <c r="M21" i="1"/>
  <c r="M31" i="1" s="1"/>
  <c r="E11" i="1"/>
  <c r="E21" i="1" s="1"/>
  <c r="E31" i="1" s="1"/>
  <c r="E69" i="1" s="1"/>
  <c r="E80" i="1" s="1"/>
  <c r="J11" i="1"/>
  <c r="J21" i="1" s="1"/>
  <c r="J31" i="1" s="1"/>
  <c r="J69" i="1" s="1"/>
  <c r="B21" i="1"/>
  <c r="B31" i="1" s="1"/>
  <c r="B69" i="1" s="1"/>
  <c r="B80" i="1" s="1"/>
  <c r="N77" i="1"/>
  <c r="N78" i="1" s="1"/>
  <c r="L10" i="1"/>
  <c r="N33" i="1"/>
  <c r="M10" i="1"/>
  <c r="C74" i="1"/>
  <c r="C79" i="1" s="1"/>
  <c r="D74" i="1"/>
  <c r="D79" i="1" s="1"/>
  <c r="N24" i="1"/>
  <c r="N10" i="1" l="1"/>
  <c r="N11" i="1"/>
  <c r="N21" i="1" s="1"/>
  <c r="N31" i="1" s="1"/>
  <c r="J80" i="1"/>
  <c r="I31" i="1"/>
  <c r="I69" i="1" s="1"/>
  <c r="I80" i="1" s="1"/>
  <c r="N30" i="1"/>
  <c r="D31" i="1"/>
  <c r="D69" i="1" s="1"/>
  <c r="D80" i="1" s="1"/>
  <c r="M69" i="1"/>
  <c r="M80" i="1" s="1"/>
  <c r="G69" i="1"/>
  <c r="G80" i="1" s="1"/>
  <c r="N68" i="1"/>
  <c r="N74" i="1"/>
  <c r="K80" i="1"/>
  <c r="L80" i="1"/>
  <c r="N79" i="1"/>
  <c r="N69" i="1" l="1"/>
  <c r="N80" i="1"/>
</calcChain>
</file>

<file path=xl/sharedStrings.xml><?xml version="1.0" encoding="utf-8"?>
<sst xmlns="http://schemas.openxmlformats.org/spreadsheetml/2006/main" count="217" uniqueCount="134">
  <si>
    <t>Colonne1</t>
  </si>
  <si>
    <t>juil-2020</t>
  </si>
  <si>
    <t>août-2020</t>
  </si>
  <si>
    <t>sept-2020</t>
  </si>
  <si>
    <t>oct-2020</t>
  </si>
  <si>
    <t>nov-2020</t>
  </si>
  <si>
    <t>déc-2020</t>
  </si>
  <si>
    <t>janv-2021</t>
  </si>
  <si>
    <t>févr-2021</t>
  </si>
  <si>
    <t>mars-2021</t>
  </si>
  <si>
    <t>avr-2021</t>
  </si>
  <si>
    <t>mai-2021</t>
  </si>
  <si>
    <t>juin-2021</t>
  </si>
  <si>
    <t>Total</t>
  </si>
  <si>
    <t>Revenu</t>
  </si>
  <si>
    <t>Projets projetés</t>
  </si>
  <si>
    <t xml:space="preserve">   Projets hors taxe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</si>
  <si>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</si>
  <si>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</si>
  <si>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</si>
  <si>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</si>
  <si>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</si>
  <si>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</si>
  <si>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</si>
  <si>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</si>
  <si>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</si>
  <si>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</si>
  <si>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</si>
  <si>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pour revente</t>
  </si>
  <si>
    <t xml:space="preserve">   Autres coûts -</t>
  </si>
  <si>
    <t xml:space="preserve">   Coût de la main-d'œuvre -</t>
  </si>
  <si>
    <t xml:space="preserve">   Coût des marchandises vendues</t>
  </si>
  <si>
    <t xml:space="preserve">   Expédition et livraison -</t>
  </si>
  <si>
    <t xml:space="preserve">   Fournitures et matériaux -</t>
  </si>
  <si>
    <t xml:space="preserve">   Sous-traitants -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</si>
  <si>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</si>
  <si>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</si>
  <si>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</si>
  <si>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</si>
  <si>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</si>
  <si>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</si>
  <si>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</si>
  <si>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</si>
  <si>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</si>
  <si>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</si>
  <si>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</si>
  <si>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</si>
  <si>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</si>
  <si>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</si>
  <si>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</si>
  <si>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</si>
  <si>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</si>
  <si>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</si>
  <si>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</si>
  <si>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</si>
  <si>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</si>
  <si>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</si>
  <si>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</si>
  <si>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</si>
  <si>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</si>
  <si>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>Logiciels de dessins et gestion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</si>
  <si>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</si>
  <si>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</si>
  <si>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</si>
  <si>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</si>
  <si>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</si>
  <si>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Salaire Catherine</t>
  </si>
  <si>
    <t xml:space="preserve">   Salaire Cyrille</t>
  </si>
  <si>
    <t xml:space="preserve">   Charges</t>
  </si>
  <si>
    <t xml:space="preserve">   Salaire gestionnaire projet 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</si>
  <si>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</si>
  <si>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</si>
  <si>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</si>
  <si>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</si>
  <si>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</si>
  <si>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</si>
  <si>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</si>
  <si>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</si>
  <si>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</si>
  <si>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</si>
  <si>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</si>
  <si>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</si>
  <si>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</si>
  <si>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</si>
  <si>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>Date de signature</t>
  </si>
  <si>
    <t>Projet</t>
  </si>
  <si>
    <t>Restant à encaisser</t>
  </si>
  <si>
    <t>Phase1</t>
  </si>
  <si>
    <t>Réglé1</t>
  </si>
  <si>
    <t>Phase2</t>
  </si>
  <si>
    <t>Réglé2</t>
  </si>
  <si>
    <t>Phase3</t>
  </si>
  <si>
    <t>Réglé3</t>
  </si>
  <si>
    <t>Phase4</t>
  </si>
  <si>
    <t>Réglé4</t>
  </si>
  <si>
    <t>Phase5</t>
  </si>
  <si>
    <t>Réglé5</t>
  </si>
  <si>
    <t>Phase6</t>
  </si>
  <si>
    <t>O</t>
  </si>
  <si>
    <t>N</t>
  </si>
  <si>
    <t xml:space="preserve"> Honoraires</t>
  </si>
  <si>
    <t>Mars</t>
  </si>
  <si>
    <t>RESTHER</t>
  </si>
  <si>
    <t>William</t>
  </si>
  <si>
    <t>CHARLEMAGNE</t>
  </si>
  <si>
    <t>VIAU</t>
  </si>
  <si>
    <t>CARTIER</t>
  </si>
  <si>
    <t>QUESNE</t>
  </si>
  <si>
    <t>Mois</t>
  </si>
  <si>
    <t>Avril</t>
  </si>
  <si>
    <t>Mai</t>
  </si>
  <si>
    <t>Juin</t>
  </si>
  <si>
    <t>Aout</t>
  </si>
  <si>
    <t>Sept</t>
  </si>
  <si>
    <t>Janv</t>
  </si>
  <si>
    <t>Fev</t>
  </si>
  <si>
    <t>Juil</t>
  </si>
  <si>
    <t>Oct</t>
  </si>
  <si>
    <t>Nov</t>
  </si>
  <si>
    <t>Dec</t>
  </si>
  <si>
    <t>Févr</t>
  </si>
  <si>
    <t>Avr</t>
  </si>
  <si>
    <t>Encaissements prévus</t>
  </si>
  <si>
    <t>Chiffre d'affaire prévus</t>
  </si>
  <si>
    <t xml:space="preserve">   Salaire1</t>
  </si>
  <si>
    <t xml:space="preserve">   Salaire2</t>
  </si>
  <si>
    <t>Réglé6</t>
  </si>
  <si>
    <t>Date 1 d'encaisse prévue</t>
  </si>
  <si>
    <t>Date 2 d'encaisse prévue</t>
  </si>
  <si>
    <t>Date 3 d'encaisse
prévue</t>
  </si>
  <si>
    <t>Date 5 d'encaisse prévue</t>
  </si>
  <si>
    <t>Date 6 d'encaisse prévue</t>
  </si>
  <si>
    <t>Aperçu du budget 2022</t>
  </si>
  <si>
    <t>janvier - décembre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</si>
</sst>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mmm\-yyyy"/>
    <numFmt numFmtId="165" formatCode="_-[$$-409]* #,##0.00_ ;_-[$$-409]* \-#,##0.00\ ;_-[$$-409]* &quot;-&quot;??_ ;_-@_ "/>
    <numFmt numFmtId="166" formatCode="#,##0.00\ _€"/>
    <numFmt numFmtId="167" formatCode="[$$-C09]#,##0.00"/>
    <numFmt numFmtId="168" formatCode="&quot;$&quot;* #,##0.00\ _€"/>
    <numFmt numFmtId="169" formatCode="d/m/yyyy"/>
  </numFmts>
  <fonts count="24" x14ac:knownFonts="1">
    <font>
      <sz val="11"/>
      <color rgb="FF000000"/>
      <name val="Arial"/>
    </font>
    <font>
      <b/>
      <sz val="14"/>
      <color rgb="FF000000"/>
      <name val="Arial"/>
    </font>
    <font>
      <b/>
      <sz val="11"/>
      <color rgb="FF3F3F3F"/>
      <name val="Calibri"/>
    </font>
    <font>
      <b/>
      <sz val="10"/>
      <color rgb="FF000000"/>
      <name val="Arial"/>
    </font>
    <font>
      <sz val="11"/>
      <color rgb="FF000000"/>
      <name val="Calibri"/>
    </font>
    <font>
      <sz val="12"/>
      <color rgb="FF000000"/>
      <name val="Calibri"/>
    </font>
    <font>
      <b/>
      <sz val="12"/>
      <color rgb="FF3F3F3F"/>
      <name val="Calibri"/>
    </font>
    <font>
      <b/>
      <sz val="18"/>
      <color rgb="FF000000"/>
      <name val="Calibri"/>
    </font>
    <font>
      <b/>
      <sz val="12"/>
      <color rgb="FF000000"/>
      <name val="Calibri"/>
    </font>
    <font>
      <sz val="11"/>
      <color theme="1"/>
      <name val="Calibri"/>
    </font>
    <font>
      <b/>
      <sz val="12"/>
      <color theme="1"/>
      <name val="Calibri"/>
    </font>
    <font>
      <b/>
      <sz val="8"/>
      <color rgb="FF000000"/>
      <name val="Arial"/>
    </font>
    <font>
      <sz val="8"/>
      <color rgb="FF000000"/>
      <name val="Arial"/>
    </font>
    <font>
      <sz val="8"/>
      <name val="Arial"/>
    </font>
    <font>
      <b/>
      <sz val="11"/>
      <color theme="1"/>
      <name val="Calibri"/>
      <family val="2"/>
    </font>
    <font>
      <b/>
      <sz val="11"/>
      <color theme="1"/>
      <name val="Arial"/>
      <family val="2"/>
    </font>
    <font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rgb="FF000000"/>
      <name val="Calibri"/>
      <family val="2"/>
    </font>
    <font>
      <sz val="11"/>
      <color rgb="FF000000"/>
      <name val="Arial"/>
      <family val="2"/>
    </font>
    <font>
      <sz val="8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b/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C5E0B3"/>
        <bgColor rgb="FFC5E0B3"/>
      </patternFill>
    </fill>
    <fill>
      <patternFill patternType="solid">
        <fgColor rgb="FFFFD965"/>
        <bgColor rgb="FFFFD965"/>
      </patternFill>
    </fill>
    <fill>
      <patternFill patternType="solid">
        <fgColor rgb="FF548135"/>
        <bgColor rgb="FF548135"/>
      </patternFill>
    </fill>
    <fill>
      <patternFill patternType="solid">
        <fgColor rgb="FFB6D7A8"/>
        <bgColor rgb="FFB6D7A8"/>
      </patternFill>
    </fill>
    <fill>
      <patternFill patternType="solid">
        <fgColor rgb="FFFFE599"/>
        <bgColor rgb="FFFFE599"/>
      </patternFill>
    </fill>
    <fill>
      <patternFill patternType="solid">
        <fgColor rgb="FFFFD966"/>
        <bgColor rgb="FFFFD966"/>
      </patternFill>
    </fill>
    <fill>
      <patternFill patternType="solid">
        <fgColor theme="7"/>
        <bgColor theme="7"/>
      </patternFill>
    </fill>
    <fill>
      <patternFill patternType="solid">
        <fgColor theme="9"/>
        <bgColor theme="9"/>
      </patternFill>
    </fill>
    <fill>
      <patternFill patternType="solid">
        <fgColor rgb="FFFFC000"/>
        <bgColor rgb="FFFFC000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theme="0"/>
      </patternFill>
    </fill>
    <fill>
      <patternFill patternType="solid">
        <fgColor theme="5"/>
        <bgColor theme="5"/>
      </patternFill>
    </fill>
    <fill>
      <patternFill patternType="solid">
        <fgColor rgb="FFA5A5A5"/>
        <bgColor rgb="FFA5A5A5"/>
      </patternFill>
    </fill>
    <fill>
      <patternFill patternType="solid">
        <fgColor rgb="FFD0CECE"/>
        <bgColor rgb="FFD0CECE"/>
      </patternFill>
    </fill>
  </fills>
  <borders count="17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theme="1"/>
      </left>
      <right/>
      <top/>
      <bottom/>
      <diagonal/>
    </border>
    <border>
      <left/>
      <right/>
      <top style="thin">
        <color theme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 style="thin">
        <color theme="1"/>
      </top>
      <bottom/>
      <diagonal/>
    </border>
    <border>
      <left style="thin">
        <color rgb="FF000000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theme="1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theme="1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0" fontId="2" fillId="0" borderId="0" xfId="0" applyFont="1"/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right"/>
    </xf>
    <xf numFmtId="165" fontId="4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wrapText="1"/>
    </xf>
    <xf numFmtId="0" fontId="6" fillId="0" borderId="1" xfId="0" applyFont="1" applyBorder="1" applyAlignment="1">
      <alignment horizontal="center" wrapText="1"/>
    </xf>
    <xf numFmtId="0" fontId="8" fillId="0" borderId="0" xfId="0" applyFont="1" applyAlignment="1">
      <alignment horizontal="left" wrapText="1"/>
    </xf>
    <xf numFmtId="166" fontId="5" fillId="0" borderId="0" xfId="0" applyNumberFormat="1" applyFont="1" applyAlignment="1">
      <alignment horizontal="center" wrapText="1"/>
    </xf>
    <xf numFmtId="166" fontId="6" fillId="0" borderId="0" xfId="0" applyNumberFormat="1" applyFont="1" applyAlignment="1">
      <alignment horizontal="center" wrapText="1"/>
    </xf>
    <xf numFmtId="0" fontId="9" fillId="0" borderId="0" xfId="0" applyFont="1"/>
    <xf numFmtId="0" fontId="8" fillId="0" borderId="0" xfId="0" applyFont="1" applyAlignment="1">
      <alignment horizontal="left" wrapText="1"/>
    </xf>
    <xf numFmtId="166" fontId="5" fillId="0" borderId="0" xfId="0" applyNumberFormat="1" applyFont="1" applyAlignment="1">
      <alignment horizontal="center" wrapText="1"/>
    </xf>
    <xf numFmtId="0" fontId="8" fillId="2" borderId="2" xfId="0" applyFont="1" applyFill="1" applyBorder="1" applyAlignment="1">
      <alignment horizontal="left" wrapText="1"/>
    </xf>
    <xf numFmtId="167" fontId="8" fillId="2" borderId="3" xfId="0" applyNumberFormat="1" applyFont="1" applyFill="1" applyBorder="1" applyAlignment="1">
      <alignment horizontal="center" wrapText="1"/>
    </xf>
    <xf numFmtId="0" fontId="8" fillId="3" borderId="2" xfId="0" applyFont="1" applyFill="1" applyBorder="1" applyAlignment="1">
      <alignment horizontal="left" wrapText="1"/>
    </xf>
    <xf numFmtId="168" fontId="8" fillId="3" borderId="3" xfId="0" applyNumberFormat="1" applyFont="1" applyFill="1" applyBorder="1" applyAlignment="1">
      <alignment horizontal="center" wrapText="1"/>
    </xf>
    <xf numFmtId="168" fontId="6" fillId="3" borderId="3" xfId="0" applyNumberFormat="1" applyFont="1" applyFill="1" applyBorder="1" applyAlignment="1">
      <alignment horizontal="center" wrapText="1"/>
    </xf>
    <xf numFmtId="0" fontId="8" fillId="4" borderId="2" xfId="0" applyFont="1" applyFill="1" applyBorder="1" applyAlignment="1">
      <alignment horizontal="left" wrapText="1"/>
    </xf>
    <xf numFmtId="168" fontId="8" fillId="4" borderId="3" xfId="0" applyNumberFormat="1" applyFont="1" applyFill="1" applyBorder="1" applyAlignment="1">
      <alignment horizontal="center" wrapText="1"/>
    </xf>
    <xf numFmtId="168" fontId="6" fillId="4" borderId="3" xfId="0" applyNumberFormat="1" applyFont="1" applyFill="1" applyBorder="1" applyAlignment="1">
      <alignment horizontal="center" wrapText="1"/>
    </xf>
    <xf numFmtId="0" fontId="8" fillId="5" borderId="0" xfId="0" applyFont="1" applyFill="1" applyAlignment="1">
      <alignment horizontal="left" wrapText="1"/>
    </xf>
    <xf numFmtId="166" fontId="5" fillId="5" borderId="0" xfId="0" applyNumberFormat="1" applyFont="1" applyFill="1" applyAlignment="1">
      <alignment horizontal="center" wrapText="1"/>
    </xf>
    <xf numFmtId="166" fontId="6" fillId="5" borderId="0" xfId="0" applyNumberFormat="1" applyFont="1" applyFill="1" applyAlignment="1">
      <alignment horizontal="center" wrapText="1"/>
    </xf>
    <xf numFmtId="0" fontId="8" fillId="6" borderId="0" xfId="0" applyFont="1" applyFill="1" applyAlignment="1">
      <alignment horizontal="left" wrapText="1"/>
    </xf>
    <xf numFmtId="166" fontId="5" fillId="6" borderId="0" xfId="0" applyNumberFormat="1" applyFont="1" applyFill="1" applyAlignment="1">
      <alignment horizontal="center" wrapText="1"/>
    </xf>
    <xf numFmtId="166" fontId="6" fillId="6" borderId="0" xfId="0" applyNumberFormat="1" applyFont="1" applyFill="1" applyAlignment="1">
      <alignment horizontal="center" wrapText="1"/>
    </xf>
    <xf numFmtId="166" fontId="5" fillId="7" borderId="0" xfId="0" applyNumberFormat="1" applyFont="1" applyFill="1" applyAlignment="1">
      <alignment horizontal="center" wrapText="1"/>
    </xf>
    <xf numFmtId="166" fontId="5" fillId="7" borderId="0" xfId="0" applyNumberFormat="1" applyFont="1" applyFill="1" applyAlignment="1">
      <alignment horizontal="center" wrapText="1"/>
    </xf>
    <xf numFmtId="0" fontId="8" fillId="8" borderId="2" xfId="0" applyFont="1" applyFill="1" applyBorder="1" applyAlignment="1">
      <alignment horizontal="left" wrapText="1"/>
    </xf>
    <xf numFmtId="168" fontId="8" fillId="8" borderId="3" xfId="0" applyNumberFormat="1" applyFont="1" applyFill="1" applyBorder="1" applyAlignment="1">
      <alignment horizontal="center" wrapText="1"/>
    </xf>
    <xf numFmtId="168" fontId="6" fillId="8" borderId="3" xfId="0" applyNumberFormat="1" applyFont="1" applyFill="1" applyBorder="1" applyAlignment="1">
      <alignment horizontal="center" wrapText="1"/>
    </xf>
    <xf numFmtId="0" fontId="8" fillId="9" borderId="2" xfId="0" applyFont="1" applyFill="1" applyBorder="1" applyAlignment="1">
      <alignment horizontal="left" wrapText="1"/>
    </xf>
    <xf numFmtId="168" fontId="8" fillId="9" borderId="3" xfId="0" applyNumberFormat="1" applyFont="1" applyFill="1" applyBorder="1" applyAlignment="1">
      <alignment horizontal="center" wrapText="1"/>
    </xf>
    <xf numFmtId="168" fontId="6" fillId="9" borderId="3" xfId="0" applyNumberFormat="1" applyFont="1" applyFill="1" applyBorder="1" applyAlignment="1">
      <alignment horizontal="center" wrapText="1"/>
    </xf>
    <xf numFmtId="168" fontId="8" fillId="0" borderId="4" xfId="0" applyNumberFormat="1" applyFont="1" applyBorder="1" applyAlignment="1">
      <alignment horizontal="center" wrapText="1"/>
    </xf>
    <xf numFmtId="0" fontId="10" fillId="10" borderId="2" xfId="0" applyFont="1" applyFill="1" applyBorder="1" applyAlignment="1">
      <alignment horizontal="left" wrapText="1"/>
    </xf>
    <xf numFmtId="168" fontId="10" fillId="10" borderId="3" xfId="0" applyNumberFormat="1" applyFont="1" applyFill="1" applyBorder="1" applyAlignment="1">
      <alignment horizontal="center" wrapText="1"/>
    </xf>
    <xf numFmtId="168" fontId="6" fillId="10" borderId="3" xfId="0" applyNumberFormat="1" applyFont="1" applyFill="1" applyBorder="1" applyAlignment="1">
      <alignment horizontal="center" wrapText="1"/>
    </xf>
    <xf numFmtId="0" fontId="11" fillId="0" borderId="0" xfId="0" applyFont="1" applyAlignment="1">
      <alignment horizontal="left" wrapText="1"/>
    </xf>
    <xf numFmtId="166" fontId="12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/>
    <xf numFmtId="2" fontId="4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applyFont="1" applyAlignment="1"/>
    <xf numFmtId="0" fontId="3" fillId="0" borderId="0" xfId="0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2" fontId="0" fillId="0" borderId="0" xfId="0" applyNumberFormat="1" applyFont="1" applyAlignment="1"/>
    <xf numFmtId="0" fontId="0" fillId="12" borderId="0" xfId="0" applyFill="1"/>
    <xf numFmtId="0" fontId="14" fillId="11" borderId="5" xfId="0" applyFont="1" applyFill="1" applyBorder="1" applyAlignment="1">
      <alignment horizontal="center" vertical="center" wrapText="1"/>
    </xf>
    <xf numFmtId="0" fontId="14" fillId="12" borderId="5" xfId="0" applyFont="1" applyFill="1" applyBorder="1" applyAlignment="1">
      <alignment horizontal="center" vertical="center" wrapText="1"/>
    </xf>
    <xf numFmtId="0" fontId="14" fillId="11" borderId="13" xfId="0" applyFont="1" applyFill="1" applyBorder="1" applyAlignment="1">
      <alignment horizontal="center" vertical="center" textRotation="90" wrapText="1"/>
    </xf>
    <xf numFmtId="0" fontId="14" fillId="13" borderId="5" xfId="0" applyFont="1" applyFill="1" applyBorder="1" applyAlignment="1">
      <alignment horizontal="center" vertical="center"/>
    </xf>
    <xf numFmtId="2" fontId="14" fillId="11" borderId="5" xfId="0" applyNumberFormat="1" applyFont="1" applyFill="1" applyBorder="1" applyAlignment="1">
      <alignment horizontal="center" vertical="center" wrapText="1"/>
    </xf>
    <xf numFmtId="169" fontId="14" fillId="11" borderId="14" xfId="0" applyNumberFormat="1" applyFont="1" applyFill="1" applyBorder="1"/>
    <xf numFmtId="0" fontId="17" fillId="11" borderId="14" xfId="0" applyFont="1" applyFill="1" applyBorder="1"/>
    <xf numFmtId="2" fontId="16" fillId="14" borderId="9" xfId="0" applyNumberFormat="1" applyFont="1" applyFill="1" applyBorder="1" applyAlignment="1">
      <alignment horizontal="right" vertical="center"/>
    </xf>
    <xf numFmtId="2" fontId="18" fillId="12" borderId="6" xfId="0" applyNumberFormat="1" applyFont="1" applyFill="1" applyBorder="1" applyAlignment="1">
      <alignment horizontal="center" vertical="center"/>
    </xf>
    <xf numFmtId="0" fontId="15" fillId="15" borderId="15" xfId="0" applyFont="1" applyFill="1" applyBorder="1" applyAlignment="1">
      <alignment horizontal="center" vertical="center"/>
    </xf>
    <xf numFmtId="167" fontId="16" fillId="11" borderId="7" xfId="0" applyNumberFormat="1" applyFont="1" applyFill="1" applyBorder="1" applyAlignment="1">
      <alignment horizontal="center" vertical="center"/>
    </xf>
    <xf numFmtId="0" fontId="16" fillId="15" borderId="16" xfId="0" applyNumberFormat="1" applyFont="1" applyFill="1" applyBorder="1" applyAlignment="1">
      <alignment horizontal="center" vertical="center"/>
    </xf>
    <xf numFmtId="169" fontId="16" fillId="11" borderId="14" xfId="0" applyNumberFormat="1" applyFont="1" applyFill="1" applyBorder="1"/>
    <xf numFmtId="0" fontId="15" fillId="15" borderId="13" xfId="0" applyFont="1" applyFill="1" applyBorder="1" applyAlignment="1">
      <alignment horizontal="center" vertical="center"/>
    </xf>
    <xf numFmtId="167" fontId="14" fillId="11" borderId="8" xfId="0" applyNumberFormat="1" applyFont="1" applyFill="1" applyBorder="1" applyAlignment="1">
      <alignment horizontal="center" vertical="center"/>
    </xf>
    <xf numFmtId="0" fontId="15" fillId="15" borderId="10" xfId="0" applyFont="1" applyFill="1" applyBorder="1" applyAlignment="1">
      <alignment horizontal="center" vertical="center"/>
    </xf>
    <xf numFmtId="2" fontId="16" fillId="12" borderId="6" xfId="0" applyNumberFormat="1" applyFont="1" applyFill="1" applyBorder="1" applyAlignment="1">
      <alignment horizontal="center" vertical="center"/>
    </xf>
    <xf numFmtId="2" fontId="16" fillId="14" borderId="12" xfId="0" applyNumberFormat="1" applyFont="1" applyFill="1" applyBorder="1" applyAlignment="1">
      <alignment horizontal="right" vertical="center"/>
    </xf>
    <xf numFmtId="167" fontId="14" fillId="11" borderId="11" xfId="0" applyNumberFormat="1" applyFont="1" applyFill="1" applyBorder="1" applyAlignment="1">
      <alignment horizontal="center" vertical="center"/>
    </xf>
    <xf numFmtId="0" fontId="19" fillId="0" borderId="0" xfId="0" applyFont="1" applyAlignment="1"/>
    <xf numFmtId="0" fontId="21" fillId="0" borderId="0" xfId="0" applyFont="1" applyAlignment="1">
      <alignment horizontal="left" wrapText="1"/>
    </xf>
    <xf numFmtId="0" fontId="22" fillId="0" borderId="0" xfId="0" applyFont="1" applyAlignment="1">
      <alignment horizontal="right"/>
    </xf>
    <xf numFmtId="0" fontId="23" fillId="0" borderId="0" xfId="0" applyFont="1" applyAlignment="1">
      <alignment horizontal="right"/>
    </xf>
  </cellXfs>
  <cellStyles count="1">
    <cellStyle name="Normal" xfId="0" builtinId="0"/>
  </cellStyles>
  <dxfs count="56"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A8D08D"/>
          <bgColor rgb="FFA8D08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theme="5"/>
          <bgColor theme="5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4"/>
          <bgColor theme="4"/>
        </patternFill>
      </fill>
    </dxf>
  </dxfs>
  <tableStyles count="8">
    <tableStyle name="Budget-style" pivot="0" count="3" xr9:uid="{00000000-0011-0000-FFFF-FFFF00000000}">
      <tableStyleElement type="headerRow" dxfId="55"/>
      <tableStyleElement type="firstRowStripe" dxfId="54"/>
      <tableStyleElement type="secondRowStripe" dxfId="53"/>
    </tableStyle>
    <tableStyle name="Budget-style 2" pivot="0" count="3" xr9:uid="{00000000-0011-0000-FFFF-FFFF01000000}">
      <tableStyleElement type="headerRow" dxfId="52"/>
      <tableStyleElement type="firstRowStripe" dxfId="51"/>
      <tableStyleElement type="secondRowStripe" dxfId="50"/>
    </tableStyle>
    <tableStyle name="Encaissements 2 semaines-style" pivot="0" count="4" xr9:uid="{00000000-0011-0000-FFFF-FFFF02000000}">
      <tableStyleElement type="headerRow" dxfId="49"/>
      <tableStyleElement type="totalRow" dxfId="46"/>
      <tableStyleElement type="firstRowStripe" dxfId="48"/>
      <tableStyleElement type="secondRowStripe" dxfId="47"/>
    </tableStyle>
    <tableStyle name="Encaissements 2 semaines-style 2" pivot="0" count="4" xr9:uid="{00000000-0011-0000-FFFF-FFFF03000000}">
      <tableStyleElement type="headerRow" dxfId="45"/>
      <tableStyleElement type="totalRow" dxfId="42"/>
      <tableStyleElement type="firstRowStripe" dxfId="44"/>
      <tableStyleElement type="secondRowStripe" dxfId="43"/>
    </tableStyle>
    <tableStyle name="Encaissements 2 semaines-style 3" pivot="0" count="4" xr9:uid="{00000000-0011-0000-FFFF-FFFF04000000}">
      <tableStyleElement type="headerRow" dxfId="41"/>
      <tableStyleElement type="totalRow" dxfId="38"/>
      <tableStyleElement type="firstRowStripe" dxfId="40"/>
      <tableStyleElement type="secondRowStripe" dxfId="39"/>
    </tableStyle>
    <tableStyle name="Phases projets-style" pivot="0" count="4" xr9:uid="{00000000-0011-0000-FFFF-FFFF05000000}">
      <tableStyleElement type="headerRow" dxfId="37"/>
      <tableStyleElement type="totalRow" dxfId="34"/>
      <tableStyleElement type="firstRowStripe" dxfId="36"/>
      <tableStyleElement type="secondRowStripe" dxfId="35"/>
    </tableStyle>
    <tableStyle name="Suivie commandes fournisseurs-style" pivot="0" count="4" xr9:uid="{00000000-0011-0000-FFFF-FFFF06000000}">
      <tableStyleElement type="headerRow" dxfId="33"/>
      <tableStyleElement type="totalRow" dxfId="30"/>
      <tableStyleElement type="firstRowStripe" dxfId="32"/>
      <tableStyleElement type="secondRowStripe" dxfId="31"/>
    </tableStyle>
    <tableStyle name="Listes-style" pivot="0" count="3" xr9:uid="{00000000-0011-0000-FFFF-FFFF07000000}">
      <tableStyleElement type="headerRow" dxfId="29"/>
      <tableStyleElement type="firstRowStripe" dxfId="28"/>
      <tableStyleElement type="secondRowStripe" dxfId="2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11" Type="http://customschemas.google.com/relationships/workbookmetadata" Target="metadata"/><Relationship Id="rId15" Type="http://schemas.openxmlformats.org/officeDocument/2006/relationships/calcChain" Target="calcChain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3:N5">
  <tableColumns count="14">
    <tableColumn id="1" xr3:uid="{00000000-0010-0000-0000-000001000000}" name="Colonne1"/>
    <tableColumn id="2" xr3:uid="{00000000-0010-0000-0000-000002000000}" name="Janv"/>
    <tableColumn id="3" xr3:uid="{00000000-0010-0000-0000-000003000000}" name="Fev"/>
    <tableColumn id="4" xr3:uid="{00000000-0010-0000-0000-000004000000}" name="Mars"/>
    <tableColumn id="5" xr3:uid="{00000000-0010-0000-0000-000005000000}" name="Avril"/>
    <tableColumn id="6" xr3:uid="{00000000-0010-0000-0000-000006000000}" name="Mai"/>
    <tableColumn id="7" xr3:uid="{00000000-0010-0000-0000-000007000000}" name="Juin"/>
    <tableColumn id="8" xr3:uid="{00000000-0010-0000-0000-000008000000}" name="Juil"/>
    <tableColumn id="9" xr3:uid="{00000000-0010-0000-0000-000009000000}" name="Aout"/>
    <tableColumn id="10" xr3:uid="{00000000-0010-0000-0000-00000A000000}" name="Sept"/>
    <tableColumn id="11" xr3:uid="{00000000-0010-0000-0000-00000B000000}" name="Oct"/>
    <tableColumn id="12" xr3:uid="{00000000-0010-0000-0000-00000C000000}" name="Nov"/>
    <tableColumn id="13" xr3:uid="{00000000-0010-0000-0000-00000D000000}" name="Dec"/>
    <tableColumn id="15" xr3:uid="{00000000-0010-0000-0000-00000F000000}" name="Total"/>
  </tableColumns>
  <tableStyleInfo name="Budget-style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_2" displayName="Table_2" ref="A8:N80">
  <tableColumns count="14">
    <tableColumn id="1" xr3:uid="{00000000-0010-0000-0100-000001000000}" name="Colonne1"/>
    <tableColumn id="2" xr3:uid="{00000000-0010-0000-0100-000002000000}" name="juil-2020"/>
    <tableColumn id="3" xr3:uid="{00000000-0010-0000-0100-000003000000}" name="août-2020"/>
    <tableColumn id="4" xr3:uid="{00000000-0010-0000-0100-000004000000}" name="sept-2020"/>
    <tableColumn id="5" xr3:uid="{00000000-0010-0000-0100-000005000000}" name="oct-2020"/>
    <tableColumn id="6" xr3:uid="{00000000-0010-0000-0100-000006000000}" name="nov-2020"/>
    <tableColumn id="7" xr3:uid="{00000000-0010-0000-0100-000007000000}" name="déc-2020"/>
    <tableColumn id="8" xr3:uid="{00000000-0010-0000-0100-000008000000}" name="janv-2021"/>
    <tableColumn id="9" xr3:uid="{00000000-0010-0000-0100-000009000000}" name="févr-2021"/>
    <tableColumn id="10" xr3:uid="{00000000-0010-0000-0100-00000A000000}" name="mars-2021"/>
    <tableColumn id="11" xr3:uid="{00000000-0010-0000-0100-00000B000000}" name="avr-2021"/>
    <tableColumn id="12" xr3:uid="{00000000-0010-0000-0100-00000C000000}" name="mai-2021"/>
    <tableColumn id="13" xr3:uid="{00000000-0010-0000-0100-00000D000000}" name="juin-2021"/>
    <tableColumn id="15" xr3:uid="{00000000-0010-0000-0100-00000F000000}" name="Total"/>
  </tableColumns>
  <tableStyleInfo name="Budget-style 2" showFirstColumn="1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73F2583-79EE-40FD-8631-B3D6A3322A95}" name="Listes" displayName="Listes" ref="A1:A13" totalsRowShown="0" headerRowDxfId="24" dataDxfId="25">
  <autoFilter ref="A1:A13" xr:uid="{473F2583-79EE-40FD-8631-B3D6A3322A95}"/>
  <tableColumns count="1">
    <tableColumn id="1" xr3:uid="{69D93387-D8F6-4A39-A799-B9115BCA5511}" name="Mois" dataDxfId="2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99"/>
  <sheetViews>
    <sheetView workbookViewId="0">
      <selection activeCell="B3" sqref="B3"/>
    </sheetView>
  </sheetViews>
  <sheetFormatPr baseColWidth="10" defaultColWidth="12.6640625" defaultRowHeight="15" customHeight="1" x14ac:dyDescent="0.3"/>
  <cols>
    <col min="1" max="1" width="31.4140625" customWidth="1"/>
    <col min="2" max="2" width="11.75" customWidth="1"/>
    <col min="3" max="4" width="10.5" customWidth="1"/>
    <col min="5" max="6" width="10.83203125" bestFit="1" customWidth="1"/>
    <col min="7" max="8" width="10.5" customWidth="1"/>
    <col min="9" max="9" width="13.25" customWidth="1"/>
    <col min="10" max="13" width="11" customWidth="1"/>
    <col min="14" max="14" width="11.5" customWidth="1"/>
    <col min="15" max="15" width="12.5" customWidth="1"/>
    <col min="16" max="26" width="8" customWidth="1"/>
  </cols>
  <sheetData>
    <row r="1" spans="1:26" ht="18" x14ac:dyDescent="0.4">
      <c r="A1" s="49" t="s">
        <v>132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1"/>
    </row>
    <row r="2" spans="1:26" thickBot="1" x14ac:dyDescent="0.4">
      <c r="A2" s="51" t="s">
        <v>133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1"/>
    </row>
    <row r="3" spans="1:26" ht="14.5" x14ac:dyDescent="0.35">
      <c r="A3" s="2" t="s">
        <v>0</v>
      </c>
      <c r="B3" s="67" t="s">
        <v>114</v>
      </c>
      <c r="C3" s="67" t="s">
        <v>115</v>
      </c>
      <c r="D3" s="67" t="s">
        <v>101</v>
      </c>
      <c r="E3" s="67" t="s">
        <v>109</v>
      </c>
      <c r="F3" s="67" t="s">
        <v>110</v>
      </c>
      <c r="G3" s="67" t="s">
        <v>111</v>
      </c>
      <c r="H3" s="67" t="s">
        <v>116</v>
      </c>
      <c r="I3" s="67" t="s">
        <v>112</v>
      </c>
      <c r="J3" s="67" t="s">
        <v>113</v>
      </c>
      <c r="K3" s="67" t="s">
        <v>117</v>
      </c>
      <c r="L3" s="67" t="s">
        <v>118</v>
      </c>
      <c r="M3" s="67" t="s">
        <v>119</v>
      </c>
      <c r="N3" s="4" t="s">
        <v>13</v>
      </c>
      <c r="O3" s="5"/>
      <c r="P3" s="5"/>
      <c r="Q3" s="5"/>
      <c r="R3" s="6"/>
      <c r="S3" s="5"/>
      <c r="T3" s="5"/>
      <c r="U3" s="5"/>
      <c r="V3" s="5"/>
      <c r="W3" s="5"/>
      <c r="X3" s="5"/>
      <c r="Y3" s="5"/>
    </row>
    <row r="4" spans="1:26" ht="14.5" x14ac:dyDescent="0.35">
      <c r="A4" s="77" t="s">
        <v>122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8"/>
      <c r="O4" s="5"/>
      <c r="P4" s="5"/>
      <c r="Q4" s="5"/>
      <c r="R4" s="6"/>
      <c r="S4" s="5"/>
      <c r="T4" s="5"/>
      <c r="U4" s="5"/>
      <c r="V4" s="5"/>
      <c r="W4" s="5"/>
      <c r="X4" s="5"/>
      <c r="Y4" s="5"/>
    </row>
    <row r="5" spans="1:26" ht="14.5" x14ac:dyDescent="0.35">
      <c r="A5" s="78" t="s">
        <v>123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8"/>
      <c r="O5" s="5"/>
      <c r="P5" s="5"/>
      <c r="Q5" s="5"/>
      <c r="R5" s="6"/>
      <c r="S5" s="5"/>
      <c r="T5" s="5"/>
      <c r="U5" s="5"/>
      <c r="V5" s="5"/>
      <c r="W5" s="5"/>
      <c r="X5" s="5"/>
      <c r="Y5" s="5"/>
    </row>
    <row r="6" spans="1:26" ht="14.5" x14ac:dyDescent="0.35">
      <c r="A6" s="5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1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14.5" x14ac:dyDescent="0.35">
      <c r="A7" s="5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1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ht="23.5" x14ac:dyDescent="0.55000000000000004">
      <c r="A8" s="10" t="s">
        <v>0</v>
      </c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  <c r="I8" s="3" t="s">
        <v>8</v>
      </c>
      <c r="J8" s="3" t="s">
        <v>9</v>
      </c>
      <c r="K8" s="3" t="s">
        <v>10</v>
      </c>
      <c r="L8" s="3" t="s">
        <v>11</v>
      </c>
      <c r="M8" s="3" t="s">
        <v>12</v>
      </c>
      <c r="N8" s="11" t="s">
        <v>13</v>
      </c>
      <c r="P8" s="52"/>
      <c r="Q8" s="50"/>
      <c r="R8" s="50"/>
    </row>
    <row r="9" spans="1:26" ht="15.5" x14ac:dyDescent="0.35">
      <c r="A9" s="12" t="s">
        <v>14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4"/>
      <c r="P9" s="15"/>
      <c r="Q9" s="15"/>
    </row>
    <row r="10" spans="1:26" ht="15.5" x14ac:dyDescent="0.35">
      <c r="A10" s="12" t="s">
        <v>15</v>
      </c>
      <c r="B10" s="13">
        <f>$Q$9/12</f>
        <v>0</v>
      </c>
      <c r="C10" s="13">
        <f>$Q$9/12</f>
        <v>0</v>
      </c>
      <c r="D10" s="13">
        <f>$Q$9/12</f>
        <v>0</v>
      </c>
      <c r="E10" s="13">
        <f>$Q$9/12</f>
        <v>0</v>
      </c>
      <c r="F10" s="13">
        <f>$Q$9/12</f>
        <v>0</v>
      </c>
      <c r="G10" s="13">
        <f>$Q$9/12</f>
        <v>0</v>
      </c>
      <c r="H10" s="13">
        <f>$Q$9/12</f>
        <v>0</v>
      </c>
      <c r="I10" s="13">
        <f>$Q$9/12</f>
        <v>0</v>
      </c>
      <c r="J10" s="13">
        <f>$Q$9/12</f>
        <v>0</v>
      </c>
      <c r="K10" s="13">
        <f>$Q$9/12</f>
        <v>0</v>
      </c>
      <c r="L10" s="13">
        <f>$Q$9/12</f>
        <v>0</v>
      </c>
      <c r="M10" s="13">
        <f>$Q$9/12</f>
        <v>0</v>
      </c>
      <c r="N10" s="14">
        <f>SUM(Budget!$B10:$M10)</f>
        <v>0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6" ht="15.5" x14ac:dyDescent="0.35">
      <c r="A11" s="16" t="s">
        <v>16</v>
      </c>
      <c r="B11" s="13">
        <f t="shared" ref="B11:M11" si="0">B4/1.14975</f>
        <v>0</v>
      </c>
      <c r="C11" s="17">
        <f t="shared" ref="C11:M12" si="1">0</f>
        <v>0</v>
      </c>
      <c r="D11" s="13">
        <f t="shared" si="0"/>
        <v>0</v>
      </c>
      <c r="E11" s="13">
        <f t="shared" si="0"/>
        <v>0</v>
      </c>
      <c r="F11" s="13">
        <f t="shared" si="0"/>
        <v>0</v>
      </c>
      <c r="G11" s="13">
        <f t="shared" si="0"/>
        <v>0</v>
      </c>
      <c r="H11" s="13">
        <f t="shared" si="0"/>
        <v>0</v>
      </c>
      <c r="I11" s="17">
        <f t="shared" si="1"/>
        <v>0</v>
      </c>
      <c r="J11" s="13">
        <f t="shared" si="0"/>
        <v>0</v>
      </c>
      <c r="K11" s="13">
        <f t="shared" si="0"/>
        <v>0</v>
      </c>
      <c r="L11" s="13">
        <f t="shared" si="0"/>
        <v>0</v>
      </c>
      <c r="M11" s="17">
        <f t="shared" si="1"/>
        <v>0</v>
      </c>
      <c r="N11" s="14">
        <f>SUM(Budget!$B11:$M11)</f>
        <v>0</v>
      </c>
    </row>
    <row r="12" spans="1:26" ht="15.5" x14ac:dyDescent="0.35">
      <c r="A12" s="12" t="s">
        <v>17</v>
      </c>
      <c r="B12" s="13">
        <v>0</v>
      </c>
      <c r="C12" s="13">
        <f t="shared" si="1"/>
        <v>0</v>
      </c>
      <c r="D12" s="13">
        <f t="shared" si="1"/>
        <v>0</v>
      </c>
      <c r="E12" s="13">
        <f t="shared" si="1"/>
        <v>0</v>
      </c>
      <c r="F12" s="13">
        <f t="shared" si="1"/>
        <v>0</v>
      </c>
      <c r="G12" s="13">
        <f t="shared" si="1"/>
        <v>0</v>
      </c>
      <c r="H12" s="13">
        <f t="shared" si="1"/>
        <v>0</v>
      </c>
      <c r="I12" s="13">
        <f t="shared" si="1"/>
        <v>0</v>
      </c>
      <c r="J12" s="13">
        <f t="shared" si="1"/>
        <v>0</v>
      </c>
      <c r="K12" s="13">
        <f t="shared" si="1"/>
        <v>0</v>
      </c>
      <c r="L12" s="13">
        <f t="shared" si="1"/>
        <v>0</v>
      </c>
      <c r="M12" s="13">
        <f t="shared" si="1"/>
        <v>0</v>
      </c>
      <c r="N12" s="14">
        <f>SUM(Budget!$B12:$M12)</f>
        <v>0</v>
      </c>
    </row>
    <row r="13" spans="1:26" ht="15.5" x14ac:dyDescent="0.35">
      <c r="A13" s="12" t="s">
        <v>18</v>
      </c>
      <c r="B13" s="13">
        <v>0</v>
      </c>
      <c r="C13" s="13">
        <f t="shared" ref="C13:M13" si="2">0</f>
        <v>0</v>
      </c>
      <c r="D13" s="13">
        <f t="shared" si="2"/>
        <v>0</v>
      </c>
      <c r="E13" s="13">
        <f t="shared" si="2"/>
        <v>0</v>
      </c>
      <c r="F13" s="13">
        <f t="shared" si="2"/>
        <v>0</v>
      </c>
      <c r="G13" s="13">
        <f t="shared" si="2"/>
        <v>0</v>
      </c>
      <c r="H13" s="13">
        <f t="shared" si="2"/>
        <v>0</v>
      </c>
      <c r="I13" s="13">
        <f t="shared" si="2"/>
        <v>0</v>
      </c>
      <c r="J13" s="13">
        <f t="shared" si="2"/>
        <v>0</v>
      </c>
      <c r="K13" s="13">
        <f t="shared" si="2"/>
        <v>0</v>
      </c>
      <c r="L13" s="13">
        <f t="shared" si="2"/>
        <v>0</v>
      </c>
      <c r="M13" s="13">
        <f t="shared" si="2"/>
        <v>0</v>
      </c>
      <c r="N13" s="14">
        <f>SUM(Budget!$B13:$M13)</f>
        <v>0</v>
      </c>
    </row>
    <row r="14" spans="1:26" ht="12" customHeight="1" x14ac:dyDescent="0.35">
      <c r="A14" s="12" t="s">
        <v>19</v>
      </c>
      <c r="B14" s="13">
        <v>0</v>
      </c>
      <c r="C14" s="13">
        <v>0</v>
      </c>
      <c r="D14" s="13">
        <f t="shared" ref="D14:M14" si="3">0</f>
        <v>0</v>
      </c>
      <c r="E14" s="13">
        <f t="shared" si="3"/>
        <v>0</v>
      </c>
      <c r="F14" s="13">
        <f t="shared" si="3"/>
        <v>0</v>
      </c>
      <c r="G14" s="13">
        <f t="shared" si="3"/>
        <v>0</v>
      </c>
      <c r="H14" s="13">
        <f t="shared" si="3"/>
        <v>0</v>
      </c>
      <c r="I14" s="13">
        <f t="shared" si="3"/>
        <v>0</v>
      </c>
      <c r="J14" s="13">
        <f t="shared" si="3"/>
        <v>0</v>
      </c>
      <c r="K14" s="13">
        <f t="shared" si="3"/>
        <v>0</v>
      </c>
      <c r="L14" s="13">
        <f t="shared" si="3"/>
        <v>0</v>
      </c>
      <c r="M14" s="13">
        <f t="shared" si="3"/>
        <v>0</v>
      </c>
      <c r="N14" s="14">
        <f>SUM(Budget!$B14:$M14)</f>
        <v>0</v>
      </c>
      <c r="P14" s="6"/>
    </row>
    <row r="15" spans="1:26" ht="18" customHeight="1" x14ac:dyDescent="0.35">
      <c r="A15" s="12" t="s">
        <v>20</v>
      </c>
      <c r="B15" s="13">
        <v>0</v>
      </c>
      <c r="C15" s="13">
        <f t="shared" ref="C15:M15" si="4">0</f>
        <v>0</v>
      </c>
      <c r="D15" s="13">
        <f t="shared" si="4"/>
        <v>0</v>
      </c>
      <c r="E15" s="13">
        <f t="shared" si="4"/>
        <v>0</v>
      </c>
      <c r="F15" s="13">
        <f t="shared" si="4"/>
        <v>0</v>
      </c>
      <c r="G15" s="13">
        <f t="shared" si="4"/>
        <v>0</v>
      </c>
      <c r="H15" s="13">
        <f t="shared" si="4"/>
        <v>0</v>
      </c>
      <c r="I15" s="13">
        <f t="shared" si="4"/>
        <v>0</v>
      </c>
      <c r="J15" s="13">
        <f t="shared" si="4"/>
        <v>0</v>
      </c>
      <c r="K15" s="13">
        <f t="shared" si="4"/>
        <v>0</v>
      </c>
      <c r="L15" s="13">
        <f t="shared" si="4"/>
        <v>0</v>
      </c>
      <c r="M15" s="13">
        <f t="shared" si="4"/>
        <v>0</v>
      </c>
      <c r="N15" s="14">
        <f>SUM(Budget!$B15:$M15)</f>
        <v>0</v>
      </c>
      <c r="P15" s="6"/>
    </row>
    <row r="16" spans="1:26" ht="15.5" x14ac:dyDescent="0.35">
      <c r="A16" s="12" t="s">
        <v>21</v>
      </c>
      <c r="B16" s="13">
        <v>0</v>
      </c>
      <c r="C16" s="13">
        <f t="shared" ref="C16:M16" si="5">0</f>
        <v>0</v>
      </c>
      <c r="D16" s="13">
        <f t="shared" si="5"/>
        <v>0</v>
      </c>
      <c r="E16" s="13">
        <f t="shared" si="5"/>
        <v>0</v>
      </c>
      <c r="F16" s="13">
        <f t="shared" si="5"/>
        <v>0</v>
      </c>
      <c r="G16" s="13">
        <f t="shared" si="5"/>
        <v>0</v>
      </c>
      <c r="H16" s="13">
        <f t="shared" si="5"/>
        <v>0</v>
      </c>
      <c r="I16" s="13">
        <f t="shared" si="5"/>
        <v>0</v>
      </c>
      <c r="J16" s="13">
        <f t="shared" si="5"/>
        <v>0</v>
      </c>
      <c r="K16" s="13">
        <f t="shared" si="5"/>
        <v>0</v>
      </c>
      <c r="L16" s="13">
        <f t="shared" si="5"/>
        <v>0</v>
      </c>
      <c r="M16" s="13">
        <f t="shared" si="5"/>
        <v>0</v>
      </c>
      <c r="N16" s="14">
        <f>SUM(Budget!$B16:$M16)</f>
        <v>0</v>
      </c>
      <c r="P16" s="6"/>
    </row>
    <row r="17" spans="1:16" ht="15.5" x14ac:dyDescent="0.35">
      <c r="A17" s="12" t="s">
        <v>22</v>
      </c>
      <c r="B17" s="13">
        <v>0</v>
      </c>
      <c r="C17" s="13">
        <f t="shared" ref="C17:M17" si="6">0</f>
        <v>0</v>
      </c>
      <c r="D17" s="13">
        <f t="shared" si="6"/>
        <v>0</v>
      </c>
      <c r="E17" s="13">
        <f t="shared" si="6"/>
        <v>0</v>
      </c>
      <c r="F17" s="13">
        <f t="shared" si="6"/>
        <v>0</v>
      </c>
      <c r="G17" s="13">
        <f t="shared" si="6"/>
        <v>0</v>
      </c>
      <c r="H17" s="13">
        <f t="shared" si="6"/>
        <v>0</v>
      </c>
      <c r="I17" s="13">
        <f t="shared" si="6"/>
        <v>0</v>
      </c>
      <c r="J17" s="13">
        <f t="shared" si="6"/>
        <v>0</v>
      </c>
      <c r="K17" s="13">
        <f t="shared" si="6"/>
        <v>0</v>
      </c>
      <c r="L17" s="13">
        <f t="shared" si="6"/>
        <v>0</v>
      </c>
      <c r="M17" s="13">
        <f t="shared" si="6"/>
        <v>0</v>
      </c>
      <c r="N17" s="14">
        <f>SUM(Budget!$B17:$M17)</f>
        <v>0</v>
      </c>
      <c r="P17" s="6"/>
    </row>
    <row r="18" spans="1:16" ht="15.5" x14ac:dyDescent="0.35">
      <c r="A18" s="12" t="s">
        <v>23</v>
      </c>
      <c r="B18" s="13">
        <v>0</v>
      </c>
      <c r="C18" s="13">
        <f t="shared" ref="C18:M18" si="7">0</f>
        <v>0</v>
      </c>
      <c r="D18" s="13">
        <f t="shared" si="7"/>
        <v>0</v>
      </c>
      <c r="E18" s="13">
        <f t="shared" si="7"/>
        <v>0</v>
      </c>
      <c r="F18" s="13">
        <f t="shared" si="7"/>
        <v>0</v>
      </c>
      <c r="G18" s="13">
        <f t="shared" si="7"/>
        <v>0</v>
      </c>
      <c r="H18" s="13">
        <f t="shared" si="7"/>
        <v>0</v>
      </c>
      <c r="I18" s="13">
        <f t="shared" si="7"/>
        <v>0</v>
      </c>
      <c r="J18" s="13">
        <f t="shared" si="7"/>
        <v>0</v>
      </c>
      <c r="K18" s="13">
        <f t="shared" si="7"/>
        <v>0</v>
      </c>
      <c r="L18" s="13">
        <f t="shared" si="7"/>
        <v>0</v>
      </c>
      <c r="M18" s="13">
        <f t="shared" si="7"/>
        <v>0</v>
      </c>
      <c r="N18" s="14">
        <f>SUM(Budget!$B18:$M18)</f>
        <v>0</v>
      </c>
      <c r="P18" s="6"/>
    </row>
    <row r="19" spans="1:16" ht="31" x14ac:dyDescent="0.35">
      <c r="A19" s="12" t="s">
        <v>24</v>
      </c>
      <c r="B19" s="13">
        <v>0</v>
      </c>
      <c r="C19" s="17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>
        <f>SUM(Budget!$B19:$M19)</f>
        <v>0</v>
      </c>
    </row>
    <row r="20" spans="1:16" ht="15.5" x14ac:dyDescent="0.35">
      <c r="A20" s="12" t="s">
        <v>25</v>
      </c>
      <c r="B20" s="13">
        <v>0</v>
      </c>
      <c r="C20" s="13">
        <f t="shared" ref="C20:M20" si="8">0</f>
        <v>0</v>
      </c>
      <c r="D20" s="13">
        <f t="shared" si="8"/>
        <v>0</v>
      </c>
      <c r="E20" s="13">
        <f t="shared" si="8"/>
        <v>0</v>
      </c>
      <c r="F20" s="13">
        <f t="shared" si="8"/>
        <v>0</v>
      </c>
      <c r="G20" s="13">
        <f t="shared" si="8"/>
        <v>0</v>
      </c>
      <c r="H20" s="13">
        <f t="shared" si="8"/>
        <v>0</v>
      </c>
      <c r="I20" s="13">
        <f t="shared" si="8"/>
        <v>0</v>
      </c>
      <c r="J20" s="13">
        <f t="shared" si="8"/>
        <v>0</v>
      </c>
      <c r="K20" s="13">
        <f t="shared" si="8"/>
        <v>0</v>
      </c>
      <c r="L20" s="13">
        <f t="shared" si="8"/>
        <v>0</v>
      </c>
      <c r="M20" s="13">
        <f t="shared" si="8"/>
        <v>0</v>
      </c>
      <c r="N20" s="14">
        <f>SUM(Budget!$B20:$M20)</f>
        <v>0</v>
      </c>
    </row>
    <row r="21" spans="1:16" ht="15.75" customHeight="1" x14ac:dyDescent="0.35">
      <c r="A21" s="18" t="s">
        <v>26</v>
      </c>
      <c r="B21" s="19">
        <f t="shared" ref="B21:N21" si="9">SUM(B11:B20)</f>
        <v>0</v>
      </c>
      <c r="C21" s="19">
        <f t="shared" si="9"/>
        <v>0</v>
      </c>
      <c r="D21" s="19">
        <f t="shared" si="9"/>
        <v>0</v>
      </c>
      <c r="E21" s="19">
        <f t="shared" si="9"/>
        <v>0</v>
      </c>
      <c r="F21" s="19">
        <f t="shared" si="9"/>
        <v>0</v>
      </c>
      <c r="G21" s="19">
        <f t="shared" si="9"/>
        <v>0</v>
      </c>
      <c r="H21" s="19">
        <f t="shared" si="9"/>
        <v>0</v>
      </c>
      <c r="I21" s="19">
        <f t="shared" si="9"/>
        <v>0</v>
      </c>
      <c r="J21" s="19">
        <f t="shared" si="9"/>
        <v>0</v>
      </c>
      <c r="K21" s="19">
        <f t="shared" si="9"/>
        <v>0</v>
      </c>
      <c r="L21" s="19">
        <f t="shared" si="9"/>
        <v>0</v>
      </c>
      <c r="M21" s="19">
        <f t="shared" si="9"/>
        <v>0</v>
      </c>
      <c r="N21" s="19">
        <f t="shared" si="9"/>
        <v>0</v>
      </c>
    </row>
    <row r="22" spans="1:16" ht="15.75" customHeight="1" x14ac:dyDescent="0.35">
      <c r="A22" s="12" t="s">
        <v>27</v>
      </c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4"/>
    </row>
    <row r="23" spans="1:16" ht="15.75" customHeight="1" x14ac:dyDescent="0.35">
      <c r="A23" s="12" t="s">
        <v>28</v>
      </c>
      <c r="B23" s="13">
        <v>0</v>
      </c>
      <c r="C23" s="17">
        <v>0</v>
      </c>
      <c r="D23" s="13">
        <v>2000</v>
      </c>
      <c r="E23" s="13">
        <v>2000</v>
      </c>
      <c r="F23" s="13">
        <v>2000</v>
      </c>
      <c r="G23" s="13">
        <v>2000</v>
      </c>
      <c r="H23" s="13">
        <v>2000</v>
      </c>
      <c r="I23" s="13">
        <v>2000</v>
      </c>
      <c r="J23" s="13">
        <v>2000</v>
      </c>
      <c r="K23" s="13">
        <v>2000</v>
      </c>
      <c r="L23" s="13">
        <v>2000</v>
      </c>
      <c r="M23" s="13">
        <v>2000</v>
      </c>
      <c r="N23" s="14">
        <f>SUM(Budget!$B23:$M23)</f>
        <v>20000</v>
      </c>
    </row>
    <row r="24" spans="1:16" ht="15.75" customHeight="1" x14ac:dyDescent="0.35">
      <c r="A24" s="12" t="s">
        <v>29</v>
      </c>
      <c r="B24" s="13">
        <v>0</v>
      </c>
      <c r="C24" s="13">
        <f t="shared" ref="C24:M24" si="10">0</f>
        <v>0</v>
      </c>
      <c r="D24" s="13">
        <f t="shared" si="10"/>
        <v>0</v>
      </c>
      <c r="E24" s="13">
        <f t="shared" si="10"/>
        <v>0</v>
      </c>
      <c r="F24" s="13">
        <f t="shared" si="10"/>
        <v>0</v>
      </c>
      <c r="G24" s="13">
        <f t="shared" si="10"/>
        <v>0</v>
      </c>
      <c r="H24" s="13">
        <f t="shared" si="10"/>
        <v>0</v>
      </c>
      <c r="I24" s="13">
        <f t="shared" si="10"/>
        <v>0</v>
      </c>
      <c r="J24" s="13">
        <f t="shared" si="10"/>
        <v>0</v>
      </c>
      <c r="K24" s="13">
        <f t="shared" si="10"/>
        <v>0</v>
      </c>
      <c r="L24" s="13">
        <f t="shared" si="10"/>
        <v>0</v>
      </c>
      <c r="M24" s="13">
        <f t="shared" si="10"/>
        <v>0</v>
      </c>
      <c r="N24" s="14">
        <f>SUM(Budget!$B24:$M24)</f>
        <v>0</v>
      </c>
    </row>
    <row r="25" spans="1:16" ht="15.75" customHeight="1" x14ac:dyDescent="0.35">
      <c r="A25" s="12" t="s">
        <v>30</v>
      </c>
      <c r="B25" s="13">
        <v>0</v>
      </c>
      <c r="C25" s="13">
        <f t="shared" ref="C25:M25" si="11">0</f>
        <v>0</v>
      </c>
      <c r="D25" s="13">
        <f t="shared" si="11"/>
        <v>0</v>
      </c>
      <c r="E25" s="13">
        <f t="shared" si="11"/>
        <v>0</v>
      </c>
      <c r="F25" s="13">
        <f t="shared" si="11"/>
        <v>0</v>
      </c>
      <c r="G25" s="13">
        <f t="shared" si="11"/>
        <v>0</v>
      </c>
      <c r="H25" s="13">
        <f t="shared" si="11"/>
        <v>0</v>
      </c>
      <c r="I25" s="13">
        <f t="shared" si="11"/>
        <v>0</v>
      </c>
      <c r="J25" s="13">
        <f t="shared" si="11"/>
        <v>0</v>
      </c>
      <c r="K25" s="13">
        <f t="shared" si="11"/>
        <v>0</v>
      </c>
      <c r="L25" s="13">
        <f t="shared" si="11"/>
        <v>0</v>
      </c>
      <c r="M25" s="13">
        <f t="shared" si="11"/>
        <v>0</v>
      </c>
      <c r="N25" s="14">
        <f>SUM(Budget!$B25:$M25)</f>
        <v>0</v>
      </c>
    </row>
    <row r="26" spans="1:16" ht="15.75" customHeight="1" x14ac:dyDescent="0.35">
      <c r="A26" s="12" t="s">
        <v>31</v>
      </c>
      <c r="B26" s="13">
        <v>0</v>
      </c>
      <c r="C26" s="13">
        <f t="shared" ref="C26:M26" si="12">0</f>
        <v>0</v>
      </c>
      <c r="D26" s="13">
        <f t="shared" si="12"/>
        <v>0</v>
      </c>
      <c r="E26" s="13">
        <f t="shared" si="12"/>
        <v>0</v>
      </c>
      <c r="F26" s="13">
        <f t="shared" si="12"/>
        <v>0</v>
      </c>
      <c r="G26" s="13">
        <f t="shared" si="12"/>
        <v>0</v>
      </c>
      <c r="H26" s="13">
        <f t="shared" si="12"/>
        <v>0</v>
      </c>
      <c r="I26" s="13">
        <f t="shared" si="12"/>
        <v>0</v>
      </c>
      <c r="J26" s="13">
        <f t="shared" si="12"/>
        <v>0</v>
      </c>
      <c r="K26" s="13">
        <f t="shared" si="12"/>
        <v>0</v>
      </c>
      <c r="L26" s="13">
        <f t="shared" si="12"/>
        <v>0</v>
      </c>
      <c r="M26" s="13">
        <f t="shared" si="12"/>
        <v>0</v>
      </c>
      <c r="N26" s="14">
        <f>SUM(Budget!$B26:$M26)</f>
        <v>0</v>
      </c>
    </row>
    <row r="27" spans="1:16" ht="15.75" customHeight="1" x14ac:dyDescent="0.35">
      <c r="A27" s="12" t="s">
        <v>32</v>
      </c>
      <c r="B27" s="13">
        <v>0</v>
      </c>
      <c r="C27" s="13">
        <f t="shared" ref="C27:M27" si="13">0</f>
        <v>0</v>
      </c>
      <c r="D27" s="13">
        <f t="shared" si="13"/>
        <v>0</v>
      </c>
      <c r="E27" s="13">
        <f t="shared" si="13"/>
        <v>0</v>
      </c>
      <c r="F27" s="13">
        <f t="shared" si="13"/>
        <v>0</v>
      </c>
      <c r="G27" s="13">
        <f t="shared" si="13"/>
        <v>0</v>
      </c>
      <c r="H27" s="13">
        <f t="shared" si="13"/>
        <v>0</v>
      </c>
      <c r="I27" s="13">
        <f t="shared" si="13"/>
        <v>0</v>
      </c>
      <c r="J27" s="13">
        <f t="shared" si="13"/>
        <v>0</v>
      </c>
      <c r="K27" s="13">
        <f t="shared" si="13"/>
        <v>0</v>
      </c>
      <c r="L27" s="13">
        <f t="shared" si="13"/>
        <v>0</v>
      </c>
      <c r="M27" s="13">
        <f t="shared" si="13"/>
        <v>0</v>
      </c>
      <c r="N27" s="14">
        <f>SUM(Budget!$B27:$M27)</f>
        <v>0</v>
      </c>
    </row>
    <row r="28" spans="1:16" ht="15.75" customHeight="1" x14ac:dyDescent="0.35">
      <c r="A28" s="12" t="s">
        <v>33</v>
      </c>
      <c r="B28" s="13">
        <v>0</v>
      </c>
      <c r="C28" s="13">
        <f t="shared" ref="C28:M28" si="14">0</f>
        <v>0</v>
      </c>
      <c r="D28" s="13">
        <f t="shared" si="14"/>
        <v>0</v>
      </c>
      <c r="E28" s="13">
        <f t="shared" si="14"/>
        <v>0</v>
      </c>
      <c r="F28" s="13">
        <f t="shared" si="14"/>
        <v>0</v>
      </c>
      <c r="G28" s="13">
        <f t="shared" si="14"/>
        <v>0</v>
      </c>
      <c r="H28" s="13">
        <f t="shared" si="14"/>
        <v>0</v>
      </c>
      <c r="I28" s="13">
        <f t="shared" si="14"/>
        <v>0</v>
      </c>
      <c r="J28" s="13">
        <f t="shared" si="14"/>
        <v>0</v>
      </c>
      <c r="K28" s="13">
        <f t="shared" si="14"/>
        <v>0</v>
      </c>
      <c r="L28" s="13">
        <f t="shared" si="14"/>
        <v>0</v>
      </c>
      <c r="M28" s="13">
        <f t="shared" si="14"/>
        <v>0</v>
      </c>
      <c r="N28" s="14">
        <f>SUM(Budget!$B28:$M28)</f>
        <v>0</v>
      </c>
    </row>
    <row r="29" spans="1:16" ht="15.75" customHeight="1" x14ac:dyDescent="0.35">
      <c r="A29" s="12" t="s">
        <v>34</v>
      </c>
      <c r="B29" s="13">
        <v>0</v>
      </c>
      <c r="C29" s="13">
        <f t="shared" ref="C29:M29" si="15">0</f>
        <v>0</v>
      </c>
      <c r="D29" s="13">
        <f t="shared" si="15"/>
        <v>0</v>
      </c>
      <c r="E29" s="13">
        <f t="shared" si="15"/>
        <v>0</v>
      </c>
      <c r="F29" s="13">
        <f t="shared" si="15"/>
        <v>0</v>
      </c>
      <c r="G29" s="13">
        <f t="shared" si="15"/>
        <v>0</v>
      </c>
      <c r="H29" s="13">
        <f t="shared" si="15"/>
        <v>0</v>
      </c>
      <c r="I29" s="13">
        <f t="shared" si="15"/>
        <v>0</v>
      </c>
      <c r="J29" s="13">
        <f t="shared" si="15"/>
        <v>0</v>
      </c>
      <c r="K29" s="13">
        <f t="shared" si="15"/>
        <v>0</v>
      </c>
      <c r="L29" s="13">
        <f t="shared" si="15"/>
        <v>0</v>
      </c>
      <c r="M29" s="13">
        <f t="shared" si="15"/>
        <v>0</v>
      </c>
      <c r="N29" s="14">
        <f>SUM(Budget!$B29:$M29)</f>
        <v>0</v>
      </c>
    </row>
    <row r="30" spans="1:16" ht="15.75" customHeight="1" x14ac:dyDescent="0.35">
      <c r="A30" s="20" t="s">
        <v>35</v>
      </c>
      <c r="B30" s="21">
        <f t="shared" ref="B30:N30" si="16">SUM(B23:B29)</f>
        <v>0</v>
      </c>
      <c r="C30" s="21">
        <f t="shared" si="16"/>
        <v>0</v>
      </c>
      <c r="D30" s="21">
        <f t="shared" si="16"/>
        <v>2000</v>
      </c>
      <c r="E30" s="21">
        <f t="shared" si="16"/>
        <v>2000</v>
      </c>
      <c r="F30" s="21">
        <f t="shared" si="16"/>
        <v>2000</v>
      </c>
      <c r="G30" s="21">
        <f t="shared" si="16"/>
        <v>2000</v>
      </c>
      <c r="H30" s="21">
        <f t="shared" si="16"/>
        <v>2000</v>
      </c>
      <c r="I30" s="21">
        <f t="shared" si="16"/>
        <v>2000</v>
      </c>
      <c r="J30" s="21">
        <f t="shared" si="16"/>
        <v>2000</v>
      </c>
      <c r="K30" s="21">
        <f t="shared" si="16"/>
        <v>2000</v>
      </c>
      <c r="L30" s="21">
        <f t="shared" si="16"/>
        <v>2000</v>
      </c>
      <c r="M30" s="21">
        <f t="shared" si="16"/>
        <v>2000</v>
      </c>
      <c r="N30" s="22">
        <f t="shared" si="16"/>
        <v>20000</v>
      </c>
    </row>
    <row r="31" spans="1:16" ht="15.75" customHeight="1" x14ac:dyDescent="0.35">
      <c r="A31" s="23" t="s">
        <v>36</v>
      </c>
      <c r="B31" s="24">
        <f t="shared" ref="B31:N31" si="17">(B21)-(B30)</f>
        <v>0</v>
      </c>
      <c r="C31" s="24">
        <f t="shared" si="17"/>
        <v>0</v>
      </c>
      <c r="D31" s="24">
        <f t="shared" si="17"/>
        <v>-2000</v>
      </c>
      <c r="E31" s="24">
        <f t="shared" si="17"/>
        <v>-2000</v>
      </c>
      <c r="F31" s="24">
        <f t="shared" si="17"/>
        <v>-2000</v>
      </c>
      <c r="G31" s="24">
        <f t="shared" si="17"/>
        <v>-2000</v>
      </c>
      <c r="H31" s="24">
        <f t="shared" si="17"/>
        <v>-2000</v>
      </c>
      <c r="I31" s="24">
        <f t="shared" si="17"/>
        <v>-2000</v>
      </c>
      <c r="J31" s="24">
        <f t="shared" si="17"/>
        <v>-2000</v>
      </c>
      <c r="K31" s="24">
        <f t="shared" si="17"/>
        <v>-2000</v>
      </c>
      <c r="L31" s="24">
        <f t="shared" si="17"/>
        <v>-2000</v>
      </c>
      <c r="M31" s="24">
        <f t="shared" si="17"/>
        <v>-2000</v>
      </c>
      <c r="N31" s="25">
        <f t="shared" si="17"/>
        <v>-20000</v>
      </c>
    </row>
    <row r="32" spans="1:16" ht="15.75" customHeight="1" x14ac:dyDescent="0.35">
      <c r="A32" s="12" t="s">
        <v>37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4"/>
    </row>
    <row r="33" spans="1:14" ht="15.75" customHeight="1" x14ac:dyDescent="0.35">
      <c r="A33" s="12" t="s">
        <v>38</v>
      </c>
      <c r="B33" s="13">
        <v>0</v>
      </c>
      <c r="C33" s="13">
        <f t="shared" ref="C33:M33" si="18">0</f>
        <v>0</v>
      </c>
      <c r="D33" s="13">
        <f t="shared" si="18"/>
        <v>0</v>
      </c>
      <c r="E33" s="13">
        <f t="shared" si="18"/>
        <v>0</v>
      </c>
      <c r="F33" s="13">
        <f t="shared" si="18"/>
        <v>0</v>
      </c>
      <c r="G33" s="13">
        <f t="shared" si="18"/>
        <v>0</v>
      </c>
      <c r="H33" s="13">
        <f t="shared" si="18"/>
        <v>0</v>
      </c>
      <c r="I33" s="13">
        <f t="shared" si="18"/>
        <v>0</v>
      </c>
      <c r="J33" s="13">
        <f t="shared" si="18"/>
        <v>0</v>
      </c>
      <c r="K33" s="13">
        <f t="shared" si="18"/>
        <v>0</v>
      </c>
      <c r="L33" s="13">
        <f t="shared" si="18"/>
        <v>0</v>
      </c>
      <c r="M33" s="13">
        <f t="shared" si="18"/>
        <v>0</v>
      </c>
      <c r="N33" s="14">
        <f>SUM(Budget!$B33:$M33)</f>
        <v>0</v>
      </c>
    </row>
    <row r="34" spans="1:14" ht="15.75" customHeight="1" x14ac:dyDescent="0.35">
      <c r="A34" s="26" t="s">
        <v>39</v>
      </c>
      <c r="B34" s="27">
        <f t="shared" ref="B34:M34" si="19">220</f>
        <v>220</v>
      </c>
      <c r="C34" s="27">
        <f t="shared" si="19"/>
        <v>220</v>
      </c>
      <c r="D34" s="27">
        <f t="shared" si="19"/>
        <v>220</v>
      </c>
      <c r="E34" s="27">
        <f t="shared" si="19"/>
        <v>220</v>
      </c>
      <c r="F34" s="27">
        <f t="shared" si="19"/>
        <v>220</v>
      </c>
      <c r="G34" s="27">
        <f t="shared" si="19"/>
        <v>220</v>
      </c>
      <c r="H34" s="27">
        <f t="shared" si="19"/>
        <v>220</v>
      </c>
      <c r="I34" s="27">
        <f t="shared" si="19"/>
        <v>220</v>
      </c>
      <c r="J34" s="27">
        <f t="shared" si="19"/>
        <v>220</v>
      </c>
      <c r="K34" s="27">
        <f t="shared" si="19"/>
        <v>220</v>
      </c>
      <c r="L34" s="27">
        <f t="shared" si="19"/>
        <v>220</v>
      </c>
      <c r="M34" s="27">
        <f t="shared" si="19"/>
        <v>220</v>
      </c>
      <c r="N34" s="28">
        <f>SUM(Budget!$B34:$M34)</f>
        <v>2640</v>
      </c>
    </row>
    <row r="35" spans="1:14" ht="15.75" customHeight="1" x14ac:dyDescent="0.35">
      <c r="A35" s="12" t="s">
        <v>40</v>
      </c>
      <c r="B35" s="13">
        <v>0</v>
      </c>
      <c r="C35" s="13">
        <f t="shared" ref="C35:M35" si="20">0</f>
        <v>0</v>
      </c>
      <c r="D35" s="13">
        <f t="shared" si="20"/>
        <v>0</v>
      </c>
      <c r="E35" s="13">
        <f t="shared" si="20"/>
        <v>0</v>
      </c>
      <c r="F35" s="13">
        <f t="shared" si="20"/>
        <v>0</v>
      </c>
      <c r="G35" s="13">
        <f t="shared" si="20"/>
        <v>0</v>
      </c>
      <c r="H35" s="13">
        <f t="shared" si="20"/>
        <v>0</v>
      </c>
      <c r="I35" s="13">
        <f t="shared" si="20"/>
        <v>0</v>
      </c>
      <c r="J35" s="13">
        <f t="shared" si="20"/>
        <v>0</v>
      </c>
      <c r="K35" s="13">
        <f t="shared" si="20"/>
        <v>0</v>
      </c>
      <c r="L35" s="13">
        <f t="shared" si="20"/>
        <v>0</v>
      </c>
      <c r="M35" s="13">
        <f t="shared" si="20"/>
        <v>0</v>
      </c>
      <c r="N35" s="14">
        <f>SUM(Budget!$B35:$M35)</f>
        <v>0</v>
      </c>
    </row>
    <row r="36" spans="1:14" ht="15.75" customHeight="1" x14ac:dyDescent="0.35">
      <c r="A36" s="12" t="s">
        <v>41</v>
      </c>
      <c r="B36" s="13">
        <v>200</v>
      </c>
      <c r="C36" s="13">
        <f t="shared" ref="C36:M36" si="21">0</f>
        <v>0</v>
      </c>
      <c r="D36" s="13">
        <f t="shared" si="21"/>
        <v>0</v>
      </c>
      <c r="E36" s="13">
        <f t="shared" si="21"/>
        <v>0</v>
      </c>
      <c r="F36" s="13">
        <f t="shared" si="21"/>
        <v>0</v>
      </c>
      <c r="G36" s="13">
        <f t="shared" si="21"/>
        <v>0</v>
      </c>
      <c r="H36" s="13">
        <f t="shared" si="21"/>
        <v>0</v>
      </c>
      <c r="I36" s="13">
        <f t="shared" si="21"/>
        <v>0</v>
      </c>
      <c r="J36" s="13">
        <f t="shared" si="21"/>
        <v>0</v>
      </c>
      <c r="K36" s="13">
        <f t="shared" si="21"/>
        <v>0</v>
      </c>
      <c r="L36" s="13">
        <f t="shared" si="21"/>
        <v>0</v>
      </c>
      <c r="M36" s="13">
        <f t="shared" si="21"/>
        <v>0</v>
      </c>
      <c r="N36" s="14">
        <f>SUM(Budget!$B36:$M36)</f>
        <v>200</v>
      </c>
    </row>
    <row r="37" spans="1:14" ht="15.75" customHeight="1" x14ac:dyDescent="0.35">
      <c r="A37" s="12" t="s">
        <v>42</v>
      </c>
      <c r="B37" s="13">
        <v>0</v>
      </c>
      <c r="C37" s="13">
        <f t="shared" ref="C37:M37" si="22">0</f>
        <v>0</v>
      </c>
      <c r="D37" s="13">
        <f t="shared" si="22"/>
        <v>0</v>
      </c>
      <c r="E37" s="13">
        <f t="shared" si="22"/>
        <v>0</v>
      </c>
      <c r="F37" s="13">
        <f t="shared" si="22"/>
        <v>0</v>
      </c>
      <c r="G37" s="13">
        <f t="shared" si="22"/>
        <v>0</v>
      </c>
      <c r="H37" s="13">
        <f t="shared" si="22"/>
        <v>0</v>
      </c>
      <c r="I37" s="13">
        <f t="shared" si="22"/>
        <v>0</v>
      </c>
      <c r="J37" s="13">
        <f t="shared" si="22"/>
        <v>0</v>
      </c>
      <c r="K37" s="13">
        <f t="shared" si="22"/>
        <v>0</v>
      </c>
      <c r="L37" s="13">
        <f t="shared" si="22"/>
        <v>0</v>
      </c>
      <c r="M37" s="13">
        <f t="shared" si="22"/>
        <v>0</v>
      </c>
      <c r="N37" s="14">
        <f>SUM(Budget!$B37:$M37)</f>
        <v>0</v>
      </c>
    </row>
    <row r="38" spans="1:14" ht="15.75" customHeight="1" x14ac:dyDescent="0.35">
      <c r="A38" s="12" t="s">
        <v>43</v>
      </c>
      <c r="B38" s="13">
        <v>0</v>
      </c>
      <c r="C38" s="13">
        <f t="shared" ref="C38:M38" si="23">0</f>
        <v>0</v>
      </c>
      <c r="D38" s="13">
        <f t="shared" si="23"/>
        <v>0</v>
      </c>
      <c r="E38" s="13">
        <f t="shared" si="23"/>
        <v>0</v>
      </c>
      <c r="F38" s="13">
        <f t="shared" si="23"/>
        <v>0</v>
      </c>
      <c r="G38" s="13">
        <f t="shared" si="23"/>
        <v>0</v>
      </c>
      <c r="H38" s="13">
        <f t="shared" si="23"/>
        <v>0</v>
      </c>
      <c r="I38" s="13">
        <f t="shared" si="23"/>
        <v>0</v>
      </c>
      <c r="J38" s="13">
        <f t="shared" si="23"/>
        <v>0</v>
      </c>
      <c r="K38" s="13">
        <f t="shared" si="23"/>
        <v>0</v>
      </c>
      <c r="L38" s="13">
        <f t="shared" si="23"/>
        <v>0</v>
      </c>
      <c r="M38" s="13">
        <f t="shared" si="23"/>
        <v>0</v>
      </c>
      <c r="N38" s="14">
        <f>SUM(Budget!$B38:$M38)</f>
        <v>0</v>
      </c>
    </row>
    <row r="39" spans="1:14" ht="15.75" customHeight="1" x14ac:dyDescent="0.35">
      <c r="A39" s="12" t="s">
        <v>44</v>
      </c>
      <c r="B39" s="13">
        <v>80</v>
      </c>
      <c r="C39" s="13">
        <v>80</v>
      </c>
      <c r="D39" s="13">
        <v>80</v>
      </c>
      <c r="E39" s="13">
        <v>80</v>
      </c>
      <c r="F39" s="13">
        <v>80</v>
      </c>
      <c r="G39" s="13">
        <v>80</v>
      </c>
      <c r="H39" s="13">
        <v>80</v>
      </c>
      <c r="I39" s="13">
        <v>80</v>
      </c>
      <c r="J39" s="13">
        <v>80</v>
      </c>
      <c r="K39" s="13">
        <v>80</v>
      </c>
      <c r="L39" s="13">
        <v>80</v>
      </c>
      <c r="M39" s="13">
        <v>80</v>
      </c>
      <c r="N39" s="14">
        <f>SUM(Budget!$B39:$M39)</f>
        <v>960</v>
      </c>
    </row>
    <row r="40" spans="1:14" ht="15.75" customHeight="1" x14ac:dyDescent="0.35">
      <c r="A40" s="12" t="s">
        <v>45</v>
      </c>
      <c r="B40" s="13">
        <v>0</v>
      </c>
      <c r="C40" s="13">
        <f t="shared" ref="C40:M40" si="24">0</f>
        <v>0</v>
      </c>
      <c r="D40" s="13">
        <f t="shared" si="24"/>
        <v>0</v>
      </c>
      <c r="E40" s="13">
        <f t="shared" si="24"/>
        <v>0</v>
      </c>
      <c r="F40" s="13">
        <f t="shared" si="24"/>
        <v>0</v>
      </c>
      <c r="G40" s="13">
        <f t="shared" si="24"/>
        <v>0</v>
      </c>
      <c r="H40" s="13">
        <f t="shared" si="24"/>
        <v>0</v>
      </c>
      <c r="I40" s="13">
        <f t="shared" si="24"/>
        <v>0</v>
      </c>
      <c r="J40" s="13">
        <f t="shared" si="24"/>
        <v>0</v>
      </c>
      <c r="K40" s="13">
        <f t="shared" si="24"/>
        <v>0</v>
      </c>
      <c r="L40" s="13">
        <f t="shared" si="24"/>
        <v>0</v>
      </c>
      <c r="M40" s="13">
        <f t="shared" si="24"/>
        <v>0</v>
      </c>
      <c r="N40" s="14">
        <f>SUM(Budget!$B40:$M40)</f>
        <v>0</v>
      </c>
    </row>
    <row r="41" spans="1:14" ht="15.75" customHeight="1" x14ac:dyDescent="0.35">
      <c r="A41" s="12" t="s">
        <v>46</v>
      </c>
      <c r="B41" s="13">
        <v>400</v>
      </c>
      <c r="C41" s="13">
        <v>350</v>
      </c>
      <c r="D41" s="13">
        <v>350</v>
      </c>
      <c r="E41" s="13">
        <v>350</v>
      </c>
      <c r="F41" s="13">
        <v>350</v>
      </c>
      <c r="G41" s="13">
        <v>350</v>
      </c>
      <c r="H41" s="13">
        <v>350</v>
      </c>
      <c r="I41" s="13">
        <v>350</v>
      </c>
      <c r="J41" s="13">
        <v>350</v>
      </c>
      <c r="K41" s="13">
        <v>350</v>
      </c>
      <c r="L41" s="13">
        <v>350</v>
      </c>
      <c r="M41" s="13">
        <v>350</v>
      </c>
      <c r="N41" s="14">
        <f>SUM(Budget!$B41:$M41)</f>
        <v>4250</v>
      </c>
    </row>
    <row r="42" spans="1:14" ht="15.75" customHeight="1" x14ac:dyDescent="0.35">
      <c r="A42" s="12" t="s">
        <v>47</v>
      </c>
      <c r="B42" s="13">
        <v>0</v>
      </c>
      <c r="C42" s="13">
        <f t="shared" ref="C42:M42" si="25">0</f>
        <v>0</v>
      </c>
      <c r="D42" s="13">
        <f t="shared" si="25"/>
        <v>0</v>
      </c>
      <c r="E42" s="13">
        <f t="shared" si="25"/>
        <v>0</v>
      </c>
      <c r="F42" s="13">
        <f t="shared" si="25"/>
        <v>0</v>
      </c>
      <c r="G42" s="13">
        <f t="shared" si="25"/>
        <v>0</v>
      </c>
      <c r="H42" s="13">
        <f t="shared" si="25"/>
        <v>0</v>
      </c>
      <c r="I42" s="13">
        <f t="shared" si="25"/>
        <v>0</v>
      </c>
      <c r="J42" s="13">
        <f t="shared" si="25"/>
        <v>0</v>
      </c>
      <c r="K42" s="13">
        <f t="shared" si="25"/>
        <v>0</v>
      </c>
      <c r="L42" s="13">
        <f t="shared" si="25"/>
        <v>0</v>
      </c>
      <c r="M42" s="13">
        <f t="shared" si="25"/>
        <v>0</v>
      </c>
      <c r="N42" s="14">
        <f>SUM(Budget!$B42:$M42)</f>
        <v>0</v>
      </c>
    </row>
    <row r="43" spans="1:14" ht="15.75" customHeight="1" x14ac:dyDescent="0.35">
      <c r="A43" s="12" t="s">
        <v>48</v>
      </c>
      <c r="B43" s="13">
        <v>50</v>
      </c>
      <c r="C43" s="13">
        <v>50</v>
      </c>
      <c r="D43" s="13">
        <v>50</v>
      </c>
      <c r="E43" s="13">
        <v>50</v>
      </c>
      <c r="F43" s="13">
        <v>50</v>
      </c>
      <c r="G43" s="13">
        <v>50</v>
      </c>
      <c r="H43" s="13">
        <v>50</v>
      </c>
      <c r="I43" s="13">
        <v>50</v>
      </c>
      <c r="J43" s="13">
        <v>50</v>
      </c>
      <c r="K43" s="13">
        <v>50</v>
      </c>
      <c r="L43" s="13">
        <v>50</v>
      </c>
      <c r="M43" s="13">
        <v>50</v>
      </c>
      <c r="N43" s="14">
        <f>SUM(Budget!$B43:$M43)</f>
        <v>600</v>
      </c>
    </row>
    <row r="44" spans="1:14" ht="15.75" customHeight="1" x14ac:dyDescent="0.35">
      <c r="A44" s="12" t="s">
        <v>49</v>
      </c>
      <c r="B44" s="13">
        <v>20</v>
      </c>
      <c r="C44" s="13">
        <f t="shared" ref="C44:M44" si="26">20</f>
        <v>20</v>
      </c>
      <c r="D44" s="13">
        <f t="shared" si="26"/>
        <v>20</v>
      </c>
      <c r="E44" s="13">
        <f t="shared" si="26"/>
        <v>20</v>
      </c>
      <c r="F44" s="13">
        <f t="shared" si="26"/>
        <v>20</v>
      </c>
      <c r="G44" s="13">
        <f t="shared" si="26"/>
        <v>20</v>
      </c>
      <c r="H44" s="13">
        <f t="shared" si="26"/>
        <v>20</v>
      </c>
      <c r="I44" s="13">
        <f t="shared" si="26"/>
        <v>20</v>
      </c>
      <c r="J44" s="13">
        <f t="shared" si="26"/>
        <v>20</v>
      </c>
      <c r="K44" s="13">
        <f t="shared" si="26"/>
        <v>20</v>
      </c>
      <c r="L44" s="13">
        <f t="shared" si="26"/>
        <v>20</v>
      </c>
      <c r="M44" s="13">
        <f t="shared" si="26"/>
        <v>20</v>
      </c>
      <c r="N44" s="14">
        <f>SUM(Budget!$B44:$M44)</f>
        <v>240</v>
      </c>
    </row>
    <row r="45" spans="1:14" ht="15.75" customHeight="1" x14ac:dyDescent="0.35">
      <c r="A45" s="12" t="s">
        <v>50</v>
      </c>
      <c r="B45" s="13">
        <v>0</v>
      </c>
      <c r="C45" s="13">
        <f t="shared" ref="C45:M45" si="27">50</f>
        <v>50</v>
      </c>
      <c r="D45" s="13">
        <f t="shared" si="27"/>
        <v>50</v>
      </c>
      <c r="E45" s="13">
        <f t="shared" si="27"/>
        <v>50</v>
      </c>
      <c r="F45" s="13">
        <f t="shared" si="27"/>
        <v>50</v>
      </c>
      <c r="G45" s="13">
        <f t="shared" si="27"/>
        <v>50</v>
      </c>
      <c r="H45" s="13">
        <f t="shared" si="27"/>
        <v>50</v>
      </c>
      <c r="I45" s="13">
        <f t="shared" si="27"/>
        <v>50</v>
      </c>
      <c r="J45" s="13">
        <f t="shared" si="27"/>
        <v>50</v>
      </c>
      <c r="K45" s="13">
        <f t="shared" si="27"/>
        <v>50</v>
      </c>
      <c r="L45" s="13">
        <f t="shared" si="27"/>
        <v>50</v>
      </c>
      <c r="M45" s="13">
        <f t="shared" si="27"/>
        <v>50</v>
      </c>
      <c r="N45" s="14">
        <f>SUM(Budget!$B45:$M45)</f>
        <v>550</v>
      </c>
    </row>
    <row r="46" spans="1:14" ht="15.75" customHeight="1" x14ac:dyDescent="0.35">
      <c r="A46" s="12" t="s">
        <v>51</v>
      </c>
      <c r="B46" s="13">
        <v>0</v>
      </c>
      <c r="C46" s="13">
        <f t="shared" ref="C46:M46" si="28">0</f>
        <v>0</v>
      </c>
      <c r="D46" s="13">
        <f t="shared" si="28"/>
        <v>0</v>
      </c>
      <c r="E46" s="13">
        <f t="shared" si="28"/>
        <v>0</v>
      </c>
      <c r="F46" s="13">
        <f t="shared" si="28"/>
        <v>0</v>
      </c>
      <c r="G46" s="13">
        <f t="shared" si="28"/>
        <v>0</v>
      </c>
      <c r="H46" s="13">
        <f t="shared" si="28"/>
        <v>0</v>
      </c>
      <c r="I46" s="13">
        <f t="shared" si="28"/>
        <v>0</v>
      </c>
      <c r="J46" s="13">
        <f t="shared" si="28"/>
        <v>0</v>
      </c>
      <c r="K46" s="13">
        <f t="shared" si="28"/>
        <v>0</v>
      </c>
      <c r="L46" s="13">
        <f t="shared" si="28"/>
        <v>0</v>
      </c>
      <c r="M46" s="13">
        <f t="shared" si="28"/>
        <v>0</v>
      </c>
      <c r="N46" s="14">
        <f>SUM(Budget!$B46:$M46)</f>
        <v>0</v>
      </c>
    </row>
    <row r="47" spans="1:14" ht="15.75" customHeight="1" x14ac:dyDescent="0.35">
      <c r="A47" s="12" t="s">
        <v>52</v>
      </c>
      <c r="B47" s="13">
        <v>0</v>
      </c>
      <c r="C47" s="13">
        <f t="shared" ref="C47:M47" si="29">0</f>
        <v>0</v>
      </c>
      <c r="D47" s="13">
        <f t="shared" si="29"/>
        <v>0</v>
      </c>
      <c r="E47" s="13">
        <f t="shared" si="29"/>
        <v>0</v>
      </c>
      <c r="F47" s="13">
        <f t="shared" si="29"/>
        <v>0</v>
      </c>
      <c r="G47" s="13">
        <f t="shared" si="29"/>
        <v>0</v>
      </c>
      <c r="H47" s="13">
        <f t="shared" si="29"/>
        <v>0</v>
      </c>
      <c r="I47" s="13">
        <f t="shared" si="29"/>
        <v>0</v>
      </c>
      <c r="J47" s="13">
        <f t="shared" si="29"/>
        <v>0</v>
      </c>
      <c r="K47" s="13">
        <f t="shared" si="29"/>
        <v>0</v>
      </c>
      <c r="L47" s="13">
        <f t="shared" si="29"/>
        <v>0</v>
      </c>
      <c r="M47" s="13">
        <f t="shared" si="29"/>
        <v>0</v>
      </c>
      <c r="N47" s="14">
        <f>SUM(Budget!$B47:$M47)</f>
        <v>0</v>
      </c>
    </row>
    <row r="48" spans="1:14" ht="15.75" customHeight="1" x14ac:dyDescent="0.35">
      <c r="A48" s="12" t="s">
        <v>53</v>
      </c>
      <c r="B48" s="13">
        <v>166</v>
      </c>
      <c r="C48" s="13">
        <v>166</v>
      </c>
      <c r="D48" s="13">
        <v>166</v>
      </c>
      <c r="E48" s="13">
        <v>166</v>
      </c>
      <c r="F48" s="13">
        <v>166</v>
      </c>
      <c r="G48" s="13">
        <v>166</v>
      </c>
      <c r="H48" s="13">
        <v>166</v>
      </c>
      <c r="I48" s="13">
        <v>166</v>
      </c>
      <c r="J48" s="13">
        <v>166</v>
      </c>
      <c r="K48" s="13">
        <v>166</v>
      </c>
      <c r="L48" s="13">
        <v>166</v>
      </c>
      <c r="M48" s="13">
        <v>166</v>
      </c>
      <c r="N48" s="14">
        <f>SUM(Budget!$B48:$M48)</f>
        <v>1992</v>
      </c>
    </row>
    <row r="49" spans="1:25" ht="15.75" customHeight="1" x14ac:dyDescent="0.35">
      <c r="A49" s="29" t="s">
        <v>54</v>
      </c>
      <c r="B49" s="30">
        <v>0</v>
      </c>
      <c r="C49" s="30">
        <f t="shared" ref="C49:M49" si="30">0</f>
        <v>0</v>
      </c>
      <c r="D49" s="30">
        <f t="shared" si="30"/>
        <v>0</v>
      </c>
      <c r="E49" s="30">
        <f t="shared" si="30"/>
        <v>0</v>
      </c>
      <c r="F49" s="30">
        <f t="shared" si="30"/>
        <v>0</v>
      </c>
      <c r="G49" s="30">
        <f t="shared" si="30"/>
        <v>0</v>
      </c>
      <c r="H49" s="30">
        <f t="shared" si="30"/>
        <v>0</v>
      </c>
      <c r="I49" s="30">
        <f t="shared" si="30"/>
        <v>0</v>
      </c>
      <c r="J49" s="30">
        <f t="shared" si="30"/>
        <v>0</v>
      </c>
      <c r="K49" s="30">
        <f t="shared" si="30"/>
        <v>0</v>
      </c>
      <c r="L49" s="30">
        <f t="shared" si="30"/>
        <v>0</v>
      </c>
      <c r="M49" s="30">
        <f t="shared" si="30"/>
        <v>0</v>
      </c>
      <c r="N49" s="31">
        <f>SUM(Budget!$B49:$M49)</f>
        <v>0</v>
      </c>
    </row>
    <row r="50" spans="1:25" ht="15.75" customHeight="1" x14ac:dyDescent="0.35">
      <c r="A50" s="12" t="s">
        <v>55</v>
      </c>
      <c r="B50" s="13">
        <v>0</v>
      </c>
      <c r="C50" s="13">
        <f t="shared" ref="C50:M50" si="31">0</f>
        <v>0</v>
      </c>
      <c r="D50" s="13">
        <f t="shared" si="31"/>
        <v>0</v>
      </c>
      <c r="E50" s="13">
        <f t="shared" si="31"/>
        <v>0</v>
      </c>
      <c r="F50" s="13">
        <f t="shared" si="31"/>
        <v>0</v>
      </c>
      <c r="G50" s="13">
        <f t="shared" si="31"/>
        <v>0</v>
      </c>
      <c r="H50" s="13">
        <f t="shared" si="31"/>
        <v>0</v>
      </c>
      <c r="I50" s="13">
        <f t="shared" si="31"/>
        <v>0</v>
      </c>
      <c r="J50" s="13">
        <f t="shared" si="31"/>
        <v>0</v>
      </c>
      <c r="K50" s="13">
        <f t="shared" si="31"/>
        <v>0</v>
      </c>
      <c r="L50" s="13">
        <f t="shared" si="31"/>
        <v>0</v>
      </c>
      <c r="M50" s="13">
        <f t="shared" si="31"/>
        <v>0</v>
      </c>
      <c r="N50" s="14">
        <f>SUM(Budget!$B50:$M50)</f>
        <v>0</v>
      </c>
    </row>
    <row r="51" spans="1:25" ht="15.75" customHeight="1" x14ac:dyDescent="0.35">
      <c r="A51" s="12" t="s">
        <v>56</v>
      </c>
      <c r="B51" s="13">
        <v>150</v>
      </c>
      <c r="C51" s="13">
        <f t="shared" ref="C51:M51" si="32">150</f>
        <v>150</v>
      </c>
      <c r="D51" s="13">
        <f t="shared" si="32"/>
        <v>150</v>
      </c>
      <c r="E51" s="13">
        <f t="shared" si="32"/>
        <v>150</v>
      </c>
      <c r="F51" s="13">
        <f t="shared" si="32"/>
        <v>150</v>
      </c>
      <c r="G51" s="13">
        <f t="shared" si="32"/>
        <v>150</v>
      </c>
      <c r="H51" s="13">
        <f t="shared" si="32"/>
        <v>150</v>
      </c>
      <c r="I51" s="13">
        <f t="shared" si="32"/>
        <v>150</v>
      </c>
      <c r="J51" s="13">
        <f t="shared" si="32"/>
        <v>150</v>
      </c>
      <c r="K51" s="13">
        <f t="shared" si="32"/>
        <v>150</v>
      </c>
      <c r="L51" s="13">
        <f t="shared" si="32"/>
        <v>150</v>
      </c>
      <c r="M51" s="13">
        <f t="shared" si="32"/>
        <v>150</v>
      </c>
      <c r="N51" s="14">
        <f>SUM(Budget!$B51:$M51)</f>
        <v>1800</v>
      </c>
    </row>
    <row r="52" spans="1:25" ht="15.75" customHeight="1" x14ac:dyDescent="0.35">
      <c r="A52" s="12" t="s">
        <v>57</v>
      </c>
      <c r="B52" s="13">
        <v>0</v>
      </c>
      <c r="C52" s="13">
        <f t="shared" ref="C52:M52" si="33">0</f>
        <v>0</v>
      </c>
      <c r="D52" s="13">
        <f t="shared" si="33"/>
        <v>0</v>
      </c>
      <c r="E52" s="13">
        <f t="shared" si="33"/>
        <v>0</v>
      </c>
      <c r="F52" s="13">
        <f t="shared" si="33"/>
        <v>0</v>
      </c>
      <c r="G52" s="13">
        <f t="shared" si="33"/>
        <v>0</v>
      </c>
      <c r="H52" s="13">
        <f t="shared" si="33"/>
        <v>0</v>
      </c>
      <c r="I52" s="13">
        <f t="shared" si="33"/>
        <v>0</v>
      </c>
      <c r="J52" s="13">
        <f t="shared" si="33"/>
        <v>0</v>
      </c>
      <c r="K52" s="13">
        <f t="shared" si="33"/>
        <v>0</v>
      </c>
      <c r="L52" s="13">
        <f t="shared" si="33"/>
        <v>0</v>
      </c>
      <c r="M52" s="13">
        <f t="shared" si="33"/>
        <v>0</v>
      </c>
      <c r="N52" s="14">
        <f>SUM(Budget!$B52:$M52)</f>
        <v>0</v>
      </c>
    </row>
    <row r="53" spans="1:25" ht="15.75" customHeight="1" x14ac:dyDescent="0.35">
      <c r="A53" s="12" t="s">
        <v>58</v>
      </c>
      <c r="B53" s="17">
        <v>450</v>
      </c>
      <c r="C53" s="13">
        <v>1100</v>
      </c>
      <c r="D53" s="13">
        <v>1100</v>
      </c>
      <c r="E53" s="13">
        <v>1100</v>
      </c>
      <c r="F53" s="13">
        <v>1100</v>
      </c>
      <c r="G53" s="13">
        <v>1100</v>
      </c>
      <c r="H53" s="13">
        <v>1100</v>
      </c>
      <c r="I53" s="13">
        <v>1100</v>
      </c>
      <c r="J53" s="13">
        <v>1100</v>
      </c>
      <c r="K53" s="32">
        <v>2500</v>
      </c>
      <c r="L53" s="32">
        <v>2250</v>
      </c>
      <c r="M53" s="33"/>
      <c r="N53" s="14">
        <f>SUM(Budget!$B53:$M53)</f>
        <v>14000</v>
      </c>
    </row>
    <row r="54" spans="1:25" ht="15.75" customHeight="1" x14ac:dyDescent="0.35">
      <c r="A54" s="12" t="s">
        <v>59</v>
      </c>
      <c r="B54" s="13">
        <v>50</v>
      </c>
      <c r="C54" s="13">
        <f t="shared" ref="C54:M54" si="34">50</f>
        <v>50</v>
      </c>
      <c r="D54" s="13">
        <f t="shared" si="34"/>
        <v>50</v>
      </c>
      <c r="E54" s="13">
        <f t="shared" si="34"/>
        <v>50</v>
      </c>
      <c r="F54" s="13">
        <f t="shared" si="34"/>
        <v>50</v>
      </c>
      <c r="G54" s="13">
        <f t="shared" si="34"/>
        <v>50</v>
      </c>
      <c r="H54" s="13">
        <f t="shared" si="34"/>
        <v>50</v>
      </c>
      <c r="I54" s="13">
        <f t="shared" si="34"/>
        <v>50</v>
      </c>
      <c r="J54" s="13">
        <f t="shared" si="34"/>
        <v>50</v>
      </c>
      <c r="K54" s="13">
        <f t="shared" si="34"/>
        <v>50</v>
      </c>
      <c r="L54" s="13">
        <f t="shared" si="34"/>
        <v>50</v>
      </c>
      <c r="M54" s="13">
        <f t="shared" si="34"/>
        <v>50</v>
      </c>
      <c r="N54" s="14">
        <f>SUM(Budget!$B54:$M54)</f>
        <v>600</v>
      </c>
    </row>
    <row r="55" spans="1:25" ht="15.75" customHeight="1" x14ac:dyDescent="0.35">
      <c r="A55" s="12" t="s">
        <v>60</v>
      </c>
      <c r="B55" s="13">
        <v>250</v>
      </c>
      <c r="C55" s="13">
        <v>250</v>
      </c>
      <c r="D55" s="13">
        <v>250</v>
      </c>
      <c r="E55" s="13">
        <v>250</v>
      </c>
      <c r="F55" s="13">
        <v>250</v>
      </c>
      <c r="G55" s="13">
        <v>250</v>
      </c>
      <c r="H55" s="13">
        <v>250</v>
      </c>
      <c r="I55" s="13">
        <v>250</v>
      </c>
      <c r="J55" s="13">
        <v>250</v>
      </c>
      <c r="K55" s="13">
        <v>250</v>
      </c>
      <c r="L55" s="13">
        <v>250</v>
      </c>
      <c r="M55" s="13">
        <v>250</v>
      </c>
      <c r="N55" s="14">
        <f>SUM(Budget!$B55:$M55)</f>
        <v>3000</v>
      </c>
    </row>
    <row r="56" spans="1:25" ht="15.75" customHeight="1" x14ac:dyDescent="0.35">
      <c r="A56" s="12" t="s">
        <v>61</v>
      </c>
      <c r="B56" s="13">
        <v>108</v>
      </c>
      <c r="C56" s="13">
        <v>108</v>
      </c>
      <c r="D56" s="13">
        <v>108</v>
      </c>
      <c r="E56" s="13">
        <v>108</v>
      </c>
      <c r="F56" s="13">
        <v>108</v>
      </c>
      <c r="G56" s="13">
        <v>108</v>
      </c>
      <c r="H56" s="13">
        <v>108</v>
      </c>
      <c r="I56" s="13">
        <v>108</v>
      </c>
      <c r="J56" s="13">
        <v>108</v>
      </c>
      <c r="K56" s="13">
        <v>108</v>
      </c>
      <c r="L56" s="13">
        <v>108</v>
      </c>
      <c r="M56" s="13">
        <v>108</v>
      </c>
      <c r="N56" s="14">
        <f>SUM(Budget!$B56:$M56)</f>
        <v>1296</v>
      </c>
    </row>
    <row r="57" spans="1:25" ht="15.75" customHeight="1" x14ac:dyDescent="0.35">
      <c r="A57" s="12" t="s">
        <v>62</v>
      </c>
      <c r="B57" s="13">
        <v>0</v>
      </c>
      <c r="C57" s="13">
        <f t="shared" ref="C57:M57" si="35">0</f>
        <v>0</v>
      </c>
      <c r="D57" s="13">
        <f t="shared" si="35"/>
        <v>0</v>
      </c>
      <c r="E57" s="13">
        <f t="shared" si="35"/>
        <v>0</v>
      </c>
      <c r="F57" s="13">
        <f t="shared" si="35"/>
        <v>0</v>
      </c>
      <c r="G57" s="13">
        <f t="shared" si="35"/>
        <v>0</v>
      </c>
      <c r="H57" s="13">
        <f t="shared" si="35"/>
        <v>0</v>
      </c>
      <c r="I57" s="13">
        <f t="shared" si="35"/>
        <v>0</v>
      </c>
      <c r="J57" s="13">
        <f t="shared" si="35"/>
        <v>0</v>
      </c>
      <c r="K57" s="13">
        <f t="shared" si="35"/>
        <v>0</v>
      </c>
      <c r="L57" s="13">
        <f t="shared" si="35"/>
        <v>0</v>
      </c>
      <c r="M57" s="13">
        <f t="shared" si="35"/>
        <v>0</v>
      </c>
      <c r="N57" s="14">
        <f>SUM(Budget!$B57:$M57)</f>
        <v>0</v>
      </c>
    </row>
    <row r="58" spans="1:25" ht="15.75" customHeight="1" x14ac:dyDescent="0.35">
      <c r="A58" s="12" t="s">
        <v>63</v>
      </c>
      <c r="B58" s="13">
        <v>0</v>
      </c>
      <c r="C58" s="13">
        <f t="shared" ref="C58:M58" si="36">0</f>
        <v>0</v>
      </c>
      <c r="D58" s="13">
        <f t="shared" si="36"/>
        <v>0</v>
      </c>
      <c r="E58" s="13">
        <f t="shared" si="36"/>
        <v>0</v>
      </c>
      <c r="F58" s="13">
        <f t="shared" si="36"/>
        <v>0</v>
      </c>
      <c r="G58" s="13">
        <f t="shared" si="36"/>
        <v>0</v>
      </c>
      <c r="H58" s="13">
        <f t="shared" si="36"/>
        <v>0</v>
      </c>
      <c r="I58" s="13">
        <f t="shared" si="36"/>
        <v>0</v>
      </c>
      <c r="J58" s="13">
        <f t="shared" si="36"/>
        <v>0</v>
      </c>
      <c r="K58" s="13">
        <f t="shared" si="36"/>
        <v>0</v>
      </c>
      <c r="L58" s="13">
        <f t="shared" si="36"/>
        <v>0</v>
      </c>
      <c r="M58" s="13">
        <f t="shared" si="36"/>
        <v>0</v>
      </c>
      <c r="N58" s="14">
        <f>SUM(Budget!$B58:$M58)</f>
        <v>0</v>
      </c>
    </row>
    <row r="59" spans="1:25" ht="15.75" customHeight="1" x14ac:dyDescent="0.35">
      <c r="A59" s="12" t="s">
        <v>64</v>
      </c>
      <c r="B59" s="13">
        <v>0</v>
      </c>
      <c r="C59" s="13">
        <f t="shared" ref="C59:M59" si="37">0</f>
        <v>0</v>
      </c>
      <c r="D59" s="13">
        <f t="shared" si="37"/>
        <v>0</v>
      </c>
      <c r="E59" s="13">
        <f t="shared" si="37"/>
        <v>0</v>
      </c>
      <c r="F59" s="13">
        <f t="shared" si="37"/>
        <v>0</v>
      </c>
      <c r="G59" s="13">
        <f t="shared" si="37"/>
        <v>0</v>
      </c>
      <c r="H59" s="13">
        <f t="shared" si="37"/>
        <v>0</v>
      </c>
      <c r="I59" s="13">
        <f t="shared" si="37"/>
        <v>0</v>
      </c>
      <c r="J59" s="13">
        <f t="shared" si="37"/>
        <v>0</v>
      </c>
      <c r="K59" s="13">
        <f t="shared" si="37"/>
        <v>0</v>
      </c>
      <c r="L59" s="13">
        <f t="shared" si="37"/>
        <v>0</v>
      </c>
      <c r="M59" s="13">
        <f t="shared" si="37"/>
        <v>0</v>
      </c>
      <c r="N59" s="14">
        <f>SUM(Budget!$B59:$M59)</f>
        <v>0</v>
      </c>
    </row>
    <row r="60" spans="1:25" ht="15.75" customHeight="1" x14ac:dyDescent="0.35">
      <c r="A60" s="12" t="s">
        <v>65</v>
      </c>
      <c r="B60" s="13">
        <v>0</v>
      </c>
      <c r="C60" s="13">
        <f t="shared" ref="C60:M60" si="38">0</f>
        <v>0</v>
      </c>
      <c r="D60" s="13">
        <f t="shared" si="38"/>
        <v>0</v>
      </c>
      <c r="E60" s="13">
        <f t="shared" si="38"/>
        <v>0</v>
      </c>
      <c r="F60" s="13">
        <f t="shared" si="38"/>
        <v>0</v>
      </c>
      <c r="G60" s="13">
        <f t="shared" si="38"/>
        <v>0</v>
      </c>
      <c r="H60" s="13">
        <f t="shared" si="38"/>
        <v>0</v>
      </c>
      <c r="I60" s="13">
        <f t="shared" si="38"/>
        <v>0</v>
      </c>
      <c r="J60" s="13">
        <f t="shared" si="38"/>
        <v>0</v>
      </c>
      <c r="K60" s="13">
        <f t="shared" si="38"/>
        <v>0</v>
      </c>
      <c r="L60" s="13">
        <f t="shared" si="38"/>
        <v>0</v>
      </c>
      <c r="M60" s="13">
        <f t="shared" si="38"/>
        <v>0</v>
      </c>
      <c r="N60" s="14">
        <f>SUM(Budget!$B60:$M60)</f>
        <v>0</v>
      </c>
    </row>
    <row r="61" spans="1:25" ht="15.75" customHeight="1" x14ac:dyDescent="0.35">
      <c r="A61" s="76" t="s">
        <v>124</v>
      </c>
      <c r="B61" s="13">
        <v>2800</v>
      </c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4">
        <f>SUM(Budget!$B61:$M61)</f>
        <v>2800</v>
      </c>
    </row>
    <row r="62" spans="1:25" ht="15.75" customHeight="1" x14ac:dyDescent="0.35">
      <c r="A62" s="76" t="s">
        <v>125</v>
      </c>
      <c r="B62" s="13">
        <v>1800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4">
        <f>SUM(Budget!$B62:$M62)</f>
        <v>1800</v>
      </c>
    </row>
    <row r="63" spans="1:25" ht="15.75" customHeight="1" x14ac:dyDescent="0.35">
      <c r="A63" s="12" t="s">
        <v>66</v>
      </c>
      <c r="B63" s="13">
        <v>3040</v>
      </c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4">
        <f>(((((((((((B63)+(C63))+(D63))+(E63))+(F63))+(G63))+(H63))+(I63))+(J63))+(K63))+(L63))+(M63)</f>
        <v>3040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ht="15.75" customHeight="1" x14ac:dyDescent="0.35">
      <c r="A64" s="12" t="s">
        <v>67</v>
      </c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4">
        <f>(((((((((((B64)+(C64))+(D64))+(E64))+(F64))+(G64))+(H64))+(I64))+(J64))+(K64))+(L64))+(M64)</f>
        <v>0</v>
      </c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ht="15.75" customHeight="1" x14ac:dyDescent="0.35">
      <c r="A65" s="12" t="s">
        <v>68</v>
      </c>
      <c r="B65" s="13">
        <v>744</v>
      </c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4">
        <f>(((((((((((B65)+(C65))+(D65))+(E65))+(F65))+(G65))+(H65))+(I65))+(J65))+(K65))+(L65))+(M65)</f>
        <v>744</v>
      </c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1:25" ht="15.75" customHeight="1" x14ac:dyDescent="0.35">
      <c r="A66" s="12" t="s">
        <v>69</v>
      </c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4">
        <f>(((((((((((B66)+(C66))+(D66))+(E66))+(F66))+(G66))+(H66))+(I66))+(J66))+(K66))+(L66))+(M66)</f>
        <v>0</v>
      </c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1:25" ht="15.75" customHeight="1" x14ac:dyDescent="0.35">
      <c r="A67" s="12" t="s">
        <v>70</v>
      </c>
      <c r="B67" s="13">
        <v>0</v>
      </c>
      <c r="C67" s="13">
        <f t="shared" ref="C67:M67" si="39">0</f>
        <v>0</v>
      </c>
      <c r="D67" s="13">
        <f t="shared" si="39"/>
        <v>0</v>
      </c>
      <c r="E67" s="13">
        <f t="shared" si="39"/>
        <v>0</v>
      </c>
      <c r="F67" s="13">
        <f t="shared" si="39"/>
        <v>0</v>
      </c>
      <c r="G67" s="13">
        <f t="shared" si="39"/>
        <v>0</v>
      </c>
      <c r="H67" s="13">
        <f t="shared" si="39"/>
        <v>0</v>
      </c>
      <c r="I67" s="13">
        <f t="shared" si="39"/>
        <v>0</v>
      </c>
      <c r="J67" s="13">
        <f t="shared" si="39"/>
        <v>0</v>
      </c>
      <c r="K67" s="13">
        <f t="shared" si="39"/>
        <v>0</v>
      </c>
      <c r="L67" s="13">
        <f t="shared" si="39"/>
        <v>0</v>
      </c>
      <c r="M67" s="13">
        <f t="shared" si="39"/>
        <v>0</v>
      </c>
      <c r="N67" s="14">
        <f>SUM(Budget!$B67:$M67)</f>
        <v>0</v>
      </c>
    </row>
    <row r="68" spans="1:25" ht="15.75" customHeight="1" x14ac:dyDescent="0.35">
      <c r="A68" s="34" t="s">
        <v>71</v>
      </c>
      <c r="B68" s="35">
        <f t="shared" ref="B68:N68" si="40">SUM(B33:B67)</f>
        <v>10528</v>
      </c>
      <c r="C68" s="35">
        <f t="shared" si="40"/>
        <v>2594</v>
      </c>
      <c r="D68" s="35">
        <f t="shared" si="40"/>
        <v>2594</v>
      </c>
      <c r="E68" s="35">
        <f t="shared" si="40"/>
        <v>2594</v>
      </c>
      <c r="F68" s="35">
        <f t="shared" si="40"/>
        <v>2594</v>
      </c>
      <c r="G68" s="35">
        <f t="shared" si="40"/>
        <v>2594</v>
      </c>
      <c r="H68" s="35">
        <f t="shared" si="40"/>
        <v>2594</v>
      </c>
      <c r="I68" s="35">
        <f t="shared" si="40"/>
        <v>2594</v>
      </c>
      <c r="J68" s="35">
        <f t="shared" si="40"/>
        <v>2594</v>
      </c>
      <c r="K68" s="35">
        <f t="shared" si="40"/>
        <v>3994</v>
      </c>
      <c r="L68" s="35">
        <f t="shared" si="40"/>
        <v>3744</v>
      </c>
      <c r="M68" s="35">
        <f t="shared" si="40"/>
        <v>1494</v>
      </c>
      <c r="N68" s="36">
        <f t="shared" si="40"/>
        <v>40512</v>
      </c>
    </row>
    <row r="69" spans="1:25" ht="15.75" customHeight="1" x14ac:dyDescent="0.35">
      <c r="A69" s="37" t="s">
        <v>72</v>
      </c>
      <c r="B69" s="38">
        <f t="shared" ref="B69:N69" si="41">(B31)-(B68)</f>
        <v>-10528</v>
      </c>
      <c r="C69" s="38">
        <f t="shared" si="41"/>
        <v>-2594</v>
      </c>
      <c r="D69" s="38">
        <f t="shared" si="41"/>
        <v>-4594</v>
      </c>
      <c r="E69" s="38">
        <f t="shared" si="41"/>
        <v>-4594</v>
      </c>
      <c r="F69" s="38">
        <f t="shared" si="41"/>
        <v>-4594</v>
      </c>
      <c r="G69" s="38">
        <f t="shared" si="41"/>
        <v>-4594</v>
      </c>
      <c r="H69" s="38">
        <f t="shared" si="41"/>
        <v>-4594</v>
      </c>
      <c r="I69" s="38">
        <f t="shared" si="41"/>
        <v>-4594</v>
      </c>
      <c r="J69" s="38">
        <f t="shared" si="41"/>
        <v>-4594</v>
      </c>
      <c r="K69" s="38">
        <f t="shared" si="41"/>
        <v>-5994</v>
      </c>
      <c r="L69" s="38">
        <f t="shared" si="41"/>
        <v>-5744</v>
      </c>
      <c r="M69" s="38">
        <f t="shared" si="41"/>
        <v>-3494</v>
      </c>
      <c r="N69" s="39">
        <f t="shared" si="41"/>
        <v>-60512</v>
      </c>
    </row>
    <row r="70" spans="1:25" ht="15.75" customHeight="1" x14ac:dyDescent="0.35">
      <c r="A70" s="12" t="s">
        <v>73</v>
      </c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25" ht="15.75" customHeight="1" x14ac:dyDescent="0.35">
      <c r="A71" s="12" t="s">
        <v>74</v>
      </c>
      <c r="B71" s="13">
        <v>0</v>
      </c>
      <c r="C71" s="13">
        <f t="shared" ref="C71:M71" si="42">0</f>
        <v>0</v>
      </c>
      <c r="D71" s="13">
        <f t="shared" si="42"/>
        <v>0</v>
      </c>
      <c r="E71" s="13">
        <f t="shared" si="42"/>
        <v>0</v>
      </c>
      <c r="F71" s="13">
        <f t="shared" si="42"/>
        <v>0</v>
      </c>
      <c r="G71" s="13">
        <f t="shared" si="42"/>
        <v>0</v>
      </c>
      <c r="H71" s="13">
        <f t="shared" si="42"/>
        <v>0</v>
      </c>
      <c r="I71" s="13">
        <f t="shared" si="42"/>
        <v>0</v>
      </c>
      <c r="J71" s="13">
        <f t="shared" si="42"/>
        <v>0</v>
      </c>
      <c r="K71" s="13">
        <f t="shared" si="42"/>
        <v>0</v>
      </c>
      <c r="L71" s="13">
        <f t="shared" si="42"/>
        <v>0</v>
      </c>
      <c r="M71" s="13">
        <f t="shared" si="42"/>
        <v>0</v>
      </c>
      <c r="N71" s="14">
        <f>SUM(Budget!$B71:$M71)</f>
        <v>0</v>
      </c>
    </row>
    <row r="72" spans="1:25" ht="15.75" customHeight="1" x14ac:dyDescent="0.35">
      <c r="A72" s="12" t="s">
        <v>75</v>
      </c>
      <c r="B72" s="13">
        <v>0</v>
      </c>
      <c r="C72" s="13">
        <f t="shared" ref="C72:M72" si="43">0</f>
        <v>0</v>
      </c>
      <c r="D72" s="13">
        <f t="shared" si="43"/>
        <v>0</v>
      </c>
      <c r="E72" s="13">
        <f t="shared" si="43"/>
        <v>0</v>
      </c>
      <c r="F72" s="13">
        <f t="shared" si="43"/>
        <v>0</v>
      </c>
      <c r="G72" s="13">
        <f t="shared" si="43"/>
        <v>0</v>
      </c>
      <c r="H72" s="13">
        <f t="shared" si="43"/>
        <v>0</v>
      </c>
      <c r="I72" s="13">
        <f t="shared" si="43"/>
        <v>0</v>
      </c>
      <c r="J72" s="13">
        <f t="shared" si="43"/>
        <v>0</v>
      </c>
      <c r="K72" s="13">
        <f t="shared" si="43"/>
        <v>0</v>
      </c>
      <c r="L72" s="13">
        <f t="shared" si="43"/>
        <v>0</v>
      </c>
      <c r="M72" s="13">
        <f t="shared" si="43"/>
        <v>0</v>
      </c>
      <c r="N72" s="14">
        <f>SUM(Budget!$B72:$M72)</f>
        <v>0</v>
      </c>
    </row>
    <row r="73" spans="1:25" ht="15.75" customHeight="1" x14ac:dyDescent="0.35">
      <c r="A73" s="12" t="s">
        <v>76</v>
      </c>
      <c r="B73" s="13">
        <v>0</v>
      </c>
      <c r="C73" s="13">
        <f t="shared" ref="C73:M73" si="44">0</f>
        <v>0</v>
      </c>
      <c r="D73" s="13">
        <f t="shared" si="44"/>
        <v>0</v>
      </c>
      <c r="E73" s="13">
        <f t="shared" si="44"/>
        <v>0</v>
      </c>
      <c r="F73" s="13">
        <f t="shared" si="44"/>
        <v>0</v>
      </c>
      <c r="G73" s="13">
        <f t="shared" si="44"/>
        <v>0</v>
      </c>
      <c r="H73" s="13">
        <f t="shared" si="44"/>
        <v>0</v>
      </c>
      <c r="I73" s="13">
        <f t="shared" si="44"/>
        <v>0</v>
      </c>
      <c r="J73" s="13">
        <f t="shared" si="44"/>
        <v>0</v>
      </c>
      <c r="K73" s="13">
        <f t="shared" si="44"/>
        <v>0</v>
      </c>
      <c r="L73" s="13">
        <f t="shared" si="44"/>
        <v>0</v>
      </c>
      <c r="M73" s="13">
        <f t="shared" si="44"/>
        <v>0</v>
      </c>
      <c r="N73" s="14">
        <f>SUM(Budget!$B73:$M73)</f>
        <v>0</v>
      </c>
    </row>
    <row r="74" spans="1:25" ht="15.75" customHeight="1" x14ac:dyDescent="0.35">
      <c r="A74" s="37" t="s">
        <v>77</v>
      </c>
      <c r="B74" s="38">
        <f t="shared" ref="B74:N74" si="45">SUM(B71:B73)</f>
        <v>0</v>
      </c>
      <c r="C74" s="38">
        <f t="shared" si="45"/>
        <v>0</v>
      </c>
      <c r="D74" s="38">
        <f t="shared" si="45"/>
        <v>0</v>
      </c>
      <c r="E74" s="38">
        <f t="shared" si="45"/>
        <v>0</v>
      </c>
      <c r="F74" s="38">
        <f t="shared" si="45"/>
        <v>0</v>
      </c>
      <c r="G74" s="38">
        <f t="shared" si="45"/>
        <v>0</v>
      </c>
      <c r="H74" s="38">
        <f t="shared" si="45"/>
        <v>0</v>
      </c>
      <c r="I74" s="38">
        <f t="shared" si="45"/>
        <v>0</v>
      </c>
      <c r="J74" s="38">
        <f t="shared" si="45"/>
        <v>0</v>
      </c>
      <c r="K74" s="38">
        <f t="shared" si="45"/>
        <v>0</v>
      </c>
      <c r="L74" s="38">
        <f t="shared" si="45"/>
        <v>0</v>
      </c>
      <c r="M74" s="38">
        <f t="shared" si="45"/>
        <v>0</v>
      </c>
      <c r="N74" s="39">
        <f t="shared" si="45"/>
        <v>0</v>
      </c>
    </row>
    <row r="75" spans="1:25" ht="15.75" customHeight="1" x14ac:dyDescent="0.35">
      <c r="A75" s="12" t="s">
        <v>78</v>
      </c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4"/>
    </row>
    <row r="76" spans="1:25" ht="15.75" customHeight="1" x14ac:dyDescent="0.35">
      <c r="A76" s="12" t="s">
        <v>79</v>
      </c>
      <c r="B76" s="13">
        <v>0</v>
      </c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4">
        <f>SUM(Budget!$B76:$M76)</f>
        <v>0</v>
      </c>
    </row>
    <row r="77" spans="1:25" ht="15.75" customHeight="1" x14ac:dyDescent="0.35">
      <c r="A77" s="12" t="s">
        <v>80</v>
      </c>
      <c r="B77" s="13">
        <v>0</v>
      </c>
      <c r="C77" s="13">
        <f t="shared" ref="C77:M77" si="46">0</f>
        <v>0</v>
      </c>
      <c r="D77" s="13">
        <f t="shared" si="46"/>
        <v>0</v>
      </c>
      <c r="E77" s="13">
        <f t="shared" si="46"/>
        <v>0</v>
      </c>
      <c r="F77" s="13">
        <f t="shared" si="46"/>
        <v>0</v>
      </c>
      <c r="G77" s="13">
        <f t="shared" si="46"/>
        <v>0</v>
      </c>
      <c r="H77" s="13">
        <f t="shared" si="46"/>
        <v>0</v>
      </c>
      <c r="I77" s="13">
        <f t="shared" si="46"/>
        <v>0</v>
      </c>
      <c r="J77" s="13">
        <f t="shared" si="46"/>
        <v>0</v>
      </c>
      <c r="K77" s="13">
        <f t="shared" si="46"/>
        <v>0</v>
      </c>
      <c r="L77" s="13">
        <f t="shared" si="46"/>
        <v>0</v>
      </c>
      <c r="M77" s="13">
        <f t="shared" si="46"/>
        <v>0</v>
      </c>
      <c r="N77" s="14">
        <f>SUM(Budget!$B77:$M77)</f>
        <v>0</v>
      </c>
    </row>
    <row r="78" spans="1:25" ht="15.75" customHeight="1" x14ac:dyDescent="0.35">
      <c r="A78" s="34" t="s">
        <v>81</v>
      </c>
      <c r="B78" s="35">
        <f t="shared" ref="B78:N78" si="47">SUM(B76:B77)</f>
        <v>0</v>
      </c>
      <c r="C78" s="35">
        <f t="shared" si="47"/>
        <v>0</v>
      </c>
      <c r="D78" s="35">
        <f t="shared" si="47"/>
        <v>0</v>
      </c>
      <c r="E78" s="35">
        <f t="shared" si="47"/>
        <v>0</v>
      </c>
      <c r="F78" s="35">
        <f t="shared" si="47"/>
        <v>0</v>
      </c>
      <c r="G78" s="35">
        <f t="shared" si="47"/>
        <v>0</v>
      </c>
      <c r="H78" s="35">
        <f t="shared" si="47"/>
        <v>0</v>
      </c>
      <c r="I78" s="35">
        <f t="shared" si="47"/>
        <v>0</v>
      </c>
      <c r="J78" s="35">
        <f t="shared" si="47"/>
        <v>0</v>
      </c>
      <c r="K78" s="35">
        <f t="shared" si="47"/>
        <v>0</v>
      </c>
      <c r="L78" s="35">
        <f t="shared" si="47"/>
        <v>0</v>
      </c>
      <c r="M78" s="35">
        <f t="shared" si="47"/>
        <v>0</v>
      </c>
      <c r="N78" s="36">
        <f t="shared" si="47"/>
        <v>0</v>
      </c>
    </row>
    <row r="79" spans="1:25" ht="15.75" customHeight="1" x14ac:dyDescent="0.35">
      <c r="A79" s="12" t="s">
        <v>82</v>
      </c>
      <c r="B79" s="40">
        <f t="shared" ref="B79:M79" si="48">(B74)-(B78)</f>
        <v>0</v>
      </c>
      <c r="C79" s="40">
        <f t="shared" si="48"/>
        <v>0</v>
      </c>
      <c r="D79" s="40">
        <f t="shared" si="48"/>
        <v>0</v>
      </c>
      <c r="E79" s="40">
        <f t="shared" si="48"/>
        <v>0</v>
      </c>
      <c r="F79" s="40">
        <f t="shared" si="48"/>
        <v>0</v>
      </c>
      <c r="G79" s="40">
        <f t="shared" si="48"/>
        <v>0</v>
      </c>
      <c r="H79" s="40">
        <f t="shared" si="48"/>
        <v>0</v>
      </c>
      <c r="I79" s="40">
        <f t="shared" si="48"/>
        <v>0</v>
      </c>
      <c r="J79" s="40">
        <f t="shared" si="48"/>
        <v>0</v>
      </c>
      <c r="K79" s="40">
        <f t="shared" si="48"/>
        <v>0</v>
      </c>
      <c r="L79" s="40">
        <f t="shared" si="48"/>
        <v>0</v>
      </c>
      <c r="M79" s="40">
        <f t="shared" si="48"/>
        <v>0</v>
      </c>
      <c r="N79" s="14">
        <f>SUM(Budget!$B79:$M79)</f>
        <v>0</v>
      </c>
    </row>
    <row r="80" spans="1:25" ht="15.75" customHeight="1" x14ac:dyDescent="0.35">
      <c r="A80" s="41" t="s">
        <v>83</v>
      </c>
      <c r="B80" s="42">
        <f t="shared" ref="B80:M80" si="49">(B69)+(B79)</f>
        <v>-10528</v>
      </c>
      <c r="C80" s="42">
        <f t="shared" si="49"/>
        <v>-2594</v>
      </c>
      <c r="D80" s="42">
        <f t="shared" si="49"/>
        <v>-4594</v>
      </c>
      <c r="E80" s="42">
        <f t="shared" si="49"/>
        <v>-4594</v>
      </c>
      <c r="F80" s="42">
        <f t="shared" si="49"/>
        <v>-4594</v>
      </c>
      <c r="G80" s="42">
        <f t="shared" si="49"/>
        <v>-4594</v>
      </c>
      <c r="H80" s="42">
        <f t="shared" si="49"/>
        <v>-4594</v>
      </c>
      <c r="I80" s="42">
        <f t="shared" si="49"/>
        <v>-4594</v>
      </c>
      <c r="J80" s="42">
        <f t="shared" si="49"/>
        <v>-4594</v>
      </c>
      <c r="K80" s="42">
        <f t="shared" si="49"/>
        <v>-5994</v>
      </c>
      <c r="L80" s="42">
        <f t="shared" si="49"/>
        <v>-5744</v>
      </c>
      <c r="M80" s="42">
        <f t="shared" si="49"/>
        <v>-3494</v>
      </c>
      <c r="N80" s="43">
        <f>SUM(Budget!$B80:$M80)</f>
        <v>-60512</v>
      </c>
    </row>
    <row r="81" spans="1:15" ht="15.75" customHeight="1" x14ac:dyDescent="0.35">
      <c r="A81" s="44"/>
      <c r="B81" s="45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1"/>
    </row>
    <row r="82" spans="1:15" ht="15.75" customHeight="1" x14ac:dyDescent="0.35"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1"/>
    </row>
    <row r="83" spans="1:15" ht="15.75" customHeight="1" x14ac:dyDescent="0.35"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1"/>
    </row>
    <row r="84" spans="1:15" ht="15.75" customHeight="1" x14ac:dyDescent="0.35">
      <c r="A84" s="53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1"/>
    </row>
    <row r="85" spans="1:15" ht="15.75" customHeight="1" x14ac:dyDescent="0.35"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1"/>
    </row>
    <row r="86" spans="1:15" ht="15.75" customHeight="1" x14ac:dyDescent="0.35"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1"/>
    </row>
    <row r="87" spans="1:15" ht="15.75" customHeight="1" x14ac:dyDescent="0.35"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1"/>
    </row>
    <row r="88" spans="1:15" ht="15.75" customHeight="1" x14ac:dyDescent="0.35"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1"/>
    </row>
    <row r="89" spans="1:15" ht="15.75" customHeight="1" x14ac:dyDescent="0.35"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1"/>
    </row>
    <row r="90" spans="1:15" ht="15.75" customHeight="1" x14ac:dyDescent="0.35"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1"/>
    </row>
    <row r="91" spans="1:15" ht="15.75" customHeight="1" x14ac:dyDescent="0.35"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1"/>
    </row>
    <row r="92" spans="1:15" ht="15.75" customHeight="1" x14ac:dyDescent="0.35"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1"/>
    </row>
    <row r="93" spans="1:15" ht="15.75" customHeight="1" x14ac:dyDescent="0.35"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1"/>
    </row>
    <row r="94" spans="1:15" ht="15.75" customHeight="1" x14ac:dyDescent="0.35"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1"/>
    </row>
    <row r="95" spans="1:15" ht="15.75" customHeight="1" x14ac:dyDescent="0.35"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1"/>
    </row>
    <row r="96" spans="1:15" ht="15.75" customHeight="1" x14ac:dyDescent="0.35"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1"/>
    </row>
    <row r="97" spans="2:15" ht="15.75" customHeight="1" x14ac:dyDescent="0.35"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1"/>
    </row>
    <row r="98" spans="2:15" ht="15.75" customHeight="1" x14ac:dyDescent="0.35"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1"/>
    </row>
    <row r="99" spans="2:15" ht="15.75" customHeight="1" x14ac:dyDescent="0.35"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1"/>
    </row>
    <row r="100" spans="2:15" ht="15.75" customHeight="1" x14ac:dyDescent="0.35"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1"/>
    </row>
    <row r="101" spans="2:15" ht="15.75" customHeight="1" x14ac:dyDescent="0.35"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1"/>
    </row>
    <row r="102" spans="2:15" ht="15.75" customHeight="1" x14ac:dyDescent="0.35"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1"/>
    </row>
    <row r="103" spans="2:15" ht="15.75" customHeight="1" x14ac:dyDescent="0.35"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1"/>
    </row>
    <row r="104" spans="2:15" ht="15.75" customHeight="1" x14ac:dyDescent="0.35"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1"/>
    </row>
    <row r="105" spans="2:15" ht="15.75" customHeight="1" x14ac:dyDescent="0.35"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1"/>
    </row>
    <row r="106" spans="2:15" ht="15.75" customHeight="1" x14ac:dyDescent="0.35"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1"/>
    </row>
    <row r="107" spans="2:15" ht="15.75" customHeight="1" x14ac:dyDescent="0.35"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1"/>
    </row>
    <row r="108" spans="2:15" ht="15.75" customHeight="1" x14ac:dyDescent="0.35"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1"/>
    </row>
    <row r="109" spans="2:15" ht="15.75" customHeight="1" x14ac:dyDescent="0.35"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1"/>
    </row>
    <row r="110" spans="2:15" ht="15.75" customHeight="1" x14ac:dyDescent="0.35"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1"/>
    </row>
    <row r="111" spans="2:15" ht="15.75" customHeight="1" x14ac:dyDescent="0.35"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1"/>
    </row>
    <row r="112" spans="2:15" ht="15.75" customHeight="1" x14ac:dyDescent="0.35"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1"/>
    </row>
    <row r="113" spans="2:15" ht="15.75" customHeight="1" x14ac:dyDescent="0.35"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1"/>
    </row>
    <row r="114" spans="2:15" ht="15.75" customHeight="1" x14ac:dyDescent="0.35"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1"/>
    </row>
    <row r="115" spans="2:15" ht="15.75" customHeight="1" x14ac:dyDescent="0.35"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1"/>
    </row>
    <row r="116" spans="2:15" ht="15.75" customHeight="1" x14ac:dyDescent="0.35"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1"/>
    </row>
    <row r="117" spans="2:15" ht="15.75" customHeight="1" x14ac:dyDescent="0.35"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1"/>
    </row>
    <row r="118" spans="2:15" ht="15.75" customHeight="1" x14ac:dyDescent="0.35"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1"/>
    </row>
    <row r="119" spans="2:15" ht="15.75" customHeight="1" x14ac:dyDescent="0.35"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1"/>
    </row>
    <row r="120" spans="2:15" ht="15.75" customHeight="1" x14ac:dyDescent="0.35"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1"/>
    </row>
    <row r="121" spans="2:15" ht="15.75" customHeight="1" x14ac:dyDescent="0.35"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1"/>
    </row>
    <row r="122" spans="2:15" ht="15.75" customHeight="1" x14ac:dyDescent="0.35"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1"/>
    </row>
    <row r="123" spans="2:15" ht="15.75" customHeight="1" x14ac:dyDescent="0.35"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1"/>
    </row>
    <row r="124" spans="2:15" ht="15.75" customHeight="1" x14ac:dyDescent="0.35"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1"/>
    </row>
    <row r="125" spans="2:15" ht="15.75" customHeight="1" x14ac:dyDescent="0.35"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1"/>
    </row>
    <row r="126" spans="2:15" ht="15.75" customHeight="1" x14ac:dyDescent="0.35"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1"/>
    </row>
    <row r="127" spans="2:15" ht="15.75" customHeight="1" x14ac:dyDescent="0.35"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1"/>
    </row>
    <row r="128" spans="2:15" ht="15.75" customHeight="1" x14ac:dyDescent="0.35"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1"/>
    </row>
    <row r="129" spans="2:15" ht="15.75" customHeight="1" x14ac:dyDescent="0.35"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1"/>
    </row>
    <row r="130" spans="2:15" ht="15.75" customHeight="1" x14ac:dyDescent="0.35"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1"/>
    </row>
    <row r="131" spans="2:15" ht="15.75" customHeight="1" x14ac:dyDescent="0.35"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"/>
    </row>
    <row r="132" spans="2:15" ht="15.75" customHeight="1" x14ac:dyDescent="0.35"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1"/>
    </row>
    <row r="133" spans="2:15" ht="15.75" customHeight="1" x14ac:dyDescent="0.35"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1"/>
    </row>
    <row r="134" spans="2:15" ht="15.75" customHeight="1" x14ac:dyDescent="0.35"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1"/>
    </row>
    <row r="135" spans="2:15" ht="15.75" customHeight="1" x14ac:dyDescent="0.35"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1"/>
    </row>
    <row r="136" spans="2:15" ht="15.75" customHeight="1" x14ac:dyDescent="0.35"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1"/>
    </row>
    <row r="137" spans="2:15" ht="15.75" customHeight="1" x14ac:dyDescent="0.35"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1"/>
    </row>
    <row r="138" spans="2:15" ht="15.75" customHeight="1" x14ac:dyDescent="0.35"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1"/>
    </row>
    <row r="139" spans="2:15" ht="15.75" customHeight="1" x14ac:dyDescent="0.35"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1"/>
    </row>
    <row r="140" spans="2:15" ht="15.75" customHeight="1" x14ac:dyDescent="0.35"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1"/>
    </row>
    <row r="141" spans="2:15" ht="15.75" customHeight="1" x14ac:dyDescent="0.35"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1"/>
    </row>
    <row r="142" spans="2:15" ht="15.75" customHeight="1" x14ac:dyDescent="0.35"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1"/>
    </row>
    <row r="143" spans="2:15" ht="15.75" customHeight="1" x14ac:dyDescent="0.35"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1"/>
    </row>
    <row r="144" spans="2:15" ht="15.75" customHeight="1" x14ac:dyDescent="0.35"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1"/>
    </row>
    <row r="145" spans="2:15" ht="15.75" customHeight="1" x14ac:dyDescent="0.35"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1"/>
    </row>
    <row r="146" spans="2:15" ht="15.75" customHeight="1" x14ac:dyDescent="0.35"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1"/>
    </row>
    <row r="147" spans="2:15" ht="15.75" customHeight="1" x14ac:dyDescent="0.35"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1"/>
    </row>
    <row r="148" spans="2:15" ht="15.75" customHeight="1" x14ac:dyDescent="0.35"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1"/>
    </row>
    <row r="149" spans="2:15" ht="15.75" customHeight="1" x14ac:dyDescent="0.35"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1"/>
    </row>
    <row r="150" spans="2:15" ht="15.75" customHeight="1" x14ac:dyDescent="0.35"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1"/>
    </row>
    <row r="151" spans="2:15" ht="15.75" customHeight="1" x14ac:dyDescent="0.35"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1"/>
    </row>
    <row r="152" spans="2:15" ht="15.75" customHeight="1" x14ac:dyDescent="0.35"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1"/>
    </row>
    <row r="153" spans="2:15" ht="15.75" customHeight="1" x14ac:dyDescent="0.35"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1"/>
    </row>
    <row r="154" spans="2:15" ht="15.75" customHeight="1" x14ac:dyDescent="0.35"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1"/>
    </row>
    <row r="155" spans="2:15" ht="15.75" customHeight="1" x14ac:dyDescent="0.35"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1"/>
    </row>
    <row r="156" spans="2:15" ht="15.75" customHeight="1" x14ac:dyDescent="0.35"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1"/>
    </row>
    <row r="157" spans="2:15" ht="15.75" customHeight="1" x14ac:dyDescent="0.35"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1"/>
    </row>
    <row r="158" spans="2:15" ht="15.75" customHeight="1" x14ac:dyDescent="0.35"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1"/>
    </row>
    <row r="159" spans="2:15" ht="15.75" customHeight="1" x14ac:dyDescent="0.35"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1"/>
    </row>
    <row r="160" spans="2:15" ht="15.75" customHeight="1" x14ac:dyDescent="0.35"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1"/>
    </row>
    <row r="161" spans="2:15" ht="15.75" customHeight="1" x14ac:dyDescent="0.35"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1"/>
    </row>
    <row r="162" spans="2:15" ht="15.75" customHeight="1" x14ac:dyDescent="0.35"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1"/>
    </row>
    <row r="163" spans="2:15" ht="15.75" customHeight="1" x14ac:dyDescent="0.35"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1"/>
    </row>
    <row r="164" spans="2:15" ht="15.75" customHeight="1" x14ac:dyDescent="0.35"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1"/>
    </row>
    <row r="165" spans="2:15" ht="15.75" customHeight="1" x14ac:dyDescent="0.35"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1"/>
    </row>
    <row r="166" spans="2:15" ht="15.75" customHeight="1" x14ac:dyDescent="0.35"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1"/>
    </row>
    <row r="167" spans="2:15" ht="15.75" customHeight="1" x14ac:dyDescent="0.35"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1"/>
    </row>
    <row r="168" spans="2:15" ht="15.75" customHeight="1" x14ac:dyDescent="0.35"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1"/>
    </row>
    <row r="169" spans="2:15" ht="15.75" customHeight="1" x14ac:dyDescent="0.35"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1"/>
    </row>
    <row r="170" spans="2:15" ht="15.75" customHeight="1" x14ac:dyDescent="0.35"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1"/>
    </row>
    <row r="171" spans="2:15" ht="15.75" customHeight="1" x14ac:dyDescent="0.35"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1"/>
    </row>
    <row r="172" spans="2:15" ht="15.75" customHeight="1" x14ac:dyDescent="0.35"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1"/>
    </row>
    <row r="173" spans="2:15" ht="15.75" customHeight="1" x14ac:dyDescent="0.35"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1"/>
    </row>
    <row r="174" spans="2:15" ht="15.75" customHeight="1" x14ac:dyDescent="0.35"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1"/>
    </row>
    <row r="175" spans="2:15" ht="15.75" customHeight="1" x14ac:dyDescent="0.35"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1"/>
    </row>
    <row r="176" spans="2:15" ht="15.75" customHeight="1" x14ac:dyDescent="0.35"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1"/>
    </row>
    <row r="177" spans="2:15" ht="15.75" customHeight="1" x14ac:dyDescent="0.35"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1"/>
    </row>
    <row r="178" spans="2:15" ht="15.75" customHeight="1" x14ac:dyDescent="0.35"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1"/>
    </row>
    <row r="179" spans="2:15" ht="15.75" customHeight="1" x14ac:dyDescent="0.35"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1"/>
    </row>
    <row r="180" spans="2:15" ht="15.75" customHeight="1" x14ac:dyDescent="0.35"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1"/>
    </row>
    <row r="181" spans="2:15" ht="15.75" customHeight="1" x14ac:dyDescent="0.35"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1"/>
    </row>
    <row r="182" spans="2:15" ht="15.75" customHeight="1" x14ac:dyDescent="0.35"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1"/>
    </row>
    <row r="183" spans="2:15" ht="15.75" customHeight="1" x14ac:dyDescent="0.35"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1"/>
    </row>
    <row r="184" spans="2:15" ht="15.75" customHeight="1" x14ac:dyDescent="0.35"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1"/>
    </row>
    <row r="185" spans="2:15" ht="15.75" customHeight="1" x14ac:dyDescent="0.35"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1"/>
    </row>
    <row r="186" spans="2:15" ht="15.75" customHeight="1" x14ac:dyDescent="0.35"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1"/>
    </row>
    <row r="187" spans="2:15" ht="15.75" customHeight="1" x14ac:dyDescent="0.35"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1"/>
    </row>
    <row r="188" spans="2:15" ht="15.75" customHeight="1" x14ac:dyDescent="0.35"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1"/>
    </row>
    <row r="189" spans="2:15" ht="15.75" customHeight="1" x14ac:dyDescent="0.35"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1"/>
    </row>
    <row r="190" spans="2:15" ht="15.75" customHeight="1" x14ac:dyDescent="0.35"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1"/>
    </row>
    <row r="191" spans="2:15" ht="15.75" customHeight="1" x14ac:dyDescent="0.35"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1"/>
    </row>
    <row r="192" spans="2:15" ht="15.75" customHeight="1" x14ac:dyDescent="0.35"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1"/>
    </row>
    <row r="193" spans="2:15" ht="15.75" customHeight="1" x14ac:dyDescent="0.35"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1"/>
    </row>
    <row r="194" spans="2:15" ht="15.75" customHeight="1" x14ac:dyDescent="0.35"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1"/>
    </row>
    <row r="195" spans="2:15" ht="15.75" customHeight="1" x14ac:dyDescent="0.35"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1"/>
    </row>
    <row r="196" spans="2:15" ht="15.75" customHeight="1" x14ac:dyDescent="0.35"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1"/>
    </row>
    <row r="197" spans="2:15" ht="15.75" customHeight="1" x14ac:dyDescent="0.35"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1"/>
    </row>
    <row r="198" spans="2:15" ht="15.75" customHeight="1" x14ac:dyDescent="0.35"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1"/>
    </row>
    <row r="199" spans="2:15" ht="15.75" customHeight="1" x14ac:dyDescent="0.35"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1"/>
    </row>
    <row r="200" spans="2:15" ht="15.75" customHeight="1" x14ac:dyDescent="0.35"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1"/>
    </row>
    <row r="201" spans="2:15" ht="15.75" customHeight="1" x14ac:dyDescent="0.35"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1"/>
    </row>
    <row r="202" spans="2:15" ht="15.75" customHeight="1" x14ac:dyDescent="0.35"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1"/>
    </row>
    <row r="203" spans="2:15" ht="15.75" customHeight="1" x14ac:dyDescent="0.35"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1"/>
    </row>
    <row r="204" spans="2:15" ht="15.75" customHeight="1" x14ac:dyDescent="0.35"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1"/>
    </row>
    <row r="205" spans="2:15" ht="15.75" customHeight="1" x14ac:dyDescent="0.35"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1"/>
    </row>
    <row r="206" spans="2:15" ht="15.75" customHeight="1" x14ac:dyDescent="0.35"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1"/>
    </row>
    <row r="207" spans="2:15" ht="15.75" customHeight="1" x14ac:dyDescent="0.35"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1"/>
    </row>
    <row r="208" spans="2:15" ht="15.75" customHeight="1" x14ac:dyDescent="0.35"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1"/>
    </row>
    <row r="209" spans="2:15" ht="15.75" customHeight="1" x14ac:dyDescent="0.35"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1"/>
    </row>
    <row r="210" spans="2:15" ht="15.75" customHeight="1" x14ac:dyDescent="0.35"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1"/>
    </row>
    <row r="211" spans="2:15" ht="15.75" customHeight="1" x14ac:dyDescent="0.35"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1"/>
    </row>
    <row r="212" spans="2:15" ht="15.75" customHeight="1" x14ac:dyDescent="0.35"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1"/>
    </row>
    <row r="213" spans="2:15" ht="15.75" customHeight="1" x14ac:dyDescent="0.35"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1"/>
    </row>
    <row r="214" spans="2:15" ht="15.75" customHeight="1" x14ac:dyDescent="0.35"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1"/>
    </row>
    <row r="215" spans="2:15" ht="15.75" customHeight="1" x14ac:dyDescent="0.35"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1"/>
    </row>
    <row r="216" spans="2:15" ht="15.75" customHeight="1" x14ac:dyDescent="0.35"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1"/>
    </row>
    <row r="217" spans="2:15" ht="15.75" customHeight="1" x14ac:dyDescent="0.35"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1"/>
    </row>
    <row r="218" spans="2:15" ht="15.75" customHeight="1" x14ac:dyDescent="0.35"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1"/>
    </row>
    <row r="219" spans="2:15" ht="15.75" customHeight="1" x14ac:dyDescent="0.35"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1"/>
    </row>
    <row r="220" spans="2:15" ht="15.75" customHeight="1" x14ac:dyDescent="0.35"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1"/>
    </row>
    <row r="221" spans="2:15" ht="15.75" customHeight="1" x14ac:dyDescent="0.35"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1"/>
    </row>
    <row r="222" spans="2:15" ht="15.75" customHeight="1" x14ac:dyDescent="0.35"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1"/>
    </row>
    <row r="223" spans="2:15" ht="15.75" customHeight="1" x14ac:dyDescent="0.35"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1"/>
    </row>
    <row r="224" spans="2:15" ht="15.75" customHeight="1" x14ac:dyDescent="0.35"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1"/>
    </row>
    <row r="225" spans="2:15" ht="15.75" customHeight="1" x14ac:dyDescent="0.35"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1"/>
    </row>
    <row r="226" spans="2:15" ht="15.75" customHeight="1" x14ac:dyDescent="0.35"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1"/>
    </row>
    <row r="227" spans="2:15" ht="15.75" customHeight="1" x14ac:dyDescent="0.35"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1"/>
    </row>
    <row r="228" spans="2:15" ht="15.75" customHeight="1" x14ac:dyDescent="0.35"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1"/>
    </row>
    <row r="229" spans="2:15" ht="15.75" customHeight="1" x14ac:dyDescent="0.35"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1"/>
    </row>
    <row r="230" spans="2:15" ht="15.75" customHeight="1" x14ac:dyDescent="0.35"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1"/>
    </row>
    <row r="231" spans="2:15" ht="15.75" customHeight="1" x14ac:dyDescent="0.35"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1"/>
    </row>
    <row r="232" spans="2:15" ht="15.75" customHeight="1" x14ac:dyDescent="0.35"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1"/>
    </row>
    <row r="233" spans="2:15" ht="15.75" customHeight="1" x14ac:dyDescent="0.35"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1"/>
    </row>
    <row r="234" spans="2:15" ht="15.75" customHeight="1" x14ac:dyDescent="0.35"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1"/>
    </row>
    <row r="235" spans="2:15" ht="15.75" customHeight="1" x14ac:dyDescent="0.35"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1"/>
    </row>
    <row r="236" spans="2:15" ht="15.75" customHeight="1" x14ac:dyDescent="0.35"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1"/>
    </row>
    <row r="237" spans="2:15" ht="15.75" customHeight="1" x14ac:dyDescent="0.35"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1"/>
    </row>
    <row r="238" spans="2:15" ht="15.75" customHeight="1" x14ac:dyDescent="0.35"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1"/>
    </row>
    <row r="239" spans="2:15" ht="15.75" customHeight="1" x14ac:dyDescent="0.35"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1"/>
    </row>
    <row r="240" spans="2:15" ht="15.75" customHeight="1" x14ac:dyDescent="0.35"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1"/>
    </row>
    <row r="241" spans="2:15" ht="15.75" customHeight="1" x14ac:dyDescent="0.35"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1"/>
    </row>
    <row r="242" spans="2:15" ht="15.75" customHeight="1" x14ac:dyDescent="0.35"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1"/>
    </row>
    <row r="243" spans="2:15" ht="15.75" customHeight="1" x14ac:dyDescent="0.35"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1"/>
    </row>
    <row r="244" spans="2:15" ht="15.75" customHeight="1" x14ac:dyDescent="0.35"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1"/>
    </row>
    <row r="245" spans="2:15" ht="15.75" customHeight="1" x14ac:dyDescent="0.35"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1"/>
    </row>
    <row r="246" spans="2:15" ht="15.75" customHeight="1" x14ac:dyDescent="0.35"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1"/>
    </row>
    <row r="247" spans="2:15" ht="15.75" customHeight="1" x14ac:dyDescent="0.35"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1"/>
    </row>
    <row r="248" spans="2:15" ht="15.75" customHeight="1" x14ac:dyDescent="0.35"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1"/>
    </row>
    <row r="249" spans="2:15" ht="15.75" customHeight="1" x14ac:dyDescent="0.35"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1"/>
    </row>
    <row r="250" spans="2:15" ht="15.75" customHeight="1" x14ac:dyDescent="0.35"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1"/>
    </row>
    <row r="251" spans="2:15" ht="15.75" customHeight="1" x14ac:dyDescent="0.35"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1"/>
    </row>
    <row r="252" spans="2:15" ht="15.75" customHeight="1" x14ac:dyDescent="0.35"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1"/>
    </row>
    <row r="253" spans="2:15" ht="15.75" customHeight="1" x14ac:dyDescent="0.35"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1"/>
    </row>
    <row r="254" spans="2:15" ht="15.75" customHeight="1" x14ac:dyDescent="0.35"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1"/>
    </row>
    <row r="255" spans="2:15" ht="15.75" customHeight="1" x14ac:dyDescent="0.35"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1"/>
    </row>
    <row r="256" spans="2:15" ht="15.75" customHeight="1" x14ac:dyDescent="0.35"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1"/>
    </row>
    <row r="257" spans="2:15" ht="15.75" customHeight="1" x14ac:dyDescent="0.35"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1"/>
    </row>
    <row r="258" spans="2:15" ht="15.75" customHeight="1" x14ac:dyDescent="0.35"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1"/>
    </row>
    <row r="259" spans="2:15" ht="15.75" customHeight="1" x14ac:dyDescent="0.35"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1"/>
    </row>
    <row r="260" spans="2:15" ht="15.75" customHeight="1" x14ac:dyDescent="0.35"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1"/>
    </row>
    <row r="261" spans="2:15" ht="15.75" customHeight="1" x14ac:dyDescent="0.35"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1"/>
    </row>
    <row r="262" spans="2:15" ht="15.75" customHeight="1" x14ac:dyDescent="0.35"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1"/>
    </row>
    <row r="263" spans="2:15" ht="15.75" customHeight="1" x14ac:dyDescent="0.35"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1"/>
    </row>
    <row r="264" spans="2:15" ht="15.75" customHeight="1" x14ac:dyDescent="0.35"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1"/>
    </row>
    <row r="265" spans="2:15" ht="15.75" customHeight="1" x14ac:dyDescent="0.35"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1"/>
    </row>
    <row r="266" spans="2:15" ht="15.75" customHeight="1" x14ac:dyDescent="0.35"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1"/>
    </row>
    <row r="267" spans="2:15" ht="15.75" customHeight="1" x14ac:dyDescent="0.35"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1"/>
    </row>
    <row r="268" spans="2:15" ht="15.75" customHeight="1" x14ac:dyDescent="0.35"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1"/>
    </row>
    <row r="269" spans="2:15" ht="15.75" customHeight="1" x14ac:dyDescent="0.35"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1"/>
    </row>
    <row r="270" spans="2:15" ht="15.75" customHeight="1" x14ac:dyDescent="0.35"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1"/>
    </row>
    <row r="271" spans="2:15" ht="15.75" customHeight="1" x14ac:dyDescent="0.35"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1"/>
    </row>
    <row r="272" spans="2:15" ht="15.75" customHeight="1" x14ac:dyDescent="0.35"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1"/>
    </row>
    <row r="273" spans="2:15" ht="15.75" customHeight="1" x14ac:dyDescent="0.35"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1"/>
    </row>
    <row r="274" spans="2:15" ht="15.75" customHeight="1" x14ac:dyDescent="0.35"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1"/>
    </row>
    <row r="275" spans="2:15" ht="15.75" customHeight="1" x14ac:dyDescent="0.35"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1"/>
    </row>
    <row r="276" spans="2:15" ht="15.75" customHeight="1" x14ac:dyDescent="0.35"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1"/>
    </row>
    <row r="277" spans="2:15" ht="15.75" customHeight="1" x14ac:dyDescent="0.35"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1"/>
    </row>
    <row r="278" spans="2:15" ht="15.75" customHeight="1" x14ac:dyDescent="0.35"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1"/>
    </row>
    <row r="279" spans="2:15" ht="15.75" customHeight="1" x14ac:dyDescent="0.35"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1"/>
    </row>
    <row r="280" spans="2:15" ht="15.75" customHeight="1" x14ac:dyDescent="0.35"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1"/>
    </row>
    <row r="281" spans="2:15" ht="15.75" customHeight="1" x14ac:dyDescent="0.35"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1"/>
    </row>
    <row r="282" spans="2:15" ht="15.75" customHeight="1" x14ac:dyDescent="0.35"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1"/>
    </row>
    <row r="283" spans="2:15" ht="15.75" customHeight="1" x14ac:dyDescent="0.35"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1"/>
    </row>
    <row r="284" spans="2:15" ht="15.75" customHeight="1" x14ac:dyDescent="0.35"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1"/>
    </row>
    <row r="285" spans="2:15" ht="15.75" customHeight="1" x14ac:dyDescent="0.35"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1"/>
    </row>
    <row r="286" spans="2:15" ht="15.75" customHeight="1" x14ac:dyDescent="0.35"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1"/>
    </row>
    <row r="287" spans="2:15" ht="15.75" customHeight="1" x14ac:dyDescent="0.35"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1"/>
    </row>
    <row r="288" spans="2:15" ht="15.75" customHeight="1" x14ac:dyDescent="0.35"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1"/>
    </row>
    <row r="289" spans="2:15" ht="15.75" customHeight="1" x14ac:dyDescent="0.35"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1"/>
    </row>
    <row r="290" spans="2:15" ht="15.75" customHeight="1" x14ac:dyDescent="0.35"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1"/>
    </row>
    <row r="291" spans="2:15" ht="15.75" customHeight="1" x14ac:dyDescent="0.35"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1"/>
    </row>
    <row r="292" spans="2:15" ht="15.75" customHeight="1" x14ac:dyDescent="0.35"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1"/>
    </row>
    <row r="293" spans="2:15" ht="15.75" customHeight="1" x14ac:dyDescent="0.35"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1"/>
    </row>
    <row r="294" spans="2:15" ht="15.75" customHeight="1" x14ac:dyDescent="0.35"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1"/>
    </row>
    <row r="295" spans="2:15" ht="15.75" customHeight="1" x14ac:dyDescent="0.35"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1"/>
    </row>
    <row r="296" spans="2:15" ht="15.75" customHeight="1" x14ac:dyDescent="0.35"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1"/>
    </row>
    <row r="297" spans="2:15" ht="15.75" customHeight="1" x14ac:dyDescent="0.35"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1"/>
    </row>
    <row r="298" spans="2:15" ht="15.75" customHeight="1" x14ac:dyDescent="0.35"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1"/>
    </row>
    <row r="299" spans="2:15" ht="15.75" customHeight="1" x14ac:dyDescent="0.35"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1"/>
    </row>
    <row r="300" spans="2:15" ht="15.75" customHeight="1" x14ac:dyDescent="0.35"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1"/>
    </row>
    <row r="301" spans="2:15" ht="15.75" customHeight="1" x14ac:dyDescent="0.35"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1"/>
    </row>
    <row r="302" spans="2:15" ht="15.75" customHeight="1" x14ac:dyDescent="0.35"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1"/>
    </row>
    <row r="303" spans="2:15" ht="15.75" customHeight="1" x14ac:dyDescent="0.35"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1"/>
    </row>
    <row r="304" spans="2:15" ht="15.75" customHeight="1" x14ac:dyDescent="0.35"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1"/>
    </row>
    <row r="305" spans="2:15" ht="15.75" customHeight="1" x14ac:dyDescent="0.35"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1"/>
    </row>
    <row r="306" spans="2:15" ht="15.75" customHeight="1" x14ac:dyDescent="0.35"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1"/>
    </row>
    <row r="307" spans="2:15" ht="15.75" customHeight="1" x14ac:dyDescent="0.35"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1"/>
    </row>
    <row r="308" spans="2:15" ht="15.75" customHeight="1" x14ac:dyDescent="0.35"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1"/>
    </row>
    <row r="309" spans="2:15" ht="15.75" customHeight="1" x14ac:dyDescent="0.35"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1"/>
    </row>
    <row r="310" spans="2:15" ht="15.75" customHeight="1" x14ac:dyDescent="0.35"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1"/>
    </row>
    <row r="311" spans="2:15" ht="15.75" customHeight="1" x14ac:dyDescent="0.35"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1"/>
    </row>
    <row r="312" spans="2:15" ht="15.75" customHeight="1" x14ac:dyDescent="0.35"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1"/>
    </row>
    <row r="313" spans="2:15" ht="15.75" customHeight="1" x14ac:dyDescent="0.35"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1"/>
    </row>
    <row r="314" spans="2:15" ht="15.75" customHeight="1" x14ac:dyDescent="0.35"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1"/>
    </row>
    <row r="315" spans="2:15" ht="15.75" customHeight="1" x14ac:dyDescent="0.35"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1"/>
    </row>
    <row r="316" spans="2:15" ht="15.75" customHeight="1" x14ac:dyDescent="0.35"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1"/>
    </row>
    <row r="317" spans="2:15" ht="15.75" customHeight="1" x14ac:dyDescent="0.35"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1"/>
    </row>
    <row r="318" spans="2:15" ht="15.75" customHeight="1" x14ac:dyDescent="0.35"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1"/>
    </row>
    <row r="319" spans="2:15" ht="15.75" customHeight="1" x14ac:dyDescent="0.35"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1"/>
    </row>
    <row r="320" spans="2:15" ht="15.75" customHeight="1" x14ac:dyDescent="0.35"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1"/>
    </row>
    <row r="321" spans="2:15" ht="15.75" customHeight="1" x14ac:dyDescent="0.35"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1"/>
    </row>
    <row r="322" spans="2:15" ht="15.75" customHeight="1" x14ac:dyDescent="0.35"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1"/>
    </row>
    <row r="323" spans="2:15" ht="15.75" customHeight="1" x14ac:dyDescent="0.35"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1"/>
    </row>
    <row r="324" spans="2:15" ht="15.75" customHeight="1" x14ac:dyDescent="0.35"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1"/>
    </row>
    <row r="325" spans="2:15" ht="15.75" customHeight="1" x14ac:dyDescent="0.35"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1"/>
    </row>
    <row r="326" spans="2:15" ht="15.75" customHeight="1" x14ac:dyDescent="0.35"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1"/>
    </row>
    <row r="327" spans="2:15" ht="15.75" customHeight="1" x14ac:dyDescent="0.35"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1"/>
    </row>
    <row r="328" spans="2:15" ht="15.75" customHeight="1" x14ac:dyDescent="0.35"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1"/>
    </row>
    <row r="329" spans="2:15" ht="15.75" customHeight="1" x14ac:dyDescent="0.35"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1"/>
    </row>
    <row r="330" spans="2:15" ht="15.75" customHeight="1" x14ac:dyDescent="0.35"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1"/>
    </row>
    <row r="331" spans="2:15" ht="15.75" customHeight="1" x14ac:dyDescent="0.35"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1"/>
    </row>
    <row r="332" spans="2:15" ht="15.75" customHeight="1" x14ac:dyDescent="0.35"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1"/>
    </row>
    <row r="333" spans="2:15" ht="15.75" customHeight="1" x14ac:dyDescent="0.35"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1"/>
    </row>
    <row r="334" spans="2:15" ht="15.75" customHeight="1" x14ac:dyDescent="0.35"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1"/>
    </row>
    <row r="335" spans="2:15" ht="15.75" customHeight="1" x14ac:dyDescent="0.35"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1"/>
    </row>
    <row r="336" spans="2:15" ht="15.75" customHeight="1" x14ac:dyDescent="0.35"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1"/>
    </row>
    <row r="337" spans="2:15" ht="15.75" customHeight="1" x14ac:dyDescent="0.35"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1"/>
    </row>
    <row r="338" spans="2:15" ht="15.75" customHeight="1" x14ac:dyDescent="0.35"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1"/>
    </row>
    <row r="339" spans="2:15" ht="15.75" customHeight="1" x14ac:dyDescent="0.35"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1"/>
    </row>
    <row r="340" spans="2:15" ht="15.75" customHeight="1" x14ac:dyDescent="0.35"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1"/>
    </row>
    <row r="341" spans="2:15" ht="15.75" customHeight="1" x14ac:dyDescent="0.35"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1"/>
    </row>
    <row r="342" spans="2:15" ht="15.75" customHeight="1" x14ac:dyDescent="0.35"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1"/>
    </row>
    <row r="343" spans="2:15" ht="15.75" customHeight="1" x14ac:dyDescent="0.35"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1"/>
    </row>
    <row r="344" spans="2:15" ht="15.75" customHeight="1" x14ac:dyDescent="0.35"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1"/>
    </row>
    <row r="345" spans="2:15" ht="15.75" customHeight="1" x14ac:dyDescent="0.35"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1"/>
    </row>
    <row r="346" spans="2:15" ht="15.75" customHeight="1" x14ac:dyDescent="0.35"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1"/>
    </row>
    <row r="347" spans="2:15" ht="15.75" customHeight="1" x14ac:dyDescent="0.35"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1"/>
    </row>
    <row r="348" spans="2:15" ht="15.75" customHeight="1" x14ac:dyDescent="0.35"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1"/>
    </row>
    <row r="349" spans="2:15" ht="15.75" customHeight="1" x14ac:dyDescent="0.35"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1"/>
    </row>
    <row r="350" spans="2:15" ht="15.75" customHeight="1" x14ac:dyDescent="0.35"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1"/>
    </row>
    <row r="351" spans="2:15" ht="15.75" customHeight="1" x14ac:dyDescent="0.35"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1"/>
    </row>
    <row r="352" spans="2:15" ht="15.75" customHeight="1" x14ac:dyDescent="0.35"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1"/>
    </row>
    <row r="353" spans="2:15" ht="15.75" customHeight="1" x14ac:dyDescent="0.35"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1"/>
    </row>
    <row r="354" spans="2:15" ht="15.75" customHeight="1" x14ac:dyDescent="0.35"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1"/>
    </row>
    <row r="355" spans="2:15" ht="15.75" customHeight="1" x14ac:dyDescent="0.35"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1"/>
    </row>
    <row r="356" spans="2:15" ht="15.75" customHeight="1" x14ac:dyDescent="0.35"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1"/>
    </row>
    <row r="357" spans="2:15" ht="15.75" customHeight="1" x14ac:dyDescent="0.35"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1"/>
    </row>
    <row r="358" spans="2:15" ht="15.75" customHeight="1" x14ac:dyDescent="0.35"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1"/>
    </row>
    <row r="359" spans="2:15" ht="15.75" customHeight="1" x14ac:dyDescent="0.35"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1"/>
    </row>
    <row r="360" spans="2:15" ht="15.75" customHeight="1" x14ac:dyDescent="0.35"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1"/>
    </row>
    <row r="361" spans="2:15" ht="15.75" customHeight="1" x14ac:dyDescent="0.35"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1"/>
    </row>
    <row r="362" spans="2:15" ht="15.75" customHeight="1" x14ac:dyDescent="0.35"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1"/>
    </row>
    <row r="363" spans="2:15" ht="15.75" customHeight="1" x14ac:dyDescent="0.35"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1"/>
    </row>
    <row r="364" spans="2:15" ht="15.75" customHeight="1" x14ac:dyDescent="0.35"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1"/>
    </row>
    <row r="365" spans="2:15" ht="15.75" customHeight="1" x14ac:dyDescent="0.35"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1"/>
    </row>
    <row r="366" spans="2:15" ht="15.75" customHeight="1" x14ac:dyDescent="0.35"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1"/>
    </row>
    <row r="367" spans="2:15" ht="15.75" customHeight="1" x14ac:dyDescent="0.35"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1"/>
    </row>
    <row r="368" spans="2:15" ht="15.75" customHeight="1" x14ac:dyDescent="0.35"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1"/>
    </row>
    <row r="369" spans="2:15" ht="15.75" customHeight="1" x14ac:dyDescent="0.35"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1"/>
    </row>
    <row r="370" spans="2:15" ht="15.75" customHeight="1" x14ac:dyDescent="0.35"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1"/>
    </row>
    <row r="371" spans="2:15" ht="15.75" customHeight="1" x14ac:dyDescent="0.35"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1"/>
    </row>
    <row r="372" spans="2:15" ht="15.75" customHeight="1" x14ac:dyDescent="0.35"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1"/>
    </row>
    <row r="373" spans="2:15" ht="15.75" customHeight="1" x14ac:dyDescent="0.35"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1"/>
    </row>
    <row r="374" spans="2:15" ht="15.75" customHeight="1" x14ac:dyDescent="0.35"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1"/>
    </row>
    <row r="375" spans="2:15" ht="15.75" customHeight="1" x14ac:dyDescent="0.35"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1"/>
    </row>
    <row r="376" spans="2:15" ht="15.75" customHeight="1" x14ac:dyDescent="0.35"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1"/>
    </row>
    <row r="377" spans="2:15" ht="15.75" customHeight="1" x14ac:dyDescent="0.35"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1"/>
    </row>
    <row r="378" spans="2:15" ht="15.75" customHeight="1" x14ac:dyDescent="0.35"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1"/>
    </row>
    <row r="379" spans="2:15" ht="15.75" customHeight="1" x14ac:dyDescent="0.35"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1"/>
    </row>
    <row r="380" spans="2:15" ht="15.75" customHeight="1" x14ac:dyDescent="0.35"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1"/>
    </row>
    <row r="381" spans="2:15" ht="15.75" customHeight="1" x14ac:dyDescent="0.35"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1"/>
    </row>
    <row r="382" spans="2:15" ht="15.75" customHeight="1" x14ac:dyDescent="0.35"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1"/>
    </row>
    <row r="383" spans="2:15" ht="15.75" customHeight="1" x14ac:dyDescent="0.35"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1"/>
    </row>
    <row r="384" spans="2:15" ht="15.75" customHeight="1" x14ac:dyDescent="0.35"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1"/>
    </row>
    <row r="385" spans="2:15" ht="15.75" customHeight="1" x14ac:dyDescent="0.35"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1"/>
    </row>
    <row r="386" spans="2:15" ht="15.75" customHeight="1" x14ac:dyDescent="0.35"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1"/>
    </row>
    <row r="387" spans="2:15" ht="15.75" customHeight="1" x14ac:dyDescent="0.35"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1"/>
    </row>
    <row r="388" spans="2:15" ht="15.75" customHeight="1" x14ac:dyDescent="0.35"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1"/>
    </row>
    <row r="389" spans="2:15" ht="15.75" customHeight="1" x14ac:dyDescent="0.35"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1"/>
    </row>
    <row r="390" spans="2:15" ht="15.75" customHeight="1" x14ac:dyDescent="0.35"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1"/>
    </row>
    <row r="391" spans="2:15" ht="15.75" customHeight="1" x14ac:dyDescent="0.35"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1"/>
    </row>
    <row r="392" spans="2:15" ht="15.75" customHeight="1" x14ac:dyDescent="0.35"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1"/>
    </row>
    <row r="393" spans="2:15" ht="15.75" customHeight="1" x14ac:dyDescent="0.35"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1"/>
    </row>
    <row r="394" spans="2:15" ht="15.75" customHeight="1" x14ac:dyDescent="0.35"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1"/>
    </row>
    <row r="395" spans="2:15" ht="15.75" customHeight="1" x14ac:dyDescent="0.35"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1"/>
    </row>
    <row r="396" spans="2:15" ht="15.75" customHeight="1" x14ac:dyDescent="0.35"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1"/>
    </row>
    <row r="397" spans="2:15" ht="15.75" customHeight="1" x14ac:dyDescent="0.35"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1"/>
    </row>
    <row r="398" spans="2:15" ht="15.75" customHeight="1" x14ac:dyDescent="0.35"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1"/>
    </row>
    <row r="399" spans="2:15" ht="15.75" customHeight="1" x14ac:dyDescent="0.35"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1"/>
    </row>
    <row r="400" spans="2:15" ht="15.75" customHeight="1" x14ac:dyDescent="0.35"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1"/>
    </row>
    <row r="401" spans="2:15" ht="15.75" customHeight="1" x14ac:dyDescent="0.35"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1"/>
    </row>
    <row r="402" spans="2:15" ht="15.75" customHeight="1" x14ac:dyDescent="0.35"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1"/>
    </row>
    <row r="403" spans="2:15" ht="15.75" customHeight="1" x14ac:dyDescent="0.35"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1"/>
    </row>
    <row r="404" spans="2:15" ht="15.75" customHeight="1" x14ac:dyDescent="0.35"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1"/>
    </row>
    <row r="405" spans="2:15" ht="15.75" customHeight="1" x14ac:dyDescent="0.35"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1"/>
    </row>
    <row r="406" spans="2:15" ht="15.75" customHeight="1" x14ac:dyDescent="0.35"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1"/>
    </row>
    <row r="407" spans="2:15" ht="15.75" customHeight="1" x14ac:dyDescent="0.35"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1"/>
    </row>
    <row r="408" spans="2:15" ht="15.75" customHeight="1" x14ac:dyDescent="0.35"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1"/>
    </row>
    <row r="409" spans="2:15" ht="15.75" customHeight="1" x14ac:dyDescent="0.35"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1"/>
    </row>
    <row r="410" spans="2:15" ht="15.75" customHeight="1" x14ac:dyDescent="0.35"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1"/>
    </row>
    <row r="411" spans="2:15" ht="15.75" customHeight="1" x14ac:dyDescent="0.35"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1"/>
    </row>
    <row r="412" spans="2:15" ht="15.75" customHeight="1" x14ac:dyDescent="0.35"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1"/>
    </row>
    <row r="413" spans="2:15" ht="15.75" customHeight="1" x14ac:dyDescent="0.35"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1"/>
    </row>
    <row r="414" spans="2:15" ht="15.75" customHeight="1" x14ac:dyDescent="0.35"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1"/>
    </row>
    <row r="415" spans="2:15" ht="15.75" customHeight="1" x14ac:dyDescent="0.35"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1"/>
    </row>
    <row r="416" spans="2:15" ht="15.75" customHeight="1" x14ac:dyDescent="0.35"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1"/>
    </row>
    <row r="417" spans="2:15" ht="15.75" customHeight="1" x14ac:dyDescent="0.35"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1"/>
    </row>
    <row r="418" spans="2:15" ht="15.75" customHeight="1" x14ac:dyDescent="0.35"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1"/>
    </row>
    <row r="419" spans="2:15" ht="15.75" customHeight="1" x14ac:dyDescent="0.35"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1"/>
    </row>
    <row r="420" spans="2:15" ht="15.75" customHeight="1" x14ac:dyDescent="0.35"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1"/>
    </row>
    <row r="421" spans="2:15" ht="15.75" customHeight="1" x14ac:dyDescent="0.35"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1"/>
    </row>
    <row r="422" spans="2:15" ht="15.75" customHeight="1" x14ac:dyDescent="0.35"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1"/>
    </row>
    <row r="423" spans="2:15" ht="15.75" customHeight="1" x14ac:dyDescent="0.35"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1"/>
    </row>
    <row r="424" spans="2:15" ht="15.75" customHeight="1" x14ac:dyDescent="0.35"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1"/>
    </row>
    <row r="425" spans="2:15" ht="15.75" customHeight="1" x14ac:dyDescent="0.35"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1"/>
    </row>
    <row r="426" spans="2:15" ht="15.75" customHeight="1" x14ac:dyDescent="0.35"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1"/>
    </row>
    <row r="427" spans="2:15" ht="15.75" customHeight="1" x14ac:dyDescent="0.35"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1"/>
    </row>
    <row r="428" spans="2:15" ht="15.75" customHeight="1" x14ac:dyDescent="0.35"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1"/>
    </row>
    <row r="429" spans="2:15" ht="15.75" customHeight="1" x14ac:dyDescent="0.35"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1"/>
    </row>
    <row r="430" spans="2:15" ht="15.75" customHeight="1" x14ac:dyDescent="0.35"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1"/>
    </row>
    <row r="431" spans="2:15" ht="15.75" customHeight="1" x14ac:dyDescent="0.35"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1"/>
    </row>
    <row r="432" spans="2:15" ht="15.75" customHeight="1" x14ac:dyDescent="0.35"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1"/>
    </row>
    <row r="433" spans="2:15" ht="15.75" customHeight="1" x14ac:dyDescent="0.35"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1"/>
    </row>
    <row r="434" spans="2:15" ht="15.75" customHeight="1" x14ac:dyDescent="0.35"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1"/>
    </row>
    <row r="435" spans="2:15" ht="15.75" customHeight="1" x14ac:dyDescent="0.35"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1"/>
    </row>
    <row r="436" spans="2:15" ht="15.75" customHeight="1" x14ac:dyDescent="0.35"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1"/>
    </row>
    <row r="437" spans="2:15" ht="15.75" customHeight="1" x14ac:dyDescent="0.35"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1"/>
    </row>
    <row r="438" spans="2:15" ht="15.75" customHeight="1" x14ac:dyDescent="0.35"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1"/>
    </row>
    <row r="439" spans="2:15" ht="15.75" customHeight="1" x14ac:dyDescent="0.35"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1"/>
    </row>
    <row r="440" spans="2:15" ht="15.75" customHeight="1" x14ac:dyDescent="0.35"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1"/>
    </row>
    <row r="441" spans="2:15" ht="15.75" customHeight="1" x14ac:dyDescent="0.35"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1"/>
    </row>
    <row r="442" spans="2:15" ht="15.75" customHeight="1" x14ac:dyDescent="0.35"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1"/>
    </row>
    <row r="443" spans="2:15" ht="15.75" customHeight="1" x14ac:dyDescent="0.35"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1"/>
    </row>
    <row r="444" spans="2:15" ht="15.75" customHeight="1" x14ac:dyDescent="0.35"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1"/>
    </row>
    <row r="445" spans="2:15" ht="15.75" customHeight="1" x14ac:dyDescent="0.35"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1"/>
    </row>
    <row r="446" spans="2:15" ht="15.75" customHeight="1" x14ac:dyDescent="0.35"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1"/>
    </row>
    <row r="447" spans="2:15" ht="15.75" customHeight="1" x14ac:dyDescent="0.35"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1"/>
    </row>
    <row r="448" spans="2:15" ht="15.75" customHeight="1" x14ac:dyDescent="0.35"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1"/>
    </row>
    <row r="449" spans="2:15" ht="15.75" customHeight="1" x14ac:dyDescent="0.35"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1"/>
    </row>
    <row r="450" spans="2:15" ht="15.75" customHeight="1" x14ac:dyDescent="0.35"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1"/>
    </row>
    <row r="451" spans="2:15" ht="15.75" customHeight="1" x14ac:dyDescent="0.35"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1"/>
    </row>
    <row r="452" spans="2:15" ht="15.75" customHeight="1" x14ac:dyDescent="0.35"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1"/>
    </row>
    <row r="453" spans="2:15" ht="15.75" customHeight="1" x14ac:dyDescent="0.35"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1"/>
    </row>
    <row r="454" spans="2:15" ht="15.75" customHeight="1" x14ac:dyDescent="0.35"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1"/>
    </row>
    <row r="455" spans="2:15" ht="15.75" customHeight="1" x14ac:dyDescent="0.35"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1"/>
    </row>
    <row r="456" spans="2:15" ht="15.75" customHeight="1" x14ac:dyDescent="0.35"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1"/>
    </row>
    <row r="457" spans="2:15" ht="15.75" customHeight="1" x14ac:dyDescent="0.35"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1"/>
    </row>
    <row r="458" spans="2:15" ht="15.75" customHeight="1" x14ac:dyDescent="0.35"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1"/>
    </row>
    <row r="459" spans="2:15" ht="15.75" customHeight="1" x14ac:dyDescent="0.35"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1"/>
    </row>
    <row r="460" spans="2:15" ht="15.75" customHeight="1" x14ac:dyDescent="0.35"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1"/>
    </row>
    <row r="461" spans="2:15" ht="15.75" customHeight="1" x14ac:dyDescent="0.35"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1"/>
    </row>
    <row r="462" spans="2:15" ht="15.75" customHeight="1" x14ac:dyDescent="0.35"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1"/>
    </row>
    <row r="463" spans="2:15" ht="15.75" customHeight="1" x14ac:dyDescent="0.35"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1"/>
    </row>
    <row r="464" spans="2:15" ht="15.75" customHeight="1" x14ac:dyDescent="0.35"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1"/>
    </row>
    <row r="465" spans="2:15" ht="15.75" customHeight="1" x14ac:dyDescent="0.35"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1"/>
    </row>
    <row r="466" spans="2:15" ht="15.75" customHeight="1" x14ac:dyDescent="0.35"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1"/>
    </row>
    <row r="467" spans="2:15" ht="15.75" customHeight="1" x14ac:dyDescent="0.35"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1"/>
    </row>
    <row r="468" spans="2:15" ht="15.75" customHeight="1" x14ac:dyDescent="0.35"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1"/>
    </row>
    <row r="469" spans="2:15" ht="15.75" customHeight="1" x14ac:dyDescent="0.35"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1"/>
    </row>
    <row r="470" spans="2:15" ht="15.75" customHeight="1" x14ac:dyDescent="0.35"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1"/>
    </row>
    <row r="471" spans="2:15" ht="15.75" customHeight="1" x14ac:dyDescent="0.35"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1"/>
    </row>
    <row r="472" spans="2:15" ht="15.75" customHeight="1" x14ac:dyDescent="0.35"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1"/>
    </row>
    <row r="473" spans="2:15" ht="15.75" customHeight="1" x14ac:dyDescent="0.35"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1"/>
    </row>
    <row r="474" spans="2:15" ht="15.75" customHeight="1" x14ac:dyDescent="0.35"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1"/>
    </row>
    <row r="475" spans="2:15" ht="15.75" customHeight="1" x14ac:dyDescent="0.35"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1"/>
    </row>
    <row r="476" spans="2:15" ht="15.75" customHeight="1" x14ac:dyDescent="0.35"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1"/>
    </row>
    <row r="477" spans="2:15" ht="15.75" customHeight="1" x14ac:dyDescent="0.35"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1"/>
    </row>
    <row r="478" spans="2:15" ht="15.75" customHeight="1" x14ac:dyDescent="0.35"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1"/>
    </row>
    <row r="479" spans="2:15" ht="15.75" customHeight="1" x14ac:dyDescent="0.35"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1"/>
    </row>
    <row r="480" spans="2:15" ht="15.75" customHeight="1" x14ac:dyDescent="0.35"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1"/>
    </row>
    <row r="481" spans="2:15" ht="15.75" customHeight="1" x14ac:dyDescent="0.35"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1"/>
    </row>
    <row r="482" spans="2:15" ht="15.75" customHeight="1" x14ac:dyDescent="0.35"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1"/>
    </row>
    <row r="483" spans="2:15" ht="15.75" customHeight="1" x14ac:dyDescent="0.35"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1"/>
    </row>
    <row r="484" spans="2:15" ht="15.75" customHeight="1" x14ac:dyDescent="0.35"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1"/>
    </row>
    <row r="485" spans="2:15" ht="15.75" customHeight="1" x14ac:dyDescent="0.35"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1"/>
    </row>
    <row r="486" spans="2:15" ht="15.75" customHeight="1" x14ac:dyDescent="0.35"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1"/>
    </row>
    <row r="487" spans="2:15" ht="15.75" customHeight="1" x14ac:dyDescent="0.35"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1"/>
    </row>
    <row r="488" spans="2:15" ht="15.75" customHeight="1" x14ac:dyDescent="0.35"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1"/>
    </row>
    <row r="489" spans="2:15" ht="15.75" customHeight="1" x14ac:dyDescent="0.35"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1"/>
    </row>
    <row r="490" spans="2:15" ht="15.75" customHeight="1" x14ac:dyDescent="0.35"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1"/>
    </row>
    <row r="491" spans="2:15" ht="15.75" customHeight="1" x14ac:dyDescent="0.35"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1"/>
    </row>
    <row r="492" spans="2:15" ht="15.75" customHeight="1" x14ac:dyDescent="0.35"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1"/>
    </row>
    <row r="493" spans="2:15" ht="15.75" customHeight="1" x14ac:dyDescent="0.35"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1"/>
    </row>
    <row r="494" spans="2:15" ht="15.75" customHeight="1" x14ac:dyDescent="0.35"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1"/>
    </row>
    <row r="495" spans="2:15" ht="15.75" customHeight="1" x14ac:dyDescent="0.35"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1"/>
    </row>
    <row r="496" spans="2:15" ht="15.75" customHeight="1" x14ac:dyDescent="0.35"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1"/>
    </row>
    <row r="497" spans="2:15" ht="15.75" customHeight="1" x14ac:dyDescent="0.35"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1"/>
    </row>
    <row r="498" spans="2:15" ht="15.75" customHeight="1" x14ac:dyDescent="0.35"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1"/>
    </row>
    <row r="499" spans="2:15" ht="15.75" customHeight="1" x14ac:dyDescent="0.35"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1"/>
    </row>
    <row r="500" spans="2:15" ht="15.75" customHeight="1" x14ac:dyDescent="0.35"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1"/>
    </row>
    <row r="501" spans="2:15" ht="15.75" customHeight="1" x14ac:dyDescent="0.35"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1"/>
    </row>
    <row r="502" spans="2:15" ht="15.75" customHeight="1" x14ac:dyDescent="0.35"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1"/>
    </row>
    <row r="503" spans="2:15" ht="15.75" customHeight="1" x14ac:dyDescent="0.35"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1"/>
    </row>
    <row r="504" spans="2:15" ht="15.75" customHeight="1" x14ac:dyDescent="0.35"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1"/>
    </row>
    <row r="505" spans="2:15" ht="15.75" customHeight="1" x14ac:dyDescent="0.35"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1"/>
    </row>
    <row r="506" spans="2:15" ht="15.75" customHeight="1" x14ac:dyDescent="0.35"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1"/>
    </row>
    <row r="507" spans="2:15" ht="15.75" customHeight="1" x14ac:dyDescent="0.35"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1"/>
    </row>
    <row r="508" spans="2:15" ht="15.75" customHeight="1" x14ac:dyDescent="0.35"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1"/>
    </row>
    <row r="509" spans="2:15" ht="15.75" customHeight="1" x14ac:dyDescent="0.35"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1"/>
    </row>
    <row r="510" spans="2:15" ht="15.75" customHeight="1" x14ac:dyDescent="0.35"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1"/>
    </row>
    <row r="511" spans="2:15" ht="15.75" customHeight="1" x14ac:dyDescent="0.35"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1"/>
    </row>
    <row r="512" spans="2:15" ht="15.75" customHeight="1" x14ac:dyDescent="0.35"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1"/>
    </row>
    <row r="513" spans="2:15" ht="15.75" customHeight="1" x14ac:dyDescent="0.35"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1"/>
    </row>
    <row r="514" spans="2:15" ht="15.75" customHeight="1" x14ac:dyDescent="0.35"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1"/>
    </row>
    <row r="515" spans="2:15" ht="15.75" customHeight="1" x14ac:dyDescent="0.35"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1"/>
    </row>
    <row r="516" spans="2:15" ht="15.75" customHeight="1" x14ac:dyDescent="0.35"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1"/>
    </row>
    <row r="517" spans="2:15" ht="15.75" customHeight="1" x14ac:dyDescent="0.35"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1"/>
    </row>
    <row r="518" spans="2:15" ht="15.75" customHeight="1" x14ac:dyDescent="0.35"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1"/>
    </row>
    <row r="519" spans="2:15" ht="15.75" customHeight="1" x14ac:dyDescent="0.35"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1"/>
    </row>
    <row r="520" spans="2:15" ht="15.75" customHeight="1" x14ac:dyDescent="0.35"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1"/>
    </row>
    <row r="521" spans="2:15" ht="15.75" customHeight="1" x14ac:dyDescent="0.35"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1"/>
    </row>
    <row r="522" spans="2:15" ht="15.75" customHeight="1" x14ac:dyDescent="0.35"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1"/>
    </row>
    <row r="523" spans="2:15" ht="15.75" customHeight="1" x14ac:dyDescent="0.35"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1"/>
    </row>
    <row r="524" spans="2:15" ht="15.75" customHeight="1" x14ac:dyDescent="0.35"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1"/>
    </row>
    <row r="525" spans="2:15" ht="15.75" customHeight="1" x14ac:dyDescent="0.35"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1"/>
    </row>
    <row r="526" spans="2:15" ht="15.75" customHeight="1" x14ac:dyDescent="0.35"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1"/>
    </row>
    <row r="527" spans="2:15" ht="15.75" customHeight="1" x14ac:dyDescent="0.35"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1"/>
    </row>
    <row r="528" spans="2:15" ht="15.75" customHeight="1" x14ac:dyDescent="0.35"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1"/>
    </row>
    <row r="529" spans="2:15" ht="15.75" customHeight="1" x14ac:dyDescent="0.35"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1"/>
    </row>
    <row r="530" spans="2:15" ht="15.75" customHeight="1" x14ac:dyDescent="0.35"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1"/>
    </row>
    <row r="531" spans="2:15" ht="15.75" customHeight="1" x14ac:dyDescent="0.35"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1"/>
    </row>
    <row r="532" spans="2:15" ht="15.75" customHeight="1" x14ac:dyDescent="0.35"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1"/>
    </row>
    <row r="533" spans="2:15" ht="15.75" customHeight="1" x14ac:dyDescent="0.35"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1"/>
    </row>
    <row r="534" spans="2:15" ht="15.75" customHeight="1" x14ac:dyDescent="0.35"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1"/>
    </row>
    <row r="535" spans="2:15" ht="15.75" customHeight="1" x14ac:dyDescent="0.35"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1"/>
    </row>
    <row r="536" spans="2:15" ht="15.75" customHeight="1" x14ac:dyDescent="0.35"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1"/>
    </row>
    <row r="537" spans="2:15" ht="15.75" customHeight="1" x14ac:dyDescent="0.35"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1"/>
    </row>
    <row r="538" spans="2:15" ht="15.75" customHeight="1" x14ac:dyDescent="0.35"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1"/>
    </row>
    <row r="539" spans="2:15" ht="15.75" customHeight="1" x14ac:dyDescent="0.35"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1"/>
    </row>
    <row r="540" spans="2:15" ht="15.75" customHeight="1" x14ac:dyDescent="0.35"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1"/>
    </row>
    <row r="541" spans="2:15" ht="15.75" customHeight="1" x14ac:dyDescent="0.35"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1"/>
    </row>
    <row r="542" spans="2:15" ht="15.75" customHeight="1" x14ac:dyDescent="0.35"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1"/>
    </row>
    <row r="543" spans="2:15" ht="15.75" customHeight="1" x14ac:dyDescent="0.35"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1"/>
    </row>
    <row r="544" spans="2:15" ht="15.75" customHeight="1" x14ac:dyDescent="0.35"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1"/>
    </row>
    <row r="545" spans="2:15" ht="15.75" customHeight="1" x14ac:dyDescent="0.35"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1"/>
    </row>
    <row r="546" spans="2:15" ht="15.75" customHeight="1" x14ac:dyDescent="0.35"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1"/>
    </row>
    <row r="547" spans="2:15" ht="15.75" customHeight="1" x14ac:dyDescent="0.35"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1"/>
    </row>
    <row r="548" spans="2:15" ht="15.75" customHeight="1" x14ac:dyDescent="0.35"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1"/>
    </row>
    <row r="549" spans="2:15" ht="15.75" customHeight="1" x14ac:dyDescent="0.35"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1"/>
    </row>
    <row r="550" spans="2:15" ht="15.75" customHeight="1" x14ac:dyDescent="0.35"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1"/>
    </row>
    <row r="551" spans="2:15" ht="15.75" customHeight="1" x14ac:dyDescent="0.35"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1"/>
    </row>
    <row r="552" spans="2:15" ht="15.75" customHeight="1" x14ac:dyDescent="0.35"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1"/>
    </row>
    <row r="553" spans="2:15" ht="15.75" customHeight="1" x14ac:dyDescent="0.35"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1"/>
    </row>
    <row r="554" spans="2:15" ht="15.75" customHeight="1" x14ac:dyDescent="0.35"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1"/>
    </row>
    <row r="555" spans="2:15" ht="15.75" customHeight="1" x14ac:dyDescent="0.35"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1"/>
    </row>
    <row r="556" spans="2:15" ht="15.75" customHeight="1" x14ac:dyDescent="0.35"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1"/>
    </row>
    <row r="557" spans="2:15" ht="15.75" customHeight="1" x14ac:dyDescent="0.35"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1"/>
    </row>
    <row r="558" spans="2:15" ht="15.75" customHeight="1" x14ac:dyDescent="0.35"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1"/>
    </row>
    <row r="559" spans="2:15" ht="15.75" customHeight="1" x14ac:dyDescent="0.35"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1"/>
    </row>
    <row r="560" spans="2:15" ht="15.75" customHeight="1" x14ac:dyDescent="0.35"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1"/>
    </row>
    <row r="561" spans="2:15" ht="15.75" customHeight="1" x14ac:dyDescent="0.35"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1"/>
    </row>
    <row r="562" spans="2:15" ht="15.75" customHeight="1" x14ac:dyDescent="0.35"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1"/>
    </row>
    <row r="563" spans="2:15" ht="15.75" customHeight="1" x14ac:dyDescent="0.35"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1"/>
    </row>
    <row r="564" spans="2:15" ht="15.75" customHeight="1" x14ac:dyDescent="0.35"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1"/>
    </row>
    <row r="565" spans="2:15" ht="15.75" customHeight="1" x14ac:dyDescent="0.35"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1"/>
    </row>
    <row r="566" spans="2:15" ht="15.75" customHeight="1" x14ac:dyDescent="0.35"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1"/>
    </row>
    <row r="567" spans="2:15" ht="15.75" customHeight="1" x14ac:dyDescent="0.35"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1"/>
    </row>
    <row r="568" spans="2:15" ht="15.75" customHeight="1" x14ac:dyDescent="0.35"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1"/>
    </row>
    <row r="569" spans="2:15" ht="15.75" customHeight="1" x14ac:dyDescent="0.35"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1"/>
    </row>
    <row r="570" spans="2:15" ht="15.75" customHeight="1" x14ac:dyDescent="0.35"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1"/>
    </row>
    <row r="571" spans="2:15" ht="15.75" customHeight="1" x14ac:dyDescent="0.35"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1"/>
    </row>
    <row r="572" spans="2:15" ht="15.75" customHeight="1" x14ac:dyDescent="0.35"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1"/>
    </row>
    <row r="573" spans="2:15" ht="15.75" customHeight="1" x14ac:dyDescent="0.35"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1"/>
    </row>
    <row r="574" spans="2:15" ht="15.75" customHeight="1" x14ac:dyDescent="0.35"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1"/>
    </row>
    <row r="575" spans="2:15" ht="15.75" customHeight="1" x14ac:dyDescent="0.35"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1"/>
    </row>
    <row r="576" spans="2:15" ht="15.75" customHeight="1" x14ac:dyDescent="0.35"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1"/>
    </row>
    <row r="577" spans="2:15" ht="15.75" customHeight="1" x14ac:dyDescent="0.35"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1"/>
    </row>
    <row r="578" spans="2:15" ht="15.75" customHeight="1" x14ac:dyDescent="0.35"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1"/>
    </row>
    <row r="579" spans="2:15" ht="15.75" customHeight="1" x14ac:dyDescent="0.35"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1"/>
    </row>
    <row r="580" spans="2:15" ht="15.75" customHeight="1" x14ac:dyDescent="0.35"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1"/>
    </row>
    <row r="581" spans="2:15" ht="15.75" customHeight="1" x14ac:dyDescent="0.35"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1"/>
    </row>
    <row r="582" spans="2:15" ht="15.75" customHeight="1" x14ac:dyDescent="0.35"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1"/>
    </row>
    <row r="583" spans="2:15" ht="15.75" customHeight="1" x14ac:dyDescent="0.35"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1"/>
    </row>
    <row r="584" spans="2:15" ht="15.75" customHeight="1" x14ac:dyDescent="0.35"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1"/>
    </row>
    <row r="585" spans="2:15" ht="15.75" customHeight="1" x14ac:dyDescent="0.35"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1"/>
    </row>
    <row r="586" spans="2:15" ht="15.75" customHeight="1" x14ac:dyDescent="0.35"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1"/>
    </row>
    <row r="587" spans="2:15" ht="15.75" customHeight="1" x14ac:dyDescent="0.35"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1"/>
    </row>
    <row r="588" spans="2:15" ht="15.75" customHeight="1" x14ac:dyDescent="0.35"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1"/>
    </row>
    <row r="589" spans="2:15" ht="15.75" customHeight="1" x14ac:dyDescent="0.35"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1"/>
    </row>
    <row r="590" spans="2:15" ht="15.75" customHeight="1" x14ac:dyDescent="0.35"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1"/>
    </row>
    <row r="591" spans="2:15" ht="15.75" customHeight="1" x14ac:dyDescent="0.35"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1"/>
    </row>
    <row r="592" spans="2:15" ht="15.75" customHeight="1" x14ac:dyDescent="0.35"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1"/>
    </row>
    <row r="593" spans="2:15" ht="15.75" customHeight="1" x14ac:dyDescent="0.35"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1"/>
    </row>
    <row r="594" spans="2:15" ht="15.75" customHeight="1" x14ac:dyDescent="0.35"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1"/>
    </row>
    <row r="595" spans="2:15" ht="15.75" customHeight="1" x14ac:dyDescent="0.35"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1"/>
    </row>
    <row r="596" spans="2:15" ht="15.75" customHeight="1" x14ac:dyDescent="0.35"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1"/>
    </row>
    <row r="597" spans="2:15" ht="15.75" customHeight="1" x14ac:dyDescent="0.35"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1"/>
    </row>
    <row r="598" spans="2:15" ht="15.75" customHeight="1" x14ac:dyDescent="0.35"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1"/>
    </row>
    <row r="599" spans="2:15" ht="15.75" customHeight="1" x14ac:dyDescent="0.35"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1"/>
    </row>
    <row r="600" spans="2:15" ht="15.75" customHeight="1" x14ac:dyDescent="0.35"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1"/>
    </row>
    <row r="601" spans="2:15" ht="15.75" customHeight="1" x14ac:dyDescent="0.35"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1"/>
    </row>
    <row r="602" spans="2:15" ht="15.75" customHeight="1" x14ac:dyDescent="0.35"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1"/>
    </row>
    <row r="603" spans="2:15" ht="15.75" customHeight="1" x14ac:dyDescent="0.35"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1"/>
    </row>
    <row r="604" spans="2:15" ht="15.75" customHeight="1" x14ac:dyDescent="0.35"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1"/>
    </row>
    <row r="605" spans="2:15" ht="15.75" customHeight="1" x14ac:dyDescent="0.35"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1"/>
    </row>
    <row r="606" spans="2:15" ht="15.75" customHeight="1" x14ac:dyDescent="0.35"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1"/>
    </row>
    <row r="607" spans="2:15" ht="15.75" customHeight="1" x14ac:dyDescent="0.35"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1"/>
    </row>
    <row r="608" spans="2:15" ht="15.75" customHeight="1" x14ac:dyDescent="0.35"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1"/>
    </row>
    <row r="609" spans="2:15" ht="15.75" customHeight="1" x14ac:dyDescent="0.35"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1"/>
    </row>
    <row r="610" spans="2:15" ht="15.75" customHeight="1" x14ac:dyDescent="0.35"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1"/>
    </row>
    <row r="611" spans="2:15" ht="15.75" customHeight="1" x14ac:dyDescent="0.35"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1"/>
    </row>
    <row r="612" spans="2:15" ht="15.75" customHeight="1" x14ac:dyDescent="0.35"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1"/>
    </row>
    <row r="613" spans="2:15" ht="15.75" customHeight="1" x14ac:dyDescent="0.35"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1"/>
    </row>
    <row r="614" spans="2:15" ht="15.75" customHeight="1" x14ac:dyDescent="0.35"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1"/>
    </row>
    <row r="615" spans="2:15" ht="15.75" customHeight="1" x14ac:dyDescent="0.35"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1"/>
    </row>
    <row r="616" spans="2:15" ht="15.75" customHeight="1" x14ac:dyDescent="0.35"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1"/>
    </row>
    <row r="617" spans="2:15" ht="15.75" customHeight="1" x14ac:dyDescent="0.35"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1"/>
    </row>
    <row r="618" spans="2:15" ht="15.75" customHeight="1" x14ac:dyDescent="0.35"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1"/>
    </row>
    <row r="619" spans="2:15" ht="15.75" customHeight="1" x14ac:dyDescent="0.35"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1"/>
    </row>
    <row r="620" spans="2:15" ht="15.75" customHeight="1" x14ac:dyDescent="0.35"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1"/>
    </row>
    <row r="621" spans="2:15" ht="15.75" customHeight="1" x14ac:dyDescent="0.35"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1"/>
    </row>
    <row r="622" spans="2:15" ht="15.75" customHeight="1" x14ac:dyDescent="0.35"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1"/>
    </row>
    <row r="623" spans="2:15" ht="15.75" customHeight="1" x14ac:dyDescent="0.35"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1"/>
    </row>
    <row r="624" spans="2:15" ht="15.75" customHeight="1" x14ac:dyDescent="0.35"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1"/>
    </row>
    <row r="625" spans="2:15" ht="15.75" customHeight="1" x14ac:dyDescent="0.35"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1"/>
    </row>
    <row r="626" spans="2:15" ht="15.75" customHeight="1" x14ac:dyDescent="0.35"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1"/>
    </row>
    <row r="627" spans="2:15" ht="15.75" customHeight="1" x14ac:dyDescent="0.35"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1"/>
    </row>
    <row r="628" spans="2:15" ht="15.75" customHeight="1" x14ac:dyDescent="0.35"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1"/>
    </row>
    <row r="629" spans="2:15" ht="15.75" customHeight="1" x14ac:dyDescent="0.35"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1"/>
    </row>
    <row r="630" spans="2:15" ht="15.75" customHeight="1" x14ac:dyDescent="0.35"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1"/>
    </row>
    <row r="631" spans="2:15" ht="15.75" customHeight="1" x14ac:dyDescent="0.35"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1"/>
    </row>
    <row r="632" spans="2:15" ht="15.75" customHeight="1" x14ac:dyDescent="0.35"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1"/>
    </row>
    <row r="633" spans="2:15" ht="15.75" customHeight="1" x14ac:dyDescent="0.35"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1"/>
    </row>
    <row r="634" spans="2:15" ht="15.75" customHeight="1" x14ac:dyDescent="0.35"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1"/>
    </row>
    <row r="635" spans="2:15" ht="15.75" customHeight="1" x14ac:dyDescent="0.35"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1"/>
    </row>
    <row r="636" spans="2:15" ht="15.75" customHeight="1" x14ac:dyDescent="0.35"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1"/>
    </row>
    <row r="637" spans="2:15" ht="15.75" customHeight="1" x14ac:dyDescent="0.35"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1"/>
    </row>
    <row r="638" spans="2:15" ht="15.75" customHeight="1" x14ac:dyDescent="0.35"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1"/>
    </row>
    <row r="639" spans="2:15" ht="15.75" customHeight="1" x14ac:dyDescent="0.35"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1"/>
    </row>
    <row r="640" spans="2:15" ht="15.75" customHeight="1" x14ac:dyDescent="0.35"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1"/>
    </row>
    <row r="641" spans="2:15" ht="15.75" customHeight="1" x14ac:dyDescent="0.35"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1"/>
    </row>
    <row r="642" spans="2:15" ht="15.75" customHeight="1" x14ac:dyDescent="0.35"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1"/>
    </row>
    <row r="643" spans="2:15" ht="15.75" customHeight="1" x14ac:dyDescent="0.35"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1"/>
    </row>
    <row r="644" spans="2:15" ht="15.75" customHeight="1" x14ac:dyDescent="0.35"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1"/>
    </row>
    <row r="645" spans="2:15" ht="15.75" customHeight="1" x14ac:dyDescent="0.35"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1"/>
    </row>
    <row r="646" spans="2:15" ht="15.75" customHeight="1" x14ac:dyDescent="0.35"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1"/>
    </row>
    <row r="647" spans="2:15" ht="15.75" customHeight="1" x14ac:dyDescent="0.35"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1"/>
    </row>
    <row r="648" spans="2:15" ht="15.75" customHeight="1" x14ac:dyDescent="0.35"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1"/>
    </row>
    <row r="649" spans="2:15" ht="15.75" customHeight="1" x14ac:dyDescent="0.35"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1"/>
    </row>
    <row r="650" spans="2:15" ht="15.75" customHeight="1" x14ac:dyDescent="0.35"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1"/>
    </row>
    <row r="651" spans="2:15" ht="15.75" customHeight="1" x14ac:dyDescent="0.35"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1"/>
    </row>
    <row r="652" spans="2:15" ht="15.75" customHeight="1" x14ac:dyDescent="0.35"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1"/>
    </row>
    <row r="653" spans="2:15" ht="15.75" customHeight="1" x14ac:dyDescent="0.35"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1"/>
    </row>
    <row r="654" spans="2:15" ht="15.75" customHeight="1" x14ac:dyDescent="0.35"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1"/>
    </row>
    <row r="655" spans="2:15" ht="15.75" customHeight="1" x14ac:dyDescent="0.35"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1"/>
    </row>
    <row r="656" spans="2:15" ht="15.75" customHeight="1" x14ac:dyDescent="0.35"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1"/>
    </row>
    <row r="657" spans="2:15" ht="15.75" customHeight="1" x14ac:dyDescent="0.35"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1"/>
    </row>
    <row r="658" spans="2:15" ht="15.75" customHeight="1" x14ac:dyDescent="0.35"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1"/>
    </row>
    <row r="659" spans="2:15" ht="15.75" customHeight="1" x14ac:dyDescent="0.35"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1"/>
    </row>
    <row r="660" spans="2:15" ht="15.75" customHeight="1" x14ac:dyDescent="0.35"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1"/>
    </row>
    <row r="661" spans="2:15" ht="15.75" customHeight="1" x14ac:dyDescent="0.35"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1"/>
    </row>
    <row r="662" spans="2:15" ht="15.75" customHeight="1" x14ac:dyDescent="0.35"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1"/>
    </row>
    <row r="663" spans="2:15" ht="15.75" customHeight="1" x14ac:dyDescent="0.35"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1"/>
    </row>
    <row r="664" spans="2:15" ht="15.75" customHeight="1" x14ac:dyDescent="0.35"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1"/>
    </row>
    <row r="665" spans="2:15" ht="15.75" customHeight="1" x14ac:dyDescent="0.35"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1"/>
    </row>
    <row r="666" spans="2:15" ht="15.75" customHeight="1" x14ac:dyDescent="0.35"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1"/>
    </row>
    <row r="667" spans="2:15" ht="15.75" customHeight="1" x14ac:dyDescent="0.35"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1"/>
    </row>
    <row r="668" spans="2:15" ht="15.75" customHeight="1" x14ac:dyDescent="0.35"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1"/>
    </row>
    <row r="669" spans="2:15" ht="15.75" customHeight="1" x14ac:dyDescent="0.35"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1"/>
    </row>
    <row r="670" spans="2:15" ht="15.75" customHeight="1" x14ac:dyDescent="0.35"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1"/>
    </row>
    <row r="671" spans="2:15" ht="15.75" customHeight="1" x14ac:dyDescent="0.35"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1"/>
    </row>
    <row r="672" spans="2:15" ht="15.75" customHeight="1" x14ac:dyDescent="0.35"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1"/>
    </row>
    <row r="673" spans="2:15" ht="15.75" customHeight="1" x14ac:dyDescent="0.35"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1"/>
    </row>
    <row r="674" spans="2:15" ht="15.75" customHeight="1" x14ac:dyDescent="0.35"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1"/>
    </row>
    <row r="675" spans="2:15" ht="15.75" customHeight="1" x14ac:dyDescent="0.35"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1"/>
    </row>
    <row r="676" spans="2:15" ht="15.75" customHeight="1" x14ac:dyDescent="0.35"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1"/>
    </row>
    <row r="677" spans="2:15" ht="15.75" customHeight="1" x14ac:dyDescent="0.35"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1"/>
    </row>
    <row r="678" spans="2:15" ht="15.75" customHeight="1" x14ac:dyDescent="0.35"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1"/>
    </row>
    <row r="679" spans="2:15" ht="15.75" customHeight="1" x14ac:dyDescent="0.35"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1"/>
    </row>
    <row r="680" spans="2:15" ht="15.75" customHeight="1" x14ac:dyDescent="0.35"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1"/>
    </row>
    <row r="681" spans="2:15" ht="15.75" customHeight="1" x14ac:dyDescent="0.35"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1"/>
    </row>
    <row r="682" spans="2:15" ht="15.75" customHeight="1" x14ac:dyDescent="0.35"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1"/>
    </row>
    <row r="683" spans="2:15" ht="15.75" customHeight="1" x14ac:dyDescent="0.35"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1"/>
    </row>
    <row r="684" spans="2:15" ht="15.75" customHeight="1" x14ac:dyDescent="0.35"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1"/>
    </row>
    <row r="685" spans="2:15" ht="15.75" customHeight="1" x14ac:dyDescent="0.35"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1"/>
    </row>
    <row r="686" spans="2:15" ht="15.75" customHeight="1" x14ac:dyDescent="0.35"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1"/>
    </row>
    <row r="687" spans="2:15" ht="15.75" customHeight="1" x14ac:dyDescent="0.35"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1"/>
    </row>
    <row r="688" spans="2:15" ht="15.75" customHeight="1" x14ac:dyDescent="0.35"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1"/>
    </row>
    <row r="689" spans="2:15" ht="15.75" customHeight="1" x14ac:dyDescent="0.35"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1"/>
    </row>
    <row r="690" spans="2:15" ht="15.75" customHeight="1" x14ac:dyDescent="0.35"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1"/>
    </row>
    <row r="691" spans="2:15" ht="15.75" customHeight="1" x14ac:dyDescent="0.35"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1"/>
    </row>
    <row r="692" spans="2:15" ht="15.75" customHeight="1" x14ac:dyDescent="0.35"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1"/>
    </row>
    <row r="693" spans="2:15" ht="15.75" customHeight="1" x14ac:dyDescent="0.35"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1"/>
    </row>
    <row r="694" spans="2:15" ht="15.75" customHeight="1" x14ac:dyDescent="0.35"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1"/>
    </row>
    <row r="695" spans="2:15" ht="15.75" customHeight="1" x14ac:dyDescent="0.35"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1"/>
    </row>
    <row r="696" spans="2:15" ht="15.75" customHeight="1" x14ac:dyDescent="0.35"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1"/>
    </row>
    <row r="697" spans="2:15" ht="15.75" customHeight="1" x14ac:dyDescent="0.35"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1"/>
    </row>
    <row r="698" spans="2:15" ht="15.75" customHeight="1" x14ac:dyDescent="0.35"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1"/>
    </row>
    <row r="699" spans="2:15" ht="15.75" customHeight="1" x14ac:dyDescent="0.35"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1"/>
    </row>
    <row r="700" spans="2:15" ht="15.75" customHeight="1" x14ac:dyDescent="0.35"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1"/>
    </row>
    <row r="701" spans="2:15" ht="15.75" customHeight="1" x14ac:dyDescent="0.35"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1"/>
    </row>
    <row r="702" spans="2:15" ht="15.75" customHeight="1" x14ac:dyDescent="0.35"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1"/>
    </row>
    <row r="703" spans="2:15" ht="15.75" customHeight="1" x14ac:dyDescent="0.35"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1"/>
    </row>
    <row r="704" spans="2:15" ht="15.75" customHeight="1" x14ac:dyDescent="0.35"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1"/>
    </row>
    <row r="705" spans="2:15" ht="15.75" customHeight="1" x14ac:dyDescent="0.35"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1"/>
    </row>
    <row r="706" spans="2:15" ht="15.75" customHeight="1" x14ac:dyDescent="0.35"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1"/>
    </row>
    <row r="707" spans="2:15" ht="15.75" customHeight="1" x14ac:dyDescent="0.35"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1"/>
    </row>
    <row r="708" spans="2:15" ht="15.75" customHeight="1" x14ac:dyDescent="0.35"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1"/>
    </row>
    <row r="709" spans="2:15" ht="15.75" customHeight="1" x14ac:dyDescent="0.35"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1"/>
    </row>
    <row r="710" spans="2:15" ht="15.75" customHeight="1" x14ac:dyDescent="0.35"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1"/>
    </row>
    <row r="711" spans="2:15" ht="15.75" customHeight="1" x14ac:dyDescent="0.35"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1"/>
    </row>
    <row r="712" spans="2:15" ht="15.75" customHeight="1" x14ac:dyDescent="0.35"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1"/>
    </row>
    <row r="713" spans="2:15" ht="15.75" customHeight="1" x14ac:dyDescent="0.35"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1"/>
    </row>
    <row r="714" spans="2:15" ht="15.75" customHeight="1" x14ac:dyDescent="0.35"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1"/>
    </row>
    <row r="715" spans="2:15" ht="15.75" customHeight="1" x14ac:dyDescent="0.35"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1"/>
    </row>
    <row r="716" spans="2:15" ht="15.75" customHeight="1" x14ac:dyDescent="0.35"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1"/>
    </row>
    <row r="717" spans="2:15" ht="15.75" customHeight="1" x14ac:dyDescent="0.35"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1"/>
    </row>
    <row r="718" spans="2:15" ht="15.75" customHeight="1" x14ac:dyDescent="0.35"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1"/>
    </row>
    <row r="719" spans="2:15" ht="15.75" customHeight="1" x14ac:dyDescent="0.35"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1"/>
    </row>
    <row r="720" spans="2:15" ht="15.75" customHeight="1" x14ac:dyDescent="0.35"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1"/>
    </row>
    <row r="721" spans="2:15" ht="15.75" customHeight="1" x14ac:dyDescent="0.35"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1"/>
    </row>
    <row r="722" spans="2:15" ht="15.75" customHeight="1" x14ac:dyDescent="0.35"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1"/>
    </row>
    <row r="723" spans="2:15" ht="15.75" customHeight="1" x14ac:dyDescent="0.35"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1"/>
    </row>
    <row r="724" spans="2:15" ht="15.75" customHeight="1" x14ac:dyDescent="0.35"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1"/>
    </row>
    <row r="725" spans="2:15" ht="15.75" customHeight="1" x14ac:dyDescent="0.35"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1"/>
    </row>
    <row r="726" spans="2:15" ht="15.75" customHeight="1" x14ac:dyDescent="0.35"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1"/>
    </row>
    <row r="727" spans="2:15" ht="15.75" customHeight="1" x14ac:dyDescent="0.35"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1"/>
    </row>
    <row r="728" spans="2:15" ht="15.75" customHeight="1" x14ac:dyDescent="0.35"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1"/>
    </row>
    <row r="729" spans="2:15" ht="15.75" customHeight="1" x14ac:dyDescent="0.35"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1"/>
    </row>
    <row r="730" spans="2:15" ht="15.75" customHeight="1" x14ac:dyDescent="0.35"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1"/>
    </row>
    <row r="731" spans="2:15" ht="15.75" customHeight="1" x14ac:dyDescent="0.35"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1"/>
    </row>
    <row r="732" spans="2:15" ht="15.75" customHeight="1" x14ac:dyDescent="0.35"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1"/>
    </row>
    <row r="733" spans="2:15" ht="15.75" customHeight="1" x14ac:dyDescent="0.35"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1"/>
    </row>
    <row r="734" spans="2:15" ht="15.75" customHeight="1" x14ac:dyDescent="0.35"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1"/>
    </row>
    <row r="735" spans="2:15" ht="15.75" customHeight="1" x14ac:dyDescent="0.35"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1"/>
    </row>
    <row r="736" spans="2:15" ht="15.75" customHeight="1" x14ac:dyDescent="0.35"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1"/>
    </row>
    <row r="737" spans="2:15" ht="15.75" customHeight="1" x14ac:dyDescent="0.35"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1"/>
    </row>
    <row r="738" spans="2:15" ht="15.75" customHeight="1" x14ac:dyDescent="0.35"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1"/>
    </row>
    <row r="739" spans="2:15" ht="15.75" customHeight="1" x14ac:dyDescent="0.35"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1"/>
    </row>
    <row r="740" spans="2:15" ht="15.75" customHeight="1" x14ac:dyDescent="0.35"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1"/>
    </row>
    <row r="741" spans="2:15" ht="15.75" customHeight="1" x14ac:dyDescent="0.35"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1"/>
    </row>
    <row r="742" spans="2:15" ht="15.75" customHeight="1" x14ac:dyDescent="0.35"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1"/>
    </row>
    <row r="743" spans="2:15" ht="15.75" customHeight="1" x14ac:dyDescent="0.35"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1"/>
    </row>
    <row r="744" spans="2:15" ht="15.75" customHeight="1" x14ac:dyDescent="0.35"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1"/>
    </row>
    <row r="745" spans="2:15" ht="15.75" customHeight="1" x14ac:dyDescent="0.35"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1"/>
    </row>
    <row r="746" spans="2:15" ht="15.75" customHeight="1" x14ac:dyDescent="0.35"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1"/>
    </row>
    <row r="747" spans="2:15" ht="15.75" customHeight="1" x14ac:dyDescent="0.35"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1"/>
    </row>
    <row r="748" spans="2:15" ht="15.75" customHeight="1" x14ac:dyDescent="0.35"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1"/>
    </row>
    <row r="749" spans="2:15" ht="15.75" customHeight="1" x14ac:dyDescent="0.35"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1"/>
    </row>
    <row r="750" spans="2:15" ht="15.75" customHeight="1" x14ac:dyDescent="0.35"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1"/>
    </row>
    <row r="751" spans="2:15" ht="15.75" customHeight="1" x14ac:dyDescent="0.35"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1"/>
    </row>
    <row r="752" spans="2:15" ht="15.75" customHeight="1" x14ac:dyDescent="0.35"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1"/>
    </row>
    <row r="753" spans="2:15" ht="15.75" customHeight="1" x14ac:dyDescent="0.35"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1"/>
    </row>
    <row r="754" spans="2:15" ht="15.75" customHeight="1" x14ac:dyDescent="0.35"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1"/>
    </row>
    <row r="755" spans="2:15" ht="15.75" customHeight="1" x14ac:dyDescent="0.35"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1"/>
    </row>
    <row r="756" spans="2:15" ht="15.75" customHeight="1" x14ac:dyDescent="0.35"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1"/>
    </row>
    <row r="757" spans="2:15" ht="15.75" customHeight="1" x14ac:dyDescent="0.35"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1"/>
    </row>
    <row r="758" spans="2:15" ht="15.75" customHeight="1" x14ac:dyDescent="0.35"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1"/>
    </row>
    <row r="759" spans="2:15" ht="15.75" customHeight="1" x14ac:dyDescent="0.35"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1"/>
    </row>
    <row r="760" spans="2:15" ht="15.75" customHeight="1" x14ac:dyDescent="0.35"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1"/>
    </row>
    <row r="761" spans="2:15" ht="15.75" customHeight="1" x14ac:dyDescent="0.35"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1"/>
    </row>
    <row r="762" spans="2:15" ht="15.75" customHeight="1" x14ac:dyDescent="0.35"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1"/>
    </row>
    <row r="763" spans="2:15" ht="15.75" customHeight="1" x14ac:dyDescent="0.35"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1"/>
    </row>
    <row r="764" spans="2:15" ht="15.75" customHeight="1" x14ac:dyDescent="0.35"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1"/>
    </row>
    <row r="765" spans="2:15" ht="15.75" customHeight="1" x14ac:dyDescent="0.35"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1"/>
    </row>
    <row r="766" spans="2:15" ht="15.75" customHeight="1" x14ac:dyDescent="0.35"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1"/>
    </row>
    <row r="767" spans="2:15" ht="15.75" customHeight="1" x14ac:dyDescent="0.35"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1"/>
    </row>
    <row r="768" spans="2:15" ht="15.75" customHeight="1" x14ac:dyDescent="0.35"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1"/>
    </row>
    <row r="769" spans="2:15" ht="15.75" customHeight="1" x14ac:dyDescent="0.35"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1"/>
    </row>
    <row r="770" spans="2:15" ht="15.75" customHeight="1" x14ac:dyDescent="0.35"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1"/>
    </row>
    <row r="771" spans="2:15" ht="15.75" customHeight="1" x14ac:dyDescent="0.35"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1"/>
    </row>
    <row r="772" spans="2:15" ht="15.75" customHeight="1" x14ac:dyDescent="0.35"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1"/>
    </row>
    <row r="773" spans="2:15" ht="15.75" customHeight="1" x14ac:dyDescent="0.35"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1"/>
    </row>
    <row r="774" spans="2:15" ht="15.75" customHeight="1" x14ac:dyDescent="0.35"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1"/>
    </row>
    <row r="775" spans="2:15" ht="15.75" customHeight="1" x14ac:dyDescent="0.35"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1"/>
    </row>
    <row r="776" spans="2:15" ht="15.75" customHeight="1" x14ac:dyDescent="0.35"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1"/>
    </row>
    <row r="777" spans="2:15" ht="15.75" customHeight="1" x14ac:dyDescent="0.35"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1"/>
    </row>
    <row r="778" spans="2:15" ht="15.75" customHeight="1" x14ac:dyDescent="0.35"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1"/>
    </row>
    <row r="779" spans="2:15" ht="15.75" customHeight="1" x14ac:dyDescent="0.35"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1"/>
    </row>
    <row r="780" spans="2:15" ht="15.75" customHeight="1" x14ac:dyDescent="0.35"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1"/>
    </row>
    <row r="781" spans="2:15" ht="15.75" customHeight="1" x14ac:dyDescent="0.35"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1"/>
    </row>
    <row r="782" spans="2:15" ht="15.75" customHeight="1" x14ac:dyDescent="0.35"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1"/>
    </row>
    <row r="783" spans="2:15" ht="15.75" customHeight="1" x14ac:dyDescent="0.35"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1"/>
    </row>
    <row r="784" spans="2:15" ht="15.75" customHeight="1" x14ac:dyDescent="0.35"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1"/>
    </row>
    <row r="785" spans="2:15" ht="15.75" customHeight="1" x14ac:dyDescent="0.35"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1"/>
    </row>
    <row r="786" spans="2:15" ht="15.75" customHeight="1" x14ac:dyDescent="0.35"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1"/>
    </row>
    <row r="787" spans="2:15" ht="15.75" customHeight="1" x14ac:dyDescent="0.35"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1"/>
    </row>
    <row r="788" spans="2:15" ht="15.75" customHeight="1" x14ac:dyDescent="0.35"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1"/>
    </row>
    <row r="789" spans="2:15" ht="15.75" customHeight="1" x14ac:dyDescent="0.35"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1"/>
    </row>
    <row r="790" spans="2:15" ht="15.75" customHeight="1" x14ac:dyDescent="0.35"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1"/>
    </row>
    <row r="791" spans="2:15" ht="15.75" customHeight="1" x14ac:dyDescent="0.35"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1"/>
    </row>
    <row r="792" spans="2:15" ht="15.75" customHeight="1" x14ac:dyDescent="0.35"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1"/>
    </row>
    <row r="793" spans="2:15" ht="15.75" customHeight="1" x14ac:dyDescent="0.35"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1"/>
    </row>
    <row r="794" spans="2:15" ht="15.75" customHeight="1" x14ac:dyDescent="0.35"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1"/>
    </row>
    <row r="795" spans="2:15" ht="15.75" customHeight="1" x14ac:dyDescent="0.35"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1"/>
    </row>
    <row r="796" spans="2:15" ht="15.75" customHeight="1" x14ac:dyDescent="0.35"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1"/>
    </row>
    <row r="797" spans="2:15" ht="15.75" customHeight="1" x14ac:dyDescent="0.35"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1"/>
    </row>
    <row r="798" spans="2:15" ht="15.75" customHeight="1" x14ac:dyDescent="0.35"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1"/>
    </row>
    <row r="799" spans="2:15" ht="15.75" customHeight="1" x14ac:dyDescent="0.35"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1"/>
    </row>
    <row r="800" spans="2:15" ht="15.75" customHeight="1" x14ac:dyDescent="0.35"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1"/>
    </row>
    <row r="801" spans="2:15" ht="15.75" customHeight="1" x14ac:dyDescent="0.35"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1"/>
    </row>
    <row r="802" spans="2:15" ht="15.75" customHeight="1" x14ac:dyDescent="0.35"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1"/>
    </row>
    <row r="803" spans="2:15" ht="15.75" customHeight="1" x14ac:dyDescent="0.35"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1"/>
    </row>
    <row r="804" spans="2:15" ht="15.75" customHeight="1" x14ac:dyDescent="0.35"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1"/>
    </row>
    <row r="805" spans="2:15" ht="15.75" customHeight="1" x14ac:dyDescent="0.35"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1"/>
    </row>
    <row r="806" spans="2:15" ht="15.75" customHeight="1" x14ac:dyDescent="0.35"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1"/>
    </row>
    <row r="807" spans="2:15" ht="15.75" customHeight="1" x14ac:dyDescent="0.35"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1"/>
    </row>
    <row r="808" spans="2:15" ht="15.75" customHeight="1" x14ac:dyDescent="0.35"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1"/>
    </row>
    <row r="809" spans="2:15" ht="15.75" customHeight="1" x14ac:dyDescent="0.35"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1"/>
    </row>
    <row r="810" spans="2:15" ht="15.75" customHeight="1" x14ac:dyDescent="0.35"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1"/>
    </row>
    <row r="811" spans="2:15" ht="15.75" customHeight="1" x14ac:dyDescent="0.35"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1"/>
    </row>
    <row r="812" spans="2:15" ht="15.75" customHeight="1" x14ac:dyDescent="0.35"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1"/>
    </row>
    <row r="813" spans="2:15" ht="15.75" customHeight="1" x14ac:dyDescent="0.35"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1"/>
    </row>
    <row r="814" spans="2:15" ht="15.75" customHeight="1" x14ac:dyDescent="0.35"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1"/>
    </row>
    <row r="815" spans="2:15" ht="15.75" customHeight="1" x14ac:dyDescent="0.35"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1"/>
    </row>
    <row r="816" spans="2:15" ht="15.75" customHeight="1" x14ac:dyDescent="0.35"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1"/>
    </row>
    <row r="817" spans="2:15" ht="15.75" customHeight="1" x14ac:dyDescent="0.35"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1"/>
    </row>
    <row r="818" spans="2:15" ht="15.75" customHeight="1" x14ac:dyDescent="0.35"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1"/>
    </row>
    <row r="819" spans="2:15" ht="15.75" customHeight="1" x14ac:dyDescent="0.35"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1"/>
    </row>
    <row r="820" spans="2:15" ht="15.75" customHeight="1" x14ac:dyDescent="0.35"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1"/>
    </row>
    <row r="821" spans="2:15" ht="15.75" customHeight="1" x14ac:dyDescent="0.35"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1"/>
    </row>
    <row r="822" spans="2:15" ht="15.75" customHeight="1" x14ac:dyDescent="0.35"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1"/>
    </row>
    <row r="823" spans="2:15" ht="15.75" customHeight="1" x14ac:dyDescent="0.35"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1"/>
    </row>
    <row r="824" spans="2:15" ht="15.75" customHeight="1" x14ac:dyDescent="0.35"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1"/>
    </row>
    <row r="825" spans="2:15" ht="15.75" customHeight="1" x14ac:dyDescent="0.35"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1"/>
    </row>
    <row r="826" spans="2:15" ht="15.75" customHeight="1" x14ac:dyDescent="0.35"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1"/>
    </row>
    <row r="827" spans="2:15" ht="15.75" customHeight="1" x14ac:dyDescent="0.35"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1"/>
    </row>
    <row r="828" spans="2:15" ht="15.75" customHeight="1" x14ac:dyDescent="0.35"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1"/>
    </row>
    <row r="829" spans="2:15" ht="15.75" customHeight="1" x14ac:dyDescent="0.35"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1"/>
    </row>
    <row r="830" spans="2:15" ht="15.75" customHeight="1" x14ac:dyDescent="0.35"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1"/>
    </row>
    <row r="831" spans="2:15" ht="15.75" customHeight="1" x14ac:dyDescent="0.35"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1"/>
    </row>
    <row r="832" spans="2:15" ht="15.75" customHeight="1" x14ac:dyDescent="0.35"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1"/>
    </row>
    <row r="833" spans="2:15" ht="15.75" customHeight="1" x14ac:dyDescent="0.35"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1"/>
    </row>
    <row r="834" spans="2:15" ht="15.75" customHeight="1" x14ac:dyDescent="0.35"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1"/>
    </row>
    <row r="835" spans="2:15" ht="15.75" customHeight="1" x14ac:dyDescent="0.35"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1"/>
    </row>
    <row r="836" spans="2:15" ht="15.75" customHeight="1" x14ac:dyDescent="0.35"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1"/>
    </row>
    <row r="837" spans="2:15" ht="15.75" customHeight="1" x14ac:dyDescent="0.35"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1"/>
    </row>
    <row r="838" spans="2:15" ht="15.75" customHeight="1" x14ac:dyDescent="0.35"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1"/>
    </row>
    <row r="839" spans="2:15" ht="15.75" customHeight="1" x14ac:dyDescent="0.35"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1"/>
    </row>
    <row r="840" spans="2:15" ht="15.75" customHeight="1" x14ac:dyDescent="0.35"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1"/>
    </row>
    <row r="841" spans="2:15" ht="15.75" customHeight="1" x14ac:dyDescent="0.35"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1"/>
    </row>
    <row r="842" spans="2:15" ht="15.75" customHeight="1" x14ac:dyDescent="0.35"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1"/>
    </row>
    <row r="843" spans="2:15" ht="15.75" customHeight="1" x14ac:dyDescent="0.35"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1"/>
    </row>
    <row r="844" spans="2:15" ht="15.75" customHeight="1" x14ac:dyDescent="0.35"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1"/>
    </row>
    <row r="845" spans="2:15" ht="15.75" customHeight="1" x14ac:dyDescent="0.35"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1"/>
    </row>
    <row r="846" spans="2:15" ht="15.75" customHeight="1" x14ac:dyDescent="0.35"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1"/>
    </row>
    <row r="847" spans="2:15" ht="15.75" customHeight="1" x14ac:dyDescent="0.35"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1"/>
    </row>
    <row r="848" spans="2:15" ht="15.75" customHeight="1" x14ac:dyDescent="0.35"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1"/>
    </row>
    <row r="849" spans="2:15" ht="15.75" customHeight="1" x14ac:dyDescent="0.35"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1"/>
    </row>
    <row r="850" spans="2:15" ht="15.75" customHeight="1" x14ac:dyDescent="0.35"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1"/>
    </row>
    <row r="851" spans="2:15" ht="15.75" customHeight="1" x14ac:dyDescent="0.35"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1"/>
    </row>
    <row r="852" spans="2:15" ht="15.75" customHeight="1" x14ac:dyDescent="0.35"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1"/>
    </row>
    <row r="853" spans="2:15" ht="15.75" customHeight="1" x14ac:dyDescent="0.35"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1"/>
    </row>
    <row r="854" spans="2:15" ht="15.75" customHeight="1" x14ac:dyDescent="0.35"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1"/>
    </row>
    <row r="855" spans="2:15" ht="15.75" customHeight="1" x14ac:dyDescent="0.35"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1"/>
    </row>
    <row r="856" spans="2:15" ht="15.75" customHeight="1" x14ac:dyDescent="0.35"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1"/>
    </row>
    <row r="857" spans="2:15" ht="15.75" customHeight="1" x14ac:dyDescent="0.35"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1"/>
    </row>
    <row r="858" spans="2:15" ht="15.75" customHeight="1" x14ac:dyDescent="0.35"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1"/>
    </row>
    <row r="859" spans="2:15" ht="15.75" customHeight="1" x14ac:dyDescent="0.35"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1"/>
    </row>
    <row r="860" spans="2:15" ht="15.75" customHeight="1" x14ac:dyDescent="0.35"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1"/>
    </row>
    <row r="861" spans="2:15" ht="15.75" customHeight="1" x14ac:dyDescent="0.35"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1"/>
    </row>
    <row r="862" spans="2:15" ht="15.75" customHeight="1" x14ac:dyDescent="0.35"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1"/>
    </row>
    <row r="863" spans="2:15" ht="15.75" customHeight="1" x14ac:dyDescent="0.35"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1"/>
    </row>
    <row r="864" spans="2:15" ht="15.75" customHeight="1" x14ac:dyDescent="0.35"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1"/>
    </row>
    <row r="865" spans="2:15" ht="15.75" customHeight="1" x14ac:dyDescent="0.35"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1"/>
    </row>
    <row r="866" spans="2:15" ht="15.75" customHeight="1" x14ac:dyDescent="0.35"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1"/>
    </row>
    <row r="867" spans="2:15" ht="15.75" customHeight="1" x14ac:dyDescent="0.35"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1"/>
    </row>
    <row r="868" spans="2:15" ht="15.75" customHeight="1" x14ac:dyDescent="0.35"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1"/>
    </row>
    <row r="869" spans="2:15" ht="15.75" customHeight="1" x14ac:dyDescent="0.35"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1"/>
    </row>
    <row r="870" spans="2:15" ht="15.75" customHeight="1" x14ac:dyDescent="0.35"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1"/>
    </row>
    <row r="871" spans="2:15" ht="15.75" customHeight="1" x14ac:dyDescent="0.35"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1"/>
    </row>
    <row r="872" spans="2:15" ht="15.75" customHeight="1" x14ac:dyDescent="0.35"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1"/>
    </row>
    <row r="873" spans="2:15" ht="15.75" customHeight="1" x14ac:dyDescent="0.35"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1"/>
    </row>
    <row r="874" spans="2:15" ht="15.75" customHeight="1" x14ac:dyDescent="0.35"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1"/>
    </row>
    <row r="875" spans="2:15" ht="15.75" customHeight="1" x14ac:dyDescent="0.35"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1"/>
    </row>
    <row r="876" spans="2:15" ht="15.75" customHeight="1" x14ac:dyDescent="0.35"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1"/>
    </row>
    <row r="877" spans="2:15" ht="15.75" customHeight="1" x14ac:dyDescent="0.35"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1"/>
    </row>
    <row r="878" spans="2:15" ht="15.75" customHeight="1" x14ac:dyDescent="0.35"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1"/>
    </row>
    <row r="879" spans="2:15" ht="15.75" customHeight="1" x14ac:dyDescent="0.35"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1"/>
    </row>
    <row r="880" spans="2:15" ht="15.75" customHeight="1" x14ac:dyDescent="0.35"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1"/>
    </row>
    <row r="881" spans="2:15" ht="15.75" customHeight="1" x14ac:dyDescent="0.35"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1"/>
    </row>
    <row r="882" spans="2:15" ht="15.75" customHeight="1" x14ac:dyDescent="0.35"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1"/>
    </row>
    <row r="883" spans="2:15" ht="15.75" customHeight="1" x14ac:dyDescent="0.35"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1"/>
    </row>
    <row r="884" spans="2:15" ht="15.75" customHeight="1" x14ac:dyDescent="0.35"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1"/>
    </row>
    <row r="885" spans="2:15" ht="15.75" customHeight="1" x14ac:dyDescent="0.35"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1"/>
    </row>
    <row r="886" spans="2:15" ht="15.75" customHeight="1" x14ac:dyDescent="0.35"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1"/>
    </row>
    <row r="887" spans="2:15" ht="15.75" customHeight="1" x14ac:dyDescent="0.35"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1"/>
    </row>
    <row r="888" spans="2:15" ht="15.75" customHeight="1" x14ac:dyDescent="0.35"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1"/>
    </row>
    <row r="889" spans="2:15" ht="15.75" customHeight="1" x14ac:dyDescent="0.35"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1"/>
    </row>
    <row r="890" spans="2:15" ht="15.75" customHeight="1" x14ac:dyDescent="0.35"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1"/>
    </row>
    <row r="891" spans="2:15" ht="15.75" customHeight="1" x14ac:dyDescent="0.35"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1"/>
    </row>
    <row r="892" spans="2:15" ht="15.75" customHeight="1" x14ac:dyDescent="0.35"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1"/>
    </row>
    <row r="893" spans="2:15" ht="15.75" customHeight="1" x14ac:dyDescent="0.35"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1"/>
    </row>
    <row r="894" spans="2:15" ht="15.75" customHeight="1" x14ac:dyDescent="0.35"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1"/>
    </row>
    <row r="895" spans="2:15" ht="15.75" customHeight="1" x14ac:dyDescent="0.35"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1"/>
    </row>
    <row r="896" spans="2:15" ht="15.75" customHeight="1" x14ac:dyDescent="0.35"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1"/>
    </row>
    <row r="897" spans="2:15" ht="15.75" customHeight="1" x14ac:dyDescent="0.35"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1"/>
    </row>
    <row r="898" spans="2:15" ht="15.75" customHeight="1" x14ac:dyDescent="0.35"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1"/>
    </row>
    <row r="899" spans="2:15" ht="15.75" customHeight="1" x14ac:dyDescent="0.35"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1"/>
    </row>
    <row r="900" spans="2:15" ht="15.75" customHeight="1" x14ac:dyDescent="0.35"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1"/>
    </row>
    <row r="901" spans="2:15" ht="15.75" customHeight="1" x14ac:dyDescent="0.35"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1"/>
    </row>
    <row r="902" spans="2:15" ht="15.75" customHeight="1" x14ac:dyDescent="0.35"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1"/>
    </row>
    <row r="903" spans="2:15" ht="15.75" customHeight="1" x14ac:dyDescent="0.35"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1"/>
    </row>
    <row r="904" spans="2:15" ht="15.75" customHeight="1" x14ac:dyDescent="0.35"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1"/>
    </row>
    <row r="905" spans="2:15" ht="15.75" customHeight="1" x14ac:dyDescent="0.35"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1"/>
    </row>
    <row r="906" spans="2:15" ht="15.75" customHeight="1" x14ac:dyDescent="0.35"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1"/>
    </row>
    <row r="907" spans="2:15" ht="15.75" customHeight="1" x14ac:dyDescent="0.35"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1"/>
    </row>
    <row r="908" spans="2:15" ht="15.75" customHeight="1" x14ac:dyDescent="0.35"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1"/>
    </row>
    <row r="909" spans="2:15" ht="15.75" customHeight="1" x14ac:dyDescent="0.35"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1"/>
    </row>
    <row r="910" spans="2:15" ht="15.75" customHeight="1" x14ac:dyDescent="0.35"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1"/>
    </row>
    <row r="911" spans="2:15" ht="15.75" customHeight="1" x14ac:dyDescent="0.35"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1"/>
    </row>
    <row r="912" spans="2:15" ht="15.75" customHeight="1" x14ac:dyDescent="0.35"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1"/>
    </row>
    <row r="913" spans="2:15" ht="15.75" customHeight="1" x14ac:dyDescent="0.35"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1"/>
    </row>
    <row r="914" spans="2:15" ht="15.75" customHeight="1" x14ac:dyDescent="0.35"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1"/>
    </row>
    <row r="915" spans="2:15" ht="15.75" customHeight="1" x14ac:dyDescent="0.35"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1"/>
    </row>
    <row r="916" spans="2:15" ht="15.75" customHeight="1" x14ac:dyDescent="0.35"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1"/>
    </row>
    <row r="917" spans="2:15" ht="15.75" customHeight="1" x14ac:dyDescent="0.35"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1"/>
    </row>
    <row r="918" spans="2:15" ht="15.75" customHeight="1" x14ac:dyDescent="0.35"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1"/>
    </row>
    <row r="919" spans="2:15" ht="15.75" customHeight="1" x14ac:dyDescent="0.35"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1"/>
    </row>
    <row r="920" spans="2:15" ht="15.75" customHeight="1" x14ac:dyDescent="0.35"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1"/>
    </row>
    <row r="921" spans="2:15" ht="15.75" customHeight="1" x14ac:dyDescent="0.35"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1"/>
    </row>
    <row r="922" spans="2:15" ht="15.75" customHeight="1" x14ac:dyDescent="0.35"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1"/>
    </row>
    <row r="923" spans="2:15" ht="15.75" customHeight="1" x14ac:dyDescent="0.35"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1"/>
    </row>
    <row r="924" spans="2:15" ht="15.75" customHeight="1" x14ac:dyDescent="0.35"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1"/>
    </row>
    <row r="925" spans="2:15" ht="15.75" customHeight="1" x14ac:dyDescent="0.35"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1"/>
    </row>
    <row r="926" spans="2:15" ht="15.75" customHeight="1" x14ac:dyDescent="0.35"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1"/>
    </row>
    <row r="927" spans="2:15" ht="15.75" customHeight="1" x14ac:dyDescent="0.35"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1"/>
    </row>
    <row r="928" spans="2:15" ht="15.75" customHeight="1" x14ac:dyDescent="0.35"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1"/>
    </row>
    <row r="929" spans="2:15" ht="15.75" customHeight="1" x14ac:dyDescent="0.35"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1"/>
    </row>
    <row r="930" spans="2:15" ht="15.75" customHeight="1" x14ac:dyDescent="0.35"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1"/>
    </row>
    <row r="931" spans="2:15" ht="15.75" customHeight="1" x14ac:dyDescent="0.35"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1"/>
    </row>
    <row r="932" spans="2:15" ht="15.75" customHeight="1" x14ac:dyDescent="0.35"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1"/>
    </row>
    <row r="933" spans="2:15" ht="15.75" customHeight="1" x14ac:dyDescent="0.35"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1"/>
    </row>
    <row r="934" spans="2:15" ht="15.75" customHeight="1" x14ac:dyDescent="0.35"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1"/>
    </row>
    <row r="935" spans="2:15" ht="15.75" customHeight="1" x14ac:dyDescent="0.35"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1"/>
    </row>
    <row r="936" spans="2:15" ht="15.75" customHeight="1" x14ac:dyDescent="0.35"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1"/>
    </row>
    <row r="937" spans="2:15" ht="15.75" customHeight="1" x14ac:dyDescent="0.35"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1"/>
    </row>
    <row r="938" spans="2:15" ht="15.75" customHeight="1" x14ac:dyDescent="0.35"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1"/>
    </row>
    <row r="939" spans="2:15" ht="15.75" customHeight="1" x14ac:dyDescent="0.35"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1"/>
    </row>
    <row r="940" spans="2:15" ht="15.75" customHeight="1" x14ac:dyDescent="0.35"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1"/>
    </row>
    <row r="941" spans="2:15" ht="15.75" customHeight="1" x14ac:dyDescent="0.35"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1"/>
    </row>
    <row r="942" spans="2:15" ht="15.75" customHeight="1" x14ac:dyDescent="0.35"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1"/>
    </row>
    <row r="943" spans="2:15" ht="15.75" customHeight="1" x14ac:dyDescent="0.35"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1"/>
    </row>
    <row r="944" spans="2:15" ht="15.75" customHeight="1" x14ac:dyDescent="0.35"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1"/>
    </row>
    <row r="945" spans="2:15" ht="15.75" customHeight="1" x14ac:dyDescent="0.35"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1"/>
    </row>
    <row r="946" spans="2:15" ht="15.75" customHeight="1" x14ac:dyDescent="0.35"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1"/>
    </row>
    <row r="947" spans="2:15" ht="15.75" customHeight="1" x14ac:dyDescent="0.35"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1"/>
    </row>
    <row r="948" spans="2:15" ht="15.75" customHeight="1" x14ac:dyDescent="0.35"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1"/>
    </row>
    <row r="949" spans="2:15" ht="15.75" customHeight="1" x14ac:dyDescent="0.35"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1"/>
    </row>
    <row r="950" spans="2:15" ht="15.75" customHeight="1" x14ac:dyDescent="0.35"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1"/>
    </row>
    <row r="951" spans="2:15" ht="15.75" customHeight="1" x14ac:dyDescent="0.35"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1"/>
    </row>
    <row r="952" spans="2:15" ht="15.75" customHeight="1" x14ac:dyDescent="0.35"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1"/>
    </row>
    <row r="953" spans="2:15" ht="15.75" customHeight="1" x14ac:dyDescent="0.35"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1"/>
    </row>
    <row r="954" spans="2:15" ht="15.75" customHeight="1" x14ac:dyDescent="0.35"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1"/>
    </row>
    <row r="955" spans="2:15" ht="15.75" customHeight="1" x14ac:dyDescent="0.35"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1"/>
    </row>
    <row r="956" spans="2:15" ht="15.75" customHeight="1" x14ac:dyDescent="0.35"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1"/>
    </row>
    <row r="957" spans="2:15" ht="15.75" customHeight="1" x14ac:dyDescent="0.35"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1"/>
    </row>
    <row r="958" spans="2:15" ht="15.75" customHeight="1" x14ac:dyDescent="0.35"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1"/>
    </row>
    <row r="959" spans="2:15" ht="15.75" customHeight="1" x14ac:dyDescent="0.35"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1"/>
    </row>
    <row r="960" spans="2:15" ht="15.75" customHeight="1" x14ac:dyDescent="0.35"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1"/>
    </row>
    <row r="961" spans="2:15" ht="15.75" customHeight="1" x14ac:dyDescent="0.35"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1"/>
    </row>
    <row r="962" spans="2:15" ht="15.75" customHeight="1" x14ac:dyDescent="0.35"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1"/>
    </row>
    <row r="963" spans="2:15" ht="15.75" customHeight="1" x14ac:dyDescent="0.35"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1"/>
    </row>
    <row r="964" spans="2:15" ht="15.75" customHeight="1" x14ac:dyDescent="0.35"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1"/>
    </row>
    <row r="965" spans="2:15" ht="15.75" customHeight="1" x14ac:dyDescent="0.35"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1"/>
    </row>
    <row r="966" spans="2:15" ht="15.75" customHeight="1" x14ac:dyDescent="0.35"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1"/>
    </row>
    <row r="967" spans="2:15" ht="15.75" customHeight="1" x14ac:dyDescent="0.35"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1"/>
    </row>
    <row r="968" spans="2:15" ht="15.75" customHeight="1" x14ac:dyDescent="0.35"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1"/>
    </row>
    <row r="969" spans="2:15" ht="15.75" customHeight="1" x14ac:dyDescent="0.35"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1"/>
    </row>
    <row r="970" spans="2:15" ht="15.75" customHeight="1" x14ac:dyDescent="0.35"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1"/>
    </row>
    <row r="971" spans="2:15" ht="15.75" customHeight="1" x14ac:dyDescent="0.35"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1"/>
    </row>
    <row r="972" spans="2:15" ht="15.75" customHeight="1" x14ac:dyDescent="0.35"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1"/>
    </row>
    <row r="973" spans="2:15" ht="15.75" customHeight="1" x14ac:dyDescent="0.35"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1"/>
    </row>
    <row r="974" spans="2:15" ht="15.75" customHeight="1" x14ac:dyDescent="0.35"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1"/>
    </row>
    <row r="975" spans="2:15" ht="15.75" customHeight="1" x14ac:dyDescent="0.35"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1"/>
    </row>
    <row r="976" spans="2:15" ht="15.75" customHeight="1" x14ac:dyDescent="0.35"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1"/>
    </row>
    <row r="977" spans="2:15" ht="15.75" customHeight="1" x14ac:dyDescent="0.35"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1"/>
    </row>
    <row r="978" spans="2:15" ht="15.75" customHeight="1" x14ac:dyDescent="0.35"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1"/>
    </row>
    <row r="979" spans="2:15" ht="15.75" customHeight="1" x14ac:dyDescent="0.35"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1"/>
    </row>
    <row r="980" spans="2:15" ht="15.75" customHeight="1" x14ac:dyDescent="0.35"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1"/>
    </row>
    <row r="981" spans="2:15" ht="15.75" customHeight="1" x14ac:dyDescent="0.35"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1"/>
    </row>
    <row r="982" spans="2:15" ht="15.75" customHeight="1" x14ac:dyDescent="0.35"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1"/>
    </row>
    <row r="983" spans="2:15" ht="15.75" customHeight="1" x14ac:dyDescent="0.35"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1"/>
    </row>
    <row r="984" spans="2:15" ht="15.75" customHeight="1" x14ac:dyDescent="0.35"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1"/>
    </row>
    <row r="985" spans="2:15" ht="15.75" customHeight="1" x14ac:dyDescent="0.35"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1"/>
    </row>
    <row r="986" spans="2:15" ht="15.75" customHeight="1" x14ac:dyDescent="0.35"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1"/>
    </row>
    <row r="987" spans="2:15" ht="15.75" customHeight="1" x14ac:dyDescent="0.35"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1"/>
    </row>
    <row r="988" spans="2:15" ht="15.75" customHeight="1" x14ac:dyDescent="0.35"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1"/>
    </row>
    <row r="989" spans="2:15" ht="15.75" customHeight="1" x14ac:dyDescent="0.35"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1"/>
    </row>
    <row r="990" spans="2:15" ht="15.75" customHeight="1" x14ac:dyDescent="0.35"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1"/>
    </row>
    <row r="991" spans="2:15" ht="15.75" customHeight="1" x14ac:dyDescent="0.35"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1"/>
    </row>
    <row r="992" spans="2:15" ht="15.75" customHeight="1" x14ac:dyDescent="0.35"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1"/>
    </row>
    <row r="993" spans="2:15" ht="15.75" customHeight="1" x14ac:dyDescent="0.35"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1"/>
    </row>
    <row r="994" spans="2:15" ht="15.75" customHeight="1" x14ac:dyDescent="0.35"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1"/>
    </row>
    <row r="995" spans="2:15" ht="15.75" customHeight="1" x14ac:dyDescent="0.35"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1"/>
    </row>
    <row r="996" spans="2:15" ht="15.75" customHeight="1" x14ac:dyDescent="0.35"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1"/>
    </row>
    <row r="997" spans="2:15" ht="15.75" customHeight="1" x14ac:dyDescent="0.35"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1"/>
    </row>
    <row r="998" spans="2:15" ht="15.75" customHeight="1" x14ac:dyDescent="0.35"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1"/>
    </row>
    <row r="999" spans="2:15" ht="15.75" customHeight="1" x14ac:dyDescent="0.35"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1"/>
    </row>
  </sheetData>
  <mergeCells count="4">
    <mergeCell ref="A1:N1"/>
    <mergeCell ref="A2:N2"/>
    <mergeCell ref="P8:R8"/>
    <mergeCell ref="A84:N84"/>
  </mergeCells>
  <phoneticPr fontId="20" type="noConversion"/>
  <conditionalFormatting sqref="B31:N31 B69:N69">
    <cfRule type="cellIs" dxfId="9" priority="3" operator="lessThan">
      <formula>0</formula>
    </cfRule>
  </conditionalFormatting>
  <conditionalFormatting sqref="B31:N31 B69:N69">
    <cfRule type="cellIs" dxfId="8" priority="4" operator="greaterThan">
      <formula>0</formula>
    </cfRule>
  </conditionalFormatting>
  <conditionalFormatting sqref="C3 E3 G3 I3 K3 M3">
    <cfRule type="expression" dxfId="7" priority="1">
      <formula>$F3="O"</formula>
    </cfRule>
  </conditionalFormatting>
  <conditionalFormatting sqref="B3 D3 F3 H3 J3 L3">
    <cfRule type="expression" dxfId="6" priority="2">
      <formula>$F3="O"</formula>
    </cfRule>
  </conditionalFormatting>
  <dataValidations count="1">
    <dataValidation type="list" allowBlank="1" showInputMessage="1" showErrorMessage="1" sqref="B3:M3" xr:uid="{ABC6ADDF-5AA1-4AB5-AD15-E9863978F821}">
      <formula1>INDIRECT("Listes[Mois]")</formula1>
    </dataValidation>
  </dataValidations>
  <pageMargins left="0.7" right="0.7" top="0.75" bottom="0.75" header="0" footer="0"/>
  <pageSetup paperSize="9" orientation="portrait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W973"/>
  <sheetViews>
    <sheetView tabSelected="1" topLeftCell="D1" workbookViewId="0">
      <selection activeCell="I31" sqref="I31"/>
    </sheetView>
  </sheetViews>
  <sheetFormatPr baseColWidth="10" defaultColWidth="12.6640625" defaultRowHeight="15" customHeight="1" x14ac:dyDescent="0.3"/>
  <cols>
    <col min="1" max="1" width="5.25" customWidth="1"/>
    <col min="2" max="2" width="10.75" customWidth="1"/>
    <col min="3" max="3" width="34.1640625" customWidth="1"/>
    <col min="4" max="4" width="9.9140625" customWidth="1"/>
    <col min="5" max="5" width="10.4140625" customWidth="1"/>
    <col min="6" max="6" width="5.9140625" customWidth="1"/>
    <col min="7" max="7" width="10.1640625" customWidth="1"/>
    <col min="8" max="8" width="13.1640625" style="54" customWidth="1"/>
    <col min="9" max="10" width="9.4140625" customWidth="1"/>
  </cols>
  <sheetData>
    <row r="1" spans="1:23" ht="14.5" x14ac:dyDescent="0.35">
      <c r="B1" s="5"/>
      <c r="C1" s="5"/>
      <c r="D1" s="5"/>
      <c r="E1" s="5"/>
      <c r="F1" s="5"/>
      <c r="G1" s="5"/>
      <c r="H1" s="48"/>
    </row>
    <row r="2" spans="1:23" ht="14.5" x14ac:dyDescent="0.35">
      <c r="E2" s="5"/>
    </row>
    <row r="3" spans="1:23" ht="43.5" customHeight="1" thickBot="1" x14ac:dyDescent="0.35">
      <c r="A3" s="46"/>
      <c r="B3" s="56" t="s">
        <v>84</v>
      </c>
      <c r="C3" s="56" t="s">
        <v>85</v>
      </c>
      <c r="D3" s="56" t="s">
        <v>100</v>
      </c>
      <c r="E3" s="57" t="s">
        <v>86</v>
      </c>
      <c r="F3" s="58" t="s">
        <v>88</v>
      </c>
      <c r="G3" s="59" t="s">
        <v>87</v>
      </c>
      <c r="H3" s="60" t="s">
        <v>127</v>
      </c>
      <c r="I3" s="58" t="s">
        <v>90</v>
      </c>
      <c r="J3" s="59" t="s">
        <v>89</v>
      </c>
      <c r="K3" s="60" t="s">
        <v>128</v>
      </c>
      <c r="L3" s="58" t="s">
        <v>92</v>
      </c>
      <c r="M3" s="59" t="s">
        <v>91</v>
      </c>
      <c r="N3" s="60" t="s">
        <v>129</v>
      </c>
      <c r="O3" s="58" t="s">
        <v>94</v>
      </c>
      <c r="P3" s="59" t="s">
        <v>93</v>
      </c>
      <c r="Q3" s="60" t="s">
        <v>130</v>
      </c>
      <c r="R3" s="58" t="s">
        <v>96</v>
      </c>
      <c r="S3" s="59" t="s">
        <v>95</v>
      </c>
      <c r="T3" s="60" t="s">
        <v>130</v>
      </c>
      <c r="U3" s="58" t="s">
        <v>126</v>
      </c>
      <c r="V3" s="59" t="s">
        <v>97</v>
      </c>
      <c r="W3" s="60" t="s">
        <v>131</v>
      </c>
    </row>
    <row r="4" spans="1:23" ht="16" thickBot="1" x14ac:dyDescent="0.4">
      <c r="A4" s="47"/>
      <c r="B4" s="61">
        <v>43598</v>
      </c>
      <c r="C4" s="62" t="s">
        <v>102</v>
      </c>
      <c r="D4" s="63">
        <v>15612.5</v>
      </c>
      <c r="E4" s="64" t="e">
        <f>SUMPRODUCT(($F4:$H4="N")*(MOD(COLUMN($G4:$H4),3)=0)*1,$G4:$H4)</f>
        <v>#N/A</v>
      </c>
      <c r="F4" s="65" t="s">
        <v>98</v>
      </c>
      <c r="G4" s="66">
        <v>3903.13</v>
      </c>
      <c r="H4" s="67" t="s">
        <v>114</v>
      </c>
      <c r="I4" s="65" t="s">
        <v>99</v>
      </c>
      <c r="J4" s="66">
        <v>3903.13</v>
      </c>
      <c r="K4" s="67" t="s">
        <v>114</v>
      </c>
      <c r="L4" s="65" t="s">
        <v>98</v>
      </c>
      <c r="M4" s="66">
        <v>3903.13</v>
      </c>
      <c r="N4" s="67" t="s">
        <v>114</v>
      </c>
      <c r="O4" s="65" t="s">
        <v>98</v>
      </c>
      <c r="P4" s="66">
        <v>3903.13</v>
      </c>
      <c r="Q4" s="67" t="s">
        <v>114</v>
      </c>
      <c r="R4" s="65" t="s">
        <v>98</v>
      </c>
      <c r="S4" s="66">
        <v>3903.13</v>
      </c>
      <c r="T4" s="67" t="s">
        <v>114</v>
      </c>
      <c r="U4" s="65" t="s">
        <v>98</v>
      </c>
      <c r="V4" s="66">
        <v>3903.13</v>
      </c>
      <c r="W4" s="67" t="s">
        <v>114</v>
      </c>
    </row>
    <row r="5" spans="1:23" ht="16" thickBot="1" x14ac:dyDescent="0.4">
      <c r="B5" s="68">
        <v>43581</v>
      </c>
      <c r="C5" s="62" t="s">
        <v>103</v>
      </c>
      <c r="D5" s="63">
        <v>5311.85</v>
      </c>
      <c r="E5" s="64" t="e">
        <f>SUMPRODUCT(($F5:$H5="N")*(MOD(COLUMN($G5:$H5),3)=0)*1,$G5:$H5)</f>
        <v>#N/A</v>
      </c>
      <c r="F5" s="69" t="s">
        <v>98</v>
      </c>
      <c r="G5" s="70">
        <v>924</v>
      </c>
      <c r="H5" s="67" t="s">
        <v>120</v>
      </c>
      <c r="I5" s="69" t="s">
        <v>98</v>
      </c>
      <c r="J5" s="70">
        <v>924</v>
      </c>
      <c r="K5" s="67" t="s">
        <v>120</v>
      </c>
      <c r="L5" s="69" t="s">
        <v>98</v>
      </c>
      <c r="M5" s="70">
        <v>924</v>
      </c>
      <c r="N5" s="67" t="s">
        <v>120</v>
      </c>
      <c r="O5" s="69" t="s">
        <v>98</v>
      </c>
      <c r="P5" s="70">
        <v>924</v>
      </c>
      <c r="Q5" s="67" t="s">
        <v>120</v>
      </c>
      <c r="R5" s="69" t="s">
        <v>98</v>
      </c>
      <c r="S5" s="70">
        <v>924</v>
      </c>
      <c r="T5" s="67" t="s">
        <v>120</v>
      </c>
      <c r="U5" s="69" t="s">
        <v>98</v>
      </c>
      <c r="V5" s="70">
        <v>924</v>
      </c>
      <c r="W5" s="67" t="s">
        <v>120</v>
      </c>
    </row>
    <row r="6" spans="1:23" ht="16" thickBot="1" x14ac:dyDescent="0.4">
      <c r="B6" s="68">
        <v>43516</v>
      </c>
      <c r="C6" s="62" t="s">
        <v>104</v>
      </c>
      <c r="D6" s="63">
        <v>6277.64</v>
      </c>
      <c r="E6" s="64" t="e">
        <f>SUMPRODUCT(($F6:$H6="N")*(MOD(COLUMN($G6:$H6),3)=0)*1,$G6:$H6)</f>
        <v>#N/A</v>
      </c>
      <c r="F6" s="71" t="s">
        <v>98</v>
      </c>
      <c r="G6" s="70">
        <v>1569.41</v>
      </c>
      <c r="H6" s="67" t="s">
        <v>121</v>
      </c>
      <c r="I6" s="71" t="s">
        <v>98</v>
      </c>
      <c r="J6" s="70">
        <v>1569.41</v>
      </c>
      <c r="K6" s="67" t="s">
        <v>121</v>
      </c>
      <c r="L6" s="71" t="s">
        <v>98</v>
      </c>
      <c r="M6" s="70">
        <v>1569.41</v>
      </c>
      <c r="N6" s="67" t="s">
        <v>121</v>
      </c>
      <c r="O6" s="71" t="s">
        <v>98</v>
      </c>
      <c r="P6" s="70">
        <v>1569.41</v>
      </c>
      <c r="Q6" s="67" t="s">
        <v>121</v>
      </c>
      <c r="R6" s="71" t="s">
        <v>98</v>
      </c>
      <c r="S6" s="70">
        <v>1569.41</v>
      </c>
      <c r="T6" s="67" t="s">
        <v>121</v>
      </c>
      <c r="U6" s="71" t="s">
        <v>98</v>
      </c>
      <c r="V6" s="70">
        <v>1569.41</v>
      </c>
      <c r="W6" s="67" t="s">
        <v>121</v>
      </c>
    </row>
    <row r="7" spans="1:23" ht="16" thickBot="1" x14ac:dyDescent="0.4">
      <c r="B7" s="68">
        <v>43427</v>
      </c>
      <c r="C7" s="62" t="s">
        <v>105</v>
      </c>
      <c r="D7" s="63">
        <v>1962.74</v>
      </c>
      <c r="E7" s="72" t="e">
        <f>SUMPRODUCT(($F7:$H7="N")*(MOD(COLUMN($G7:$H7),3)=0)*1,$G7:$H7)</f>
        <v>#N/A</v>
      </c>
      <c r="F7" s="71" t="s">
        <v>98</v>
      </c>
      <c r="G7" s="70">
        <v>1083.69</v>
      </c>
      <c r="H7" s="67" t="s">
        <v>110</v>
      </c>
      <c r="I7" s="71" t="s">
        <v>98</v>
      </c>
      <c r="J7" s="70">
        <v>1083.69</v>
      </c>
      <c r="K7" s="67" t="s">
        <v>110</v>
      </c>
      <c r="L7" s="71" t="s">
        <v>98</v>
      </c>
      <c r="M7" s="70">
        <v>1083.69</v>
      </c>
      <c r="N7" s="67" t="s">
        <v>110</v>
      </c>
      <c r="O7" s="71" t="s">
        <v>98</v>
      </c>
      <c r="P7" s="70">
        <v>1083.69</v>
      </c>
      <c r="Q7" s="67" t="s">
        <v>110</v>
      </c>
      <c r="R7" s="71" t="s">
        <v>98</v>
      </c>
      <c r="S7" s="70">
        <v>1083.69</v>
      </c>
      <c r="T7" s="67" t="s">
        <v>110</v>
      </c>
      <c r="U7" s="71" t="s">
        <v>98</v>
      </c>
      <c r="V7" s="70">
        <v>1083.69</v>
      </c>
      <c r="W7" s="67" t="s">
        <v>110</v>
      </c>
    </row>
    <row r="8" spans="1:23" ht="16" thickBot="1" x14ac:dyDescent="0.4">
      <c r="B8" s="68">
        <v>43600</v>
      </c>
      <c r="C8" s="62" t="s">
        <v>106</v>
      </c>
      <c r="D8" s="63">
        <v>1300</v>
      </c>
      <c r="E8" s="72" t="e">
        <f>SUMPRODUCT(($F8:$H8="N")*(MOD(COLUMN($G8:$H8),3)=0)*1,$G8:$H8)</f>
        <v>#N/A</v>
      </c>
      <c r="F8" s="71" t="s">
        <v>98</v>
      </c>
      <c r="G8" s="70">
        <v>325</v>
      </c>
      <c r="H8" s="67" t="s">
        <v>111</v>
      </c>
      <c r="I8" s="71" t="s">
        <v>98</v>
      </c>
      <c r="J8" s="70">
        <v>325</v>
      </c>
      <c r="K8" s="67" t="s">
        <v>111</v>
      </c>
      <c r="L8" s="71" t="s">
        <v>98</v>
      </c>
      <c r="M8" s="70">
        <v>325</v>
      </c>
      <c r="N8" s="67" t="s">
        <v>111</v>
      </c>
      <c r="O8" s="71" t="s">
        <v>98</v>
      </c>
      <c r="P8" s="70">
        <v>325</v>
      </c>
      <c r="Q8" s="67" t="s">
        <v>111</v>
      </c>
      <c r="R8" s="71" t="s">
        <v>98</v>
      </c>
      <c r="S8" s="70">
        <v>325</v>
      </c>
      <c r="T8" s="67" t="s">
        <v>111</v>
      </c>
      <c r="U8" s="71" t="s">
        <v>98</v>
      </c>
      <c r="V8" s="70">
        <v>325</v>
      </c>
      <c r="W8" s="67" t="s">
        <v>111</v>
      </c>
    </row>
    <row r="9" spans="1:23" ht="15.5" x14ac:dyDescent="0.35">
      <c r="A9" s="47"/>
      <c r="B9" s="68">
        <v>43698</v>
      </c>
      <c r="C9" s="62" t="s">
        <v>107</v>
      </c>
      <c r="D9" s="73">
        <v>4185.09</v>
      </c>
      <c r="E9" s="72" t="e">
        <f>SUMPRODUCT(($F9:$H9="N")*(MOD(COLUMN($G9:$H9),3)=0)*1,$G9:$H9)</f>
        <v>#N/A</v>
      </c>
      <c r="F9" s="71" t="s">
        <v>98</v>
      </c>
      <c r="G9" s="74">
        <v>1046.27</v>
      </c>
      <c r="H9" s="67" t="s">
        <v>116</v>
      </c>
      <c r="I9" s="71" t="s">
        <v>98</v>
      </c>
      <c r="J9" s="74">
        <v>1046.27</v>
      </c>
      <c r="K9" s="67" t="s">
        <v>116</v>
      </c>
      <c r="L9" s="71" t="s">
        <v>98</v>
      </c>
      <c r="M9" s="74">
        <v>1046.27</v>
      </c>
      <c r="N9" s="67" t="s">
        <v>116</v>
      </c>
      <c r="O9" s="71" t="s">
        <v>98</v>
      </c>
      <c r="P9" s="74">
        <v>1046.27</v>
      </c>
      <c r="Q9" s="67" t="s">
        <v>116</v>
      </c>
      <c r="R9" s="71" t="s">
        <v>98</v>
      </c>
      <c r="S9" s="74">
        <v>1046.27</v>
      </c>
      <c r="T9" s="67" t="s">
        <v>116</v>
      </c>
      <c r="U9" s="71" t="s">
        <v>98</v>
      </c>
      <c r="V9" s="74">
        <v>1046.27</v>
      </c>
      <c r="W9" s="67" t="s">
        <v>116</v>
      </c>
    </row>
    <row r="10" spans="1:23" ht="15.75" customHeight="1" x14ac:dyDescent="0.3">
      <c r="B10" s="55"/>
      <c r="C10" s="55"/>
      <c r="D10" s="55"/>
      <c r="E10" s="55"/>
      <c r="F10" s="55"/>
      <c r="G10" s="55"/>
      <c r="H10" s="55"/>
    </row>
    <row r="11" spans="1:23" ht="15.75" customHeight="1" x14ac:dyDescent="0.35">
      <c r="E11" s="5"/>
    </row>
    <row r="12" spans="1:23" ht="15.75" customHeight="1" x14ac:dyDescent="0.35">
      <c r="E12" s="5"/>
    </row>
    <row r="13" spans="1:23" ht="15.75" customHeight="1" x14ac:dyDescent="0.35">
      <c r="E13" s="5"/>
    </row>
    <row r="14" spans="1:23" ht="15.75" customHeight="1" x14ac:dyDescent="0.35">
      <c r="E14" s="5"/>
      <c r="H14"/>
    </row>
    <row r="15" spans="1:23" ht="15.75" customHeight="1" x14ac:dyDescent="0.35">
      <c r="E15" s="5"/>
    </row>
    <row r="16" spans="1:23" ht="15.75" customHeight="1" x14ac:dyDescent="0.35">
      <c r="E16" s="5"/>
    </row>
    <row r="17" spans="5:5" ht="15.75" customHeight="1" x14ac:dyDescent="0.35">
      <c r="E17" s="5"/>
    </row>
    <row r="18" spans="5:5" ht="15.75" customHeight="1" x14ac:dyDescent="0.35">
      <c r="E18" s="5"/>
    </row>
    <row r="19" spans="5:5" ht="15.75" customHeight="1" x14ac:dyDescent="0.35">
      <c r="E19" s="5"/>
    </row>
    <row r="20" spans="5:5" ht="15.75" customHeight="1" x14ac:dyDescent="0.35">
      <c r="E20" s="5"/>
    </row>
    <row r="21" spans="5:5" ht="15.75" customHeight="1" x14ac:dyDescent="0.35">
      <c r="E21" s="5"/>
    </row>
    <row r="22" spans="5:5" ht="15.75" customHeight="1" x14ac:dyDescent="0.35">
      <c r="E22" s="5"/>
    </row>
    <row r="23" spans="5:5" ht="15.75" customHeight="1" x14ac:dyDescent="0.35">
      <c r="E23" s="5"/>
    </row>
    <row r="24" spans="5:5" ht="15.75" customHeight="1" x14ac:dyDescent="0.35">
      <c r="E24" s="5"/>
    </row>
    <row r="25" spans="5:5" ht="15.75" customHeight="1" x14ac:dyDescent="0.35">
      <c r="E25" s="5"/>
    </row>
    <row r="26" spans="5:5" ht="15.75" customHeight="1" x14ac:dyDescent="0.35">
      <c r="E26" s="5"/>
    </row>
    <row r="27" spans="5:5" ht="15.75" customHeight="1" x14ac:dyDescent="0.35">
      <c r="E27" s="5"/>
    </row>
    <row r="28" spans="5:5" ht="15.75" customHeight="1" x14ac:dyDescent="0.35">
      <c r="E28" s="5"/>
    </row>
    <row r="29" spans="5:5" ht="15.75" customHeight="1" x14ac:dyDescent="0.35">
      <c r="E29" s="5"/>
    </row>
    <row r="30" spans="5:5" ht="15.75" customHeight="1" x14ac:dyDescent="0.35">
      <c r="E30" s="5"/>
    </row>
    <row r="31" spans="5:5" ht="15.75" customHeight="1" x14ac:dyDescent="0.35">
      <c r="E31" s="5"/>
    </row>
    <row r="32" spans="5:5" ht="15.75" customHeight="1" x14ac:dyDescent="0.35">
      <c r="E32" s="5"/>
    </row>
    <row r="33" spans="5:5" ht="15.75" customHeight="1" x14ac:dyDescent="0.35">
      <c r="E33" s="5"/>
    </row>
    <row r="34" spans="5:5" ht="15.75" customHeight="1" x14ac:dyDescent="0.35">
      <c r="E34" s="5"/>
    </row>
    <row r="35" spans="5:5" ht="15.75" customHeight="1" x14ac:dyDescent="0.35">
      <c r="E35" s="5"/>
    </row>
    <row r="36" spans="5:5" ht="15.75" customHeight="1" x14ac:dyDescent="0.35">
      <c r="E36" s="5"/>
    </row>
    <row r="37" spans="5:5" ht="15.75" customHeight="1" x14ac:dyDescent="0.35">
      <c r="E37" s="5"/>
    </row>
    <row r="38" spans="5:5" ht="15.75" customHeight="1" x14ac:dyDescent="0.35">
      <c r="E38" s="5"/>
    </row>
    <row r="39" spans="5:5" ht="15.75" customHeight="1" x14ac:dyDescent="0.35">
      <c r="E39" s="5"/>
    </row>
    <row r="40" spans="5:5" ht="15.75" customHeight="1" x14ac:dyDescent="0.35">
      <c r="E40" s="5"/>
    </row>
    <row r="41" spans="5:5" ht="15.75" customHeight="1" x14ac:dyDescent="0.35">
      <c r="E41" s="5"/>
    </row>
    <row r="42" spans="5:5" ht="15.75" customHeight="1" x14ac:dyDescent="0.35">
      <c r="E42" s="5"/>
    </row>
    <row r="43" spans="5:5" ht="15.75" customHeight="1" x14ac:dyDescent="0.35">
      <c r="E43" s="5"/>
    </row>
    <row r="44" spans="5:5" ht="15.75" customHeight="1" x14ac:dyDescent="0.35">
      <c r="E44" s="5"/>
    </row>
    <row r="45" spans="5:5" ht="15.75" customHeight="1" x14ac:dyDescent="0.35">
      <c r="E45" s="5"/>
    </row>
    <row r="46" spans="5:5" ht="15.75" customHeight="1" x14ac:dyDescent="0.35">
      <c r="E46" s="5"/>
    </row>
    <row r="47" spans="5:5" ht="15.75" customHeight="1" x14ac:dyDescent="0.35">
      <c r="E47" s="5"/>
    </row>
    <row r="48" spans="5:5" ht="15.75" customHeight="1" x14ac:dyDescent="0.35">
      <c r="E48" s="5"/>
    </row>
    <row r="49" spans="5:5" ht="15.75" customHeight="1" x14ac:dyDescent="0.35">
      <c r="E49" s="5"/>
    </row>
    <row r="50" spans="5:5" ht="15.75" customHeight="1" x14ac:dyDescent="0.35">
      <c r="E50" s="5"/>
    </row>
    <row r="51" spans="5:5" ht="15.75" customHeight="1" x14ac:dyDescent="0.35">
      <c r="E51" s="5"/>
    </row>
    <row r="52" spans="5:5" ht="15.75" customHeight="1" x14ac:dyDescent="0.35">
      <c r="E52" s="5"/>
    </row>
    <row r="53" spans="5:5" ht="15.75" customHeight="1" x14ac:dyDescent="0.35">
      <c r="E53" s="5"/>
    </row>
    <row r="54" spans="5:5" ht="15.75" customHeight="1" x14ac:dyDescent="0.35">
      <c r="E54" s="5"/>
    </row>
    <row r="55" spans="5:5" ht="15.75" customHeight="1" x14ac:dyDescent="0.35">
      <c r="E55" s="5"/>
    </row>
    <row r="56" spans="5:5" ht="15.75" customHeight="1" x14ac:dyDescent="0.35">
      <c r="E56" s="5"/>
    </row>
    <row r="57" spans="5:5" ht="15.75" customHeight="1" x14ac:dyDescent="0.35">
      <c r="E57" s="5"/>
    </row>
    <row r="58" spans="5:5" ht="15.75" customHeight="1" x14ac:dyDescent="0.35">
      <c r="E58" s="5"/>
    </row>
    <row r="59" spans="5:5" ht="15.75" customHeight="1" x14ac:dyDescent="0.35">
      <c r="E59" s="5"/>
    </row>
    <row r="60" spans="5:5" ht="15.75" customHeight="1" x14ac:dyDescent="0.35">
      <c r="E60" s="5"/>
    </row>
    <row r="61" spans="5:5" ht="15.75" customHeight="1" x14ac:dyDescent="0.35">
      <c r="E61" s="5"/>
    </row>
    <row r="62" spans="5:5" ht="15.75" customHeight="1" x14ac:dyDescent="0.35">
      <c r="E62" s="5"/>
    </row>
    <row r="63" spans="5:5" ht="15.75" customHeight="1" x14ac:dyDescent="0.35">
      <c r="E63" s="5"/>
    </row>
    <row r="64" spans="5:5" ht="15.75" customHeight="1" x14ac:dyDescent="0.35">
      <c r="E64" s="5"/>
    </row>
    <row r="65" spans="5:5" ht="15.75" customHeight="1" x14ac:dyDescent="0.35">
      <c r="E65" s="5"/>
    </row>
    <row r="66" spans="5:5" ht="15.75" customHeight="1" x14ac:dyDescent="0.35">
      <c r="E66" s="5"/>
    </row>
    <row r="67" spans="5:5" ht="15.75" customHeight="1" x14ac:dyDescent="0.35">
      <c r="E67" s="5"/>
    </row>
    <row r="68" spans="5:5" ht="15.75" customHeight="1" x14ac:dyDescent="0.35">
      <c r="E68" s="5"/>
    </row>
    <row r="69" spans="5:5" ht="15.75" customHeight="1" x14ac:dyDescent="0.35">
      <c r="E69" s="5"/>
    </row>
    <row r="70" spans="5:5" ht="15.75" customHeight="1" x14ac:dyDescent="0.35">
      <c r="E70" s="5"/>
    </row>
    <row r="71" spans="5:5" ht="15.75" customHeight="1" x14ac:dyDescent="0.35">
      <c r="E71" s="5"/>
    </row>
    <row r="72" spans="5:5" ht="15.75" customHeight="1" x14ac:dyDescent="0.35">
      <c r="E72" s="5"/>
    </row>
    <row r="73" spans="5:5" ht="15.75" customHeight="1" x14ac:dyDescent="0.35">
      <c r="E73" s="5"/>
    </row>
    <row r="74" spans="5:5" ht="15.75" customHeight="1" x14ac:dyDescent="0.35">
      <c r="E74" s="5"/>
    </row>
    <row r="75" spans="5:5" ht="15.75" customHeight="1" x14ac:dyDescent="0.35">
      <c r="E75" s="5"/>
    </row>
    <row r="76" spans="5:5" ht="15.75" customHeight="1" x14ac:dyDescent="0.35">
      <c r="E76" s="5"/>
    </row>
    <row r="77" spans="5:5" ht="15.75" customHeight="1" x14ac:dyDescent="0.35">
      <c r="E77" s="5"/>
    </row>
    <row r="78" spans="5:5" ht="15.75" customHeight="1" x14ac:dyDescent="0.35">
      <c r="E78" s="5"/>
    </row>
    <row r="79" spans="5:5" ht="15.75" customHeight="1" x14ac:dyDescent="0.35">
      <c r="E79" s="5"/>
    </row>
    <row r="80" spans="5:5" ht="15.75" customHeight="1" x14ac:dyDescent="0.35">
      <c r="E80" s="5"/>
    </row>
    <row r="81" spans="5:5" ht="15.75" customHeight="1" x14ac:dyDescent="0.35">
      <c r="E81" s="5"/>
    </row>
    <row r="82" spans="5:5" ht="15.75" customHeight="1" x14ac:dyDescent="0.35">
      <c r="E82" s="5"/>
    </row>
    <row r="83" spans="5:5" ht="15.75" customHeight="1" x14ac:dyDescent="0.35">
      <c r="E83" s="5"/>
    </row>
    <row r="84" spans="5:5" ht="15.75" customHeight="1" x14ac:dyDescent="0.35">
      <c r="E84" s="5"/>
    </row>
    <row r="85" spans="5:5" ht="15.75" customHeight="1" x14ac:dyDescent="0.35">
      <c r="E85" s="5"/>
    </row>
    <row r="86" spans="5:5" ht="15.75" customHeight="1" x14ac:dyDescent="0.35">
      <c r="E86" s="5"/>
    </row>
    <row r="87" spans="5:5" ht="15.75" customHeight="1" x14ac:dyDescent="0.35">
      <c r="E87" s="5"/>
    </row>
    <row r="88" spans="5:5" ht="15.75" customHeight="1" x14ac:dyDescent="0.35">
      <c r="E88" s="5"/>
    </row>
    <row r="89" spans="5:5" ht="15.75" customHeight="1" x14ac:dyDescent="0.35">
      <c r="E89" s="5"/>
    </row>
    <row r="90" spans="5:5" ht="15.75" customHeight="1" x14ac:dyDescent="0.35">
      <c r="E90" s="5"/>
    </row>
    <row r="91" spans="5:5" ht="15.75" customHeight="1" x14ac:dyDescent="0.35">
      <c r="E91" s="5"/>
    </row>
    <row r="92" spans="5:5" ht="15.75" customHeight="1" x14ac:dyDescent="0.35">
      <c r="E92" s="5"/>
    </row>
    <row r="93" spans="5:5" ht="15.75" customHeight="1" x14ac:dyDescent="0.35">
      <c r="E93" s="5"/>
    </row>
    <row r="94" spans="5:5" ht="15.75" customHeight="1" x14ac:dyDescent="0.35">
      <c r="E94" s="5"/>
    </row>
    <row r="95" spans="5:5" ht="15.75" customHeight="1" x14ac:dyDescent="0.35">
      <c r="E95" s="5"/>
    </row>
    <row r="96" spans="5:5" ht="15.75" customHeight="1" x14ac:dyDescent="0.35">
      <c r="E96" s="5"/>
    </row>
    <row r="97" spans="5:5" ht="15.75" customHeight="1" x14ac:dyDescent="0.35">
      <c r="E97" s="5"/>
    </row>
    <row r="98" spans="5:5" ht="15.75" customHeight="1" x14ac:dyDescent="0.35">
      <c r="E98" s="5"/>
    </row>
    <row r="99" spans="5:5" ht="15.75" customHeight="1" x14ac:dyDescent="0.35">
      <c r="E99" s="5"/>
    </row>
    <row r="100" spans="5:5" ht="15.75" customHeight="1" x14ac:dyDescent="0.35">
      <c r="E100" s="5"/>
    </row>
    <row r="101" spans="5:5" ht="15.75" customHeight="1" x14ac:dyDescent="0.35">
      <c r="E101" s="5"/>
    </row>
    <row r="102" spans="5:5" ht="15.75" customHeight="1" x14ac:dyDescent="0.35">
      <c r="E102" s="5"/>
    </row>
    <row r="103" spans="5:5" ht="15.75" customHeight="1" x14ac:dyDescent="0.35">
      <c r="E103" s="5"/>
    </row>
    <row r="104" spans="5:5" ht="15.75" customHeight="1" x14ac:dyDescent="0.35">
      <c r="E104" s="5"/>
    </row>
    <row r="105" spans="5:5" ht="15.75" customHeight="1" x14ac:dyDescent="0.35">
      <c r="E105" s="5"/>
    </row>
    <row r="106" spans="5:5" ht="15.75" customHeight="1" x14ac:dyDescent="0.35">
      <c r="E106" s="5"/>
    </row>
    <row r="107" spans="5:5" ht="15.75" customHeight="1" x14ac:dyDescent="0.35">
      <c r="E107" s="5"/>
    </row>
    <row r="108" spans="5:5" ht="15.75" customHeight="1" x14ac:dyDescent="0.35">
      <c r="E108" s="5"/>
    </row>
    <row r="109" spans="5:5" ht="15.75" customHeight="1" x14ac:dyDescent="0.35">
      <c r="E109" s="5"/>
    </row>
    <row r="110" spans="5:5" ht="15.75" customHeight="1" x14ac:dyDescent="0.35">
      <c r="E110" s="5"/>
    </row>
    <row r="111" spans="5:5" ht="15.75" customHeight="1" x14ac:dyDescent="0.35">
      <c r="E111" s="5"/>
    </row>
    <row r="112" spans="5:5" ht="15.75" customHeight="1" x14ac:dyDescent="0.35">
      <c r="E112" s="5"/>
    </row>
    <row r="113" spans="5:5" ht="15.75" customHeight="1" x14ac:dyDescent="0.35">
      <c r="E113" s="5"/>
    </row>
    <row r="114" spans="5:5" ht="15.75" customHeight="1" x14ac:dyDescent="0.35">
      <c r="E114" s="5"/>
    </row>
    <row r="115" spans="5:5" ht="15.75" customHeight="1" x14ac:dyDescent="0.35">
      <c r="E115" s="5"/>
    </row>
    <row r="116" spans="5:5" ht="15.75" customHeight="1" x14ac:dyDescent="0.35">
      <c r="E116" s="5"/>
    </row>
    <row r="117" spans="5:5" ht="15.75" customHeight="1" x14ac:dyDescent="0.35">
      <c r="E117" s="5"/>
    </row>
    <row r="118" spans="5:5" ht="15.75" customHeight="1" x14ac:dyDescent="0.35">
      <c r="E118" s="5"/>
    </row>
    <row r="119" spans="5:5" ht="15.75" customHeight="1" x14ac:dyDescent="0.35">
      <c r="E119" s="5"/>
    </row>
    <row r="120" spans="5:5" ht="15.75" customHeight="1" x14ac:dyDescent="0.35">
      <c r="E120" s="5"/>
    </row>
    <row r="121" spans="5:5" ht="15.75" customHeight="1" x14ac:dyDescent="0.35">
      <c r="E121" s="5"/>
    </row>
    <row r="122" spans="5:5" ht="15.75" customHeight="1" x14ac:dyDescent="0.35">
      <c r="E122" s="5"/>
    </row>
    <row r="123" spans="5:5" ht="15.75" customHeight="1" x14ac:dyDescent="0.35">
      <c r="E123" s="5"/>
    </row>
    <row r="124" spans="5:5" ht="15.75" customHeight="1" x14ac:dyDescent="0.35">
      <c r="E124" s="5"/>
    </row>
    <row r="125" spans="5:5" ht="15.75" customHeight="1" x14ac:dyDescent="0.35">
      <c r="E125" s="5"/>
    </row>
    <row r="126" spans="5:5" ht="15.75" customHeight="1" x14ac:dyDescent="0.35">
      <c r="E126" s="5"/>
    </row>
    <row r="127" spans="5:5" ht="15.75" customHeight="1" x14ac:dyDescent="0.35">
      <c r="E127" s="5"/>
    </row>
    <row r="128" spans="5:5" ht="15.75" customHeight="1" x14ac:dyDescent="0.35">
      <c r="E128" s="5"/>
    </row>
    <row r="129" spans="5:5" ht="15.75" customHeight="1" x14ac:dyDescent="0.35">
      <c r="E129" s="5"/>
    </row>
    <row r="130" spans="5:5" ht="15.75" customHeight="1" x14ac:dyDescent="0.35">
      <c r="E130" s="5"/>
    </row>
    <row r="131" spans="5:5" ht="15.75" customHeight="1" x14ac:dyDescent="0.35">
      <c r="E131" s="5"/>
    </row>
    <row r="132" spans="5:5" ht="15.75" customHeight="1" x14ac:dyDescent="0.35">
      <c r="E132" s="5"/>
    </row>
    <row r="133" spans="5:5" ht="15.75" customHeight="1" x14ac:dyDescent="0.35">
      <c r="E133" s="5"/>
    </row>
    <row r="134" spans="5:5" ht="15.75" customHeight="1" x14ac:dyDescent="0.35">
      <c r="E134" s="5"/>
    </row>
    <row r="135" spans="5:5" ht="15.75" customHeight="1" x14ac:dyDescent="0.35">
      <c r="E135" s="5"/>
    </row>
    <row r="136" spans="5:5" ht="15.75" customHeight="1" x14ac:dyDescent="0.35">
      <c r="E136" s="5"/>
    </row>
    <row r="137" spans="5:5" ht="15.75" customHeight="1" x14ac:dyDescent="0.35">
      <c r="E137" s="5"/>
    </row>
    <row r="138" spans="5:5" ht="15.75" customHeight="1" x14ac:dyDescent="0.35">
      <c r="E138" s="5"/>
    </row>
    <row r="139" spans="5:5" ht="15.75" customHeight="1" x14ac:dyDescent="0.35">
      <c r="E139" s="5"/>
    </row>
    <row r="140" spans="5:5" ht="15.75" customHeight="1" x14ac:dyDescent="0.35">
      <c r="E140" s="5"/>
    </row>
    <row r="141" spans="5:5" ht="15.75" customHeight="1" x14ac:dyDescent="0.35">
      <c r="E141" s="5"/>
    </row>
    <row r="142" spans="5:5" ht="15.75" customHeight="1" x14ac:dyDescent="0.35">
      <c r="E142" s="5"/>
    </row>
    <row r="143" spans="5:5" ht="15.75" customHeight="1" x14ac:dyDescent="0.35">
      <c r="E143" s="5"/>
    </row>
    <row r="144" spans="5:5" ht="15.75" customHeight="1" x14ac:dyDescent="0.35">
      <c r="E144" s="5"/>
    </row>
    <row r="145" spans="5:5" ht="15.75" customHeight="1" x14ac:dyDescent="0.35">
      <c r="E145" s="5"/>
    </row>
    <row r="146" spans="5:5" ht="15.75" customHeight="1" x14ac:dyDescent="0.35">
      <c r="E146" s="5"/>
    </row>
    <row r="147" spans="5:5" ht="15.75" customHeight="1" x14ac:dyDescent="0.35">
      <c r="E147" s="5"/>
    </row>
    <row r="148" spans="5:5" ht="15.75" customHeight="1" x14ac:dyDescent="0.35">
      <c r="E148" s="5"/>
    </row>
    <row r="149" spans="5:5" ht="15.75" customHeight="1" x14ac:dyDescent="0.35">
      <c r="E149" s="5"/>
    </row>
    <row r="150" spans="5:5" ht="15.75" customHeight="1" x14ac:dyDescent="0.35">
      <c r="E150" s="5"/>
    </row>
    <row r="151" spans="5:5" ht="15.75" customHeight="1" x14ac:dyDescent="0.35">
      <c r="E151" s="5"/>
    </row>
    <row r="152" spans="5:5" ht="15.75" customHeight="1" x14ac:dyDescent="0.35">
      <c r="E152" s="5"/>
    </row>
    <row r="153" spans="5:5" ht="15.75" customHeight="1" x14ac:dyDescent="0.35">
      <c r="E153" s="5"/>
    </row>
    <row r="154" spans="5:5" ht="15.75" customHeight="1" x14ac:dyDescent="0.35">
      <c r="E154" s="5"/>
    </row>
    <row r="155" spans="5:5" ht="15.75" customHeight="1" x14ac:dyDescent="0.35">
      <c r="E155" s="5"/>
    </row>
    <row r="156" spans="5:5" ht="15.75" customHeight="1" x14ac:dyDescent="0.35">
      <c r="E156" s="5"/>
    </row>
    <row r="157" spans="5:5" ht="15.75" customHeight="1" x14ac:dyDescent="0.35">
      <c r="E157" s="5"/>
    </row>
    <row r="158" spans="5:5" ht="15.75" customHeight="1" x14ac:dyDescent="0.35">
      <c r="E158" s="5"/>
    </row>
    <row r="159" spans="5:5" ht="15.75" customHeight="1" x14ac:dyDescent="0.35">
      <c r="E159" s="5"/>
    </row>
    <row r="160" spans="5:5" ht="15.75" customHeight="1" x14ac:dyDescent="0.35">
      <c r="E160" s="5"/>
    </row>
    <row r="161" spans="5:5" ht="15.75" customHeight="1" x14ac:dyDescent="0.35">
      <c r="E161" s="5"/>
    </row>
    <row r="162" spans="5:5" ht="15.75" customHeight="1" x14ac:dyDescent="0.35">
      <c r="E162" s="5"/>
    </row>
    <row r="163" spans="5:5" ht="15.75" customHeight="1" x14ac:dyDescent="0.35">
      <c r="E163" s="5"/>
    </row>
    <row r="164" spans="5:5" ht="15.75" customHeight="1" x14ac:dyDescent="0.35">
      <c r="E164" s="5"/>
    </row>
    <row r="165" spans="5:5" ht="15.75" customHeight="1" x14ac:dyDescent="0.35">
      <c r="E165" s="5"/>
    </row>
    <row r="166" spans="5:5" ht="15.75" customHeight="1" x14ac:dyDescent="0.35">
      <c r="E166" s="5"/>
    </row>
    <row r="167" spans="5:5" ht="15.75" customHeight="1" x14ac:dyDescent="0.35">
      <c r="E167" s="5"/>
    </row>
    <row r="168" spans="5:5" ht="15.75" customHeight="1" x14ac:dyDescent="0.35">
      <c r="E168" s="5"/>
    </row>
    <row r="169" spans="5:5" ht="15.75" customHeight="1" x14ac:dyDescent="0.35">
      <c r="E169" s="5"/>
    </row>
    <row r="170" spans="5:5" ht="15.75" customHeight="1" x14ac:dyDescent="0.35">
      <c r="E170" s="5"/>
    </row>
    <row r="171" spans="5:5" ht="15.75" customHeight="1" x14ac:dyDescent="0.35">
      <c r="E171" s="5"/>
    </row>
    <row r="172" spans="5:5" ht="15.75" customHeight="1" x14ac:dyDescent="0.35">
      <c r="E172" s="5"/>
    </row>
    <row r="173" spans="5:5" ht="15.75" customHeight="1" x14ac:dyDescent="0.35">
      <c r="E173" s="5"/>
    </row>
    <row r="174" spans="5:5" ht="15.75" customHeight="1" x14ac:dyDescent="0.35">
      <c r="E174" s="5"/>
    </row>
    <row r="175" spans="5:5" ht="15.75" customHeight="1" x14ac:dyDescent="0.35">
      <c r="E175" s="5"/>
    </row>
    <row r="176" spans="5:5" ht="15.75" customHeight="1" x14ac:dyDescent="0.35">
      <c r="E176" s="5"/>
    </row>
    <row r="177" spans="5:5" ht="15.75" customHeight="1" x14ac:dyDescent="0.35">
      <c r="E177" s="5"/>
    </row>
    <row r="178" spans="5:5" ht="15.75" customHeight="1" x14ac:dyDescent="0.35">
      <c r="E178" s="5"/>
    </row>
    <row r="179" spans="5:5" ht="15.75" customHeight="1" x14ac:dyDescent="0.35">
      <c r="E179" s="5"/>
    </row>
    <row r="180" spans="5:5" ht="15.75" customHeight="1" x14ac:dyDescent="0.35">
      <c r="E180" s="5"/>
    </row>
    <row r="181" spans="5:5" ht="15.75" customHeight="1" x14ac:dyDescent="0.35">
      <c r="E181" s="5"/>
    </row>
    <row r="182" spans="5:5" ht="15.75" customHeight="1" x14ac:dyDescent="0.35">
      <c r="E182" s="5"/>
    </row>
    <row r="183" spans="5:5" ht="15.75" customHeight="1" x14ac:dyDescent="0.35">
      <c r="E183" s="5"/>
    </row>
    <row r="184" spans="5:5" ht="15.75" customHeight="1" x14ac:dyDescent="0.35">
      <c r="E184" s="5"/>
    </row>
    <row r="185" spans="5:5" ht="15.75" customHeight="1" x14ac:dyDescent="0.35">
      <c r="E185" s="5"/>
    </row>
    <row r="186" spans="5:5" ht="15.75" customHeight="1" x14ac:dyDescent="0.35">
      <c r="E186" s="5"/>
    </row>
    <row r="187" spans="5:5" ht="15.75" customHeight="1" x14ac:dyDescent="0.35">
      <c r="E187" s="5"/>
    </row>
    <row r="188" spans="5:5" ht="15.75" customHeight="1" x14ac:dyDescent="0.35">
      <c r="E188" s="5"/>
    </row>
    <row r="189" spans="5:5" ht="15.75" customHeight="1" x14ac:dyDescent="0.35">
      <c r="E189" s="5"/>
    </row>
    <row r="190" spans="5:5" ht="15.75" customHeight="1" x14ac:dyDescent="0.35">
      <c r="E190" s="5"/>
    </row>
    <row r="191" spans="5:5" ht="15.75" customHeight="1" x14ac:dyDescent="0.35">
      <c r="E191" s="5"/>
    </row>
    <row r="192" spans="5:5" ht="15.75" customHeight="1" x14ac:dyDescent="0.35">
      <c r="E192" s="5"/>
    </row>
    <row r="193" spans="5:5" ht="15.75" customHeight="1" x14ac:dyDescent="0.35">
      <c r="E193" s="5"/>
    </row>
    <row r="194" spans="5:5" ht="15.75" customHeight="1" x14ac:dyDescent="0.35">
      <c r="E194" s="5"/>
    </row>
    <row r="195" spans="5:5" ht="15.75" customHeight="1" x14ac:dyDescent="0.35">
      <c r="E195" s="5"/>
    </row>
    <row r="196" spans="5:5" ht="15.75" customHeight="1" x14ac:dyDescent="0.35">
      <c r="E196" s="5"/>
    </row>
    <row r="197" spans="5:5" ht="15.75" customHeight="1" x14ac:dyDescent="0.35">
      <c r="E197" s="5"/>
    </row>
    <row r="198" spans="5:5" ht="15.75" customHeight="1" x14ac:dyDescent="0.35">
      <c r="E198" s="5"/>
    </row>
    <row r="199" spans="5:5" ht="15.75" customHeight="1" x14ac:dyDescent="0.35">
      <c r="E199" s="5"/>
    </row>
    <row r="200" spans="5:5" ht="15.75" customHeight="1" x14ac:dyDescent="0.35">
      <c r="E200" s="5"/>
    </row>
    <row r="201" spans="5:5" ht="15.75" customHeight="1" x14ac:dyDescent="0.35">
      <c r="E201" s="5"/>
    </row>
    <row r="202" spans="5:5" ht="15.75" customHeight="1" x14ac:dyDescent="0.35">
      <c r="E202" s="5"/>
    </row>
    <row r="203" spans="5:5" ht="15.75" customHeight="1" x14ac:dyDescent="0.35">
      <c r="E203" s="5"/>
    </row>
    <row r="204" spans="5:5" ht="15.75" customHeight="1" x14ac:dyDescent="0.35">
      <c r="E204" s="5"/>
    </row>
    <row r="205" spans="5:5" ht="15.75" customHeight="1" x14ac:dyDescent="0.35">
      <c r="E205" s="5"/>
    </row>
    <row r="206" spans="5:5" ht="15.75" customHeight="1" x14ac:dyDescent="0.35">
      <c r="E206" s="5"/>
    </row>
    <row r="207" spans="5:5" ht="15.75" customHeight="1" x14ac:dyDescent="0.35">
      <c r="E207" s="5"/>
    </row>
    <row r="208" spans="5:5" ht="15.75" customHeight="1" x14ac:dyDescent="0.35">
      <c r="E208" s="5"/>
    </row>
    <row r="209" spans="5:5" ht="15.75" customHeight="1" x14ac:dyDescent="0.35">
      <c r="E209" s="5"/>
    </row>
    <row r="210" spans="5:5" ht="15.75" customHeight="1" x14ac:dyDescent="0.35">
      <c r="E210" s="5"/>
    </row>
    <row r="211" spans="5:5" ht="15.75" customHeight="1" x14ac:dyDescent="0.35">
      <c r="E211" s="5"/>
    </row>
    <row r="212" spans="5:5" ht="15.75" customHeight="1" x14ac:dyDescent="0.35">
      <c r="E212" s="5"/>
    </row>
    <row r="213" spans="5:5" ht="15.75" customHeight="1" x14ac:dyDescent="0.35">
      <c r="E213" s="5"/>
    </row>
    <row r="214" spans="5:5" ht="15.75" customHeight="1" x14ac:dyDescent="0.35">
      <c r="E214" s="5"/>
    </row>
    <row r="215" spans="5:5" ht="15.75" customHeight="1" x14ac:dyDescent="0.35">
      <c r="E215" s="5"/>
    </row>
    <row r="216" spans="5:5" ht="15.75" customHeight="1" x14ac:dyDescent="0.35">
      <c r="E216" s="5"/>
    </row>
    <row r="217" spans="5:5" ht="15.75" customHeight="1" x14ac:dyDescent="0.35">
      <c r="E217" s="5"/>
    </row>
    <row r="218" spans="5:5" ht="15.75" customHeight="1" x14ac:dyDescent="0.35">
      <c r="E218" s="5"/>
    </row>
    <row r="219" spans="5:5" ht="15.75" customHeight="1" x14ac:dyDescent="0.35">
      <c r="E219" s="5"/>
    </row>
    <row r="220" spans="5:5" ht="15.75" customHeight="1" x14ac:dyDescent="0.35">
      <c r="E220" s="5"/>
    </row>
    <row r="221" spans="5:5" ht="15.75" customHeight="1" x14ac:dyDescent="0.35">
      <c r="E221" s="5"/>
    </row>
    <row r="222" spans="5:5" ht="15.75" customHeight="1" x14ac:dyDescent="0.35">
      <c r="E222" s="5"/>
    </row>
    <row r="223" spans="5:5" ht="15.75" customHeight="1" x14ac:dyDescent="0.35">
      <c r="E223" s="5"/>
    </row>
    <row r="224" spans="5:5" ht="15.75" customHeight="1" x14ac:dyDescent="0.35">
      <c r="E224" s="5"/>
    </row>
    <row r="225" spans="5:5" ht="15.75" customHeight="1" x14ac:dyDescent="0.35">
      <c r="E225" s="5"/>
    </row>
    <row r="226" spans="5:5" ht="15.75" customHeight="1" x14ac:dyDescent="0.35">
      <c r="E226" s="5"/>
    </row>
    <row r="227" spans="5:5" ht="15.75" customHeight="1" x14ac:dyDescent="0.35">
      <c r="E227" s="5"/>
    </row>
    <row r="228" spans="5:5" ht="15.75" customHeight="1" x14ac:dyDescent="0.35">
      <c r="E228" s="5"/>
    </row>
    <row r="229" spans="5:5" ht="15.75" customHeight="1" x14ac:dyDescent="0.35">
      <c r="E229" s="5"/>
    </row>
    <row r="230" spans="5:5" ht="15.75" customHeight="1" x14ac:dyDescent="0.35">
      <c r="E230" s="5"/>
    </row>
    <row r="231" spans="5:5" ht="15.75" customHeight="1" x14ac:dyDescent="0.35">
      <c r="E231" s="5"/>
    </row>
    <row r="232" spans="5:5" ht="15.75" customHeight="1" x14ac:dyDescent="0.35">
      <c r="E232" s="5"/>
    </row>
    <row r="233" spans="5:5" ht="15.75" customHeight="1" x14ac:dyDescent="0.35">
      <c r="E233" s="5"/>
    </row>
    <row r="234" spans="5:5" ht="15.75" customHeight="1" x14ac:dyDescent="0.35">
      <c r="E234" s="5"/>
    </row>
    <row r="235" spans="5:5" ht="15.75" customHeight="1" x14ac:dyDescent="0.35">
      <c r="E235" s="5"/>
    </row>
    <row r="236" spans="5:5" ht="15.75" customHeight="1" x14ac:dyDescent="0.35">
      <c r="E236" s="5"/>
    </row>
    <row r="237" spans="5:5" ht="15.75" customHeight="1" x14ac:dyDescent="0.35">
      <c r="E237" s="5"/>
    </row>
    <row r="238" spans="5:5" ht="15.75" customHeight="1" x14ac:dyDescent="0.35">
      <c r="E238" s="5"/>
    </row>
    <row r="239" spans="5:5" ht="15.75" customHeight="1" x14ac:dyDescent="0.35">
      <c r="E239" s="5"/>
    </row>
    <row r="240" spans="5:5" ht="15.75" customHeight="1" x14ac:dyDescent="0.35">
      <c r="E240" s="5"/>
    </row>
    <row r="241" spans="5:5" ht="15.75" customHeight="1" x14ac:dyDescent="0.35">
      <c r="E241" s="5"/>
    </row>
    <row r="242" spans="5:5" ht="15.75" customHeight="1" x14ac:dyDescent="0.35">
      <c r="E242" s="5"/>
    </row>
    <row r="243" spans="5:5" ht="15.75" customHeight="1" x14ac:dyDescent="0.35">
      <c r="E243" s="5"/>
    </row>
    <row r="244" spans="5:5" ht="15.75" customHeight="1" x14ac:dyDescent="0.35">
      <c r="E244" s="5"/>
    </row>
    <row r="245" spans="5:5" ht="15.75" customHeight="1" x14ac:dyDescent="0.35">
      <c r="E245" s="5"/>
    </row>
    <row r="246" spans="5:5" ht="15.75" customHeight="1" x14ac:dyDescent="0.35">
      <c r="E246" s="5"/>
    </row>
    <row r="247" spans="5:5" ht="15.75" customHeight="1" x14ac:dyDescent="0.35">
      <c r="E247" s="5"/>
    </row>
    <row r="248" spans="5:5" ht="15.75" customHeight="1" x14ac:dyDescent="0.35">
      <c r="E248" s="5"/>
    </row>
    <row r="249" spans="5:5" ht="15.75" customHeight="1" x14ac:dyDescent="0.35">
      <c r="E249" s="5"/>
    </row>
    <row r="250" spans="5:5" ht="15.75" customHeight="1" x14ac:dyDescent="0.35">
      <c r="E250" s="5"/>
    </row>
    <row r="251" spans="5:5" ht="15.75" customHeight="1" x14ac:dyDescent="0.35">
      <c r="E251" s="5"/>
    </row>
    <row r="252" spans="5:5" ht="15.75" customHeight="1" x14ac:dyDescent="0.35">
      <c r="E252" s="5"/>
    </row>
    <row r="253" spans="5:5" ht="15.75" customHeight="1" x14ac:dyDescent="0.35">
      <c r="E253" s="5"/>
    </row>
    <row r="254" spans="5:5" ht="15.75" customHeight="1" x14ac:dyDescent="0.35">
      <c r="E254" s="5"/>
    </row>
    <row r="255" spans="5:5" ht="15.75" customHeight="1" x14ac:dyDescent="0.35">
      <c r="E255" s="5"/>
    </row>
    <row r="256" spans="5:5" ht="15.75" customHeight="1" x14ac:dyDescent="0.35">
      <c r="E256" s="5"/>
    </row>
    <row r="257" spans="5:5" ht="15.75" customHeight="1" x14ac:dyDescent="0.35">
      <c r="E257" s="5"/>
    </row>
    <row r="258" spans="5:5" ht="15.75" customHeight="1" x14ac:dyDescent="0.35">
      <c r="E258" s="5"/>
    </row>
    <row r="259" spans="5:5" ht="15.75" customHeight="1" x14ac:dyDescent="0.35">
      <c r="E259" s="5"/>
    </row>
    <row r="260" spans="5:5" ht="15.75" customHeight="1" x14ac:dyDescent="0.35">
      <c r="E260" s="5"/>
    </row>
    <row r="261" spans="5:5" ht="15.75" customHeight="1" x14ac:dyDescent="0.35">
      <c r="E261" s="5"/>
    </row>
    <row r="262" spans="5:5" ht="15.75" customHeight="1" x14ac:dyDescent="0.35">
      <c r="E262" s="5"/>
    </row>
    <row r="263" spans="5:5" ht="15.75" customHeight="1" x14ac:dyDescent="0.35">
      <c r="E263" s="5"/>
    </row>
    <row r="264" spans="5:5" ht="15.75" customHeight="1" x14ac:dyDescent="0.35">
      <c r="E264" s="5"/>
    </row>
    <row r="265" spans="5:5" ht="15.75" customHeight="1" x14ac:dyDescent="0.35">
      <c r="E265" s="5"/>
    </row>
    <row r="266" spans="5:5" ht="15.75" customHeight="1" x14ac:dyDescent="0.35">
      <c r="E266" s="5"/>
    </row>
    <row r="267" spans="5:5" ht="15.75" customHeight="1" x14ac:dyDescent="0.35">
      <c r="E267" s="5"/>
    </row>
    <row r="268" spans="5:5" ht="15.75" customHeight="1" x14ac:dyDescent="0.35">
      <c r="E268" s="5"/>
    </row>
    <row r="269" spans="5:5" ht="15.75" customHeight="1" x14ac:dyDescent="0.35">
      <c r="E269" s="5"/>
    </row>
    <row r="270" spans="5:5" ht="15.75" customHeight="1" x14ac:dyDescent="0.35">
      <c r="E270" s="5"/>
    </row>
    <row r="271" spans="5:5" ht="15.75" customHeight="1" x14ac:dyDescent="0.35">
      <c r="E271" s="5"/>
    </row>
    <row r="272" spans="5:5" ht="15.75" customHeight="1" x14ac:dyDescent="0.35">
      <c r="E272" s="5"/>
    </row>
    <row r="273" spans="5:5" ht="15.75" customHeight="1" x14ac:dyDescent="0.35">
      <c r="E273" s="5"/>
    </row>
    <row r="274" spans="5:5" ht="15.75" customHeight="1" x14ac:dyDescent="0.35">
      <c r="E274" s="5"/>
    </row>
    <row r="275" spans="5:5" ht="15.75" customHeight="1" x14ac:dyDescent="0.35">
      <c r="E275" s="5"/>
    </row>
    <row r="276" spans="5:5" ht="15.75" customHeight="1" x14ac:dyDescent="0.35">
      <c r="E276" s="5"/>
    </row>
    <row r="277" spans="5:5" ht="15.75" customHeight="1" x14ac:dyDescent="0.35">
      <c r="E277" s="5"/>
    </row>
    <row r="278" spans="5:5" ht="15.75" customHeight="1" x14ac:dyDescent="0.35">
      <c r="E278" s="5"/>
    </row>
    <row r="279" spans="5:5" ht="15.75" customHeight="1" x14ac:dyDescent="0.35">
      <c r="E279" s="5"/>
    </row>
    <row r="280" spans="5:5" ht="15.75" customHeight="1" x14ac:dyDescent="0.35">
      <c r="E280" s="5"/>
    </row>
    <row r="281" spans="5:5" ht="15.75" customHeight="1" x14ac:dyDescent="0.35">
      <c r="E281" s="5"/>
    </row>
    <row r="282" spans="5:5" ht="15.75" customHeight="1" x14ac:dyDescent="0.35">
      <c r="E282" s="5"/>
    </row>
    <row r="283" spans="5:5" ht="15.75" customHeight="1" x14ac:dyDescent="0.35">
      <c r="E283" s="5"/>
    </row>
    <row r="284" spans="5:5" ht="15.75" customHeight="1" x14ac:dyDescent="0.35">
      <c r="E284" s="5"/>
    </row>
    <row r="285" spans="5:5" ht="15.75" customHeight="1" x14ac:dyDescent="0.35">
      <c r="E285" s="5"/>
    </row>
    <row r="286" spans="5:5" ht="15.75" customHeight="1" x14ac:dyDescent="0.35">
      <c r="E286" s="5"/>
    </row>
    <row r="287" spans="5:5" ht="15.75" customHeight="1" x14ac:dyDescent="0.35">
      <c r="E287" s="5"/>
    </row>
    <row r="288" spans="5:5" ht="15.75" customHeight="1" x14ac:dyDescent="0.35">
      <c r="E288" s="5"/>
    </row>
    <row r="289" spans="5:5" ht="15.75" customHeight="1" x14ac:dyDescent="0.35">
      <c r="E289" s="5"/>
    </row>
    <row r="290" spans="5:5" ht="15.75" customHeight="1" x14ac:dyDescent="0.35">
      <c r="E290" s="5"/>
    </row>
    <row r="291" spans="5:5" ht="15.75" customHeight="1" x14ac:dyDescent="0.35">
      <c r="E291" s="5"/>
    </row>
    <row r="292" spans="5:5" ht="15.75" customHeight="1" x14ac:dyDescent="0.35">
      <c r="E292" s="5"/>
    </row>
    <row r="293" spans="5:5" ht="15.75" customHeight="1" x14ac:dyDescent="0.35">
      <c r="E293" s="5"/>
    </row>
    <row r="294" spans="5:5" ht="15.75" customHeight="1" x14ac:dyDescent="0.35">
      <c r="E294" s="5"/>
    </row>
    <row r="295" spans="5:5" ht="15.75" customHeight="1" x14ac:dyDescent="0.35">
      <c r="E295" s="5"/>
    </row>
    <row r="296" spans="5:5" ht="15.75" customHeight="1" x14ac:dyDescent="0.35">
      <c r="E296" s="5"/>
    </row>
    <row r="297" spans="5:5" ht="15.75" customHeight="1" x14ac:dyDescent="0.35">
      <c r="E297" s="5"/>
    </row>
    <row r="298" spans="5:5" ht="15.75" customHeight="1" x14ac:dyDescent="0.35">
      <c r="E298" s="5"/>
    </row>
    <row r="299" spans="5:5" ht="15.75" customHeight="1" x14ac:dyDescent="0.35">
      <c r="E299" s="5"/>
    </row>
    <row r="300" spans="5:5" ht="15.75" customHeight="1" x14ac:dyDescent="0.35">
      <c r="E300" s="5"/>
    </row>
    <row r="301" spans="5:5" ht="15.75" customHeight="1" x14ac:dyDescent="0.35">
      <c r="E301" s="5"/>
    </row>
    <row r="302" spans="5:5" ht="15.75" customHeight="1" x14ac:dyDescent="0.35">
      <c r="E302" s="5"/>
    </row>
    <row r="303" spans="5:5" ht="15.75" customHeight="1" x14ac:dyDescent="0.35">
      <c r="E303" s="5"/>
    </row>
    <row r="304" spans="5:5" ht="15.75" customHeight="1" x14ac:dyDescent="0.35">
      <c r="E304" s="5"/>
    </row>
    <row r="305" spans="5:5" ht="15.75" customHeight="1" x14ac:dyDescent="0.35">
      <c r="E305" s="5"/>
    </row>
    <row r="306" spans="5:5" ht="15.75" customHeight="1" x14ac:dyDescent="0.35">
      <c r="E306" s="5"/>
    </row>
    <row r="307" spans="5:5" ht="15.75" customHeight="1" x14ac:dyDescent="0.35">
      <c r="E307" s="5"/>
    </row>
    <row r="308" spans="5:5" ht="15.75" customHeight="1" x14ac:dyDescent="0.35">
      <c r="E308" s="5"/>
    </row>
    <row r="309" spans="5:5" ht="15.75" customHeight="1" x14ac:dyDescent="0.35">
      <c r="E309" s="5"/>
    </row>
    <row r="310" spans="5:5" ht="15.75" customHeight="1" x14ac:dyDescent="0.35">
      <c r="E310" s="5"/>
    </row>
    <row r="311" spans="5:5" ht="15.75" customHeight="1" x14ac:dyDescent="0.35">
      <c r="E311" s="5"/>
    </row>
    <row r="312" spans="5:5" ht="15.75" customHeight="1" x14ac:dyDescent="0.35">
      <c r="E312" s="5"/>
    </row>
    <row r="313" spans="5:5" ht="15.75" customHeight="1" x14ac:dyDescent="0.35">
      <c r="E313" s="5"/>
    </row>
    <row r="314" spans="5:5" ht="15.75" customHeight="1" x14ac:dyDescent="0.35">
      <c r="E314" s="5"/>
    </row>
    <row r="315" spans="5:5" ht="15.75" customHeight="1" x14ac:dyDescent="0.35">
      <c r="E315" s="5"/>
    </row>
    <row r="316" spans="5:5" ht="15.75" customHeight="1" x14ac:dyDescent="0.35">
      <c r="E316" s="5"/>
    </row>
    <row r="317" spans="5:5" ht="15.75" customHeight="1" x14ac:dyDescent="0.35">
      <c r="E317" s="5"/>
    </row>
    <row r="318" spans="5:5" ht="15.75" customHeight="1" x14ac:dyDescent="0.35">
      <c r="E318" s="5"/>
    </row>
    <row r="319" spans="5:5" ht="15.75" customHeight="1" x14ac:dyDescent="0.35">
      <c r="E319" s="5"/>
    </row>
    <row r="320" spans="5:5" ht="15.75" customHeight="1" x14ac:dyDescent="0.35">
      <c r="E320" s="5"/>
    </row>
    <row r="321" spans="5:5" ht="15.75" customHeight="1" x14ac:dyDescent="0.35">
      <c r="E321" s="5"/>
    </row>
    <row r="322" spans="5:5" ht="15.75" customHeight="1" x14ac:dyDescent="0.35">
      <c r="E322" s="5"/>
    </row>
    <row r="323" spans="5:5" ht="15.75" customHeight="1" x14ac:dyDescent="0.35">
      <c r="E323" s="5"/>
    </row>
    <row r="324" spans="5:5" ht="15.75" customHeight="1" x14ac:dyDescent="0.35">
      <c r="E324" s="5"/>
    </row>
    <row r="325" spans="5:5" ht="15.75" customHeight="1" x14ac:dyDescent="0.35">
      <c r="E325" s="5"/>
    </row>
    <row r="326" spans="5:5" ht="15.75" customHeight="1" x14ac:dyDescent="0.35">
      <c r="E326" s="5"/>
    </row>
    <row r="327" spans="5:5" ht="15.75" customHeight="1" x14ac:dyDescent="0.35">
      <c r="E327" s="5"/>
    </row>
    <row r="328" spans="5:5" ht="15.75" customHeight="1" x14ac:dyDescent="0.35">
      <c r="E328" s="5"/>
    </row>
    <row r="329" spans="5:5" ht="15.75" customHeight="1" x14ac:dyDescent="0.35">
      <c r="E329" s="5"/>
    </row>
    <row r="330" spans="5:5" ht="15.75" customHeight="1" x14ac:dyDescent="0.35">
      <c r="E330" s="5"/>
    </row>
    <row r="331" spans="5:5" ht="15.75" customHeight="1" x14ac:dyDescent="0.35">
      <c r="E331" s="5"/>
    </row>
    <row r="332" spans="5:5" ht="15.75" customHeight="1" x14ac:dyDescent="0.35">
      <c r="E332" s="5"/>
    </row>
    <row r="333" spans="5:5" ht="15.75" customHeight="1" x14ac:dyDescent="0.35">
      <c r="E333" s="5"/>
    </row>
    <row r="334" spans="5:5" ht="15.75" customHeight="1" x14ac:dyDescent="0.35">
      <c r="E334" s="5"/>
    </row>
    <row r="335" spans="5:5" ht="15.75" customHeight="1" x14ac:dyDescent="0.35">
      <c r="E335" s="5"/>
    </row>
    <row r="336" spans="5:5" ht="15.75" customHeight="1" x14ac:dyDescent="0.35">
      <c r="E336" s="5"/>
    </row>
    <row r="337" spans="5:5" ht="15.75" customHeight="1" x14ac:dyDescent="0.35">
      <c r="E337" s="5"/>
    </row>
    <row r="338" spans="5:5" ht="15.75" customHeight="1" x14ac:dyDescent="0.35">
      <c r="E338" s="5"/>
    </row>
    <row r="339" spans="5:5" ht="15.75" customHeight="1" x14ac:dyDescent="0.35">
      <c r="E339" s="5"/>
    </row>
    <row r="340" spans="5:5" ht="15.75" customHeight="1" x14ac:dyDescent="0.35">
      <c r="E340" s="5"/>
    </row>
    <row r="341" spans="5:5" ht="15.75" customHeight="1" x14ac:dyDescent="0.35">
      <c r="E341" s="5"/>
    </row>
    <row r="342" spans="5:5" ht="15.75" customHeight="1" x14ac:dyDescent="0.35">
      <c r="E342" s="5"/>
    </row>
    <row r="343" spans="5:5" ht="15.75" customHeight="1" x14ac:dyDescent="0.35">
      <c r="E343" s="5"/>
    </row>
    <row r="344" spans="5:5" ht="15.75" customHeight="1" x14ac:dyDescent="0.35">
      <c r="E344" s="5"/>
    </row>
    <row r="345" spans="5:5" ht="15.75" customHeight="1" x14ac:dyDescent="0.35">
      <c r="E345" s="5"/>
    </row>
    <row r="346" spans="5:5" ht="15.75" customHeight="1" x14ac:dyDescent="0.35">
      <c r="E346" s="5"/>
    </row>
    <row r="347" spans="5:5" ht="15.75" customHeight="1" x14ac:dyDescent="0.35">
      <c r="E347" s="5"/>
    </row>
    <row r="348" spans="5:5" ht="15.75" customHeight="1" x14ac:dyDescent="0.35">
      <c r="E348" s="5"/>
    </row>
    <row r="349" spans="5:5" ht="15.75" customHeight="1" x14ac:dyDescent="0.35">
      <c r="E349" s="5"/>
    </row>
    <row r="350" spans="5:5" ht="15.75" customHeight="1" x14ac:dyDescent="0.35">
      <c r="E350" s="5"/>
    </row>
    <row r="351" spans="5:5" ht="15.75" customHeight="1" x14ac:dyDescent="0.35">
      <c r="E351" s="5"/>
    </row>
    <row r="352" spans="5:5" ht="15.75" customHeight="1" x14ac:dyDescent="0.35">
      <c r="E352" s="5"/>
    </row>
    <row r="353" spans="5:5" ht="15.75" customHeight="1" x14ac:dyDescent="0.35">
      <c r="E353" s="5"/>
    </row>
    <row r="354" spans="5:5" ht="15.75" customHeight="1" x14ac:dyDescent="0.35">
      <c r="E354" s="5"/>
    </row>
    <row r="355" spans="5:5" ht="15.75" customHeight="1" x14ac:dyDescent="0.35">
      <c r="E355" s="5"/>
    </row>
    <row r="356" spans="5:5" ht="15.75" customHeight="1" x14ac:dyDescent="0.35">
      <c r="E356" s="5"/>
    </row>
    <row r="357" spans="5:5" ht="15.75" customHeight="1" x14ac:dyDescent="0.35">
      <c r="E357" s="5"/>
    </row>
    <row r="358" spans="5:5" ht="15.75" customHeight="1" x14ac:dyDescent="0.35">
      <c r="E358" s="5"/>
    </row>
    <row r="359" spans="5:5" ht="15.75" customHeight="1" x14ac:dyDescent="0.35">
      <c r="E359" s="5"/>
    </row>
    <row r="360" spans="5:5" ht="15.75" customHeight="1" x14ac:dyDescent="0.35">
      <c r="E360" s="5"/>
    </row>
    <row r="361" spans="5:5" ht="15.75" customHeight="1" x14ac:dyDescent="0.35">
      <c r="E361" s="5"/>
    </row>
    <row r="362" spans="5:5" ht="15.75" customHeight="1" x14ac:dyDescent="0.35">
      <c r="E362" s="5"/>
    </row>
    <row r="363" spans="5:5" ht="15.75" customHeight="1" x14ac:dyDescent="0.35">
      <c r="E363" s="5"/>
    </row>
    <row r="364" spans="5:5" ht="15.75" customHeight="1" x14ac:dyDescent="0.35">
      <c r="E364" s="5"/>
    </row>
    <row r="365" spans="5:5" ht="15.75" customHeight="1" x14ac:dyDescent="0.35">
      <c r="E365" s="5"/>
    </row>
    <row r="366" spans="5:5" ht="15.75" customHeight="1" x14ac:dyDescent="0.35">
      <c r="E366" s="5"/>
    </row>
    <row r="367" spans="5:5" ht="15.75" customHeight="1" x14ac:dyDescent="0.35">
      <c r="E367" s="5"/>
    </row>
    <row r="368" spans="5:5" ht="15.75" customHeight="1" x14ac:dyDescent="0.35">
      <c r="E368" s="5"/>
    </row>
    <row r="369" spans="5:5" ht="15.75" customHeight="1" x14ac:dyDescent="0.35">
      <c r="E369" s="5"/>
    </row>
    <row r="370" spans="5:5" ht="15.75" customHeight="1" x14ac:dyDescent="0.35">
      <c r="E370" s="5"/>
    </row>
    <row r="371" spans="5:5" ht="15.75" customHeight="1" x14ac:dyDescent="0.35">
      <c r="E371" s="5"/>
    </row>
    <row r="372" spans="5:5" ht="15.75" customHeight="1" x14ac:dyDescent="0.35">
      <c r="E372" s="5"/>
    </row>
    <row r="373" spans="5:5" ht="15.75" customHeight="1" x14ac:dyDescent="0.35">
      <c r="E373" s="5"/>
    </row>
    <row r="374" spans="5:5" ht="15.75" customHeight="1" x14ac:dyDescent="0.35">
      <c r="E374" s="5"/>
    </row>
    <row r="375" spans="5:5" ht="15.75" customHeight="1" x14ac:dyDescent="0.35">
      <c r="E375" s="5"/>
    </row>
    <row r="376" spans="5:5" ht="15.75" customHeight="1" x14ac:dyDescent="0.35">
      <c r="E376" s="5"/>
    </row>
    <row r="377" spans="5:5" ht="15.75" customHeight="1" x14ac:dyDescent="0.35">
      <c r="E377" s="5"/>
    </row>
    <row r="378" spans="5:5" ht="15.75" customHeight="1" x14ac:dyDescent="0.35">
      <c r="E378" s="5"/>
    </row>
    <row r="379" spans="5:5" ht="15.75" customHeight="1" x14ac:dyDescent="0.35">
      <c r="E379" s="5"/>
    </row>
    <row r="380" spans="5:5" ht="15.75" customHeight="1" x14ac:dyDescent="0.35">
      <c r="E380" s="5"/>
    </row>
    <row r="381" spans="5:5" ht="15.75" customHeight="1" x14ac:dyDescent="0.35">
      <c r="E381" s="5"/>
    </row>
    <row r="382" spans="5:5" ht="15.75" customHeight="1" x14ac:dyDescent="0.35">
      <c r="E382" s="5"/>
    </row>
    <row r="383" spans="5:5" ht="15.75" customHeight="1" x14ac:dyDescent="0.35">
      <c r="E383" s="5"/>
    </row>
    <row r="384" spans="5:5" ht="15.75" customHeight="1" x14ac:dyDescent="0.35">
      <c r="E384" s="5"/>
    </row>
    <row r="385" spans="5:5" ht="15.75" customHeight="1" x14ac:dyDescent="0.35">
      <c r="E385" s="5"/>
    </row>
    <row r="386" spans="5:5" ht="15.75" customHeight="1" x14ac:dyDescent="0.35">
      <c r="E386" s="5"/>
    </row>
    <row r="387" spans="5:5" ht="15.75" customHeight="1" x14ac:dyDescent="0.35">
      <c r="E387" s="5"/>
    </row>
    <row r="388" spans="5:5" ht="15.75" customHeight="1" x14ac:dyDescent="0.35">
      <c r="E388" s="5"/>
    </row>
    <row r="389" spans="5:5" ht="15.75" customHeight="1" x14ac:dyDescent="0.35">
      <c r="E389" s="5"/>
    </row>
    <row r="390" spans="5:5" ht="15.75" customHeight="1" x14ac:dyDescent="0.35">
      <c r="E390" s="5"/>
    </row>
    <row r="391" spans="5:5" ht="15.75" customHeight="1" x14ac:dyDescent="0.35">
      <c r="E391" s="5"/>
    </row>
    <row r="392" spans="5:5" ht="15.75" customHeight="1" x14ac:dyDescent="0.35">
      <c r="E392" s="5"/>
    </row>
    <row r="393" spans="5:5" ht="15.75" customHeight="1" x14ac:dyDescent="0.35">
      <c r="E393" s="5"/>
    </row>
    <row r="394" spans="5:5" ht="15.75" customHeight="1" x14ac:dyDescent="0.35">
      <c r="E394" s="5"/>
    </row>
    <row r="395" spans="5:5" ht="15.75" customHeight="1" x14ac:dyDescent="0.35">
      <c r="E395" s="5"/>
    </row>
    <row r="396" spans="5:5" ht="15.75" customHeight="1" x14ac:dyDescent="0.35">
      <c r="E396" s="5"/>
    </row>
    <row r="397" spans="5:5" ht="15.75" customHeight="1" x14ac:dyDescent="0.35">
      <c r="E397" s="5"/>
    </row>
    <row r="398" spans="5:5" ht="15.75" customHeight="1" x14ac:dyDescent="0.35">
      <c r="E398" s="5"/>
    </row>
    <row r="399" spans="5:5" ht="15.75" customHeight="1" x14ac:dyDescent="0.35">
      <c r="E399" s="5"/>
    </row>
    <row r="400" spans="5:5" ht="15.75" customHeight="1" x14ac:dyDescent="0.35">
      <c r="E400" s="5"/>
    </row>
    <row r="401" spans="5:5" ht="15.75" customHeight="1" x14ac:dyDescent="0.35">
      <c r="E401" s="5"/>
    </row>
    <row r="402" spans="5:5" ht="15.75" customHeight="1" x14ac:dyDescent="0.35">
      <c r="E402" s="5"/>
    </row>
    <row r="403" spans="5:5" ht="15.75" customHeight="1" x14ac:dyDescent="0.35">
      <c r="E403" s="5"/>
    </row>
    <row r="404" spans="5:5" ht="15.75" customHeight="1" x14ac:dyDescent="0.35">
      <c r="E404" s="5"/>
    </row>
    <row r="405" spans="5:5" ht="15.75" customHeight="1" x14ac:dyDescent="0.35">
      <c r="E405" s="5"/>
    </row>
    <row r="406" spans="5:5" ht="15.75" customHeight="1" x14ac:dyDescent="0.35">
      <c r="E406" s="5"/>
    </row>
    <row r="407" spans="5:5" ht="15.75" customHeight="1" x14ac:dyDescent="0.35">
      <c r="E407" s="5"/>
    </row>
    <row r="408" spans="5:5" ht="15.75" customHeight="1" x14ac:dyDescent="0.35">
      <c r="E408" s="5"/>
    </row>
    <row r="409" spans="5:5" ht="15.75" customHeight="1" x14ac:dyDescent="0.35">
      <c r="E409" s="5"/>
    </row>
    <row r="410" spans="5:5" ht="15.75" customHeight="1" x14ac:dyDescent="0.35">
      <c r="E410" s="5"/>
    </row>
    <row r="411" spans="5:5" ht="15.75" customHeight="1" x14ac:dyDescent="0.35">
      <c r="E411" s="5"/>
    </row>
    <row r="412" spans="5:5" ht="15.75" customHeight="1" x14ac:dyDescent="0.35">
      <c r="E412" s="5"/>
    </row>
    <row r="413" spans="5:5" ht="15.75" customHeight="1" x14ac:dyDescent="0.35">
      <c r="E413" s="5"/>
    </row>
    <row r="414" spans="5:5" ht="15.75" customHeight="1" x14ac:dyDescent="0.35">
      <c r="E414" s="5"/>
    </row>
    <row r="415" spans="5:5" ht="15.75" customHeight="1" x14ac:dyDescent="0.35">
      <c r="E415" s="5"/>
    </row>
    <row r="416" spans="5:5" ht="15.75" customHeight="1" x14ac:dyDescent="0.35">
      <c r="E416" s="5"/>
    </row>
    <row r="417" spans="5:5" ht="15.75" customHeight="1" x14ac:dyDescent="0.35">
      <c r="E417" s="5"/>
    </row>
    <row r="418" spans="5:5" ht="15.75" customHeight="1" x14ac:dyDescent="0.35">
      <c r="E418" s="5"/>
    </row>
    <row r="419" spans="5:5" ht="15.75" customHeight="1" x14ac:dyDescent="0.35">
      <c r="E419" s="5"/>
    </row>
    <row r="420" spans="5:5" ht="15.75" customHeight="1" x14ac:dyDescent="0.35">
      <c r="E420" s="5"/>
    </row>
    <row r="421" spans="5:5" ht="15.75" customHeight="1" x14ac:dyDescent="0.35">
      <c r="E421" s="5"/>
    </row>
    <row r="422" spans="5:5" ht="15.75" customHeight="1" x14ac:dyDescent="0.35">
      <c r="E422" s="5"/>
    </row>
    <row r="423" spans="5:5" ht="15.75" customHeight="1" x14ac:dyDescent="0.35">
      <c r="E423" s="5"/>
    </row>
    <row r="424" spans="5:5" ht="15.75" customHeight="1" x14ac:dyDescent="0.35">
      <c r="E424" s="5"/>
    </row>
    <row r="425" spans="5:5" ht="15.75" customHeight="1" x14ac:dyDescent="0.35">
      <c r="E425" s="5"/>
    </row>
    <row r="426" spans="5:5" ht="15.75" customHeight="1" x14ac:dyDescent="0.35">
      <c r="E426" s="5"/>
    </row>
    <row r="427" spans="5:5" ht="15.75" customHeight="1" x14ac:dyDescent="0.35">
      <c r="E427" s="5"/>
    </row>
    <row r="428" spans="5:5" ht="15.75" customHeight="1" x14ac:dyDescent="0.35">
      <c r="E428" s="5"/>
    </row>
    <row r="429" spans="5:5" ht="15.75" customHeight="1" x14ac:dyDescent="0.35">
      <c r="E429" s="5"/>
    </row>
    <row r="430" spans="5:5" ht="15.75" customHeight="1" x14ac:dyDescent="0.35">
      <c r="E430" s="5"/>
    </row>
    <row r="431" spans="5:5" ht="15.75" customHeight="1" x14ac:dyDescent="0.35">
      <c r="E431" s="5"/>
    </row>
    <row r="432" spans="5:5" ht="15.75" customHeight="1" x14ac:dyDescent="0.35">
      <c r="E432" s="5"/>
    </row>
    <row r="433" spans="5:5" ht="15.75" customHeight="1" x14ac:dyDescent="0.35">
      <c r="E433" s="5"/>
    </row>
    <row r="434" spans="5:5" ht="15.75" customHeight="1" x14ac:dyDescent="0.35">
      <c r="E434" s="5"/>
    </row>
    <row r="435" spans="5:5" ht="15.75" customHeight="1" x14ac:dyDescent="0.35">
      <c r="E435" s="5"/>
    </row>
    <row r="436" spans="5:5" ht="15.75" customHeight="1" x14ac:dyDescent="0.35">
      <c r="E436" s="5"/>
    </row>
    <row r="437" spans="5:5" ht="15.75" customHeight="1" x14ac:dyDescent="0.35">
      <c r="E437" s="5"/>
    </row>
    <row r="438" spans="5:5" ht="15.75" customHeight="1" x14ac:dyDescent="0.35">
      <c r="E438" s="5"/>
    </row>
    <row r="439" spans="5:5" ht="15.75" customHeight="1" x14ac:dyDescent="0.35">
      <c r="E439" s="5"/>
    </row>
    <row r="440" spans="5:5" ht="15.75" customHeight="1" x14ac:dyDescent="0.35">
      <c r="E440" s="5"/>
    </row>
    <row r="441" spans="5:5" ht="15.75" customHeight="1" x14ac:dyDescent="0.35">
      <c r="E441" s="5"/>
    </row>
    <row r="442" spans="5:5" ht="15.75" customHeight="1" x14ac:dyDescent="0.35">
      <c r="E442" s="5"/>
    </row>
    <row r="443" spans="5:5" ht="15.75" customHeight="1" x14ac:dyDescent="0.35">
      <c r="E443" s="5"/>
    </row>
    <row r="444" spans="5:5" ht="15.75" customHeight="1" x14ac:dyDescent="0.35">
      <c r="E444" s="5"/>
    </row>
    <row r="445" spans="5:5" ht="15.75" customHeight="1" x14ac:dyDescent="0.35">
      <c r="E445" s="5"/>
    </row>
    <row r="446" spans="5:5" ht="15.75" customHeight="1" x14ac:dyDescent="0.35">
      <c r="E446" s="5"/>
    </row>
    <row r="447" spans="5:5" ht="15.75" customHeight="1" x14ac:dyDescent="0.35">
      <c r="E447" s="5"/>
    </row>
    <row r="448" spans="5:5" ht="15.75" customHeight="1" x14ac:dyDescent="0.35">
      <c r="E448" s="5"/>
    </row>
    <row r="449" spans="5:5" ht="15.75" customHeight="1" x14ac:dyDescent="0.35">
      <c r="E449" s="5"/>
    </row>
    <row r="450" spans="5:5" ht="15.75" customHeight="1" x14ac:dyDescent="0.35">
      <c r="E450" s="5"/>
    </row>
    <row r="451" spans="5:5" ht="15.75" customHeight="1" x14ac:dyDescent="0.35">
      <c r="E451" s="5"/>
    </row>
    <row r="452" spans="5:5" ht="15.75" customHeight="1" x14ac:dyDescent="0.35">
      <c r="E452" s="5"/>
    </row>
    <row r="453" spans="5:5" ht="15.75" customHeight="1" x14ac:dyDescent="0.35">
      <c r="E453" s="5"/>
    </row>
    <row r="454" spans="5:5" ht="15.75" customHeight="1" x14ac:dyDescent="0.35">
      <c r="E454" s="5"/>
    </row>
    <row r="455" spans="5:5" ht="15.75" customHeight="1" x14ac:dyDescent="0.35">
      <c r="E455" s="5"/>
    </row>
    <row r="456" spans="5:5" ht="15.75" customHeight="1" x14ac:dyDescent="0.35">
      <c r="E456" s="5"/>
    </row>
    <row r="457" spans="5:5" ht="15.75" customHeight="1" x14ac:dyDescent="0.35">
      <c r="E457" s="5"/>
    </row>
    <row r="458" spans="5:5" ht="15.75" customHeight="1" x14ac:dyDescent="0.35">
      <c r="E458" s="5"/>
    </row>
    <row r="459" spans="5:5" ht="15.75" customHeight="1" x14ac:dyDescent="0.35">
      <c r="E459" s="5"/>
    </row>
    <row r="460" spans="5:5" ht="15.75" customHeight="1" x14ac:dyDescent="0.35">
      <c r="E460" s="5"/>
    </row>
    <row r="461" spans="5:5" ht="15.75" customHeight="1" x14ac:dyDescent="0.35">
      <c r="E461" s="5"/>
    </row>
    <row r="462" spans="5:5" ht="15.75" customHeight="1" x14ac:dyDescent="0.35">
      <c r="E462" s="5"/>
    </row>
    <row r="463" spans="5:5" ht="15.75" customHeight="1" x14ac:dyDescent="0.35">
      <c r="E463" s="5"/>
    </row>
    <row r="464" spans="5:5" ht="15.75" customHeight="1" x14ac:dyDescent="0.35">
      <c r="E464" s="5"/>
    </row>
    <row r="465" spans="5:5" ht="15.75" customHeight="1" x14ac:dyDescent="0.35">
      <c r="E465" s="5"/>
    </row>
    <row r="466" spans="5:5" ht="15.75" customHeight="1" x14ac:dyDescent="0.35">
      <c r="E466" s="5"/>
    </row>
    <row r="467" spans="5:5" ht="15.75" customHeight="1" x14ac:dyDescent="0.35">
      <c r="E467" s="5"/>
    </row>
    <row r="468" spans="5:5" ht="15.75" customHeight="1" x14ac:dyDescent="0.35">
      <c r="E468" s="5"/>
    </row>
    <row r="469" spans="5:5" ht="15.75" customHeight="1" x14ac:dyDescent="0.35">
      <c r="E469" s="5"/>
    </row>
    <row r="470" spans="5:5" ht="15.75" customHeight="1" x14ac:dyDescent="0.35">
      <c r="E470" s="5"/>
    </row>
    <row r="471" spans="5:5" ht="15.75" customHeight="1" x14ac:dyDescent="0.35">
      <c r="E471" s="5"/>
    </row>
    <row r="472" spans="5:5" ht="15.75" customHeight="1" x14ac:dyDescent="0.35">
      <c r="E472" s="5"/>
    </row>
    <row r="473" spans="5:5" ht="15.75" customHeight="1" x14ac:dyDescent="0.35">
      <c r="E473" s="5"/>
    </row>
    <row r="474" spans="5:5" ht="15.75" customHeight="1" x14ac:dyDescent="0.35">
      <c r="E474" s="5"/>
    </row>
    <row r="475" spans="5:5" ht="15.75" customHeight="1" x14ac:dyDescent="0.35">
      <c r="E475" s="5"/>
    </row>
    <row r="476" spans="5:5" ht="15.75" customHeight="1" x14ac:dyDescent="0.35">
      <c r="E476" s="5"/>
    </row>
    <row r="477" spans="5:5" ht="15.75" customHeight="1" x14ac:dyDescent="0.35">
      <c r="E477" s="5"/>
    </row>
    <row r="478" spans="5:5" ht="15.75" customHeight="1" x14ac:dyDescent="0.35">
      <c r="E478" s="5"/>
    </row>
    <row r="479" spans="5:5" ht="15.75" customHeight="1" x14ac:dyDescent="0.35">
      <c r="E479" s="5"/>
    </row>
    <row r="480" spans="5:5" ht="15.75" customHeight="1" x14ac:dyDescent="0.35">
      <c r="E480" s="5"/>
    </row>
    <row r="481" spans="5:5" ht="15.75" customHeight="1" x14ac:dyDescent="0.35">
      <c r="E481" s="5"/>
    </row>
    <row r="482" spans="5:5" ht="15.75" customHeight="1" x14ac:dyDescent="0.35">
      <c r="E482" s="5"/>
    </row>
    <row r="483" spans="5:5" ht="15.75" customHeight="1" x14ac:dyDescent="0.35">
      <c r="E483" s="5"/>
    </row>
    <row r="484" spans="5:5" ht="15.75" customHeight="1" x14ac:dyDescent="0.35">
      <c r="E484" s="5"/>
    </row>
    <row r="485" spans="5:5" ht="15.75" customHeight="1" x14ac:dyDescent="0.35">
      <c r="E485" s="5"/>
    </row>
    <row r="486" spans="5:5" ht="15.75" customHeight="1" x14ac:dyDescent="0.35">
      <c r="E486" s="5"/>
    </row>
    <row r="487" spans="5:5" ht="15.75" customHeight="1" x14ac:dyDescent="0.35">
      <c r="E487" s="5"/>
    </row>
    <row r="488" spans="5:5" ht="15.75" customHeight="1" x14ac:dyDescent="0.35">
      <c r="E488" s="5"/>
    </row>
    <row r="489" spans="5:5" ht="15.75" customHeight="1" x14ac:dyDescent="0.35">
      <c r="E489" s="5"/>
    </row>
    <row r="490" spans="5:5" ht="15.75" customHeight="1" x14ac:dyDescent="0.35">
      <c r="E490" s="5"/>
    </row>
    <row r="491" spans="5:5" ht="15.75" customHeight="1" x14ac:dyDescent="0.35">
      <c r="E491" s="5"/>
    </row>
    <row r="492" spans="5:5" ht="15.75" customHeight="1" x14ac:dyDescent="0.35">
      <c r="E492" s="5"/>
    </row>
    <row r="493" spans="5:5" ht="15.75" customHeight="1" x14ac:dyDescent="0.35">
      <c r="E493" s="5"/>
    </row>
    <row r="494" spans="5:5" ht="15.75" customHeight="1" x14ac:dyDescent="0.35">
      <c r="E494" s="5"/>
    </row>
    <row r="495" spans="5:5" ht="15.75" customHeight="1" x14ac:dyDescent="0.35">
      <c r="E495" s="5"/>
    </row>
    <row r="496" spans="5:5" ht="15.75" customHeight="1" x14ac:dyDescent="0.35">
      <c r="E496" s="5"/>
    </row>
    <row r="497" spans="5:5" ht="15.75" customHeight="1" x14ac:dyDescent="0.35">
      <c r="E497" s="5"/>
    </row>
    <row r="498" spans="5:5" ht="15.75" customHeight="1" x14ac:dyDescent="0.35">
      <c r="E498" s="5"/>
    </row>
    <row r="499" spans="5:5" ht="15.75" customHeight="1" x14ac:dyDescent="0.35">
      <c r="E499" s="5"/>
    </row>
    <row r="500" spans="5:5" ht="15.75" customHeight="1" x14ac:dyDescent="0.35">
      <c r="E500" s="5"/>
    </row>
    <row r="501" spans="5:5" ht="15.75" customHeight="1" x14ac:dyDescent="0.35">
      <c r="E501" s="5"/>
    </row>
    <row r="502" spans="5:5" ht="15.75" customHeight="1" x14ac:dyDescent="0.35">
      <c r="E502" s="5"/>
    </row>
    <row r="503" spans="5:5" ht="15.75" customHeight="1" x14ac:dyDescent="0.35">
      <c r="E503" s="5"/>
    </row>
    <row r="504" spans="5:5" ht="15.75" customHeight="1" x14ac:dyDescent="0.35">
      <c r="E504" s="5"/>
    </row>
    <row r="505" spans="5:5" ht="15.75" customHeight="1" x14ac:dyDescent="0.35">
      <c r="E505" s="5"/>
    </row>
    <row r="506" spans="5:5" ht="15.75" customHeight="1" x14ac:dyDescent="0.35">
      <c r="E506" s="5"/>
    </row>
    <row r="507" spans="5:5" ht="15.75" customHeight="1" x14ac:dyDescent="0.35">
      <c r="E507" s="5"/>
    </row>
    <row r="508" spans="5:5" ht="15.75" customHeight="1" x14ac:dyDescent="0.35">
      <c r="E508" s="5"/>
    </row>
    <row r="509" spans="5:5" ht="15.75" customHeight="1" x14ac:dyDescent="0.35">
      <c r="E509" s="5"/>
    </row>
    <row r="510" spans="5:5" ht="15.75" customHeight="1" x14ac:dyDescent="0.35">
      <c r="E510" s="5"/>
    </row>
    <row r="511" spans="5:5" ht="15.75" customHeight="1" x14ac:dyDescent="0.35">
      <c r="E511" s="5"/>
    </row>
    <row r="512" spans="5:5" ht="15.75" customHeight="1" x14ac:dyDescent="0.35">
      <c r="E512" s="5"/>
    </row>
    <row r="513" spans="5:5" ht="15.75" customHeight="1" x14ac:dyDescent="0.35">
      <c r="E513" s="5"/>
    </row>
    <row r="514" spans="5:5" ht="15.75" customHeight="1" x14ac:dyDescent="0.35">
      <c r="E514" s="5"/>
    </row>
    <row r="515" spans="5:5" ht="15.75" customHeight="1" x14ac:dyDescent="0.35">
      <c r="E515" s="5"/>
    </row>
    <row r="516" spans="5:5" ht="15.75" customHeight="1" x14ac:dyDescent="0.35">
      <c r="E516" s="5"/>
    </row>
    <row r="517" spans="5:5" ht="15.75" customHeight="1" x14ac:dyDescent="0.35">
      <c r="E517" s="5"/>
    </row>
    <row r="518" spans="5:5" ht="15.75" customHeight="1" x14ac:dyDescent="0.35">
      <c r="E518" s="5"/>
    </row>
    <row r="519" spans="5:5" ht="15.75" customHeight="1" x14ac:dyDescent="0.35">
      <c r="E519" s="5"/>
    </row>
    <row r="520" spans="5:5" ht="15.75" customHeight="1" x14ac:dyDescent="0.35">
      <c r="E520" s="5"/>
    </row>
    <row r="521" spans="5:5" ht="15.75" customHeight="1" x14ac:dyDescent="0.35">
      <c r="E521" s="5"/>
    </row>
    <row r="522" spans="5:5" ht="15.75" customHeight="1" x14ac:dyDescent="0.35">
      <c r="E522" s="5"/>
    </row>
    <row r="523" spans="5:5" ht="15.75" customHeight="1" x14ac:dyDescent="0.35">
      <c r="E523" s="5"/>
    </row>
    <row r="524" spans="5:5" ht="15.75" customHeight="1" x14ac:dyDescent="0.35">
      <c r="E524" s="5"/>
    </row>
    <row r="525" spans="5:5" ht="15.75" customHeight="1" x14ac:dyDescent="0.35">
      <c r="E525" s="5"/>
    </row>
    <row r="526" spans="5:5" ht="15.75" customHeight="1" x14ac:dyDescent="0.35">
      <c r="E526" s="5"/>
    </row>
    <row r="527" spans="5:5" ht="15.75" customHeight="1" x14ac:dyDescent="0.35">
      <c r="E527" s="5"/>
    </row>
    <row r="528" spans="5:5" ht="15.75" customHeight="1" x14ac:dyDescent="0.35">
      <c r="E528" s="5"/>
    </row>
    <row r="529" spans="5:5" ht="15.75" customHeight="1" x14ac:dyDescent="0.35">
      <c r="E529" s="5"/>
    </row>
    <row r="530" spans="5:5" ht="15.75" customHeight="1" x14ac:dyDescent="0.35">
      <c r="E530" s="5"/>
    </row>
    <row r="531" spans="5:5" ht="15.75" customHeight="1" x14ac:dyDescent="0.35">
      <c r="E531" s="5"/>
    </row>
    <row r="532" spans="5:5" ht="15.75" customHeight="1" x14ac:dyDescent="0.35">
      <c r="E532" s="5"/>
    </row>
    <row r="533" spans="5:5" ht="15.75" customHeight="1" x14ac:dyDescent="0.35">
      <c r="E533" s="5"/>
    </row>
    <row r="534" spans="5:5" ht="15.75" customHeight="1" x14ac:dyDescent="0.35">
      <c r="E534" s="5"/>
    </row>
    <row r="535" spans="5:5" ht="15.75" customHeight="1" x14ac:dyDescent="0.35">
      <c r="E535" s="5"/>
    </row>
    <row r="536" spans="5:5" ht="15.75" customHeight="1" x14ac:dyDescent="0.35">
      <c r="E536" s="5"/>
    </row>
    <row r="537" spans="5:5" ht="15.75" customHeight="1" x14ac:dyDescent="0.35">
      <c r="E537" s="5"/>
    </row>
    <row r="538" spans="5:5" ht="15.75" customHeight="1" x14ac:dyDescent="0.35">
      <c r="E538" s="5"/>
    </row>
    <row r="539" spans="5:5" ht="15.75" customHeight="1" x14ac:dyDescent="0.35">
      <c r="E539" s="5"/>
    </row>
    <row r="540" spans="5:5" ht="15.75" customHeight="1" x14ac:dyDescent="0.35">
      <c r="E540" s="5"/>
    </row>
    <row r="541" spans="5:5" ht="15.75" customHeight="1" x14ac:dyDescent="0.35">
      <c r="E541" s="5"/>
    </row>
    <row r="542" spans="5:5" ht="15.75" customHeight="1" x14ac:dyDescent="0.35">
      <c r="E542" s="5"/>
    </row>
    <row r="543" spans="5:5" ht="15.75" customHeight="1" x14ac:dyDescent="0.35">
      <c r="E543" s="5"/>
    </row>
    <row r="544" spans="5:5" ht="15.75" customHeight="1" x14ac:dyDescent="0.35">
      <c r="E544" s="5"/>
    </row>
    <row r="545" spans="5:5" ht="15.75" customHeight="1" x14ac:dyDescent="0.35">
      <c r="E545" s="5"/>
    </row>
    <row r="546" spans="5:5" ht="15.75" customHeight="1" x14ac:dyDescent="0.35">
      <c r="E546" s="5"/>
    </row>
    <row r="547" spans="5:5" ht="15.75" customHeight="1" x14ac:dyDescent="0.35">
      <c r="E547" s="5"/>
    </row>
    <row r="548" spans="5:5" ht="15.75" customHeight="1" x14ac:dyDescent="0.35">
      <c r="E548" s="5"/>
    </row>
    <row r="549" spans="5:5" ht="15.75" customHeight="1" x14ac:dyDescent="0.35">
      <c r="E549" s="5"/>
    </row>
    <row r="550" spans="5:5" ht="15.75" customHeight="1" x14ac:dyDescent="0.35">
      <c r="E550" s="5"/>
    </row>
    <row r="551" spans="5:5" ht="15.75" customHeight="1" x14ac:dyDescent="0.35">
      <c r="E551" s="5"/>
    </row>
    <row r="552" spans="5:5" ht="15.75" customHeight="1" x14ac:dyDescent="0.35">
      <c r="E552" s="5"/>
    </row>
    <row r="553" spans="5:5" ht="15.75" customHeight="1" x14ac:dyDescent="0.35">
      <c r="E553" s="5"/>
    </row>
    <row r="554" spans="5:5" ht="15.75" customHeight="1" x14ac:dyDescent="0.35">
      <c r="E554" s="5"/>
    </row>
    <row r="555" spans="5:5" ht="15.75" customHeight="1" x14ac:dyDescent="0.35">
      <c r="E555" s="5"/>
    </row>
    <row r="556" spans="5:5" ht="15.75" customHeight="1" x14ac:dyDescent="0.35">
      <c r="E556" s="5"/>
    </row>
    <row r="557" spans="5:5" ht="15.75" customHeight="1" x14ac:dyDescent="0.35">
      <c r="E557" s="5"/>
    </row>
    <row r="558" spans="5:5" ht="15.75" customHeight="1" x14ac:dyDescent="0.35">
      <c r="E558" s="5"/>
    </row>
    <row r="559" spans="5:5" ht="15.75" customHeight="1" x14ac:dyDescent="0.35">
      <c r="E559" s="5"/>
    </row>
    <row r="560" spans="5:5" ht="15.75" customHeight="1" x14ac:dyDescent="0.35">
      <c r="E560" s="5"/>
    </row>
    <row r="561" spans="5:5" ht="15.75" customHeight="1" x14ac:dyDescent="0.35">
      <c r="E561" s="5"/>
    </row>
    <row r="562" spans="5:5" ht="15.75" customHeight="1" x14ac:dyDescent="0.35">
      <c r="E562" s="5"/>
    </row>
    <row r="563" spans="5:5" ht="15.75" customHeight="1" x14ac:dyDescent="0.35">
      <c r="E563" s="5"/>
    </row>
    <row r="564" spans="5:5" ht="15.75" customHeight="1" x14ac:dyDescent="0.35">
      <c r="E564" s="5"/>
    </row>
    <row r="565" spans="5:5" ht="15.75" customHeight="1" x14ac:dyDescent="0.35">
      <c r="E565" s="5"/>
    </row>
    <row r="566" spans="5:5" ht="15.75" customHeight="1" x14ac:dyDescent="0.35">
      <c r="E566" s="5"/>
    </row>
    <row r="567" spans="5:5" ht="15.75" customHeight="1" x14ac:dyDescent="0.35">
      <c r="E567" s="5"/>
    </row>
    <row r="568" spans="5:5" ht="15.75" customHeight="1" x14ac:dyDescent="0.35">
      <c r="E568" s="5"/>
    </row>
    <row r="569" spans="5:5" ht="15.75" customHeight="1" x14ac:dyDescent="0.35">
      <c r="E569" s="5"/>
    </row>
    <row r="570" spans="5:5" ht="15.75" customHeight="1" x14ac:dyDescent="0.35">
      <c r="E570" s="5"/>
    </row>
    <row r="571" spans="5:5" ht="15.75" customHeight="1" x14ac:dyDescent="0.35">
      <c r="E571" s="5"/>
    </row>
    <row r="572" spans="5:5" ht="15.75" customHeight="1" x14ac:dyDescent="0.35">
      <c r="E572" s="5"/>
    </row>
    <row r="573" spans="5:5" ht="15.75" customHeight="1" x14ac:dyDescent="0.35">
      <c r="E573" s="5"/>
    </row>
    <row r="574" spans="5:5" ht="15.75" customHeight="1" x14ac:dyDescent="0.35">
      <c r="E574" s="5"/>
    </row>
    <row r="575" spans="5:5" ht="15.75" customHeight="1" x14ac:dyDescent="0.35">
      <c r="E575" s="5"/>
    </row>
    <row r="576" spans="5:5" ht="15.75" customHeight="1" x14ac:dyDescent="0.35">
      <c r="E576" s="5"/>
    </row>
    <row r="577" spans="5:5" ht="15.75" customHeight="1" x14ac:dyDescent="0.35">
      <c r="E577" s="5"/>
    </row>
    <row r="578" spans="5:5" ht="15.75" customHeight="1" x14ac:dyDescent="0.35">
      <c r="E578" s="5"/>
    </row>
    <row r="579" spans="5:5" ht="15.75" customHeight="1" x14ac:dyDescent="0.35">
      <c r="E579" s="5"/>
    </row>
    <row r="580" spans="5:5" ht="15.75" customHeight="1" x14ac:dyDescent="0.35">
      <c r="E580" s="5"/>
    </row>
    <row r="581" spans="5:5" ht="15.75" customHeight="1" x14ac:dyDescent="0.35">
      <c r="E581" s="5"/>
    </row>
    <row r="582" spans="5:5" ht="15.75" customHeight="1" x14ac:dyDescent="0.35">
      <c r="E582" s="5"/>
    </row>
    <row r="583" spans="5:5" ht="15.75" customHeight="1" x14ac:dyDescent="0.35">
      <c r="E583" s="5"/>
    </row>
    <row r="584" spans="5:5" ht="15.75" customHeight="1" x14ac:dyDescent="0.35">
      <c r="E584" s="5"/>
    </row>
    <row r="585" spans="5:5" ht="15.75" customHeight="1" x14ac:dyDescent="0.35">
      <c r="E585" s="5"/>
    </row>
    <row r="586" spans="5:5" ht="15.75" customHeight="1" x14ac:dyDescent="0.35">
      <c r="E586" s="5"/>
    </row>
    <row r="587" spans="5:5" ht="15.75" customHeight="1" x14ac:dyDescent="0.35">
      <c r="E587" s="5"/>
    </row>
    <row r="588" spans="5:5" ht="15.75" customHeight="1" x14ac:dyDescent="0.35">
      <c r="E588" s="5"/>
    </row>
    <row r="589" spans="5:5" ht="15.75" customHeight="1" x14ac:dyDescent="0.35">
      <c r="E589" s="5"/>
    </row>
    <row r="590" spans="5:5" ht="15.75" customHeight="1" x14ac:dyDescent="0.35">
      <c r="E590" s="5"/>
    </row>
    <row r="591" spans="5:5" ht="15.75" customHeight="1" x14ac:dyDescent="0.35">
      <c r="E591" s="5"/>
    </row>
    <row r="592" spans="5:5" ht="15.75" customHeight="1" x14ac:dyDescent="0.35">
      <c r="E592" s="5"/>
    </row>
    <row r="593" spans="5:5" ht="15.75" customHeight="1" x14ac:dyDescent="0.35">
      <c r="E593" s="5"/>
    </row>
    <row r="594" spans="5:5" ht="15.75" customHeight="1" x14ac:dyDescent="0.35">
      <c r="E594" s="5"/>
    </row>
    <row r="595" spans="5:5" ht="15.75" customHeight="1" x14ac:dyDescent="0.35">
      <c r="E595" s="5"/>
    </row>
    <row r="596" spans="5:5" ht="15.75" customHeight="1" x14ac:dyDescent="0.35">
      <c r="E596" s="5"/>
    </row>
    <row r="597" spans="5:5" ht="15.75" customHeight="1" x14ac:dyDescent="0.35">
      <c r="E597" s="5"/>
    </row>
    <row r="598" spans="5:5" ht="15.75" customHeight="1" x14ac:dyDescent="0.35">
      <c r="E598" s="5"/>
    </row>
    <row r="599" spans="5:5" ht="15.75" customHeight="1" x14ac:dyDescent="0.35">
      <c r="E599" s="5"/>
    </row>
    <row r="600" spans="5:5" ht="15.75" customHeight="1" x14ac:dyDescent="0.35">
      <c r="E600" s="5"/>
    </row>
    <row r="601" spans="5:5" ht="15.75" customHeight="1" x14ac:dyDescent="0.35">
      <c r="E601" s="5"/>
    </row>
    <row r="602" spans="5:5" ht="15.75" customHeight="1" x14ac:dyDescent="0.35">
      <c r="E602" s="5"/>
    </row>
    <row r="603" spans="5:5" ht="15.75" customHeight="1" x14ac:dyDescent="0.35">
      <c r="E603" s="5"/>
    </row>
    <row r="604" spans="5:5" ht="15.75" customHeight="1" x14ac:dyDescent="0.35">
      <c r="E604" s="5"/>
    </row>
    <row r="605" spans="5:5" ht="15.75" customHeight="1" x14ac:dyDescent="0.35">
      <c r="E605" s="5"/>
    </row>
    <row r="606" spans="5:5" ht="15.75" customHeight="1" x14ac:dyDescent="0.35">
      <c r="E606" s="5"/>
    </row>
    <row r="607" spans="5:5" ht="15.75" customHeight="1" x14ac:dyDescent="0.35">
      <c r="E607" s="5"/>
    </row>
    <row r="608" spans="5:5" ht="15.75" customHeight="1" x14ac:dyDescent="0.35">
      <c r="E608" s="5"/>
    </row>
    <row r="609" spans="5:5" ht="15.75" customHeight="1" x14ac:dyDescent="0.35">
      <c r="E609" s="5"/>
    </row>
    <row r="610" spans="5:5" ht="15.75" customHeight="1" x14ac:dyDescent="0.35">
      <c r="E610" s="5"/>
    </row>
    <row r="611" spans="5:5" ht="15.75" customHeight="1" x14ac:dyDescent="0.35">
      <c r="E611" s="5"/>
    </row>
    <row r="612" spans="5:5" ht="15.75" customHeight="1" x14ac:dyDescent="0.35">
      <c r="E612" s="5"/>
    </row>
    <row r="613" spans="5:5" ht="15.75" customHeight="1" x14ac:dyDescent="0.35">
      <c r="E613" s="5"/>
    </row>
    <row r="614" spans="5:5" ht="15.75" customHeight="1" x14ac:dyDescent="0.35">
      <c r="E614" s="5"/>
    </row>
    <row r="615" spans="5:5" ht="15.75" customHeight="1" x14ac:dyDescent="0.35">
      <c r="E615" s="5"/>
    </row>
    <row r="616" spans="5:5" ht="15.75" customHeight="1" x14ac:dyDescent="0.35">
      <c r="E616" s="5"/>
    </row>
    <row r="617" spans="5:5" ht="15.75" customHeight="1" x14ac:dyDescent="0.35">
      <c r="E617" s="5"/>
    </row>
    <row r="618" spans="5:5" ht="15.75" customHeight="1" x14ac:dyDescent="0.35">
      <c r="E618" s="5"/>
    </row>
    <row r="619" spans="5:5" ht="15.75" customHeight="1" x14ac:dyDescent="0.35">
      <c r="E619" s="5"/>
    </row>
    <row r="620" spans="5:5" ht="15.75" customHeight="1" x14ac:dyDescent="0.35">
      <c r="E620" s="5"/>
    </row>
    <row r="621" spans="5:5" ht="15.75" customHeight="1" x14ac:dyDescent="0.35">
      <c r="E621" s="5"/>
    </row>
    <row r="622" spans="5:5" ht="15.75" customHeight="1" x14ac:dyDescent="0.35">
      <c r="E622" s="5"/>
    </row>
    <row r="623" spans="5:5" ht="15.75" customHeight="1" x14ac:dyDescent="0.35">
      <c r="E623" s="5"/>
    </row>
    <row r="624" spans="5:5" ht="15.75" customHeight="1" x14ac:dyDescent="0.35">
      <c r="E624" s="5"/>
    </row>
    <row r="625" spans="5:5" ht="15.75" customHeight="1" x14ac:dyDescent="0.35">
      <c r="E625" s="5"/>
    </row>
    <row r="626" spans="5:5" ht="15.75" customHeight="1" x14ac:dyDescent="0.35">
      <c r="E626" s="5"/>
    </row>
    <row r="627" spans="5:5" ht="15.75" customHeight="1" x14ac:dyDescent="0.35">
      <c r="E627" s="5"/>
    </row>
    <row r="628" spans="5:5" ht="15.75" customHeight="1" x14ac:dyDescent="0.35">
      <c r="E628" s="5"/>
    </row>
    <row r="629" spans="5:5" ht="15.75" customHeight="1" x14ac:dyDescent="0.35">
      <c r="E629" s="5"/>
    </row>
    <row r="630" spans="5:5" ht="15.75" customHeight="1" x14ac:dyDescent="0.35">
      <c r="E630" s="5"/>
    </row>
    <row r="631" spans="5:5" ht="15.75" customHeight="1" x14ac:dyDescent="0.35">
      <c r="E631" s="5"/>
    </row>
    <row r="632" spans="5:5" ht="15.75" customHeight="1" x14ac:dyDescent="0.35">
      <c r="E632" s="5"/>
    </row>
    <row r="633" spans="5:5" ht="15.75" customHeight="1" x14ac:dyDescent="0.35">
      <c r="E633" s="5"/>
    </row>
    <row r="634" spans="5:5" ht="15.75" customHeight="1" x14ac:dyDescent="0.35">
      <c r="E634" s="5"/>
    </row>
    <row r="635" spans="5:5" ht="15.75" customHeight="1" x14ac:dyDescent="0.35">
      <c r="E635" s="5"/>
    </row>
    <row r="636" spans="5:5" ht="15.75" customHeight="1" x14ac:dyDescent="0.35">
      <c r="E636" s="5"/>
    </row>
    <row r="637" spans="5:5" ht="15.75" customHeight="1" x14ac:dyDescent="0.35">
      <c r="E637" s="5"/>
    </row>
    <row r="638" spans="5:5" ht="15.75" customHeight="1" x14ac:dyDescent="0.35">
      <c r="E638" s="5"/>
    </row>
    <row r="639" spans="5:5" ht="15.75" customHeight="1" x14ac:dyDescent="0.35">
      <c r="E639" s="5"/>
    </row>
    <row r="640" spans="5:5" ht="15.75" customHeight="1" x14ac:dyDescent="0.35">
      <c r="E640" s="5"/>
    </row>
    <row r="641" spans="5:5" ht="15.75" customHeight="1" x14ac:dyDescent="0.35">
      <c r="E641" s="5"/>
    </row>
    <row r="642" spans="5:5" ht="15.75" customHeight="1" x14ac:dyDescent="0.35">
      <c r="E642" s="5"/>
    </row>
    <row r="643" spans="5:5" ht="15.75" customHeight="1" x14ac:dyDescent="0.35">
      <c r="E643" s="5"/>
    </row>
    <row r="644" spans="5:5" ht="15.75" customHeight="1" x14ac:dyDescent="0.35">
      <c r="E644" s="5"/>
    </row>
    <row r="645" spans="5:5" ht="15.75" customHeight="1" x14ac:dyDescent="0.35">
      <c r="E645" s="5"/>
    </row>
    <row r="646" spans="5:5" ht="15.75" customHeight="1" x14ac:dyDescent="0.35">
      <c r="E646" s="5"/>
    </row>
    <row r="647" spans="5:5" ht="15.75" customHeight="1" x14ac:dyDescent="0.35">
      <c r="E647" s="5"/>
    </row>
    <row r="648" spans="5:5" ht="15.75" customHeight="1" x14ac:dyDescent="0.35">
      <c r="E648" s="5"/>
    </row>
    <row r="649" spans="5:5" ht="15.75" customHeight="1" x14ac:dyDescent="0.35">
      <c r="E649" s="5"/>
    </row>
    <row r="650" spans="5:5" ht="15.75" customHeight="1" x14ac:dyDescent="0.35">
      <c r="E650" s="5"/>
    </row>
    <row r="651" spans="5:5" ht="15.75" customHeight="1" x14ac:dyDescent="0.35">
      <c r="E651" s="5"/>
    </row>
    <row r="652" spans="5:5" ht="15.75" customHeight="1" x14ac:dyDescent="0.35">
      <c r="E652" s="5"/>
    </row>
    <row r="653" spans="5:5" ht="15.75" customHeight="1" x14ac:dyDescent="0.35">
      <c r="E653" s="5"/>
    </row>
    <row r="654" spans="5:5" ht="15.75" customHeight="1" x14ac:dyDescent="0.35">
      <c r="E654" s="5"/>
    </row>
    <row r="655" spans="5:5" ht="15.75" customHeight="1" x14ac:dyDescent="0.35">
      <c r="E655" s="5"/>
    </row>
    <row r="656" spans="5:5" ht="15.75" customHeight="1" x14ac:dyDescent="0.35">
      <c r="E656" s="5"/>
    </row>
    <row r="657" spans="5:5" ht="15.75" customHeight="1" x14ac:dyDescent="0.35">
      <c r="E657" s="5"/>
    </row>
    <row r="658" spans="5:5" ht="15.75" customHeight="1" x14ac:dyDescent="0.35">
      <c r="E658" s="5"/>
    </row>
    <row r="659" spans="5:5" ht="15.75" customHeight="1" x14ac:dyDescent="0.35">
      <c r="E659" s="5"/>
    </row>
    <row r="660" spans="5:5" ht="15.75" customHeight="1" x14ac:dyDescent="0.35">
      <c r="E660" s="5"/>
    </row>
    <row r="661" spans="5:5" ht="15.75" customHeight="1" x14ac:dyDescent="0.35">
      <c r="E661" s="5"/>
    </row>
    <row r="662" spans="5:5" ht="15.75" customHeight="1" x14ac:dyDescent="0.35">
      <c r="E662" s="5"/>
    </row>
    <row r="663" spans="5:5" ht="15.75" customHeight="1" x14ac:dyDescent="0.35">
      <c r="E663" s="5"/>
    </row>
    <row r="664" spans="5:5" ht="15.75" customHeight="1" x14ac:dyDescent="0.35">
      <c r="E664" s="5"/>
    </row>
    <row r="665" spans="5:5" ht="15.75" customHeight="1" x14ac:dyDescent="0.35">
      <c r="E665" s="5"/>
    </row>
    <row r="666" spans="5:5" ht="15.75" customHeight="1" x14ac:dyDescent="0.35">
      <c r="E666" s="5"/>
    </row>
    <row r="667" spans="5:5" ht="15.75" customHeight="1" x14ac:dyDescent="0.35">
      <c r="E667" s="5"/>
    </row>
    <row r="668" spans="5:5" ht="15.75" customHeight="1" x14ac:dyDescent="0.35">
      <c r="E668" s="5"/>
    </row>
    <row r="669" spans="5:5" ht="15.75" customHeight="1" x14ac:dyDescent="0.35">
      <c r="E669" s="5"/>
    </row>
    <row r="670" spans="5:5" ht="15.75" customHeight="1" x14ac:dyDescent="0.35">
      <c r="E670" s="5"/>
    </row>
    <row r="671" spans="5:5" ht="15.75" customHeight="1" x14ac:dyDescent="0.35">
      <c r="E671" s="5"/>
    </row>
    <row r="672" spans="5:5" ht="15.75" customHeight="1" x14ac:dyDescent="0.35">
      <c r="E672" s="5"/>
    </row>
    <row r="673" spans="5:5" ht="15.75" customHeight="1" x14ac:dyDescent="0.35">
      <c r="E673" s="5"/>
    </row>
    <row r="674" spans="5:5" ht="15.75" customHeight="1" x14ac:dyDescent="0.35">
      <c r="E674" s="5"/>
    </row>
    <row r="675" spans="5:5" ht="15.75" customHeight="1" x14ac:dyDescent="0.35">
      <c r="E675" s="5"/>
    </row>
    <row r="676" spans="5:5" ht="15.75" customHeight="1" x14ac:dyDescent="0.35">
      <c r="E676" s="5"/>
    </row>
    <row r="677" spans="5:5" ht="15.75" customHeight="1" x14ac:dyDescent="0.35">
      <c r="E677" s="5"/>
    </row>
    <row r="678" spans="5:5" ht="15.75" customHeight="1" x14ac:dyDescent="0.35">
      <c r="E678" s="5"/>
    </row>
    <row r="679" spans="5:5" ht="15.75" customHeight="1" x14ac:dyDescent="0.35">
      <c r="E679" s="5"/>
    </row>
    <row r="680" spans="5:5" ht="15.75" customHeight="1" x14ac:dyDescent="0.35">
      <c r="E680" s="5"/>
    </row>
    <row r="681" spans="5:5" ht="15.75" customHeight="1" x14ac:dyDescent="0.35">
      <c r="E681" s="5"/>
    </row>
    <row r="682" spans="5:5" ht="15.75" customHeight="1" x14ac:dyDescent="0.35">
      <c r="E682" s="5"/>
    </row>
    <row r="683" spans="5:5" ht="15.75" customHeight="1" x14ac:dyDescent="0.35">
      <c r="E683" s="5"/>
    </row>
    <row r="684" spans="5:5" ht="15.75" customHeight="1" x14ac:dyDescent="0.35">
      <c r="E684" s="5"/>
    </row>
    <row r="685" spans="5:5" ht="15.75" customHeight="1" x14ac:dyDescent="0.35">
      <c r="E685" s="5"/>
    </row>
    <row r="686" spans="5:5" ht="15.75" customHeight="1" x14ac:dyDescent="0.35">
      <c r="E686" s="5"/>
    </row>
    <row r="687" spans="5:5" ht="15.75" customHeight="1" x14ac:dyDescent="0.35">
      <c r="E687" s="5"/>
    </row>
    <row r="688" spans="5:5" ht="15.75" customHeight="1" x14ac:dyDescent="0.35">
      <c r="E688" s="5"/>
    </row>
    <row r="689" spans="5:5" ht="15.75" customHeight="1" x14ac:dyDescent="0.35">
      <c r="E689" s="5"/>
    </row>
    <row r="690" spans="5:5" ht="15.75" customHeight="1" x14ac:dyDescent="0.35">
      <c r="E690" s="5"/>
    </row>
    <row r="691" spans="5:5" ht="15.75" customHeight="1" x14ac:dyDescent="0.35">
      <c r="E691" s="5"/>
    </row>
    <row r="692" spans="5:5" ht="15.75" customHeight="1" x14ac:dyDescent="0.35">
      <c r="E692" s="5"/>
    </row>
    <row r="693" spans="5:5" ht="15.75" customHeight="1" x14ac:dyDescent="0.35">
      <c r="E693" s="5"/>
    </row>
    <row r="694" spans="5:5" ht="15.75" customHeight="1" x14ac:dyDescent="0.35">
      <c r="E694" s="5"/>
    </row>
    <row r="695" spans="5:5" ht="15.75" customHeight="1" x14ac:dyDescent="0.35">
      <c r="E695" s="5"/>
    </row>
    <row r="696" spans="5:5" ht="15.75" customHeight="1" x14ac:dyDescent="0.35">
      <c r="E696" s="5"/>
    </row>
    <row r="697" spans="5:5" ht="15.75" customHeight="1" x14ac:dyDescent="0.35">
      <c r="E697" s="5"/>
    </row>
    <row r="698" spans="5:5" ht="15.75" customHeight="1" x14ac:dyDescent="0.35">
      <c r="E698" s="5"/>
    </row>
    <row r="699" spans="5:5" ht="15.75" customHeight="1" x14ac:dyDescent="0.35">
      <c r="E699" s="5"/>
    </row>
    <row r="700" spans="5:5" ht="15.75" customHeight="1" x14ac:dyDescent="0.35">
      <c r="E700" s="5"/>
    </row>
    <row r="701" spans="5:5" ht="15.75" customHeight="1" x14ac:dyDescent="0.35">
      <c r="E701" s="5"/>
    </row>
    <row r="702" spans="5:5" ht="15.75" customHeight="1" x14ac:dyDescent="0.35">
      <c r="E702" s="5"/>
    </row>
    <row r="703" spans="5:5" ht="15.75" customHeight="1" x14ac:dyDescent="0.35">
      <c r="E703" s="5"/>
    </row>
    <row r="704" spans="5:5" ht="15.75" customHeight="1" x14ac:dyDescent="0.35">
      <c r="E704" s="5"/>
    </row>
    <row r="705" spans="5:5" ht="15.75" customHeight="1" x14ac:dyDescent="0.35">
      <c r="E705" s="5"/>
    </row>
    <row r="706" spans="5:5" ht="15.75" customHeight="1" x14ac:dyDescent="0.35">
      <c r="E706" s="5"/>
    </row>
    <row r="707" spans="5:5" ht="15.75" customHeight="1" x14ac:dyDescent="0.35">
      <c r="E707" s="5"/>
    </row>
    <row r="708" spans="5:5" ht="15.75" customHeight="1" x14ac:dyDescent="0.35">
      <c r="E708" s="5"/>
    </row>
    <row r="709" spans="5:5" ht="15.75" customHeight="1" x14ac:dyDescent="0.35">
      <c r="E709" s="5"/>
    </row>
    <row r="710" spans="5:5" ht="15.75" customHeight="1" x14ac:dyDescent="0.35">
      <c r="E710" s="5"/>
    </row>
    <row r="711" spans="5:5" ht="15.75" customHeight="1" x14ac:dyDescent="0.35">
      <c r="E711" s="5"/>
    </row>
    <row r="712" spans="5:5" ht="15.75" customHeight="1" x14ac:dyDescent="0.35">
      <c r="E712" s="5"/>
    </row>
    <row r="713" spans="5:5" ht="15.75" customHeight="1" x14ac:dyDescent="0.35">
      <c r="E713" s="5"/>
    </row>
    <row r="714" spans="5:5" ht="15.75" customHeight="1" x14ac:dyDescent="0.35">
      <c r="E714" s="5"/>
    </row>
    <row r="715" spans="5:5" ht="15.75" customHeight="1" x14ac:dyDescent="0.35">
      <c r="E715" s="5"/>
    </row>
    <row r="716" spans="5:5" ht="15.75" customHeight="1" x14ac:dyDescent="0.35">
      <c r="E716" s="5"/>
    </row>
    <row r="717" spans="5:5" ht="15.75" customHeight="1" x14ac:dyDescent="0.35">
      <c r="E717" s="5"/>
    </row>
    <row r="718" spans="5:5" ht="15.75" customHeight="1" x14ac:dyDescent="0.35">
      <c r="E718" s="5"/>
    </row>
    <row r="719" spans="5:5" ht="15.75" customHeight="1" x14ac:dyDescent="0.35">
      <c r="E719" s="5"/>
    </row>
    <row r="720" spans="5:5" ht="15.75" customHeight="1" x14ac:dyDescent="0.35">
      <c r="E720" s="5"/>
    </row>
    <row r="721" spans="5:5" ht="15.75" customHeight="1" x14ac:dyDescent="0.35">
      <c r="E721" s="5"/>
    </row>
    <row r="722" spans="5:5" ht="15.75" customHeight="1" x14ac:dyDescent="0.35">
      <c r="E722" s="5"/>
    </row>
    <row r="723" spans="5:5" ht="15.75" customHeight="1" x14ac:dyDescent="0.35">
      <c r="E723" s="5"/>
    </row>
    <row r="724" spans="5:5" ht="15.75" customHeight="1" x14ac:dyDescent="0.35">
      <c r="E724" s="5"/>
    </row>
    <row r="725" spans="5:5" ht="15.75" customHeight="1" x14ac:dyDescent="0.35">
      <c r="E725" s="5"/>
    </row>
    <row r="726" spans="5:5" ht="15.75" customHeight="1" x14ac:dyDescent="0.35">
      <c r="E726" s="5"/>
    </row>
    <row r="727" spans="5:5" ht="15.75" customHeight="1" x14ac:dyDescent="0.35">
      <c r="E727" s="5"/>
    </row>
    <row r="728" spans="5:5" ht="15.75" customHeight="1" x14ac:dyDescent="0.35">
      <c r="E728" s="5"/>
    </row>
    <row r="729" spans="5:5" ht="15.75" customHeight="1" x14ac:dyDescent="0.35">
      <c r="E729" s="5"/>
    </row>
    <row r="730" spans="5:5" ht="15.75" customHeight="1" x14ac:dyDescent="0.35">
      <c r="E730" s="5"/>
    </row>
    <row r="731" spans="5:5" ht="15.75" customHeight="1" x14ac:dyDescent="0.35">
      <c r="E731" s="5"/>
    </row>
    <row r="732" spans="5:5" ht="15.75" customHeight="1" x14ac:dyDescent="0.35">
      <c r="E732" s="5"/>
    </row>
    <row r="733" spans="5:5" ht="15.75" customHeight="1" x14ac:dyDescent="0.35">
      <c r="E733" s="5"/>
    </row>
    <row r="734" spans="5:5" ht="15.75" customHeight="1" x14ac:dyDescent="0.35">
      <c r="E734" s="5"/>
    </row>
    <row r="735" spans="5:5" ht="15.75" customHeight="1" x14ac:dyDescent="0.35">
      <c r="E735" s="5"/>
    </row>
    <row r="736" spans="5:5" ht="15.75" customHeight="1" x14ac:dyDescent="0.35">
      <c r="E736" s="5"/>
    </row>
    <row r="737" spans="5:5" ht="15.75" customHeight="1" x14ac:dyDescent="0.35">
      <c r="E737" s="5"/>
    </row>
    <row r="738" spans="5:5" ht="15.75" customHeight="1" x14ac:dyDescent="0.35">
      <c r="E738" s="5"/>
    </row>
    <row r="739" spans="5:5" ht="15.75" customHeight="1" x14ac:dyDescent="0.35">
      <c r="E739" s="5"/>
    </row>
    <row r="740" spans="5:5" ht="15.75" customHeight="1" x14ac:dyDescent="0.35">
      <c r="E740" s="5"/>
    </row>
    <row r="741" spans="5:5" ht="15.75" customHeight="1" x14ac:dyDescent="0.35">
      <c r="E741" s="5"/>
    </row>
    <row r="742" spans="5:5" ht="15.75" customHeight="1" x14ac:dyDescent="0.35">
      <c r="E742" s="5"/>
    </row>
    <row r="743" spans="5:5" ht="15.75" customHeight="1" x14ac:dyDescent="0.35">
      <c r="E743" s="5"/>
    </row>
    <row r="744" spans="5:5" ht="15.75" customHeight="1" x14ac:dyDescent="0.35">
      <c r="E744" s="5"/>
    </row>
    <row r="745" spans="5:5" ht="15.75" customHeight="1" x14ac:dyDescent="0.35">
      <c r="E745" s="5"/>
    </row>
    <row r="746" spans="5:5" ht="15.75" customHeight="1" x14ac:dyDescent="0.35">
      <c r="E746" s="5"/>
    </row>
    <row r="747" spans="5:5" ht="15.75" customHeight="1" x14ac:dyDescent="0.35">
      <c r="E747" s="5"/>
    </row>
    <row r="748" spans="5:5" ht="15.75" customHeight="1" x14ac:dyDescent="0.35">
      <c r="E748" s="5"/>
    </row>
    <row r="749" spans="5:5" ht="15.75" customHeight="1" x14ac:dyDescent="0.35">
      <c r="E749" s="5"/>
    </row>
    <row r="750" spans="5:5" ht="15.75" customHeight="1" x14ac:dyDescent="0.35">
      <c r="E750" s="5"/>
    </row>
    <row r="751" spans="5:5" ht="15.75" customHeight="1" x14ac:dyDescent="0.35">
      <c r="E751" s="5"/>
    </row>
    <row r="752" spans="5:5" ht="15.75" customHeight="1" x14ac:dyDescent="0.35">
      <c r="E752" s="5"/>
    </row>
    <row r="753" spans="5:5" ht="15.75" customHeight="1" x14ac:dyDescent="0.35">
      <c r="E753" s="5"/>
    </row>
    <row r="754" spans="5:5" ht="15.75" customHeight="1" x14ac:dyDescent="0.35">
      <c r="E754" s="5"/>
    </row>
    <row r="755" spans="5:5" ht="15.75" customHeight="1" x14ac:dyDescent="0.35">
      <c r="E755" s="5"/>
    </row>
    <row r="756" spans="5:5" ht="15.75" customHeight="1" x14ac:dyDescent="0.35">
      <c r="E756" s="5"/>
    </row>
    <row r="757" spans="5:5" ht="15.75" customHeight="1" x14ac:dyDescent="0.35">
      <c r="E757" s="5"/>
    </row>
    <row r="758" spans="5:5" ht="15.75" customHeight="1" x14ac:dyDescent="0.35">
      <c r="E758" s="5"/>
    </row>
    <row r="759" spans="5:5" ht="15.75" customHeight="1" x14ac:dyDescent="0.35">
      <c r="E759" s="5"/>
    </row>
    <row r="760" spans="5:5" ht="15.75" customHeight="1" x14ac:dyDescent="0.35">
      <c r="E760" s="5"/>
    </row>
    <row r="761" spans="5:5" ht="15.75" customHeight="1" x14ac:dyDescent="0.35">
      <c r="E761" s="5"/>
    </row>
    <row r="762" spans="5:5" ht="15.75" customHeight="1" x14ac:dyDescent="0.35">
      <c r="E762" s="5"/>
    </row>
    <row r="763" spans="5:5" ht="15.75" customHeight="1" x14ac:dyDescent="0.35">
      <c r="E763" s="5"/>
    </row>
    <row r="764" spans="5:5" ht="15.75" customHeight="1" x14ac:dyDescent="0.35">
      <c r="E764" s="5"/>
    </row>
    <row r="765" spans="5:5" ht="15.75" customHeight="1" x14ac:dyDescent="0.35">
      <c r="E765" s="5"/>
    </row>
    <row r="766" spans="5:5" ht="15.75" customHeight="1" x14ac:dyDescent="0.35">
      <c r="E766" s="5"/>
    </row>
    <row r="767" spans="5:5" ht="15.75" customHeight="1" x14ac:dyDescent="0.35">
      <c r="E767" s="5"/>
    </row>
    <row r="768" spans="5:5" ht="15.75" customHeight="1" x14ac:dyDescent="0.35">
      <c r="E768" s="5"/>
    </row>
    <row r="769" spans="5:5" ht="15.75" customHeight="1" x14ac:dyDescent="0.35">
      <c r="E769" s="5"/>
    </row>
    <row r="770" spans="5:5" ht="15.75" customHeight="1" x14ac:dyDescent="0.35">
      <c r="E770" s="5"/>
    </row>
    <row r="771" spans="5:5" ht="15.75" customHeight="1" x14ac:dyDescent="0.35">
      <c r="E771" s="5"/>
    </row>
    <row r="772" spans="5:5" ht="15.75" customHeight="1" x14ac:dyDescent="0.35">
      <c r="E772" s="5"/>
    </row>
    <row r="773" spans="5:5" ht="15.75" customHeight="1" x14ac:dyDescent="0.35">
      <c r="E773" s="5"/>
    </row>
    <row r="774" spans="5:5" ht="15.75" customHeight="1" x14ac:dyDescent="0.35">
      <c r="E774" s="5"/>
    </row>
    <row r="775" spans="5:5" ht="15.75" customHeight="1" x14ac:dyDescent="0.35">
      <c r="E775" s="5"/>
    </row>
    <row r="776" spans="5:5" ht="15.75" customHeight="1" x14ac:dyDescent="0.35">
      <c r="E776" s="5"/>
    </row>
    <row r="777" spans="5:5" ht="15.75" customHeight="1" x14ac:dyDescent="0.35">
      <c r="E777" s="5"/>
    </row>
    <row r="778" spans="5:5" ht="15.75" customHeight="1" x14ac:dyDescent="0.35">
      <c r="E778" s="5"/>
    </row>
    <row r="779" spans="5:5" ht="15.75" customHeight="1" x14ac:dyDescent="0.35">
      <c r="E779" s="5"/>
    </row>
    <row r="780" spans="5:5" ht="15.75" customHeight="1" x14ac:dyDescent="0.35">
      <c r="E780" s="5"/>
    </row>
    <row r="781" spans="5:5" ht="15.75" customHeight="1" x14ac:dyDescent="0.35">
      <c r="E781" s="5"/>
    </row>
    <row r="782" spans="5:5" ht="15.75" customHeight="1" x14ac:dyDescent="0.35">
      <c r="E782" s="5"/>
    </row>
    <row r="783" spans="5:5" ht="15.75" customHeight="1" x14ac:dyDescent="0.35">
      <c r="E783" s="5"/>
    </row>
    <row r="784" spans="5:5" ht="15.75" customHeight="1" x14ac:dyDescent="0.35">
      <c r="E784" s="5"/>
    </row>
    <row r="785" spans="5:5" ht="15.75" customHeight="1" x14ac:dyDescent="0.35">
      <c r="E785" s="5"/>
    </row>
    <row r="786" spans="5:5" ht="15.75" customHeight="1" x14ac:dyDescent="0.35">
      <c r="E786" s="5"/>
    </row>
    <row r="787" spans="5:5" ht="15.75" customHeight="1" x14ac:dyDescent="0.35">
      <c r="E787" s="5"/>
    </row>
    <row r="788" spans="5:5" ht="15.75" customHeight="1" x14ac:dyDescent="0.35">
      <c r="E788" s="5"/>
    </row>
    <row r="789" spans="5:5" ht="15.75" customHeight="1" x14ac:dyDescent="0.35">
      <c r="E789" s="5"/>
    </row>
    <row r="790" spans="5:5" ht="15.75" customHeight="1" x14ac:dyDescent="0.35">
      <c r="E790" s="5"/>
    </row>
    <row r="791" spans="5:5" ht="15.75" customHeight="1" x14ac:dyDescent="0.35">
      <c r="E791" s="5"/>
    </row>
    <row r="792" spans="5:5" ht="15.75" customHeight="1" x14ac:dyDescent="0.35">
      <c r="E792" s="5"/>
    </row>
    <row r="793" spans="5:5" ht="15.75" customHeight="1" x14ac:dyDescent="0.35">
      <c r="E793" s="5"/>
    </row>
    <row r="794" spans="5:5" ht="15.75" customHeight="1" x14ac:dyDescent="0.35">
      <c r="E794" s="5"/>
    </row>
    <row r="795" spans="5:5" ht="15.75" customHeight="1" x14ac:dyDescent="0.35">
      <c r="E795" s="5"/>
    </row>
    <row r="796" spans="5:5" ht="15.75" customHeight="1" x14ac:dyDescent="0.35">
      <c r="E796" s="5"/>
    </row>
    <row r="797" spans="5:5" ht="15.75" customHeight="1" x14ac:dyDescent="0.35">
      <c r="E797" s="5"/>
    </row>
    <row r="798" spans="5:5" ht="15.75" customHeight="1" x14ac:dyDescent="0.35">
      <c r="E798" s="5"/>
    </row>
    <row r="799" spans="5:5" ht="15.75" customHeight="1" x14ac:dyDescent="0.35">
      <c r="E799" s="5"/>
    </row>
    <row r="800" spans="5:5" ht="15.75" customHeight="1" x14ac:dyDescent="0.35">
      <c r="E800" s="5"/>
    </row>
    <row r="801" spans="5:5" ht="15.75" customHeight="1" x14ac:dyDescent="0.35">
      <c r="E801" s="5"/>
    </row>
    <row r="802" spans="5:5" ht="15.75" customHeight="1" x14ac:dyDescent="0.35">
      <c r="E802" s="5"/>
    </row>
    <row r="803" spans="5:5" ht="15.75" customHeight="1" x14ac:dyDescent="0.35">
      <c r="E803" s="5"/>
    </row>
    <row r="804" spans="5:5" ht="15.75" customHeight="1" x14ac:dyDescent="0.35">
      <c r="E804" s="5"/>
    </row>
    <row r="805" spans="5:5" ht="15.75" customHeight="1" x14ac:dyDescent="0.35">
      <c r="E805" s="5"/>
    </row>
    <row r="806" spans="5:5" ht="15.75" customHeight="1" x14ac:dyDescent="0.35">
      <c r="E806" s="5"/>
    </row>
    <row r="807" spans="5:5" ht="15.75" customHeight="1" x14ac:dyDescent="0.35">
      <c r="E807" s="5"/>
    </row>
    <row r="808" spans="5:5" ht="15.75" customHeight="1" x14ac:dyDescent="0.35">
      <c r="E808" s="5"/>
    </row>
    <row r="809" spans="5:5" ht="15.75" customHeight="1" x14ac:dyDescent="0.35">
      <c r="E809" s="5"/>
    </row>
    <row r="810" spans="5:5" ht="15.75" customHeight="1" x14ac:dyDescent="0.35">
      <c r="E810" s="5"/>
    </row>
    <row r="811" spans="5:5" ht="15.75" customHeight="1" x14ac:dyDescent="0.35">
      <c r="E811" s="5"/>
    </row>
    <row r="812" spans="5:5" ht="15.75" customHeight="1" x14ac:dyDescent="0.35">
      <c r="E812" s="5"/>
    </row>
    <row r="813" spans="5:5" ht="15.75" customHeight="1" x14ac:dyDescent="0.35">
      <c r="E813" s="5"/>
    </row>
    <row r="814" spans="5:5" ht="15.75" customHeight="1" x14ac:dyDescent="0.35">
      <c r="E814" s="5"/>
    </row>
    <row r="815" spans="5:5" ht="15.75" customHeight="1" x14ac:dyDescent="0.35">
      <c r="E815" s="5"/>
    </row>
    <row r="816" spans="5:5" ht="15.75" customHeight="1" x14ac:dyDescent="0.35">
      <c r="E816" s="5"/>
    </row>
    <row r="817" spans="5:5" ht="15.75" customHeight="1" x14ac:dyDescent="0.35">
      <c r="E817" s="5"/>
    </row>
    <row r="818" spans="5:5" ht="15.75" customHeight="1" x14ac:dyDescent="0.35">
      <c r="E818" s="5"/>
    </row>
    <row r="819" spans="5:5" ht="15.75" customHeight="1" x14ac:dyDescent="0.35">
      <c r="E819" s="5"/>
    </row>
    <row r="820" spans="5:5" ht="15.75" customHeight="1" x14ac:dyDescent="0.35">
      <c r="E820" s="5"/>
    </row>
    <row r="821" spans="5:5" ht="15.75" customHeight="1" x14ac:dyDescent="0.35">
      <c r="E821" s="5"/>
    </row>
    <row r="822" spans="5:5" ht="15.75" customHeight="1" x14ac:dyDescent="0.35">
      <c r="E822" s="5"/>
    </row>
    <row r="823" spans="5:5" ht="15.75" customHeight="1" x14ac:dyDescent="0.35">
      <c r="E823" s="5"/>
    </row>
    <row r="824" spans="5:5" ht="15.75" customHeight="1" x14ac:dyDescent="0.35">
      <c r="E824" s="5"/>
    </row>
    <row r="825" spans="5:5" ht="15.75" customHeight="1" x14ac:dyDescent="0.35">
      <c r="E825" s="5"/>
    </row>
    <row r="826" spans="5:5" ht="15.75" customHeight="1" x14ac:dyDescent="0.35">
      <c r="E826" s="5"/>
    </row>
    <row r="827" spans="5:5" ht="15.75" customHeight="1" x14ac:dyDescent="0.35">
      <c r="E827" s="5"/>
    </row>
    <row r="828" spans="5:5" ht="15.75" customHeight="1" x14ac:dyDescent="0.35">
      <c r="E828" s="5"/>
    </row>
    <row r="829" spans="5:5" ht="15.75" customHeight="1" x14ac:dyDescent="0.35">
      <c r="E829" s="5"/>
    </row>
    <row r="830" spans="5:5" ht="15.75" customHeight="1" x14ac:dyDescent="0.35">
      <c r="E830" s="5"/>
    </row>
    <row r="831" spans="5:5" ht="15.75" customHeight="1" x14ac:dyDescent="0.35">
      <c r="E831" s="5"/>
    </row>
    <row r="832" spans="5:5" ht="15.75" customHeight="1" x14ac:dyDescent="0.35">
      <c r="E832" s="5"/>
    </row>
    <row r="833" spans="5:5" ht="15.75" customHeight="1" x14ac:dyDescent="0.35">
      <c r="E833" s="5"/>
    </row>
    <row r="834" spans="5:5" ht="15.75" customHeight="1" x14ac:dyDescent="0.35">
      <c r="E834" s="5"/>
    </row>
    <row r="835" spans="5:5" ht="15.75" customHeight="1" x14ac:dyDescent="0.35">
      <c r="E835" s="5"/>
    </row>
    <row r="836" spans="5:5" ht="15.75" customHeight="1" x14ac:dyDescent="0.35">
      <c r="E836" s="5"/>
    </row>
    <row r="837" spans="5:5" ht="15.75" customHeight="1" x14ac:dyDescent="0.35">
      <c r="E837" s="5"/>
    </row>
    <row r="838" spans="5:5" ht="15.75" customHeight="1" x14ac:dyDescent="0.35">
      <c r="E838" s="5"/>
    </row>
    <row r="839" spans="5:5" ht="15.75" customHeight="1" x14ac:dyDescent="0.35">
      <c r="E839" s="5"/>
    </row>
    <row r="840" spans="5:5" ht="15.75" customHeight="1" x14ac:dyDescent="0.35">
      <c r="E840" s="5"/>
    </row>
    <row r="841" spans="5:5" ht="15.75" customHeight="1" x14ac:dyDescent="0.35">
      <c r="E841" s="5"/>
    </row>
    <row r="842" spans="5:5" ht="15.75" customHeight="1" x14ac:dyDescent="0.35">
      <c r="E842" s="5"/>
    </row>
    <row r="843" spans="5:5" ht="15.75" customHeight="1" x14ac:dyDescent="0.35">
      <c r="E843" s="5"/>
    </row>
    <row r="844" spans="5:5" ht="15.75" customHeight="1" x14ac:dyDescent="0.35">
      <c r="E844" s="5"/>
    </row>
    <row r="845" spans="5:5" ht="15.75" customHeight="1" x14ac:dyDescent="0.35">
      <c r="E845" s="5"/>
    </row>
    <row r="846" spans="5:5" ht="15.75" customHeight="1" x14ac:dyDescent="0.35">
      <c r="E846" s="5"/>
    </row>
    <row r="847" spans="5:5" ht="15.75" customHeight="1" x14ac:dyDescent="0.35">
      <c r="E847" s="5"/>
    </row>
    <row r="848" spans="5:5" ht="15.75" customHeight="1" x14ac:dyDescent="0.35">
      <c r="E848" s="5"/>
    </row>
    <row r="849" spans="5:5" ht="15.75" customHeight="1" x14ac:dyDescent="0.35">
      <c r="E849" s="5"/>
    </row>
    <row r="850" spans="5:5" ht="15.75" customHeight="1" x14ac:dyDescent="0.35">
      <c r="E850" s="5"/>
    </row>
    <row r="851" spans="5:5" ht="15.75" customHeight="1" x14ac:dyDescent="0.35">
      <c r="E851" s="5"/>
    </row>
    <row r="852" spans="5:5" ht="15.75" customHeight="1" x14ac:dyDescent="0.35">
      <c r="E852" s="5"/>
    </row>
    <row r="853" spans="5:5" ht="15.75" customHeight="1" x14ac:dyDescent="0.35">
      <c r="E853" s="5"/>
    </row>
    <row r="854" spans="5:5" ht="15.75" customHeight="1" x14ac:dyDescent="0.35">
      <c r="E854" s="5"/>
    </row>
    <row r="855" spans="5:5" ht="15.75" customHeight="1" x14ac:dyDescent="0.35">
      <c r="E855" s="5"/>
    </row>
    <row r="856" spans="5:5" ht="15.75" customHeight="1" x14ac:dyDescent="0.35">
      <c r="E856" s="5"/>
    </row>
    <row r="857" spans="5:5" ht="15.75" customHeight="1" x14ac:dyDescent="0.35">
      <c r="E857" s="5"/>
    </row>
    <row r="858" spans="5:5" ht="15.75" customHeight="1" x14ac:dyDescent="0.35">
      <c r="E858" s="5"/>
    </row>
    <row r="859" spans="5:5" ht="15.75" customHeight="1" x14ac:dyDescent="0.35">
      <c r="E859" s="5"/>
    </row>
    <row r="860" spans="5:5" ht="15.75" customHeight="1" x14ac:dyDescent="0.35">
      <c r="E860" s="5"/>
    </row>
    <row r="861" spans="5:5" ht="15.75" customHeight="1" x14ac:dyDescent="0.35">
      <c r="E861" s="5"/>
    </row>
    <row r="862" spans="5:5" ht="15.75" customHeight="1" x14ac:dyDescent="0.35">
      <c r="E862" s="5"/>
    </row>
    <row r="863" spans="5:5" ht="15.75" customHeight="1" x14ac:dyDescent="0.35">
      <c r="E863" s="5"/>
    </row>
    <row r="864" spans="5:5" ht="15.75" customHeight="1" x14ac:dyDescent="0.35">
      <c r="E864" s="5"/>
    </row>
    <row r="865" spans="5:5" ht="15.75" customHeight="1" x14ac:dyDescent="0.35">
      <c r="E865" s="5"/>
    </row>
    <row r="866" spans="5:5" ht="15.75" customHeight="1" x14ac:dyDescent="0.35">
      <c r="E866" s="5"/>
    </row>
    <row r="867" spans="5:5" ht="15.75" customHeight="1" x14ac:dyDescent="0.35">
      <c r="E867" s="5"/>
    </row>
    <row r="868" spans="5:5" ht="15.75" customHeight="1" x14ac:dyDescent="0.35">
      <c r="E868" s="5"/>
    </row>
    <row r="869" spans="5:5" ht="15.75" customHeight="1" x14ac:dyDescent="0.35">
      <c r="E869" s="5"/>
    </row>
    <row r="870" spans="5:5" ht="15.75" customHeight="1" x14ac:dyDescent="0.35">
      <c r="E870" s="5"/>
    </row>
    <row r="871" spans="5:5" ht="15.75" customHeight="1" x14ac:dyDescent="0.35">
      <c r="E871" s="5"/>
    </row>
    <row r="872" spans="5:5" ht="15.75" customHeight="1" x14ac:dyDescent="0.35">
      <c r="E872" s="5"/>
    </row>
    <row r="873" spans="5:5" ht="15.75" customHeight="1" x14ac:dyDescent="0.35">
      <c r="E873" s="5"/>
    </row>
    <row r="874" spans="5:5" ht="15.75" customHeight="1" x14ac:dyDescent="0.35">
      <c r="E874" s="5"/>
    </row>
    <row r="875" spans="5:5" ht="15.75" customHeight="1" x14ac:dyDescent="0.35">
      <c r="E875" s="5"/>
    </row>
    <row r="876" spans="5:5" ht="15.75" customHeight="1" x14ac:dyDescent="0.35">
      <c r="E876" s="5"/>
    </row>
    <row r="877" spans="5:5" ht="15.75" customHeight="1" x14ac:dyDescent="0.35">
      <c r="E877" s="5"/>
    </row>
    <row r="878" spans="5:5" ht="15.75" customHeight="1" x14ac:dyDescent="0.35">
      <c r="E878" s="5"/>
    </row>
    <row r="879" spans="5:5" ht="15.75" customHeight="1" x14ac:dyDescent="0.35">
      <c r="E879" s="5"/>
    </row>
    <row r="880" spans="5:5" ht="15.75" customHeight="1" x14ac:dyDescent="0.35">
      <c r="E880" s="5"/>
    </row>
    <row r="881" spans="5:5" ht="15.75" customHeight="1" x14ac:dyDescent="0.35">
      <c r="E881" s="5"/>
    </row>
    <row r="882" spans="5:5" ht="15.75" customHeight="1" x14ac:dyDescent="0.35">
      <c r="E882" s="5"/>
    </row>
    <row r="883" spans="5:5" ht="15.75" customHeight="1" x14ac:dyDescent="0.35">
      <c r="E883" s="5"/>
    </row>
    <row r="884" spans="5:5" ht="15.75" customHeight="1" x14ac:dyDescent="0.35">
      <c r="E884" s="5"/>
    </row>
    <row r="885" spans="5:5" ht="15.75" customHeight="1" x14ac:dyDescent="0.35">
      <c r="E885" s="5"/>
    </row>
    <row r="886" spans="5:5" ht="15.75" customHeight="1" x14ac:dyDescent="0.35">
      <c r="E886" s="5"/>
    </row>
    <row r="887" spans="5:5" ht="15.75" customHeight="1" x14ac:dyDescent="0.35">
      <c r="E887" s="5"/>
    </row>
    <row r="888" spans="5:5" ht="15.75" customHeight="1" x14ac:dyDescent="0.35">
      <c r="E888" s="5"/>
    </row>
    <row r="889" spans="5:5" ht="15.75" customHeight="1" x14ac:dyDescent="0.35">
      <c r="E889" s="5"/>
    </row>
    <row r="890" spans="5:5" ht="15.75" customHeight="1" x14ac:dyDescent="0.35">
      <c r="E890" s="5"/>
    </row>
    <row r="891" spans="5:5" ht="15.75" customHeight="1" x14ac:dyDescent="0.35">
      <c r="E891" s="5"/>
    </row>
    <row r="892" spans="5:5" ht="15.75" customHeight="1" x14ac:dyDescent="0.35">
      <c r="E892" s="5"/>
    </row>
    <row r="893" spans="5:5" ht="15.75" customHeight="1" x14ac:dyDescent="0.35">
      <c r="E893" s="5"/>
    </row>
    <row r="894" spans="5:5" ht="15.75" customHeight="1" x14ac:dyDescent="0.35">
      <c r="E894" s="5"/>
    </row>
    <row r="895" spans="5:5" ht="15.75" customHeight="1" x14ac:dyDescent="0.35">
      <c r="E895" s="5"/>
    </row>
    <row r="896" spans="5:5" ht="15.75" customHeight="1" x14ac:dyDescent="0.35">
      <c r="E896" s="5"/>
    </row>
    <row r="897" spans="5:5" ht="15.75" customHeight="1" x14ac:dyDescent="0.35">
      <c r="E897" s="5"/>
    </row>
    <row r="898" spans="5:5" ht="15.75" customHeight="1" x14ac:dyDescent="0.35">
      <c r="E898" s="5"/>
    </row>
    <row r="899" spans="5:5" ht="15.75" customHeight="1" x14ac:dyDescent="0.35">
      <c r="E899" s="5"/>
    </row>
    <row r="900" spans="5:5" ht="15.75" customHeight="1" x14ac:dyDescent="0.35">
      <c r="E900" s="5"/>
    </row>
    <row r="901" spans="5:5" ht="15.75" customHeight="1" x14ac:dyDescent="0.35">
      <c r="E901" s="5"/>
    </row>
    <row r="902" spans="5:5" ht="15.75" customHeight="1" x14ac:dyDescent="0.35">
      <c r="E902" s="5"/>
    </row>
    <row r="903" spans="5:5" ht="15.75" customHeight="1" x14ac:dyDescent="0.35">
      <c r="E903" s="5"/>
    </row>
    <row r="904" spans="5:5" ht="15.75" customHeight="1" x14ac:dyDescent="0.35">
      <c r="E904" s="5"/>
    </row>
    <row r="905" spans="5:5" ht="15.75" customHeight="1" x14ac:dyDescent="0.35">
      <c r="E905" s="5"/>
    </row>
    <row r="906" spans="5:5" ht="15.75" customHeight="1" x14ac:dyDescent="0.35">
      <c r="E906" s="5"/>
    </row>
    <row r="907" spans="5:5" ht="15.75" customHeight="1" x14ac:dyDescent="0.35">
      <c r="E907" s="5"/>
    </row>
    <row r="908" spans="5:5" ht="15.75" customHeight="1" x14ac:dyDescent="0.35">
      <c r="E908" s="5"/>
    </row>
    <row r="909" spans="5:5" ht="15.75" customHeight="1" x14ac:dyDescent="0.35">
      <c r="E909" s="5"/>
    </row>
    <row r="910" spans="5:5" ht="15.75" customHeight="1" x14ac:dyDescent="0.35">
      <c r="E910" s="5"/>
    </row>
    <row r="911" spans="5:5" ht="15.75" customHeight="1" x14ac:dyDescent="0.35">
      <c r="E911" s="5"/>
    </row>
    <row r="912" spans="5:5" ht="15.75" customHeight="1" x14ac:dyDescent="0.35">
      <c r="E912" s="5"/>
    </row>
    <row r="913" spans="5:5" ht="15.75" customHeight="1" x14ac:dyDescent="0.35">
      <c r="E913" s="5"/>
    </row>
    <row r="914" spans="5:5" ht="15.75" customHeight="1" x14ac:dyDescent="0.35">
      <c r="E914" s="5"/>
    </row>
    <row r="915" spans="5:5" ht="15.75" customHeight="1" x14ac:dyDescent="0.35">
      <c r="E915" s="5"/>
    </row>
    <row r="916" spans="5:5" ht="15.75" customHeight="1" x14ac:dyDescent="0.35">
      <c r="E916" s="5"/>
    </row>
    <row r="917" spans="5:5" ht="15.75" customHeight="1" x14ac:dyDescent="0.35">
      <c r="E917" s="5"/>
    </row>
    <row r="918" spans="5:5" ht="15.75" customHeight="1" x14ac:dyDescent="0.35">
      <c r="E918" s="5"/>
    </row>
    <row r="919" spans="5:5" ht="15.75" customHeight="1" x14ac:dyDescent="0.35">
      <c r="E919" s="5"/>
    </row>
    <row r="920" spans="5:5" ht="15.75" customHeight="1" x14ac:dyDescent="0.35">
      <c r="E920" s="5"/>
    </row>
    <row r="921" spans="5:5" ht="15.75" customHeight="1" x14ac:dyDescent="0.35">
      <c r="E921" s="5"/>
    </row>
    <row r="922" spans="5:5" ht="15.75" customHeight="1" x14ac:dyDescent="0.35">
      <c r="E922" s="5"/>
    </row>
    <row r="923" spans="5:5" ht="15.75" customHeight="1" x14ac:dyDescent="0.35">
      <c r="E923" s="5"/>
    </row>
    <row r="924" spans="5:5" ht="15.75" customHeight="1" x14ac:dyDescent="0.35">
      <c r="E924" s="5"/>
    </row>
    <row r="925" spans="5:5" ht="15.75" customHeight="1" x14ac:dyDescent="0.35">
      <c r="E925" s="5"/>
    </row>
    <row r="926" spans="5:5" ht="15.75" customHeight="1" x14ac:dyDescent="0.35">
      <c r="E926" s="5"/>
    </row>
    <row r="927" spans="5:5" ht="15.75" customHeight="1" x14ac:dyDescent="0.35">
      <c r="E927" s="5"/>
    </row>
    <row r="928" spans="5:5" ht="15.75" customHeight="1" x14ac:dyDescent="0.35">
      <c r="E928" s="5"/>
    </row>
    <row r="929" spans="5:5" ht="15.75" customHeight="1" x14ac:dyDescent="0.35">
      <c r="E929" s="5"/>
    </row>
    <row r="930" spans="5:5" ht="15.75" customHeight="1" x14ac:dyDescent="0.35">
      <c r="E930" s="5"/>
    </row>
    <row r="931" spans="5:5" ht="15.75" customHeight="1" x14ac:dyDescent="0.35">
      <c r="E931" s="5"/>
    </row>
    <row r="932" spans="5:5" ht="15.75" customHeight="1" x14ac:dyDescent="0.35">
      <c r="E932" s="5"/>
    </row>
    <row r="933" spans="5:5" ht="15.75" customHeight="1" x14ac:dyDescent="0.35">
      <c r="E933" s="5"/>
    </row>
    <row r="934" spans="5:5" ht="15.75" customHeight="1" x14ac:dyDescent="0.35">
      <c r="E934" s="5"/>
    </row>
    <row r="935" spans="5:5" ht="15.75" customHeight="1" x14ac:dyDescent="0.35">
      <c r="E935" s="5"/>
    </row>
    <row r="936" spans="5:5" ht="15.75" customHeight="1" x14ac:dyDescent="0.35">
      <c r="E936" s="5"/>
    </row>
    <row r="937" spans="5:5" ht="15.75" customHeight="1" x14ac:dyDescent="0.35">
      <c r="E937" s="5"/>
    </row>
    <row r="938" spans="5:5" ht="15.75" customHeight="1" x14ac:dyDescent="0.35">
      <c r="E938" s="5"/>
    </row>
    <row r="939" spans="5:5" ht="15.75" customHeight="1" x14ac:dyDescent="0.35">
      <c r="E939" s="5"/>
    </row>
    <row r="940" spans="5:5" ht="15.75" customHeight="1" x14ac:dyDescent="0.35">
      <c r="E940" s="5"/>
    </row>
    <row r="941" spans="5:5" ht="15.75" customHeight="1" x14ac:dyDescent="0.35">
      <c r="E941" s="5"/>
    </row>
    <row r="942" spans="5:5" ht="15.75" customHeight="1" x14ac:dyDescent="0.35">
      <c r="E942" s="5"/>
    </row>
    <row r="943" spans="5:5" ht="15.75" customHeight="1" x14ac:dyDescent="0.35">
      <c r="E943" s="5"/>
    </row>
    <row r="944" spans="5:5" ht="15.75" customHeight="1" x14ac:dyDescent="0.35">
      <c r="E944" s="5"/>
    </row>
    <row r="945" spans="5:5" ht="15.75" customHeight="1" x14ac:dyDescent="0.35">
      <c r="E945" s="5"/>
    </row>
    <row r="946" spans="5:5" ht="15.75" customHeight="1" x14ac:dyDescent="0.35">
      <c r="E946" s="5"/>
    </row>
    <row r="947" spans="5:5" ht="15.75" customHeight="1" x14ac:dyDescent="0.35">
      <c r="E947" s="5"/>
    </row>
    <row r="948" spans="5:5" ht="15.75" customHeight="1" x14ac:dyDescent="0.35">
      <c r="E948" s="5"/>
    </row>
    <row r="949" spans="5:5" ht="15.75" customHeight="1" x14ac:dyDescent="0.35">
      <c r="E949" s="5"/>
    </row>
    <row r="950" spans="5:5" ht="15.75" customHeight="1" x14ac:dyDescent="0.35">
      <c r="E950" s="5"/>
    </row>
    <row r="951" spans="5:5" ht="15.75" customHeight="1" x14ac:dyDescent="0.35">
      <c r="E951" s="5"/>
    </row>
    <row r="952" spans="5:5" ht="15.75" customHeight="1" x14ac:dyDescent="0.35">
      <c r="E952" s="5"/>
    </row>
    <row r="953" spans="5:5" ht="15.75" customHeight="1" x14ac:dyDescent="0.35">
      <c r="E953" s="5"/>
    </row>
    <row r="954" spans="5:5" ht="15.75" customHeight="1" x14ac:dyDescent="0.35">
      <c r="E954" s="5"/>
    </row>
    <row r="955" spans="5:5" ht="15.75" customHeight="1" x14ac:dyDescent="0.35">
      <c r="E955" s="5"/>
    </row>
    <row r="956" spans="5:5" ht="15.75" customHeight="1" x14ac:dyDescent="0.35">
      <c r="E956" s="5"/>
    </row>
    <row r="957" spans="5:5" ht="15.75" customHeight="1" x14ac:dyDescent="0.35">
      <c r="E957" s="5"/>
    </row>
    <row r="958" spans="5:5" ht="15.75" customHeight="1" x14ac:dyDescent="0.35">
      <c r="E958" s="5"/>
    </row>
    <row r="959" spans="5:5" ht="15.75" customHeight="1" x14ac:dyDescent="0.35">
      <c r="E959" s="5"/>
    </row>
    <row r="960" spans="5:5" ht="15.75" customHeight="1" x14ac:dyDescent="0.35">
      <c r="E960" s="5"/>
    </row>
    <row r="961" spans="5:5" ht="15.75" customHeight="1" x14ac:dyDescent="0.35">
      <c r="E961" s="5"/>
    </row>
    <row r="962" spans="5:5" ht="15.75" customHeight="1" x14ac:dyDescent="0.35">
      <c r="E962" s="5"/>
    </row>
    <row r="963" spans="5:5" ht="15.75" customHeight="1" x14ac:dyDescent="0.35">
      <c r="E963" s="5"/>
    </row>
    <row r="964" spans="5:5" ht="15.75" customHeight="1" x14ac:dyDescent="0.35">
      <c r="E964" s="5"/>
    </row>
    <row r="965" spans="5:5" ht="15.75" customHeight="1" x14ac:dyDescent="0.35">
      <c r="E965" s="5"/>
    </row>
    <row r="966" spans="5:5" ht="15.75" customHeight="1" x14ac:dyDescent="0.35">
      <c r="E966" s="5"/>
    </row>
    <row r="967" spans="5:5" ht="15.75" customHeight="1" x14ac:dyDescent="0.35">
      <c r="E967" s="5"/>
    </row>
    <row r="968" spans="5:5" ht="15.75" customHeight="1" x14ac:dyDescent="0.35">
      <c r="E968" s="5"/>
    </row>
    <row r="969" spans="5:5" ht="15.75" customHeight="1" x14ac:dyDescent="0.35">
      <c r="E969" s="5"/>
    </row>
    <row r="970" spans="5:5" ht="15.75" customHeight="1" x14ac:dyDescent="0.35">
      <c r="E970" s="5"/>
    </row>
    <row r="971" spans="5:5" ht="15.75" customHeight="1" x14ac:dyDescent="0.35">
      <c r="E971" s="5"/>
    </row>
    <row r="972" spans="5:5" ht="15.75" customHeight="1" x14ac:dyDescent="0.35">
      <c r="E972" s="5"/>
    </row>
    <row r="973" spans="5:5" ht="15" customHeight="1" x14ac:dyDescent="0.35">
      <c r="E973" s="5"/>
    </row>
  </sheetData>
  <phoneticPr fontId="13" type="noConversion"/>
  <conditionalFormatting sqref="F4:H4">
    <cfRule type="expression" dxfId="5" priority="15">
      <formula>$F4="O"</formula>
    </cfRule>
  </conditionalFormatting>
  <conditionalFormatting sqref="D4:D9">
    <cfRule type="expression" dxfId="4" priority="17">
      <formula>AND(D4=SUM(G4,#REF!,#REF!,#REF!,#REF!,#REF!))</formula>
    </cfRule>
  </conditionalFormatting>
  <conditionalFormatting sqref="L4:N4">
    <cfRule type="expression" dxfId="3" priority="4">
      <formula>$F4="O"</formula>
    </cfRule>
  </conditionalFormatting>
  <conditionalFormatting sqref="O4:Q4">
    <cfRule type="expression" dxfId="2" priority="3">
      <formula>$F4="O"</formula>
    </cfRule>
  </conditionalFormatting>
  <conditionalFormatting sqref="R4:T4">
    <cfRule type="expression" dxfId="1" priority="2">
      <formula>$F4="O"</formula>
    </cfRule>
  </conditionalFormatting>
  <conditionalFormatting sqref="U4:W4">
    <cfRule type="expression" dxfId="0" priority="1">
      <formula>$F4="O"</formula>
    </cfRule>
  </conditionalFormatting>
  <dataValidations count="2">
    <dataValidation type="list" allowBlank="1" showErrorMessage="1" sqref="U4:U9 R4:R9 O4:O9 L4:L9 I4:I9 F4:F9" xr:uid="{00000000-0002-0000-0200-000000000000}">
      <formula1>"O,N"</formula1>
    </dataValidation>
    <dataValidation type="list" allowBlank="1" showInputMessage="1" showErrorMessage="1" sqref="W4:W9 T4:T9 Q4:Q9 N4:N9 K4:K9 H4:H9" xr:uid="{C5425817-5D19-4BB5-9457-7300B982D8CF}">
      <formula1>INDIRECT("Listes[Mois]")</formula1>
    </dataValidation>
  </dataValidations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>
      <selection activeCell="A4" sqref="A4"/>
    </sheetView>
  </sheetViews>
  <sheetFormatPr baseColWidth="10" defaultColWidth="12.6640625" defaultRowHeight="15" customHeight="1" x14ac:dyDescent="0.3"/>
  <cols>
    <col min="1" max="1" width="11.6640625" customWidth="1"/>
    <col min="2" max="2" width="12.1640625" customWidth="1"/>
    <col min="3" max="3" width="18.9140625" customWidth="1"/>
    <col min="4" max="4" width="15.4140625" customWidth="1"/>
    <col min="5" max="5" width="17.4140625" customWidth="1"/>
    <col min="6" max="6" width="19" customWidth="1"/>
    <col min="7" max="25" width="9.4140625" customWidth="1"/>
  </cols>
  <sheetData>
    <row r="1" spans="1:1" ht="14" x14ac:dyDescent="0.3">
      <c r="A1" s="75" t="s">
        <v>108</v>
      </c>
    </row>
    <row r="2" spans="1:1" ht="14" x14ac:dyDescent="0.3">
      <c r="A2" s="75" t="s">
        <v>114</v>
      </c>
    </row>
    <row r="3" spans="1:1" ht="14" x14ac:dyDescent="0.3">
      <c r="A3" s="75" t="s">
        <v>115</v>
      </c>
    </row>
    <row r="4" spans="1:1" ht="14" x14ac:dyDescent="0.3">
      <c r="A4" s="75" t="s">
        <v>101</v>
      </c>
    </row>
    <row r="5" spans="1:1" ht="14" x14ac:dyDescent="0.3">
      <c r="A5" s="75" t="s">
        <v>109</v>
      </c>
    </row>
    <row r="6" spans="1:1" ht="14" x14ac:dyDescent="0.3">
      <c r="A6" s="75" t="s">
        <v>110</v>
      </c>
    </row>
    <row r="7" spans="1:1" ht="15" customHeight="1" x14ac:dyDescent="0.3">
      <c r="A7" s="75" t="s">
        <v>111</v>
      </c>
    </row>
    <row r="8" spans="1:1" ht="14" x14ac:dyDescent="0.3">
      <c r="A8" s="75" t="s">
        <v>116</v>
      </c>
    </row>
    <row r="9" spans="1:1" ht="15" customHeight="1" x14ac:dyDescent="0.3">
      <c r="A9" s="75" t="s">
        <v>112</v>
      </c>
    </row>
    <row r="10" spans="1:1" ht="15" customHeight="1" x14ac:dyDescent="0.3">
      <c r="A10" s="75" t="s">
        <v>113</v>
      </c>
    </row>
    <row r="11" spans="1:1" ht="15" customHeight="1" x14ac:dyDescent="0.3">
      <c r="A11" s="75" t="s">
        <v>117</v>
      </c>
    </row>
    <row r="12" spans="1:1" ht="15" customHeight="1" x14ac:dyDescent="0.3">
      <c r="A12" s="75" t="s">
        <v>118</v>
      </c>
    </row>
    <row r="13" spans="1:1" ht="15" customHeight="1" x14ac:dyDescent="0.3">
      <c r="A13" s="75" t="s">
        <v>119</v>
      </c>
    </row>
    <row r="16" spans="1:1" ht="14" x14ac:dyDescent="0.3"/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Phases projets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Cyrille Maurice</cp:lastModifiedBy>
  <dcterms:created xsi:type="dcterms:W3CDTF">2018-10-16T12:23:24Z</dcterms:created>
  <dcterms:modified xsi:type="dcterms:W3CDTF">2021-08-28T23:58:04Z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lanSwiftJobName">
    <vt:lpwstr/>
  </property>
  <property fmtid="{D5CDD505-2E9C-101B-9397-08002B2CF9AE}" pid="3" name="PlanSwiftJobGuid">
    <vt:lpwstr/>
  </property>
  <property fmtid="{D5CDD505-2E9C-101B-9397-08002B2CF9AE}" pid="4" name="LinkedDataId">
    <vt:lpwstr>{6453EECE-68FF-452A-8EA4-7E628BB220AF}</vt:lpwstr>
  </property>
</Properties>
</file>