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Q8" i="1" l="1"/>
  <c r="Q5" i="1"/>
  <c r="P8" i="1"/>
  <c r="O8" i="1"/>
  <c r="H11" i="1"/>
  <c r="B10" i="1"/>
  <c r="E10" i="1"/>
  <c r="H10" i="1"/>
  <c r="O5" i="1"/>
  <c r="N8" i="1"/>
  <c r="K8" i="1"/>
  <c r="Q7" i="1"/>
  <c r="N7" i="1"/>
  <c r="K7" i="1"/>
  <c r="Q6" i="1"/>
  <c r="N6" i="1"/>
  <c r="K6" i="1"/>
  <c r="N5" i="1"/>
  <c r="K5" i="1"/>
  <c r="H9" i="1"/>
  <c r="E9" i="1"/>
  <c r="B9" i="1"/>
  <c r="H8" i="1"/>
  <c r="E8" i="1"/>
  <c r="B8" i="1"/>
  <c r="H7" i="1"/>
  <c r="E7" i="1"/>
  <c r="B7" i="1"/>
  <c r="H6" i="1"/>
  <c r="E6" i="1"/>
  <c r="B6" i="1"/>
  <c r="H5" i="1"/>
  <c r="E5" i="1"/>
  <c r="B5" i="1"/>
  <c r="Q9" i="1" l="1"/>
</calcChain>
</file>

<file path=xl/sharedStrings.xml><?xml version="1.0" encoding="utf-8"?>
<sst xmlns="http://schemas.openxmlformats.org/spreadsheetml/2006/main" count="30" uniqueCount="13">
  <si>
    <t xml:space="preserve">Code </t>
  </si>
  <si>
    <t xml:space="preserve">Désignation </t>
  </si>
  <si>
    <t xml:space="preserve">Description </t>
  </si>
  <si>
    <t xml:space="preserve">Fournisseur </t>
  </si>
  <si>
    <t>Unité</t>
  </si>
  <si>
    <t>Quantité</t>
  </si>
  <si>
    <t>Montant unitaire</t>
  </si>
  <si>
    <t>montant total</t>
  </si>
  <si>
    <t xml:space="preserve">Fibres </t>
  </si>
  <si>
    <t>MBE</t>
  </si>
  <si>
    <t>Tableau D'origine qui serait à rentrer par les utilisateur au fur et à mesure de la réception des livraisons</t>
  </si>
  <si>
    <t>total</t>
  </si>
  <si>
    <t>le tableau que je souhaitrai obtenir automatiquement  au saisi du 1er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</si>
</sst>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2" xfId="0" applyBorder="1"/>
    <xf numFmtId="44" fontId="0" fillId="0" borderId="1" xfId="1" applyFont="1" applyBorder="1"/>
    <xf numFmtId="0" fontId="0" fillId="2" borderId="1" xfId="0" applyFill="1" applyBorder="1" applyProtection="1">
      <protection locked="0"/>
    </xf>
    <xf numFmtId="0" fontId="0" fillId="0" borderId="3" xfId="0" applyBorder="1"/>
    <xf numFmtId="44" fontId="0" fillId="2" borderId="1" xfId="1" applyFont="1" applyFill="1" applyBorder="1" applyProtection="1">
      <protection locked="0"/>
    </xf>
    <xf numFmtId="44" fontId="0" fillId="0" borderId="0" xfId="0" applyNumberFormat="1"/>
  </cellXfs>
  <cellStyles count="2">
    <cellStyle name="Monétaire" xfId="1" builtinId="4"/>
    <cellStyle name="Normal" xfId="0" builtinId="0"/>
  </cellStyles>
  <dxfs count="32"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rgb="FFFFCC00"/>
        </patternFill>
      </fill>
    </dxf>
    <dxf>
      <fill>
        <patternFill>
          <bgColor theme="3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lcul%20revient%20avec%20v&#233;rouilla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générales"/>
      <sheetName val="tableau principal"/>
      <sheetName val="Données codes "/>
      <sheetName val="données finales"/>
      <sheetName val="Feuil2"/>
      <sheetName val="Facture et stock "/>
      <sheetName val="Heures"/>
      <sheetName val="TRANSPORT MO"/>
    </sheetNames>
    <sheetDataSet>
      <sheetData sheetId="0"/>
      <sheetData sheetId="1"/>
      <sheetData sheetId="2"/>
      <sheetData sheetId="3">
        <row r="2">
          <cell r="A2">
            <v>100</v>
          </cell>
          <cell r="B2" t="str">
            <v xml:space="preserve">Bois Massif </v>
          </cell>
          <cell r="C2" t="str">
            <v>m3</v>
          </cell>
          <cell r="D2">
            <v>653</v>
          </cell>
          <cell r="E2" t="str">
            <v xml:space="preserve">Fibres </v>
          </cell>
        </row>
        <row r="3">
          <cell r="A3">
            <v>101</v>
          </cell>
          <cell r="B3" t="str">
            <v>Exotique</v>
          </cell>
          <cell r="C3" t="str">
            <v>m3</v>
          </cell>
          <cell r="D3">
            <v>980</v>
          </cell>
          <cell r="E3" t="str">
            <v xml:space="preserve">Fibres </v>
          </cell>
          <cell r="M3" t="str">
            <v xml:space="preserve">Fibres </v>
          </cell>
        </row>
        <row r="4">
          <cell r="A4">
            <v>102</v>
          </cell>
          <cell r="B4" t="str">
            <v>Lambris  12X140 mm</v>
          </cell>
          <cell r="C4" t="str">
            <v>m²</v>
          </cell>
          <cell r="D4">
            <v>12.75</v>
          </cell>
          <cell r="E4" t="str">
            <v xml:space="preserve">Fibres </v>
          </cell>
          <cell r="M4" t="str">
            <v>MBE</v>
          </cell>
        </row>
        <row r="5">
          <cell r="A5">
            <v>103</v>
          </cell>
          <cell r="B5" t="str">
            <v>Planches de rives 28X195</v>
          </cell>
          <cell r="C5" t="str">
            <v>ml</v>
          </cell>
          <cell r="D5">
            <v>4.78</v>
          </cell>
          <cell r="E5" t="str">
            <v xml:space="preserve">Fibres </v>
          </cell>
          <cell r="M5" t="str">
            <v>Simonin</v>
          </cell>
        </row>
        <row r="6">
          <cell r="A6">
            <v>104</v>
          </cell>
          <cell r="B6" t="str">
            <v>Volige 27 X 200</v>
          </cell>
          <cell r="C6" t="str">
            <v>m²</v>
          </cell>
          <cell r="D6">
            <v>12.15</v>
          </cell>
          <cell r="E6" t="str">
            <v xml:space="preserve">Fibres </v>
          </cell>
          <cell r="M6" t="str">
            <v>Halfen</v>
          </cell>
        </row>
        <row r="7">
          <cell r="M7" t="str">
            <v xml:space="preserve">Chapier </v>
          </cell>
        </row>
        <row r="8">
          <cell r="A8">
            <v>150</v>
          </cell>
          <cell r="B8" t="str">
            <v>Lamellé Collé droit Simonin</v>
          </cell>
          <cell r="C8" t="str">
            <v>M3</v>
          </cell>
          <cell r="D8">
            <v>964.30549551667559</v>
          </cell>
          <cell r="E8" t="str">
            <v>Simonin</v>
          </cell>
          <cell r="M8" t="str">
            <v>KLH</v>
          </cell>
        </row>
        <row r="9">
          <cell r="A9">
            <v>150</v>
          </cell>
          <cell r="B9" t="str">
            <v>Lamellé Collé droit MBE ép.80</v>
          </cell>
          <cell r="C9" t="str">
            <v>M3</v>
          </cell>
          <cell r="D9">
            <v>670</v>
          </cell>
          <cell r="E9" t="str">
            <v xml:space="preserve">MBE </v>
          </cell>
          <cell r="M9" t="str">
            <v xml:space="preserve">Cosylva </v>
          </cell>
        </row>
        <row r="10">
          <cell r="A10">
            <v>151</v>
          </cell>
          <cell r="B10" t="str">
            <v>Lamellé Collé Courbe</v>
          </cell>
          <cell r="C10" t="str">
            <v>m3</v>
          </cell>
          <cell r="E10" t="str">
            <v>Simonin</v>
          </cell>
          <cell r="M10" t="str">
            <v>Ecopro</v>
          </cell>
        </row>
        <row r="11">
          <cell r="A11">
            <v>152</v>
          </cell>
          <cell r="B11" t="str">
            <v>Contre collé</v>
          </cell>
          <cell r="C11" t="str">
            <v>m3</v>
          </cell>
          <cell r="D11">
            <v>946</v>
          </cell>
          <cell r="M11" t="str">
            <v>Adekouate</v>
          </cell>
        </row>
        <row r="12">
          <cell r="A12">
            <v>153</v>
          </cell>
          <cell r="B12" t="str">
            <v>Pannelette 70X70 CC</v>
          </cell>
          <cell r="C12" t="str">
            <v>ml</v>
          </cell>
          <cell r="D12">
            <v>4.8099999999999996</v>
          </cell>
          <cell r="E12" t="str">
            <v xml:space="preserve">Fibres </v>
          </cell>
          <cell r="M12" t="str">
            <v>AMB</v>
          </cell>
        </row>
        <row r="13">
          <cell r="M13" t="str">
            <v xml:space="preserve">Blox </v>
          </cell>
        </row>
        <row r="14">
          <cell r="A14">
            <v>200</v>
          </cell>
          <cell r="B14" t="str">
            <v>Arpa 8</v>
          </cell>
          <cell r="C14" t="str">
            <v>m²</v>
          </cell>
          <cell r="D14">
            <v>57.4</v>
          </cell>
          <cell r="E14" t="str">
            <v xml:space="preserve">MBE </v>
          </cell>
          <cell r="M14" t="str">
            <v>TBN 19</v>
          </cell>
        </row>
        <row r="15">
          <cell r="A15">
            <v>201</v>
          </cell>
          <cell r="B15" t="str">
            <v>CTBH 19 X 2070 X 2850 mm</v>
          </cell>
          <cell r="C15" t="str">
            <v>m²</v>
          </cell>
          <cell r="D15">
            <v>9.65</v>
          </cell>
          <cell r="E15" t="str">
            <v xml:space="preserve">Fibres </v>
          </cell>
        </row>
        <row r="16">
          <cell r="A16">
            <v>202</v>
          </cell>
          <cell r="B16" t="str">
            <v xml:space="preserve">CTBH 22X910X2040mm (dalle de particules hydrofuges) </v>
          </cell>
          <cell r="C16" t="str">
            <v>m²</v>
          </cell>
          <cell r="D16">
            <v>11</v>
          </cell>
          <cell r="E16" t="str">
            <v xml:space="preserve">Fibres </v>
          </cell>
        </row>
        <row r="17">
          <cell r="A17">
            <v>203</v>
          </cell>
          <cell r="B17" t="str">
            <v>CTBH TFI 12  X 1860 X 2800 mm</v>
          </cell>
          <cell r="C17" t="str">
            <v>m²</v>
          </cell>
          <cell r="D17">
            <v>9.43</v>
          </cell>
          <cell r="E17" t="str">
            <v xml:space="preserve">Fibres </v>
          </cell>
        </row>
        <row r="18">
          <cell r="A18">
            <v>204</v>
          </cell>
          <cell r="B18" t="str">
            <v>Duripanel 12</v>
          </cell>
          <cell r="C18" t="str">
            <v>m²</v>
          </cell>
          <cell r="D18">
            <v>43.65</v>
          </cell>
          <cell r="E18" t="str">
            <v xml:space="preserve">MBE </v>
          </cell>
        </row>
        <row r="19">
          <cell r="A19">
            <v>205</v>
          </cell>
          <cell r="B19" t="str">
            <v>Duripanel 22</v>
          </cell>
          <cell r="C19" t="str">
            <v>m²</v>
          </cell>
          <cell r="D19">
            <v>70.099999999999994</v>
          </cell>
          <cell r="E19" t="str">
            <v xml:space="preserve">MBE </v>
          </cell>
        </row>
        <row r="20">
          <cell r="A20">
            <v>206</v>
          </cell>
          <cell r="B20" t="str">
            <v>Duripanel 24</v>
          </cell>
          <cell r="C20" t="str">
            <v>m²</v>
          </cell>
          <cell r="D20">
            <v>80</v>
          </cell>
          <cell r="E20" t="str">
            <v xml:space="preserve">MBE </v>
          </cell>
        </row>
        <row r="21">
          <cell r="A21">
            <v>207</v>
          </cell>
          <cell r="B21" t="str">
            <v>Médium ép 04</v>
          </cell>
          <cell r="C21" t="str">
            <v>m²</v>
          </cell>
          <cell r="D21">
            <v>3.23</v>
          </cell>
          <cell r="E21" t="str">
            <v xml:space="preserve">Fibres </v>
          </cell>
        </row>
        <row r="22">
          <cell r="A22">
            <v>208</v>
          </cell>
          <cell r="B22" t="str">
            <v>Médium ép 06</v>
          </cell>
          <cell r="C22" t="str">
            <v>m²</v>
          </cell>
          <cell r="D22">
            <v>4.5199999999999996</v>
          </cell>
          <cell r="E22" t="str">
            <v xml:space="preserve">Fibres </v>
          </cell>
        </row>
        <row r="23">
          <cell r="A23">
            <v>209</v>
          </cell>
          <cell r="B23" t="str">
            <v>Médium ép 08</v>
          </cell>
          <cell r="C23" t="str">
            <v>m²</v>
          </cell>
          <cell r="D23">
            <v>5.4</v>
          </cell>
          <cell r="E23" t="str">
            <v xml:space="preserve">Fibres </v>
          </cell>
        </row>
        <row r="24">
          <cell r="A24">
            <v>210</v>
          </cell>
          <cell r="B24" t="str">
            <v>Médium ép 10</v>
          </cell>
          <cell r="C24" t="str">
            <v>m²</v>
          </cell>
          <cell r="D24">
            <v>6.89</v>
          </cell>
          <cell r="E24" t="str">
            <v xml:space="preserve">Fibres </v>
          </cell>
        </row>
        <row r="25">
          <cell r="A25">
            <v>211</v>
          </cell>
          <cell r="B25" t="str">
            <v>Médium ép 12</v>
          </cell>
          <cell r="C25" t="str">
            <v>m²</v>
          </cell>
          <cell r="D25">
            <v>8.2899999999999991</v>
          </cell>
          <cell r="E25" t="str">
            <v xml:space="preserve">Fibres </v>
          </cell>
        </row>
        <row r="26">
          <cell r="A26">
            <v>212</v>
          </cell>
          <cell r="B26" t="str">
            <v>Medium ép 12 Firax M1</v>
          </cell>
          <cell r="C26" t="str">
            <v>m²</v>
          </cell>
          <cell r="D26">
            <v>15.1</v>
          </cell>
          <cell r="E26" t="str">
            <v xml:space="preserve">Fibres </v>
          </cell>
        </row>
        <row r="27">
          <cell r="A27">
            <v>213</v>
          </cell>
          <cell r="B27" t="str">
            <v>Médium ép 15</v>
          </cell>
          <cell r="C27" t="str">
            <v>m²</v>
          </cell>
          <cell r="D27">
            <v>10.11</v>
          </cell>
          <cell r="E27" t="str">
            <v xml:space="preserve">Fibres </v>
          </cell>
        </row>
        <row r="28">
          <cell r="A28">
            <v>214</v>
          </cell>
          <cell r="B28" t="str">
            <v>Médium ép 18</v>
          </cell>
          <cell r="C28" t="str">
            <v>m²</v>
          </cell>
          <cell r="D28">
            <v>11.75</v>
          </cell>
          <cell r="E28" t="str">
            <v xml:space="preserve">Fibres </v>
          </cell>
        </row>
        <row r="29">
          <cell r="A29">
            <v>215</v>
          </cell>
          <cell r="B29" t="str">
            <v>Médium ép 19 Firax M1</v>
          </cell>
          <cell r="C29" t="str">
            <v>m²</v>
          </cell>
          <cell r="D29">
            <v>23.69</v>
          </cell>
          <cell r="E29" t="str">
            <v xml:space="preserve">Fibres </v>
          </cell>
        </row>
        <row r="30">
          <cell r="A30">
            <v>216</v>
          </cell>
          <cell r="B30" t="str">
            <v>Médium ép 22</v>
          </cell>
          <cell r="C30" t="str">
            <v>m²</v>
          </cell>
          <cell r="D30">
            <v>14.41</v>
          </cell>
          <cell r="E30" t="str">
            <v xml:space="preserve">Fibres </v>
          </cell>
        </row>
        <row r="31">
          <cell r="A31">
            <v>217</v>
          </cell>
          <cell r="B31" t="str">
            <v>Médium ép 30</v>
          </cell>
          <cell r="C31" t="str">
            <v>m²</v>
          </cell>
          <cell r="D31">
            <v>20.149999999999999</v>
          </cell>
          <cell r="E31" t="str">
            <v xml:space="preserve">Fibres </v>
          </cell>
        </row>
        <row r="32">
          <cell r="A32">
            <v>218</v>
          </cell>
          <cell r="B32" t="str">
            <v>OSB 3 12X1196X2800</v>
          </cell>
          <cell r="C32" t="str">
            <v>m²</v>
          </cell>
          <cell r="D32">
            <v>7.62</v>
          </cell>
          <cell r="E32" t="str">
            <v xml:space="preserve">Fibres </v>
          </cell>
        </row>
        <row r="33">
          <cell r="A33">
            <v>219</v>
          </cell>
          <cell r="B33" t="str">
            <v>OSB 3 18X675X2400</v>
          </cell>
          <cell r="C33" t="str">
            <v>m²</v>
          </cell>
          <cell r="D33">
            <v>11.51</v>
          </cell>
          <cell r="E33" t="str">
            <v xml:space="preserve">Fibres </v>
          </cell>
        </row>
        <row r="34">
          <cell r="A34">
            <v>220</v>
          </cell>
          <cell r="B34" t="str">
            <v>Panneaux bois massif (KLH)</v>
          </cell>
          <cell r="C34" t="str">
            <v>m²</v>
          </cell>
          <cell r="D34">
            <v>68.2</v>
          </cell>
          <cell r="E34" t="str">
            <v xml:space="preserve">Fibres </v>
          </cell>
        </row>
        <row r="36">
          <cell r="A36">
            <v>250</v>
          </cell>
          <cell r="B36" t="str">
            <v xml:space="preserve">isolant laine de roche </v>
          </cell>
          <cell r="C36" t="str">
            <v>m²</v>
          </cell>
          <cell r="D36">
            <v>4.21</v>
          </cell>
        </row>
        <row r="37">
          <cell r="A37">
            <v>251</v>
          </cell>
          <cell r="B37" t="str">
            <v xml:space="preserve">Reflecteur isolant </v>
          </cell>
          <cell r="C37" t="str">
            <v>m²</v>
          </cell>
          <cell r="D37">
            <v>19</v>
          </cell>
          <cell r="E37" t="str">
            <v>Ecopro</v>
          </cell>
        </row>
        <row r="38">
          <cell r="A38">
            <v>252</v>
          </cell>
          <cell r="B38" t="str">
            <v xml:space="preserve">Polystyrène PSE 30 mm </v>
          </cell>
          <cell r="C38" t="str">
            <v>m²</v>
          </cell>
          <cell r="D38">
            <v>3.7750000000000004</v>
          </cell>
          <cell r="E38" t="str">
            <v>Sodico</v>
          </cell>
        </row>
        <row r="39">
          <cell r="A39">
            <v>252</v>
          </cell>
          <cell r="B39" t="str">
            <v>Polystyrène Grafipan ép 80mm</v>
          </cell>
          <cell r="C39" t="str">
            <v>m²</v>
          </cell>
          <cell r="D39">
            <v>12.5</v>
          </cell>
          <cell r="E39" t="str">
            <v>Sodico</v>
          </cell>
        </row>
        <row r="40">
          <cell r="A40">
            <v>253</v>
          </cell>
          <cell r="B40" t="str">
            <v>Polystyrène Grafipan ép 100mm</v>
          </cell>
          <cell r="C40" t="str">
            <v>m²</v>
          </cell>
          <cell r="D40">
            <v>15.625</v>
          </cell>
          <cell r="E40" t="str">
            <v>Sodico</v>
          </cell>
        </row>
        <row r="42">
          <cell r="A42">
            <v>300</v>
          </cell>
          <cell r="B42" t="str">
            <v xml:space="preserve">Bardage bardeau </v>
          </cell>
          <cell r="C42" t="str">
            <v>m²</v>
          </cell>
          <cell r="D42">
            <v>17.86</v>
          </cell>
          <cell r="E42" t="str">
            <v xml:space="preserve">MBE </v>
          </cell>
        </row>
        <row r="43">
          <cell r="A43">
            <v>300</v>
          </cell>
          <cell r="B43" t="str">
            <v>Bardage bardeau</v>
          </cell>
          <cell r="C43" t="str">
            <v>m²</v>
          </cell>
          <cell r="E43" t="str">
            <v xml:space="preserve">Fibres </v>
          </cell>
        </row>
        <row r="44">
          <cell r="A44">
            <v>301</v>
          </cell>
          <cell r="B44" t="str">
            <v>Bardage traité classe 4 22X130mm</v>
          </cell>
          <cell r="C44" t="str">
            <v>m²</v>
          </cell>
          <cell r="D44">
            <v>17.5</v>
          </cell>
          <cell r="E44" t="str">
            <v xml:space="preserve">Fibres </v>
          </cell>
        </row>
        <row r="45">
          <cell r="A45">
            <v>302</v>
          </cell>
          <cell r="B45" t="str">
            <v>Bardage traité classe 4 21X180mm</v>
          </cell>
          <cell r="C45" t="str">
            <v>m²</v>
          </cell>
          <cell r="D45">
            <v>19.62</v>
          </cell>
          <cell r="E45" t="str">
            <v xml:space="preserve">Fibres </v>
          </cell>
        </row>
        <row r="46">
          <cell r="A46">
            <v>303</v>
          </cell>
          <cell r="B46" t="str">
            <v>Bardage Funlam 190 épicea traité</v>
          </cell>
          <cell r="C46" t="str">
            <v>m²</v>
          </cell>
          <cell r="D46">
            <v>53.56</v>
          </cell>
          <cell r="E46" t="str">
            <v xml:space="preserve">Fibres </v>
          </cell>
        </row>
        <row r="47">
          <cell r="A47">
            <v>304</v>
          </cell>
          <cell r="B47" t="str">
            <v>Badage Openlam finition complète</v>
          </cell>
          <cell r="C47" t="str">
            <v>m²</v>
          </cell>
          <cell r="D47">
            <v>105.21</v>
          </cell>
          <cell r="E47" t="str">
            <v xml:space="preserve">Fibres </v>
          </cell>
        </row>
        <row r="48">
          <cell r="A48">
            <v>305</v>
          </cell>
          <cell r="B48" t="str">
            <v>Lattage 40X40mm</v>
          </cell>
          <cell r="C48" t="str">
            <v>ml</v>
          </cell>
          <cell r="D48">
            <v>1.36</v>
          </cell>
          <cell r="E48" t="str">
            <v xml:space="preserve">Fibres </v>
          </cell>
        </row>
        <row r="49">
          <cell r="A49">
            <v>306</v>
          </cell>
          <cell r="B49" t="str">
            <v>Embrasure</v>
          </cell>
          <cell r="C49" t="str">
            <v>ml</v>
          </cell>
          <cell r="D49">
            <v>4.78</v>
          </cell>
        </row>
        <row r="50">
          <cell r="A50">
            <v>307</v>
          </cell>
          <cell r="B50" t="str">
            <v>Angle Métal</v>
          </cell>
          <cell r="C50" t="str">
            <v>ml</v>
          </cell>
          <cell r="D50">
            <v>14.33</v>
          </cell>
        </row>
        <row r="51">
          <cell r="A51">
            <v>308</v>
          </cell>
          <cell r="B51" t="str">
            <v>Bavette</v>
          </cell>
          <cell r="C51" t="str">
            <v>ml</v>
          </cell>
          <cell r="D51">
            <v>23.4</v>
          </cell>
        </row>
        <row r="53">
          <cell r="A53">
            <v>350</v>
          </cell>
          <cell r="B53" t="str">
            <v>Caillebotis bois dur C4 21mm</v>
          </cell>
          <cell r="C53" t="str">
            <v>m²</v>
          </cell>
          <cell r="D53">
            <v>50</v>
          </cell>
          <cell r="E53" t="str">
            <v xml:space="preserve">Fibres </v>
          </cell>
        </row>
        <row r="54">
          <cell r="A54">
            <v>351</v>
          </cell>
          <cell r="B54" t="str">
            <v>Caillebotis bois dur C4 25mm</v>
          </cell>
          <cell r="C54" t="str">
            <v>m²</v>
          </cell>
          <cell r="D54">
            <v>53.51</v>
          </cell>
          <cell r="E54" t="str">
            <v xml:space="preserve">Fibres </v>
          </cell>
        </row>
        <row r="55">
          <cell r="A55">
            <v>352</v>
          </cell>
          <cell r="B55" t="str">
            <v>Caillebotis bois dur C4 34mm</v>
          </cell>
          <cell r="C55" t="str">
            <v>m²</v>
          </cell>
          <cell r="D55">
            <v>73.62</v>
          </cell>
          <cell r="E55" t="str">
            <v xml:space="preserve">Fibres </v>
          </cell>
        </row>
        <row r="56">
          <cell r="A56">
            <v>353</v>
          </cell>
          <cell r="B56" t="str">
            <v>Caillebotis Pin Sylvestre C4 21mm</v>
          </cell>
          <cell r="C56" t="str">
            <v>m²</v>
          </cell>
          <cell r="D56">
            <v>19.11</v>
          </cell>
          <cell r="E56" t="str">
            <v xml:space="preserve">Fibres </v>
          </cell>
        </row>
        <row r="57">
          <cell r="A57">
            <v>354</v>
          </cell>
          <cell r="B57" t="str">
            <v>Caillebotis Pin Sylvestre C4 34mm</v>
          </cell>
          <cell r="C57" t="str">
            <v>m²</v>
          </cell>
          <cell r="D57">
            <v>21.9</v>
          </cell>
          <cell r="E57" t="str">
            <v xml:space="preserve">Fibres </v>
          </cell>
        </row>
        <row r="59">
          <cell r="A59">
            <v>400</v>
          </cell>
          <cell r="B59" t="str">
            <v xml:space="preserve">Ferme en massif </v>
          </cell>
          <cell r="C59" t="str">
            <v>U</v>
          </cell>
        </row>
        <row r="60">
          <cell r="A60">
            <v>401</v>
          </cell>
          <cell r="B60" t="str">
            <v>Ferme en lamellé Collé</v>
          </cell>
          <cell r="C60" t="str">
            <v>U</v>
          </cell>
        </row>
        <row r="61">
          <cell r="A61">
            <v>402</v>
          </cell>
          <cell r="B61" t="str">
            <v>Ferme en massif et lamellé collé</v>
          </cell>
          <cell r="C61" t="str">
            <v>U</v>
          </cell>
        </row>
        <row r="62">
          <cell r="A62">
            <v>403</v>
          </cell>
          <cell r="B62" t="str">
            <v xml:space="preserve">Escalier </v>
          </cell>
          <cell r="C62" t="str">
            <v xml:space="preserve">marche </v>
          </cell>
          <cell r="D62">
            <v>200</v>
          </cell>
        </row>
        <row r="64">
          <cell r="A64">
            <v>500</v>
          </cell>
          <cell r="B64" t="str">
            <v>Compri bande 20 mm</v>
          </cell>
          <cell r="C64" t="str">
            <v>U</v>
          </cell>
          <cell r="D64">
            <v>16.2</v>
          </cell>
        </row>
        <row r="65">
          <cell r="A65">
            <v>501</v>
          </cell>
          <cell r="B65" t="str">
            <v>CROCHET FEDERSTECKER</v>
          </cell>
          <cell r="C65" t="str">
            <v>U</v>
          </cell>
          <cell r="D65">
            <v>0.8</v>
          </cell>
        </row>
        <row r="66">
          <cell r="A66">
            <v>502</v>
          </cell>
          <cell r="B66" t="str">
            <v>grille anti rongeur 30 x 30 x 2500</v>
          </cell>
          <cell r="C66" t="str">
            <v>ml</v>
          </cell>
          <cell r="D66">
            <v>3</v>
          </cell>
        </row>
        <row r="67">
          <cell r="A67">
            <v>503</v>
          </cell>
          <cell r="B67" t="str">
            <v>grille anti rongeur 30 x 50 x 2500</v>
          </cell>
          <cell r="C67" t="str">
            <v>ml</v>
          </cell>
          <cell r="D67">
            <v>3.2</v>
          </cell>
        </row>
        <row r="68">
          <cell r="A68">
            <v>504</v>
          </cell>
          <cell r="B68" t="str">
            <v>Mastic acrylique</v>
          </cell>
          <cell r="C68" t="str">
            <v>m²</v>
          </cell>
          <cell r="D68">
            <v>2</v>
          </cell>
        </row>
        <row r="69">
          <cell r="A69">
            <v>505</v>
          </cell>
          <cell r="B69" t="str">
            <v>Mastic colle PU 40</v>
          </cell>
          <cell r="C69" t="str">
            <v>m²</v>
          </cell>
          <cell r="D69">
            <v>3.5</v>
          </cell>
        </row>
        <row r="70">
          <cell r="A70">
            <v>506</v>
          </cell>
          <cell r="B70" t="str">
            <v>Mastic d' étanchéité PU 25</v>
          </cell>
          <cell r="C70" t="str">
            <v>m²</v>
          </cell>
          <cell r="D70">
            <v>3.3</v>
          </cell>
        </row>
        <row r="71">
          <cell r="A71">
            <v>507</v>
          </cell>
          <cell r="B71" t="str">
            <v>Mastic silicone neutre</v>
          </cell>
          <cell r="C71" t="str">
            <v>m²</v>
          </cell>
          <cell r="D71">
            <v>2.5</v>
          </cell>
        </row>
        <row r="72">
          <cell r="A72">
            <v>508</v>
          </cell>
          <cell r="B72" t="str">
            <v>pare pluie (delta vent S) 75 M²</v>
          </cell>
          <cell r="C72" t="str">
            <v>m²</v>
          </cell>
          <cell r="D72">
            <v>1.62</v>
          </cell>
        </row>
        <row r="73">
          <cell r="A73">
            <v>509</v>
          </cell>
          <cell r="B73" t="str">
            <v>ROULEAUX CELOPHANES</v>
          </cell>
          <cell r="C73" t="str">
            <v>U</v>
          </cell>
          <cell r="D73">
            <v>10.5</v>
          </cell>
        </row>
        <row r="74">
          <cell r="A74">
            <v>510</v>
          </cell>
          <cell r="B74" t="str">
            <v>SCELLEMENT C8</v>
          </cell>
          <cell r="C74" t="str">
            <v>U</v>
          </cell>
          <cell r="D74">
            <v>30</v>
          </cell>
        </row>
        <row r="75">
          <cell r="A75">
            <v>511</v>
          </cell>
          <cell r="B75" t="str">
            <v>scellement chimique EPCON 530</v>
          </cell>
          <cell r="C75" t="str">
            <v>U</v>
          </cell>
          <cell r="D75">
            <v>1.36</v>
          </cell>
        </row>
        <row r="76">
          <cell r="A76">
            <v>512</v>
          </cell>
          <cell r="B76" t="str">
            <v>Feuillard</v>
          </cell>
          <cell r="C76" t="str">
            <v>ml</v>
          </cell>
          <cell r="D76">
            <v>4.4927999999999999</v>
          </cell>
        </row>
        <row r="78">
          <cell r="A78">
            <v>550</v>
          </cell>
          <cell r="B78" t="str">
            <v xml:space="preserve">Bande d'arrase larg </v>
          </cell>
          <cell r="C78" t="str">
            <v>ml</v>
          </cell>
          <cell r="D78">
            <v>0.752</v>
          </cell>
        </row>
        <row r="79">
          <cell r="A79">
            <v>551</v>
          </cell>
          <cell r="B79" t="str">
            <v xml:space="preserve">Boulons galva 10 </v>
          </cell>
          <cell r="C79" t="str">
            <v>U</v>
          </cell>
          <cell r="D79">
            <v>1.8</v>
          </cell>
        </row>
        <row r="80">
          <cell r="A80">
            <v>552</v>
          </cell>
          <cell r="B80" t="str">
            <v>Boulons galva 12</v>
          </cell>
          <cell r="C80" t="str">
            <v>U</v>
          </cell>
          <cell r="D80">
            <v>3</v>
          </cell>
        </row>
        <row r="81">
          <cell r="A81">
            <v>553</v>
          </cell>
          <cell r="B81" t="str">
            <v>Boulons galva 16</v>
          </cell>
          <cell r="C81" t="str">
            <v>U</v>
          </cell>
          <cell r="D81">
            <v>4.3899999999999997</v>
          </cell>
        </row>
        <row r="82">
          <cell r="A82">
            <v>554</v>
          </cell>
          <cell r="B82" t="str">
            <v xml:space="preserve">Boulons galva 20 Grand </v>
          </cell>
          <cell r="C82" t="str">
            <v>U</v>
          </cell>
          <cell r="D82">
            <v>6</v>
          </cell>
        </row>
        <row r="83">
          <cell r="A83">
            <v>555</v>
          </cell>
          <cell r="B83" t="str">
            <v>Boulons galva 20 Moyen</v>
          </cell>
          <cell r="C83" t="str">
            <v>U</v>
          </cell>
          <cell r="D83">
            <v>2</v>
          </cell>
        </row>
        <row r="84">
          <cell r="A84">
            <v>556</v>
          </cell>
          <cell r="B84" t="str">
            <v xml:space="preserve">Boulons japy 06 </v>
          </cell>
          <cell r="C84" t="str">
            <v>U</v>
          </cell>
          <cell r="D84">
            <v>0.3</v>
          </cell>
        </row>
        <row r="85">
          <cell r="A85">
            <v>557</v>
          </cell>
          <cell r="B85" t="str">
            <v xml:space="preserve">Boulons japy 10 </v>
          </cell>
          <cell r="C85" t="str">
            <v>U</v>
          </cell>
          <cell r="D85">
            <v>0.75</v>
          </cell>
        </row>
        <row r="86">
          <cell r="A86">
            <v>558</v>
          </cell>
          <cell r="B86" t="str">
            <v xml:space="preserve">Boulons japy 12 </v>
          </cell>
          <cell r="C86" t="str">
            <v>U</v>
          </cell>
          <cell r="D86">
            <v>2.65</v>
          </cell>
        </row>
        <row r="87">
          <cell r="A87">
            <v>559</v>
          </cell>
          <cell r="B87" t="str">
            <v xml:space="preserve">Boulons japy 20 </v>
          </cell>
          <cell r="C87" t="str">
            <v>U</v>
          </cell>
          <cell r="D87">
            <v>3.1</v>
          </cell>
        </row>
        <row r="88">
          <cell r="A88">
            <v>560</v>
          </cell>
          <cell r="B88" t="str">
            <v>Boulons zingués 10</v>
          </cell>
          <cell r="C88" t="str">
            <v>U</v>
          </cell>
          <cell r="D88">
            <v>0.8</v>
          </cell>
        </row>
        <row r="89">
          <cell r="A89">
            <v>561</v>
          </cell>
          <cell r="B89" t="str">
            <v>Boulons zingués 12</v>
          </cell>
          <cell r="C89" t="str">
            <v>U</v>
          </cell>
          <cell r="D89">
            <v>1.6</v>
          </cell>
        </row>
        <row r="90">
          <cell r="A90">
            <v>562</v>
          </cell>
          <cell r="B90" t="str">
            <v>Boulons zingués 16</v>
          </cell>
          <cell r="C90" t="str">
            <v>U</v>
          </cell>
          <cell r="D90">
            <v>2.0499999999999998</v>
          </cell>
        </row>
        <row r="91">
          <cell r="A91">
            <v>563</v>
          </cell>
          <cell r="B91" t="str">
            <v>Boulons zingués 20</v>
          </cell>
          <cell r="C91" t="str">
            <v>U</v>
          </cell>
          <cell r="D91">
            <v>2.4</v>
          </cell>
        </row>
        <row r="92">
          <cell r="A92">
            <v>564</v>
          </cell>
          <cell r="B92" t="str">
            <v>Broches galva 08</v>
          </cell>
          <cell r="C92" t="str">
            <v>U</v>
          </cell>
          <cell r="D92">
            <v>0.45</v>
          </cell>
        </row>
        <row r="93">
          <cell r="A93">
            <v>565</v>
          </cell>
          <cell r="B93" t="str">
            <v xml:space="preserve">broches galva 12 </v>
          </cell>
          <cell r="C93" t="str">
            <v>U</v>
          </cell>
          <cell r="D93">
            <v>1.5</v>
          </cell>
        </row>
        <row r="94">
          <cell r="A94">
            <v>566</v>
          </cell>
          <cell r="B94" t="str">
            <v>broches galva 16</v>
          </cell>
          <cell r="C94" t="str">
            <v>U</v>
          </cell>
          <cell r="D94">
            <v>2</v>
          </cell>
        </row>
        <row r="95">
          <cell r="A95">
            <v>567</v>
          </cell>
          <cell r="B95" t="str">
            <v>broches zingués 12</v>
          </cell>
          <cell r="C95" t="str">
            <v>U</v>
          </cell>
          <cell r="D95">
            <v>1.2</v>
          </cell>
        </row>
        <row r="96">
          <cell r="A96">
            <v>568</v>
          </cell>
          <cell r="B96" t="str">
            <v>Broches zingués 16</v>
          </cell>
          <cell r="C96" t="str">
            <v>U</v>
          </cell>
          <cell r="D96">
            <v>1.24</v>
          </cell>
        </row>
        <row r="97">
          <cell r="A97">
            <v>569</v>
          </cell>
          <cell r="B97" t="str">
            <v>Broches zingués 18</v>
          </cell>
          <cell r="C97" t="str">
            <v>U</v>
          </cell>
          <cell r="D97">
            <v>2</v>
          </cell>
        </row>
        <row r="98">
          <cell r="A98">
            <v>570</v>
          </cell>
          <cell r="B98" t="str">
            <v>Buldog 12</v>
          </cell>
          <cell r="C98" t="str">
            <v>U</v>
          </cell>
          <cell r="D98">
            <v>1.77</v>
          </cell>
        </row>
        <row r="99">
          <cell r="A99">
            <v>571</v>
          </cell>
          <cell r="B99" t="str">
            <v>Buldog 16</v>
          </cell>
          <cell r="C99" t="str">
            <v>U</v>
          </cell>
          <cell r="D99">
            <v>4.87</v>
          </cell>
        </row>
        <row r="100">
          <cell r="A100">
            <v>572</v>
          </cell>
          <cell r="B100" t="str">
            <v>Ecrou borgne 20</v>
          </cell>
          <cell r="C100" t="str">
            <v>U</v>
          </cell>
          <cell r="D100">
            <v>0.3</v>
          </cell>
        </row>
        <row r="101">
          <cell r="A101">
            <v>573</v>
          </cell>
          <cell r="B101" t="str">
            <v>Ecrou inox 16</v>
          </cell>
          <cell r="C101" t="str">
            <v>U</v>
          </cell>
          <cell r="D101">
            <v>0.26500000000000001</v>
          </cell>
        </row>
        <row r="102">
          <cell r="A102">
            <v>574</v>
          </cell>
          <cell r="B102" t="str">
            <v>ecrous galva 30</v>
          </cell>
          <cell r="C102" t="str">
            <v>U</v>
          </cell>
          <cell r="D102">
            <v>1.3</v>
          </cell>
        </row>
        <row r="103">
          <cell r="A103">
            <v>575</v>
          </cell>
          <cell r="B103" t="str">
            <v>ecrous zingues 30</v>
          </cell>
          <cell r="C103" t="str">
            <v>U</v>
          </cell>
          <cell r="D103">
            <v>0.4</v>
          </cell>
        </row>
        <row r="104">
          <cell r="A104">
            <v>576</v>
          </cell>
          <cell r="B104" t="str">
            <v xml:space="preserve">Goujon d'ancrage galva 10 </v>
          </cell>
          <cell r="C104" t="str">
            <v>U</v>
          </cell>
          <cell r="D104">
            <v>1.05</v>
          </cell>
        </row>
        <row r="105">
          <cell r="A105">
            <v>577</v>
          </cell>
          <cell r="B105" t="str">
            <v xml:space="preserve">Goujon d'ancrage galva 12 </v>
          </cell>
          <cell r="C105" t="str">
            <v>U</v>
          </cell>
          <cell r="D105">
            <v>2</v>
          </cell>
        </row>
        <row r="106">
          <cell r="A106">
            <v>578</v>
          </cell>
          <cell r="B106" t="str">
            <v>Goujon d'ancrage galva 16</v>
          </cell>
          <cell r="C106" t="str">
            <v>U</v>
          </cell>
          <cell r="D106">
            <v>1.7</v>
          </cell>
        </row>
        <row r="107">
          <cell r="A107">
            <v>579</v>
          </cell>
          <cell r="B107" t="str">
            <v>Goujon d'ancrage zingué 08</v>
          </cell>
          <cell r="C107" t="str">
            <v>U</v>
          </cell>
          <cell r="D107">
            <v>0.65</v>
          </cell>
        </row>
        <row r="108">
          <cell r="A108">
            <v>580</v>
          </cell>
          <cell r="B108" t="str">
            <v>Goujon d'ancrage zingué 10</v>
          </cell>
          <cell r="C108" t="str">
            <v>U</v>
          </cell>
          <cell r="D108">
            <v>1.1499999999999999</v>
          </cell>
        </row>
        <row r="109">
          <cell r="A109">
            <v>581</v>
          </cell>
          <cell r="B109" t="str">
            <v>Goujon d'ancrage zingué 12</v>
          </cell>
          <cell r="C109" t="str">
            <v>U</v>
          </cell>
          <cell r="D109">
            <v>3.36</v>
          </cell>
        </row>
        <row r="110">
          <cell r="A110">
            <v>582</v>
          </cell>
          <cell r="B110" t="str">
            <v>Goujon d'ancrage zingué 16</v>
          </cell>
          <cell r="C110" t="str">
            <v>U</v>
          </cell>
          <cell r="D110">
            <v>3.7</v>
          </cell>
        </row>
        <row r="111">
          <cell r="A111">
            <v>583</v>
          </cell>
          <cell r="B111" t="str">
            <v>Paslode impulse Im 250 A</v>
          </cell>
          <cell r="C111" t="str">
            <v>U</v>
          </cell>
          <cell r="D111">
            <v>15</v>
          </cell>
        </row>
        <row r="112">
          <cell r="A112">
            <v>584</v>
          </cell>
          <cell r="B112" t="str">
            <v>Plaque perforée NP 120 x 300</v>
          </cell>
          <cell r="C112" t="str">
            <v>U</v>
          </cell>
          <cell r="D112">
            <v>3</v>
          </cell>
        </row>
        <row r="113">
          <cell r="A113">
            <v>585</v>
          </cell>
          <cell r="B113" t="str">
            <v>Plat 130 x 480</v>
          </cell>
          <cell r="C113" t="str">
            <v>U</v>
          </cell>
          <cell r="D113">
            <v>12</v>
          </cell>
        </row>
        <row r="114">
          <cell r="A114">
            <v>586</v>
          </cell>
          <cell r="B114" t="str">
            <v>Plat a clouée ondulé 120 x 250</v>
          </cell>
          <cell r="C114" t="str">
            <v>U</v>
          </cell>
          <cell r="D114">
            <v>0.61</v>
          </cell>
        </row>
        <row r="115">
          <cell r="A115">
            <v>587</v>
          </cell>
          <cell r="B115" t="str">
            <v>Plat à clouer 060 x 240</v>
          </cell>
          <cell r="C115" t="str">
            <v>U</v>
          </cell>
          <cell r="D115">
            <v>1</v>
          </cell>
        </row>
        <row r="116">
          <cell r="A116">
            <v>588</v>
          </cell>
          <cell r="B116" t="str">
            <v>Plat à clouer 120 x 250</v>
          </cell>
          <cell r="C116" t="str">
            <v>U</v>
          </cell>
          <cell r="D116">
            <v>2.5</v>
          </cell>
        </row>
        <row r="117">
          <cell r="A117">
            <v>589</v>
          </cell>
          <cell r="B117" t="str">
            <v>Plat à clouer 120 x 260</v>
          </cell>
          <cell r="C117" t="str">
            <v>U</v>
          </cell>
          <cell r="D117">
            <v>2.16</v>
          </cell>
        </row>
        <row r="118">
          <cell r="A118">
            <v>590</v>
          </cell>
          <cell r="B118" t="str">
            <v>Plat à clouer 130 x 400</v>
          </cell>
          <cell r="C118" t="str">
            <v>U</v>
          </cell>
          <cell r="D118">
            <v>15</v>
          </cell>
        </row>
        <row r="119">
          <cell r="A119">
            <v>591</v>
          </cell>
          <cell r="B119" t="str">
            <v>Plat a clouer 150 x 250</v>
          </cell>
          <cell r="C119" t="str">
            <v>U</v>
          </cell>
          <cell r="D119">
            <v>3.27</v>
          </cell>
        </row>
        <row r="120">
          <cell r="A120">
            <v>592</v>
          </cell>
          <cell r="B120" t="str">
            <v>Plat à clouer NP20 140X240</v>
          </cell>
          <cell r="C120" t="str">
            <v>U</v>
          </cell>
          <cell r="D120">
            <v>3.5</v>
          </cell>
        </row>
        <row r="121">
          <cell r="A121">
            <v>593</v>
          </cell>
          <cell r="B121" t="str">
            <v>Plat à clouer PL 300 x 65 x 2,5</v>
          </cell>
          <cell r="C121" t="str">
            <v>U</v>
          </cell>
          <cell r="D121">
            <v>1.2</v>
          </cell>
        </row>
        <row r="122">
          <cell r="A122">
            <v>594</v>
          </cell>
          <cell r="B122" t="str">
            <v>pointes crantées  4,2 x 35</v>
          </cell>
          <cell r="C122" t="str">
            <v>U</v>
          </cell>
          <cell r="D122">
            <v>0.03</v>
          </cell>
        </row>
        <row r="123">
          <cell r="A123">
            <v>595</v>
          </cell>
          <cell r="B123" t="str">
            <v>pointes crantées  4,2 x 50</v>
          </cell>
          <cell r="C123" t="str">
            <v>U</v>
          </cell>
          <cell r="D123">
            <v>2.1033333333333334E-2</v>
          </cell>
        </row>
        <row r="124">
          <cell r="A124">
            <v>596</v>
          </cell>
          <cell r="B124" t="str">
            <v>pointes inox tete ronde 75</v>
          </cell>
          <cell r="C124" t="str">
            <v>U</v>
          </cell>
          <cell r="D124">
            <v>0.1</v>
          </cell>
        </row>
        <row r="125">
          <cell r="A125">
            <v>597</v>
          </cell>
          <cell r="B125" t="str">
            <v>pointes torsadées galva 200</v>
          </cell>
          <cell r="C125" t="str">
            <v>U</v>
          </cell>
          <cell r="D125">
            <v>0.08</v>
          </cell>
        </row>
        <row r="126">
          <cell r="A126">
            <v>598</v>
          </cell>
          <cell r="B126" t="str">
            <v>pointes torsadées galva 200</v>
          </cell>
          <cell r="C126" t="str">
            <v>U</v>
          </cell>
          <cell r="D126">
            <v>0.08</v>
          </cell>
        </row>
        <row r="127">
          <cell r="A127">
            <v>599</v>
          </cell>
          <cell r="B127" t="str">
            <v>rondelles galva 10 x 30</v>
          </cell>
          <cell r="C127" t="str">
            <v>U</v>
          </cell>
          <cell r="D127">
            <v>0.15</v>
          </cell>
        </row>
        <row r="128">
          <cell r="A128">
            <v>600</v>
          </cell>
          <cell r="B128" t="str">
            <v xml:space="preserve">rondelles galva 12 </v>
          </cell>
          <cell r="C128" t="str">
            <v>U</v>
          </cell>
          <cell r="D128">
            <v>0.6</v>
          </cell>
        </row>
        <row r="129">
          <cell r="A129">
            <v>601</v>
          </cell>
          <cell r="B129" t="str">
            <v>rondelles galva 16</v>
          </cell>
          <cell r="C129" t="str">
            <v>U</v>
          </cell>
          <cell r="D129">
            <v>0.7</v>
          </cell>
        </row>
        <row r="130">
          <cell r="A130">
            <v>602</v>
          </cell>
          <cell r="B130" t="str">
            <v>rondelles galva 20</v>
          </cell>
          <cell r="C130" t="str">
            <v>U</v>
          </cell>
          <cell r="D130">
            <v>1</v>
          </cell>
        </row>
        <row r="131">
          <cell r="A131">
            <v>603</v>
          </cell>
          <cell r="B131" t="str">
            <v xml:space="preserve">rondelles zinguées 12 x 40 </v>
          </cell>
          <cell r="C131" t="str">
            <v>U</v>
          </cell>
          <cell r="D131">
            <v>0.5</v>
          </cell>
        </row>
        <row r="132">
          <cell r="A132">
            <v>604</v>
          </cell>
          <cell r="B132" t="str">
            <v>Spits zingués  12X93</v>
          </cell>
          <cell r="C132" t="str">
            <v>U</v>
          </cell>
          <cell r="D132">
            <v>0.95</v>
          </cell>
        </row>
        <row r="133">
          <cell r="A133">
            <v>605</v>
          </cell>
          <cell r="B133" t="str">
            <v xml:space="preserve">tape-vis INOX </v>
          </cell>
          <cell r="C133" t="str">
            <v>U</v>
          </cell>
          <cell r="D133">
            <v>0.47849999999999998</v>
          </cell>
        </row>
        <row r="134">
          <cell r="A134">
            <v>606</v>
          </cell>
          <cell r="B134" t="str">
            <v>tape-vis zinguées</v>
          </cell>
          <cell r="C134" t="str">
            <v>U</v>
          </cell>
          <cell r="D134">
            <v>0.35</v>
          </cell>
        </row>
        <row r="135">
          <cell r="A135">
            <v>607</v>
          </cell>
          <cell r="B135" t="str">
            <v>tiges filettees galva 10 x 1000</v>
          </cell>
          <cell r="C135" t="str">
            <v>U</v>
          </cell>
          <cell r="D135">
            <v>4.82</v>
          </cell>
        </row>
        <row r="136">
          <cell r="A136">
            <v>608</v>
          </cell>
          <cell r="B136" t="str">
            <v>tiges filettees galva 12 x 150</v>
          </cell>
          <cell r="C136" t="str">
            <v>U</v>
          </cell>
          <cell r="D136">
            <v>0.97</v>
          </cell>
        </row>
        <row r="137">
          <cell r="A137">
            <v>609</v>
          </cell>
          <cell r="B137" t="str">
            <v>tiges filettees galva 16 x 175</v>
          </cell>
          <cell r="C137" t="str">
            <v>U</v>
          </cell>
          <cell r="D137">
            <v>1.56</v>
          </cell>
        </row>
        <row r="138">
          <cell r="A138">
            <v>610</v>
          </cell>
          <cell r="B138" t="str">
            <v>tiges filettees galva 18 x 1000</v>
          </cell>
          <cell r="C138" t="str">
            <v>U</v>
          </cell>
          <cell r="D138">
            <v>8.08</v>
          </cell>
        </row>
        <row r="139">
          <cell r="A139">
            <v>611</v>
          </cell>
          <cell r="B139" t="str">
            <v>tiges filettees galva 20 x 1000</v>
          </cell>
          <cell r="C139" t="str">
            <v>U</v>
          </cell>
          <cell r="D139">
            <v>9.9756689999999999</v>
          </cell>
        </row>
        <row r="140">
          <cell r="A140">
            <v>612</v>
          </cell>
          <cell r="B140" t="str">
            <v>tiges filettees galva 30 x 1000</v>
          </cell>
          <cell r="C140" t="str">
            <v>U</v>
          </cell>
          <cell r="D140">
            <v>29</v>
          </cell>
        </row>
        <row r="141">
          <cell r="A141">
            <v>613</v>
          </cell>
          <cell r="B141" t="str">
            <v>tiges filettees zinguées  08 X 1000</v>
          </cell>
          <cell r="C141" t="str">
            <v>U</v>
          </cell>
          <cell r="D141">
            <v>1.35</v>
          </cell>
        </row>
        <row r="142">
          <cell r="A142">
            <v>614</v>
          </cell>
          <cell r="B142" t="str">
            <v>tiges filettees zinguées  10 x 1000</v>
          </cell>
          <cell r="C142" t="str">
            <v>U</v>
          </cell>
          <cell r="D142">
            <v>1.65</v>
          </cell>
        </row>
        <row r="143">
          <cell r="A143">
            <v>615</v>
          </cell>
          <cell r="B143" t="str">
            <v>tiges filettees zinguées  12 x 1000</v>
          </cell>
          <cell r="C143" t="str">
            <v>U</v>
          </cell>
          <cell r="D143">
            <v>2.2799999999999998</v>
          </cell>
        </row>
        <row r="144">
          <cell r="A144">
            <v>616</v>
          </cell>
          <cell r="B144" t="str">
            <v>tiges filettees zinguées  16 x 1000</v>
          </cell>
          <cell r="C144" t="str">
            <v>U</v>
          </cell>
          <cell r="D144">
            <v>3.55</v>
          </cell>
        </row>
        <row r="145">
          <cell r="A145">
            <v>617</v>
          </cell>
          <cell r="B145" t="str">
            <v>tiges filettees zinguées  20 x 1000</v>
          </cell>
          <cell r="C145" t="str">
            <v>U</v>
          </cell>
          <cell r="D145">
            <v>4</v>
          </cell>
        </row>
        <row r="146">
          <cell r="A146">
            <v>618</v>
          </cell>
          <cell r="B146" t="str">
            <v>tiges filettees zinguées  30 x 1000</v>
          </cell>
          <cell r="C146" t="str">
            <v>U</v>
          </cell>
          <cell r="D146">
            <v>25</v>
          </cell>
        </row>
        <row r="147">
          <cell r="A147">
            <v>619</v>
          </cell>
          <cell r="B147" t="str">
            <v>tiges inox 16 x 1000</v>
          </cell>
          <cell r="C147" t="str">
            <v>U</v>
          </cell>
          <cell r="D147">
            <v>9.65</v>
          </cell>
        </row>
        <row r="148">
          <cell r="A148">
            <v>620</v>
          </cell>
          <cell r="B148" t="str">
            <v>tirefonds  inox 12 x 070</v>
          </cell>
          <cell r="C148" t="str">
            <v>U</v>
          </cell>
          <cell r="D148">
            <v>1</v>
          </cell>
        </row>
        <row r="149">
          <cell r="A149">
            <v>621</v>
          </cell>
          <cell r="B149" t="str">
            <v>tirefonds galva 08</v>
          </cell>
          <cell r="C149" t="str">
            <v>U</v>
          </cell>
          <cell r="D149">
            <v>0.54661199999999999</v>
          </cell>
        </row>
        <row r="150">
          <cell r="A150">
            <v>622</v>
          </cell>
          <cell r="B150" t="str">
            <v xml:space="preserve">tirefonds galva 10 </v>
          </cell>
          <cell r="C150" t="str">
            <v>U</v>
          </cell>
          <cell r="D150">
            <v>0.85</v>
          </cell>
        </row>
        <row r="151">
          <cell r="A151">
            <v>623</v>
          </cell>
          <cell r="B151" t="str">
            <v xml:space="preserve">tirefonds galva 12 </v>
          </cell>
          <cell r="C151" t="str">
            <v>U</v>
          </cell>
          <cell r="D151">
            <v>4.0999999999999996</v>
          </cell>
        </row>
        <row r="152">
          <cell r="A152">
            <v>624</v>
          </cell>
          <cell r="B152" t="str">
            <v>tirefonds galva 16</v>
          </cell>
          <cell r="C152" t="str">
            <v>U</v>
          </cell>
          <cell r="D152">
            <v>9.1999999999999993</v>
          </cell>
        </row>
        <row r="153">
          <cell r="A153">
            <v>625</v>
          </cell>
          <cell r="B153" t="str">
            <v>tirefonds galva 20</v>
          </cell>
          <cell r="C153" t="str">
            <v>U</v>
          </cell>
          <cell r="D153">
            <v>5</v>
          </cell>
        </row>
        <row r="154">
          <cell r="A154">
            <v>626</v>
          </cell>
          <cell r="B154" t="str">
            <v>tirefonds zingués 10</v>
          </cell>
          <cell r="C154" t="str">
            <v>U</v>
          </cell>
          <cell r="D154">
            <v>1.9</v>
          </cell>
        </row>
        <row r="155">
          <cell r="A155">
            <v>627</v>
          </cell>
          <cell r="B155" t="str">
            <v>tirefonds zingués 12</v>
          </cell>
          <cell r="C155" t="str">
            <v>U</v>
          </cell>
          <cell r="D155">
            <v>1.3</v>
          </cell>
        </row>
        <row r="156">
          <cell r="A156">
            <v>628</v>
          </cell>
          <cell r="B156" t="str">
            <v>vis INOX 4</v>
          </cell>
          <cell r="C156" t="str">
            <v>U</v>
          </cell>
          <cell r="D156">
            <v>0.6</v>
          </cell>
        </row>
        <row r="157">
          <cell r="A157">
            <v>629</v>
          </cell>
          <cell r="B157" t="str">
            <v>vis zinguées 3</v>
          </cell>
          <cell r="C157" t="str">
            <v>U</v>
          </cell>
          <cell r="D157">
            <v>0.20549999999999999</v>
          </cell>
        </row>
        <row r="158">
          <cell r="A158">
            <v>630</v>
          </cell>
          <cell r="B158" t="str">
            <v>vis zinguées 4</v>
          </cell>
          <cell r="C158" t="str">
            <v>U</v>
          </cell>
          <cell r="D158">
            <v>0.4</v>
          </cell>
        </row>
        <row r="159">
          <cell r="A159">
            <v>631</v>
          </cell>
          <cell r="B159" t="str">
            <v>vis zinguées 5</v>
          </cell>
          <cell r="C159" t="str">
            <v>U</v>
          </cell>
          <cell r="D159">
            <v>0.5</v>
          </cell>
        </row>
        <row r="160">
          <cell r="A160">
            <v>632</v>
          </cell>
          <cell r="B160" t="str">
            <v>vis zinguées 8/6</v>
          </cell>
          <cell r="C160" t="str">
            <v>U</v>
          </cell>
          <cell r="D160">
            <v>0.95</v>
          </cell>
        </row>
        <row r="162">
          <cell r="A162">
            <v>750</v>
          </cell>
          <cell r="B162" t="str">
            <v>Ame TU 12</v>
          </cell>
          <cell r="C162" t="str">
            <v>U</v>
          </cell>
          <cell r="D162">
            <v>9</v>
          </cell>
        </row>
        <row r="163">
          <cell r="A163">
            <v>751</v>
          </cell>
          <cell r="B163" t="str">
            <v>Ame TU 16</v>
          </cell>
          <cell r="C163" t="str">
            <v>U</v>
          </cell>
          <cell r="D163">
            <v>9.5</v>
          </cell>
        </row>
        <row r="164">
          <cell r="A164">
            <v>752</v>
          </cell>
          <cell r="B164" t="str">
            <v>Ame TU 20</v>
          </cell>
          <cell r="C164" t="str">
            <v>U</v>
          </cell>
          <cell r="D164">
            <v>10</v>
          </cell>
        </row>
        <row r="165">
          <cell r="A165">
            <v>753</v>
          </cell>
          <cell r="B165" t="str">
            <v>Ame TU 24</v>
          </cell>
          <cell r="C165" t="str">
            <v>U</v>
          </cell>
          <cell r="D165">
            <v>11</v>
          </cell>
        </row>
        <row r="166">
          <cell r="A166">
            <v>754</v>
          </cell>
          <cell r="B166" t="str">
            <v>Ame TU 28</v>
          </cell>
          <cell r="C166" t="str">
            <v>U</v>
          </cell>
          <cell r="D166">
            <v>12</v>
          </cell>
        </row>
        <row r="167">
          <cell r="A167">
            <v>755</v>
          </cell>
          <cell r="B167" t="str">
            <v>Ame TUB 16/60X134X108X3,5</v>
          </cell>
          <cell r="C167" t="str">
            <v>U</v>
          </cell>
          <cell r="D167">
            <v>9.5399999999999991</v>
          </cell>
        </row>
        <row r="168">
          <cell r="A168">
            <v>756</v>
          </cell>
          <cell r="B168" t="str">
            <v>Ame TUB 20/60X174X108X3,5</v>
          </cell>
          <cell r="C168" t="str">
            <v>U</v>
          </cell>
          <cell r="D168">
            <v>10.98</v>
          </cell>
        </row>
        <row r="169">
          <cell r="A169">
            <v>757</v>
          </cell>
          <cell r="B169" t="str">
            <v>Ame TUB 24/60X214X108X3,5</v>
          </cell>
          <cell r="C169" t="str">
            <v>U</v>
          </cell>
          <cell r="D169">
            <v>12.94</v>
          </cell>
        </row>
        <row r="170">
          <cell r="A170">
            <v>758</v>
          </cell>
          <cell r="B170" t="str">
            <v xml:space="preserve">Ame TUB 28 </v>
          </cell>
          <cell r="C170" t="str">
            <v>U</v>
          </cell>
          <cell r="D170">
            <v>14.639999999999999</v>
          </cell>
        </row>
        <row r="171">
          <cell r="A171">
            <v>759</v>
          </cell>
          <cell r="B171" t="str">
            <v xml:space="preserve">Equerre  ABR 90 x 105 x 105 </v>
          </cell>
          <cell r="C171" t="str">
            <v>U</v>
          </cell>
          <cell r="D171">
            <v>1.5</v>
          </cell>
        </row>
        <row r="172">
          <cell r="A172">
            <v>760</v>
          </cell>
          <cell r="B172" t="str">
            <v xml:space="preserve">Equerres E 14 </v>
          </cell>
          <cell r="C172" t="str">
            <v>U</v>
          </cell>
          <cell r="D172">
            <v>1</v>
          </cell>
        </row>
        <row r="173">
          <cell r="A173">
            <v>761</v>
          </cell>
          <cell r="B173" t="str">
            <v xml:space="preserve">Equerres E 17 </v>
          </cell>
          <cell r="C173" t="str">
            <v>U</v>
          </cell>
          <cell r="D173">
            <v>1.35</v>
          </cell>
        </row>
        <row r="174">
          <cell r="A174">
            <v>762</v>
          </cell>
          <cell r="B174" t="str">
            <v xml:space="preserve">Equerres E 18 </v>
          </cell>
          <cell r="C174" t="str">
            <v>U</v>
          </cell>
          <cell r="D174">
            <v>1.45</v>
          </cell>
        </row>
        <row r="175">
          <cell r="A175">
            <v>763</v>
          </cell>
          <cell r="B175" t="str">
            <v xml:space="preserve">Equerres E 19 </v>
          </cell>
          <cell r="C175" t="str">
            <v>U</v>
          </cell>
          <cell r="D175">
            <v>1.55</v>
          </cell>
        </row>
        <row r="176">
          <cell r="A176">
            <v>764</v>
          </cell>
          <cell r="B176" t="str">
            <v xml:space="preserve">Equerres E 20 </v>
          </cell>
          <cell r="C176" t="str">
            <v>U</v>
          </cell>
          <cell r="D176">
            <v>1.8</v>
          </cell>
        </row>
        <row r="177">
          <cell r="A177">
            <v>765</v>
          </cell>
          <cell r="B177" t="str">
            <v>Equerres E 4</v>
          </cell>
          <cell r="C177" t="str">
            <v>U</v>
          </cell>
          <cell r="D177">
            <v>1.7</v>
          </cell>
        </row>
        <row r="178">
          <cell r="A178">
            <v>766</v>
          </cell>
          <cell r="B178" t="str">
            <v xml:space="preserve">Etrier 100 GSE - GSI - 4 mm </v>
          </cell>
          <cell r="C178" t="str">
            <v>U</v>
          </cell>
          <cell r="D178">
            <v>7</v>
          </cell>
        </row>
        <row r="179">
          <cell r="A179">
            <v>767</v>
          </cell>
          <cell r="B179" t="str">
            <v xml:space="preserve">Etrier 120 GSE - GSI - 4 mm </v>
          </cell>
          <cell r="C179" t="str">
            <v>U</v>
          </cell>
          <cell r="D179">
            <v>7.48</v>
          </cell>
        </row>
        <row r="180">
          <cell r="A180">
            <v>768</v>
          </cell>
          <cell r="B180" t="str">
            <v xml:space="preserve">Etrier 140 GSE - GSI - 4 mm </v>
          </cell>
          <cell r="C180" t="str">
            <v>U</v>
          </cell>
          <cell r="D180">
            <v>7.98</v>
          </cell>
        </row>
        <row r="181">
          <cell r="A181">
            <v>769</v>
          </cell>
          <cell r="B181" t="str">
            <v xml:space="preserve">Etrier 160 GSE - GSI - 4 mm </v>
          </cell>
          <cell r="C181" t="str">
            <v>U</v>
          </cell>
          <cell r="D181">
            <v>8.48</v>
          </cell>
        </row>
        <row r="182">
          <cell r="A182">
            <v>770</v>
          </cell>
          <cell r="B182" t="str">
            <v xml:space="preserve">Etrier 180 GSE - GSI - 4 mm </v>
          </cell>
          <cell r="C182" t="str">
            <v>U</v>
          </cell>
          <cell r="D182">
            <v>8.98</v>
          </cell>
        </row>
        <row r="183">
          <cell r="A183">
            <v>771</v>
          </cell>
          <cell r="B183" t="str">
            <v xml:space="preserve">Etrier 200 GSE - GSI - 4 mm </v>
          </cell>
          <cell r="C183" t="str">
            <v>U</v>
          </cell>
          <cell r="D183">
            <v>9.48</v>
          </cell>
        </row>
        <row r="184">
          <cell r="A184">
            <v>772</v>
          </cell>
          <cell r="B184" t="str">
            <v xml:space="preserve">Etrier 64 GSE - GSI - 4 mm </v>
          </cell>
          <cell r="C184" t="str">
            <v>U</v>
          </cell>
          <cell r="D184">
            <v>7.04</v>
          </cell>
        </row>
        <row r="185">
          <cell r="A185">
            <v>773</v>
          </cell>
          <cell r="B185" t="str">
            <v xml:space="preserve">Etrier 80 GSE - GSI - 4 mm </v>
          </cell>
          <cell r="C185" t="str">
            <v>U</v>
          </cell>
          <cell r="D185">
            <v>6.6</v>
          </cell>
        </row>
        <row r="186">
          <cell r="A186">
            <v>774</v>
          </cell>
          <cell r="B186" t="str">
            <v xml:space="preserve">Etrier 90 GSE - GSI - 4 mm </v>
          </cell>
          <cell r="C186" t="str">
            <v>U</v>
          </cell>
          <cell r="D186">
            <v>6.6</v>
          </cell>
        </row>
        <row r="187">
          <cell r="A187">
            <v>775</v>
          </cell>
          <cell r="B187" t="str">
            <v xml:space="preserve">Etrier SAE 046 </v>
          </cell>
          <cell r="C187" t="str">
            <v>U</v>
          </cell>
          <cell r="D187">
            <v>2.65</v>
          </cell>
        </row>
        <row r="188">
          <cell r="A188">
            <v>776</v>
          </cell>
          <cell r="B188" t="str">
            <v>Etrier SAE 060</v>
          </cell>
          <cell r="C188" t="str">
            <v>U</v>
          </cell>
          <cell r="D188">
            <v>3</v>
          </cell>
        </row>
        <row r="189">
          <cell r="A189">
            <v>777</v>
          </cell>
          <cell r="B189" t="str">
            <v>Etrier SAE 068</v>
          </cell>
          <cell r="C189" t="str">
            <v>U</v>
          </cell>
          <cell r="D189">
            <v>2.5</v>
          </cell>
        </row>
        <row r="190">
          <cell r="A190">
            <v>778</v>
          </cell>
          <cell r="B190" t="str">
            <v>Etrier SAE 072</v>
          </cell>
          <cell r="C190" t="str">
            <v>U</v>
          </cell>
          <cell r="D190">
            <v>3</v>
          </cell>
        </row>
        <row r="191">
          <cell r="A191">
            <v>779</v>
          </cell>
          <cell r="B191" t="str">
            <v>Etrier SAE 080</v>
          </cell>
          <cell r="C191" t="str">
            <v>U</v>
          </cell>
          <cell r="D191">
            <v>2.8</v>
          </cell>
        </row>
        <row r="192">
          <cell r="A192">
            <v>780</v>
          </cell>
          <cell r="B192" t="str">
            <v>Etrier SAE 090</v>
          </cell>
          <cell r="C192" t="str">
            <v>U</v>
          </cell>
          <cell r="D192">
            <v>2.8</v>
          </cell>
        </row>
        <row r="193">
          <cell r="A193">
            <v>781</v>
          </cell>
          <cell r="B193" t="str">
            <v>Etrier SAE 100</v>
          </cell>
          <cell r="C193" t="str">
            <v>U</v>
          </cell>
          <cell r="D193">
            <v>3</v>
          </cell>
        </row>
        <row r="194">
          <cell r="A194">
            <v>782</v>
          </cell>
          <cell r="B194" t="str">
            <v>Etrier SAE 120</v>
          </cell>
          <cell r="C194" t="str">
            <v>U</v>
          </cell>
          <cell r="D194">
            <v>3.24</v>
          </cell>
        </row>
        <row r="195">
          <cell r="A195">
            <v>783</v>
          </cell>
          <cell r="B195" t="str">
            <v xml:space="preserve">Etrier SAI 060 </v>
          </cell>
          <cell r="C195" t="str">
            <v>U</v>
          </cell>
          <cell r="D195">
            <v>3.36</v>
          </cell>
        </row>
        <row r="196">
          <cell r="A196">
            <v>784</v>
          </cell>
          <cell r="B196" t="str">
            <v>Etrier SAI 064</v>
          </cell>
          <cell r="C196" t="str">
            <v>U</v>
          </cell>
          <cell r="D196">
            <v>3.52</v>
          </cell>
        </row>
        <row r="197">
          <cell r="A197">
            <v>785</v>
          </cell>
          <cell r="B197" t="str">
            <v>Etrier SAI 080</v>
          </cell>
          <cell r="C197" t="str">
            <v>U</v>
          </cell>
          <cell r="D197">
            <v>8.48</v>
          </cell>
        </row>
        <row r="198">
          <cell r="A198">
            <v>786</v>
          </cell>
          <cell r="B198" t="str">
            <v>Etrier SAI 090</v>
          </cell>
          <cell r="C198" t="str">
            <v>U</v>
          </cell>
          <cell r="D198">
            <v>8.98</v>
          </cell>
        </row>
        <row r="199">
          <cell r="A199">
            <v>787</v>
          </cell>
          <cell r="B199" t="str">
            <v>Etrier SAI 100</v>
          </cell>
          <cell r="C199" t="str">
            <v>U</v>
          </cell>
          <cell r="D199">
            <v>9.48</v>
          </cell>
        </row>
        <row r="200">
          <cell r="A200">
            <v>788</v>
          </cell>
          <cell r="B200" t="str">
            <v>Etrier SAI 120</v>
          </cell>
          <cell r="C200" t="str">
            <v>U</v>
          </cell>
          <cell r="D200">
            <v>9.98</v>
          </cell>
        </row>
        <row r="201">
          <cell r="A201">
            <v>789</v>
          </cell>
          <cell r="B201" t="str">
            <v xml:space="preserve">Ferrure   ILDC </v>
          </cell>
          <cell r="C201" t="str">
            <v>U</v>
          </cell>
          <cell r="D201">
            <v>19.8</v>
          </cell>
        </row>
        <row r="202">
          <cell r="A202">
            <v>790</v>
          </cell>
          <cell r="B202" t="str">
            <v>Ferrure pied de poteau APB100/150 Simpson</v>
          </cell>
          <cell r="C202" t="str">
            <v>U</v>
          </cell>
          <cell r="D202">
            <v>25.54</v>
          </cell>
        </row>
        <row r="203">
          <cell r="A203">
            <v>791</v>
          </cell>
          <cell r="B203" t="str">
            <v>Ferrure pied de poteau PPSDT230</v>
          </cell>
          <cell r="C203" t="str">
            <v>U</v>
          </cell>
          <cell r="D203">
            <v>23.39</v>
          </cell>
        </row>
        <row r="204">
          <cell r="A204">
            <v>792</v>
          </cell>
          <cell r="B204" t="str">
            <v>Ferrure PLAT 100X500</v>
          </cell>
          <cell r="C204" t="str">
            <v>U</v>
          </cell>
          <cell r="D204">
            <v>17.62</v>
          </cell>
        </row>
        <row r="205">
          <cell r="A205">
            <v>793</v>
          </cell>
          <cell r="B205" t="str">
            <v>Ferrure PLAT 110X295</v>
          </cell>
          <cell r="C205" t="str">
            <v>U</v>
          </cell>
          <cell r="D205">
            <v>17.62</v>
          </cell>
        </row>
        <row r="206">
          <cell r="A206">
            <v>794</v>
          </cell>
          <cell r="B206" t="str">
            <v>Ferrure PLAT 130X410</v>
          </cell>
          <cell r="C206" t="str">
            <v>U</v>
          </cell>
          <cell r="D206">
            <v>13</v>
          </cell>
        </row>
        <row r="207">
          <cell r="A207">
            <v>795</v>
          </cell>
          <cell r="B207" t="str">
            <v xml:space="preserve">Ferrures  en T de  CV </v>
          </cell>
          <cell r="C207" t="str">
            <v>U</v>
          </cell>
          <cell r="D207">
            <v>10</v>
          </cell>
        </row>
        <row r="208">
          <cell r="A208">
            <v>796</v>
          </cell>
          <cell r="B208" t="str">
            <v xml:space="preserve">Ferrures Ame F 100/200 </v>
          </cell>
          <cell r="C208" t="str">
            <v>U</v>
          </cell>
          <cell r="D208">
            <v>26</v>
          </cell>
        </row>
        <row r="209">
          <cell r="A209">
            <v>797</v>
          </cell>
          <cell r="B209" t="str">
            <v xml:space="preserve">Ferrures Ame F 150/200 </v>
          </cell>
          <cell r="C209" t="str">
            <v>U</v>
          </cell>
          <cell r="D209">
            <v>26.5</v>
          </cell>
        </row>
        <row r="210">
          <cell r="A210">
            <v>798</v>
          </cell>
          <cell r="B210" t="str">
            <v xml:space="preserve">Ferrures Equerre F 090 </v>
          </cell>
          <cell r="C210" t="str">
            <v>U</v>
          </cell>
          <cell r="D210">
            <v>23</v>
          </cell>
        </row>
        <row r="211">
          <cell r="A211">
            <v>799</v>
          </cell>
          <cell r="B211" t="str">
            <v xml:space="preserve">Ferrures Equerre F 130 </v>
          </cell>
          <cell r="C211" t="str">
            <v>U</v>
          </cell>
          <cell r="D211">
            <v>27</v>
          </cell>
        </row>
        <row r="212">
          <cell r="A212">
            <v>800</v>
          </cell>
          <cell r="B212" t="str">
            <v xml:space="preserve">Ferrures Equerre F 170 </v>
          </cell>
          <cell r="C212" t="str">
            <v>U</v>
          </cell>
          <cell r="D212">
            <v>27</v>
          </cell>
        </row>
        <row r="213">
          <cell r="A213">
            <v>801</v>
          </cell>
          <cell r="B213" t="str">
            <v xml:space="preserve">Ferrures Equerre F 175 </v>
          </cell>
          <cell r="C213" t="str">
            <v>U</v>
          </cell>
          <cell r="D213">
            <v>26</v>
          </cell>
        </row>
        <row r="214">
          <cell r="A214">
            <v>802</v>
          </cell>
          <cell r="B214" t="str">
            <v>Ferrures Pied de poteau   F 140 2 ames</v>
          </cell>
          <cell r="C214" t="str">
            <v>U</v>
          </cell>
          <cell r="D214">
            <v>29</v>
          </cell>
        </row>
        <row r="215">
          <cell r="A215">
            <v>803</v>
          </cell>
          <cell r="B215" t="str">
            <v>Ferrures Pied de poteau  F 150</v>
          </cell>
          <cell r="C215" t="str">
            <v>U</v>
          </cell>
          <cell r="D215">
            <v>42</v>
          </cell>
        </row>
        <row r="216">
          <cell r="A216">
            <v>804</v>
          </cell>
          <cell r="B216" t="str">
            <v>Ferrures pied de poteau F86</v>
          </cell>
          <cell r="C216" t="str">
            <v>U</v>
          </cell>
          <cell r="D216">
            <v>30</v>
          </cell>
        </row>
        <row r="217">
          <cell r="A217">
            <v>805</v>
          </cell>
          <cell r="B217" t="str">
            <v>Ferrures PLAT 60X560</v>
          </cell>
          <cell r="C217" t="str">
            <v>U</v>
          </cell>
          <cell r="D217">
            <v>11.73</v>
          </cell>
        </row>
        <row r="218">
          <cell r="A218">
            <v>806</v>
          </cell>
          <cell r="B218" t="str">
            <v xml:space="preserve">Ferrures Plat CV 60/305 </v>
          </cell>
          <cell r="C218" t="str">
            <v>U</v>
          </cell>
          <cell r="D218">
            <v>13</v>
          </cell>
        </row>
        <row r="219">
          <cell r="A219">
            <v>807</v>
          </cell>
          <cell r="B219" t="str">
            <v xml:space="preserve">Ferrures Plat CV 60/410 </v>
          </cell>
          <cell r="C219" t="str">
            <v>U</v>
          </cell>
          <cell r="D219">
            <v>15</v>
          </cell>
        </row>
        <row r="220">
          <cell r="A220">
            <v>808</v>
          </cell>
          <cell r="B220" t="str">
            <v xml:space="preserve">Ferrures PLAT CV 90X305 </v>
          </cell>
          <cell r="C220" t="str">
            <v>U</v>
          </cell>
          <cell r="D220">
            <v>18</v>
          </cell>
        </row>
        <row r="222">
          <cell r="A222">
            <v>850</v>
          </cell>
          <cell r="B222" t="str">
            <v xml:space="preserve">Forfait couverture </v>
          </cell>
          <cell r="C222" t="str">
            <v>m²</v>
          </cell>
        </row>
        <row r="223">
          <cell r="A223">
            <v>851</v>
          </cell>
          <cell r="B223" t="str">
            <v xml:space="preserve">Crochet de Sécurité </v>
          </cell>
          <cell r="C223" t="str">
            <v>U</v>
          </cell>
          <cell r="D223">
            <v>140</v>
          </cell>
        </row>
        <row r="224">
          <cell r="A224">
            <v>852</v>
          </cell>
          <cell r="B224" t="str">
            <v>Epie de poinçons</v>
          </cell>
          <cell r="C224" t="str">
            <v>U</v>
          </cell>
          <cell r="D224">
            <v>150</v>
          </cell>
        </row>
        <row r="225">
          <cell r="A225">
            <v>853</v>
          </cell>
          <cell r="B225" t="str">
            <v xml:space="preserve">Faitage </v>
          </cell>
          <cell r="C225" t="str">
            <v>ml</v>
          </cell>
          <cell r="D225">
            <v>32</v>
          </cell>
        </row>
        <row r="226">
          <cell r="A226">
            <v>854</v>
          </cell>
          <cell r="B226" t="str">
            <v>Rive</v>
          </cell>
          <cell r="C226" t="str">
            <v>ml</v>
          </cell>
          <cell r="D226">
            <v>30</v>
          </cell>
        </row>
        <row r="227">
          <cell r="A227">
            <v>855</v>
          </cell>
          <cell r="B227" t="str">
            <v>Solin</v>
          </cell>
          <cell r="C227" t="str">
            <v>ml</v>
          </cell>
          <cell r="D227">
            <v>32</v>
          </cell>
        </row>
        <row r="228">
          <cell r="A228">
            <v>856</v>
          </cell>
          <cell r="B228" t="str">
            <v>Tôle Aluminium</v>
          </cell>
          <cell r="C228" t="str">
            <v>m²</v>
          </cell>
          <cell r="D228">
            <v>49</v>
          </cell>
        </row>
        <row r="229">
          <cell r="A229">
            <v>857</v>
          </cell>
          <cell r="B229" t="str">
            <v>Transport chantier sous traitant</v>
          </cell>
          <cell r="C229" t="str">
            <v>U</v>
          </cell>
        </row>
        <row r="231">
          <cell r="F231" t="str">
            <v>FG</v>
          </cell>
          <cell r="G231" t="str">
            <v xml:space="preserve">Coût sans  FG </v>
          </cell>
        </row>
        <row r="232">
          <cell r="A232">
            <v>900</v>
          </cell>
          <cell r="B232" t="str">
            <v xml:space="preserve">Bureau d'étude </v>
          </cell>
          <cell r="C232" t="str">
            <v>H</v>
          </cell>
          <cell r="D232">
            <v>47.19</v>
          </cell>
          <cell r="F232">
            <v>1.43</v>
          </cell>
          <cell r="G232">
            <v>33</v>
          </cell>
          <cell r="H232">
            <v>1.08</v>
          </cell>
          <cell r="I232">
            <v>1.1000000000000001</v>
          </cell>
          <cell r="J232">
            <v>80.168259599999999</v>
          </cell>
        </row>
        <row r="233">
          <cell r="A233">
            <v>901</v>
          </cell>
          <cell r="B233" t="str">
            <v xml:space="preserve">K3 Taillage </v>
          </cell>
          <cell r="C233" t="str">
            <v>H</v>
          </cell>
          <cell r="D233">
            <v>25.5398</v>
          </cell>
          <cell r="F233">
            <v>1.43</v>
          </cell>
          <cell r="G233">
            <v>17.86</v>
          </cell>
          <cell r="H233">
            <v>1.08</v>
          </cell>
          <cell r="I233">
            <v>1.1000000000000001</v>
          </cell>
          <cell r="J233">
            <v>43.388033832000005</v>
          </cell>
        </row>
        <row r="234">
          <cell r="A234">
            <v>902</v>
          </cell>
          <cell r="B234" t="str">
            <v>Main d'œuvre atelier</v>
          </cell>
          <cell r="C234" t="str">
            <v>H</v>
          </cell>
          <cell r="D234">
            <v>21.921900000000001</v>
          </cell>
          <cell r="F234">
            <v>1.43</v>
          </cell>
          <cell r="G234">
            <v>15.33</v>
          </cell>
          <cell r="H234">
            <v>1.08</v>
          </cell>
          <cell r="I234">
            <v>1.1000000000000001</v>
          </cell>
          <cell r="J234">
            <v>37.241800596000012</v>
          </cell>
        </row>
        <row r="235">
          <cell r="A235">
            <v>903</v>
          </cell>
          <cell r="B235" t="str">
            <v>Main d'œuvre chantier</v>
          </cell>
          <cell r="C235" t="str">
            <v>H</v>
          </cell>
          <cell r="D235">
            <v>25.725699999999996</v>
          </cell>
          <cell r="F235">
            <v>1.43</v>
          </cell>
          <cell r="G235">
            <v>17.989999999999998</v>
          </cell>
          <cell r="H235">
            <v>1.08</v>
          </cell>
          <cell r="I235">
            <v>1.1000000000000001</v>
          </cell>
          <cell r="J235">
            <v>43.703848188000002</v>
          </cell>
        </row>
        <row r="236">
          <cell r="A236">
            <v>9030</v>
          </cell>
          <cell r="B236" t="str">
            <v>Transport MO Entre deux</v>
          </cell>
          <cell r="C236" t="str">
            <v>U</v>
          </cell>
          <cell r="D236">
            <v>172.74974358974359</v>
          </cell>
        </row>
        <row r="237">
          <cell r="A237">
            <v>9031</v>
          </cell>
          <cell r="B237" t="str">
            <v>Transport MO La Montagne</v>
          </cell>
          <cell r="C237" t="str">
            <v>U</v>
          </cell>
          <cell r="D237">
            <v>146.42857142857142</v>
          </cell>
        </row>
        <row r="238">
          <cell r="A238">
            <v>9032</v>
          </cell>
          <cell r="B238" t="str">
            <v>Transport MO Petite France</v>
          </cell>
          <cell r="C238" t="str">
            <v>U</v>
          </cell>
          <cell r="D238">
            <v>120.05000000000001</v>
          </cell>
        </row>
        <row r="239">
          <cell r="A239">
            <v>9033</v>
          </cell>
          <cell r="B239" t="str">
            <v>Transport MO Plaine P</v>
          </cell>
          <cell r="C239" t="str">
            <v>U</v>
          </cell>
          <cell r="D239">
            <v>202.11500000000001</v>
          </cell>
        </row>
        <row r="240">
          <cell r="A240">
            <v>9034</v>
          </cell>
          <cell r="B240" t="str">
            <v>Transport MO Ravine des Cabris</v>
          </cell>
          <cell r="C240" t="str">
            <v>U</v>
          </cell>
          <cell r="D240">
            <v>112.27357142857143</v>
          </cell>
        </row>
        <row r="241">
          <cell r="A241">
            <v>9035</v>
          </cell>
          <cell r="B241" t="str">
            <v>Transport MO Saint Benoit</v>
          </cell>
          <cell r="C241" t="str">
            <v>U</v>
          </cell>
          <cell r="D241">
            <v>145.16</v>
          </cell>
        </row>
        <row r="242">
          <cell r="A242">
            <v>9036</v>
          </cell>
          <cell r="B242" t="str">
            <v>Transport MO Saint Denis</v>
          </cell>
          <cell r="C242" t="str">
            <v>U</v>
          </cell>
          <cell r="D242">
            <v>71.67</v>
          </cell>
        </row>
        <row r="243">
          <cell r="A243">
            <v>9037</v>
          </cell>
          <cell r="B243" t="str">
            <v>Transport MO Saint Joseph</v>
          </cell>
          <cell r="C243" t="str">
            <v>U</v>
          </cell>
          <cell r="D243">
            <v>170</v>
          </cell>
        </row>
        <row r="244">
          <cell r="A244">
            <v>9038</v>
          </cell>
          <cell r="B244" t="str">
            <v xml:space="preserve">Transport MO Saint Leu </v>
          </cell>
          <cell r="C244" t="str">
            <v>U</v>
          </cell>
          <cell r="D244">
            <v>71.33</v>
          </cell>
        </row>
        <row r="245">
          <cell r="A245">
            <v>9039</v>
          </cell>
          <cell r="B245" t="str">
            <v>Transport MO Saint Paul</v>
          </cell>
          <cell r="C245" t="str">
            <v>U</v>
          </cell>
          <cell r="D245">
            <v>23.210000000000004</v>
          </cell>
        </row>
        <row r="246">
          <cell r="A246">
            <v>9040</v>
          </cell>
          <cell r="B246" t="str">
            <v>Transport MO Saint Pierre</v>
          </cell>
          <cell r="C246" t="str">
            <v>U</v>
          </cell>
          <cell r="D246">
            <v>162.09833333333336</v>
          </cell>
        </row>
        <row r="248">
          <cell r="A248">
            <v>1000</v>
          </cell>
          <cell r="B248" t="str">
            <v>Cassage des arrêtes</v>
          </cell>
          <cell r="C248" t="str">
            <v>ml</v>
          </cell>
          <cell r="D248">
            <v>0.54</v>
          </cell>
        </row>
        <row r="249">
          <cell r="A249">
            <v>1001</v>
          </cell>
          <cell r="B249" t="str">
            <v xml:space="preserve">Création d'une trappe ouvrable </v>
          </cell>
          <cell r="C249" t="str">
            <v>U</v>
          </cell>
        </row>
        <row r="250">
          <cell r="A250">
            <v>1002</v>
          </cell>
          <cell r="B250" t="str">
            <v xml:space="preserve">Délignage </v>
          </cell>
          <cell r="C250" t="str">
            <v>ml</v>
          </cell>
          <cell r="D250">
            <v>5.45</v>
          </cell>
        </row>
        <row r="251">
          <cell r="A251">
            <v>1003</v>
          </cell>
          <cell r="B251" t="str">
            <v xml:space="preserve">Flocage DOSSOLAN </v>
          </cell>
          <cell r="C251" t="str">
            <v>m²</v>
          </cell>
          <cell r="D251">
            <v>71</v>
          </cell>
        </row>
        <row r="252">
          <cell r="A252">
            <v>1004</v>
          </cell>
          <cell r="B252" t="str">
            <v xml:space="preserve">Flocage Ouate de cellulose </v>
          </cell>
          <cell r="C252" t="str">
            <v>Kg</v>
          </cell>
          <cell r="D252">
            <v>0.77</v>
          </cell>
        </row>
        <row r="253">
          <cell r="A253">
            <v>1005</v>
          </cell>
          <cell r="B253" t="str">
            <v xml:space="preserve">Grutage sur chantier </v>
          </cell>
          <cell r="C253" t="str">
            <v>H</v>
          </cell>
          <cell r="D253">
            <v>120</v>
          </cell>
        </row>
        <row r="254">
          <cell r="A254">
            <v>1006</v>
          </cell>
          <cell r="B254" t="str">
            <v xml:space="preserve">habillage volets coulissants </v>
          </cell>
          <cell r="C254" t="str">
            <v>m²</v>
          </cell>
        </row>
        <row r="255">
          <cell r="A255">
            <v>1007</v>
          </cell>
          <cell r="B255" t="str">
            <v xml:space="preserve">Lasure </v>
          </cell>
          <cell r="C255" t="str">
            <v>m²</v>
          </cell>
          <cell r="D255">
            <v>4.1500000000000004</v>
          </cell>
        </row>
        <row r="256">
          <cell r="A256">
            <v>1008</v>
          </cell>
          <cell r="B256" t="str">
            <v xml:space="preserve">mat à haute resistance aux vents </v>
          </cell>
          <cell r="C256" t="str">
            <v>U</v>
          </cell>
        </row>
        <row r="257">
          <cell r="A257">
            <v>1009</v>
          </cell>
          <cell r="B257" t="str">
            <v xml:space="preserve">ouvrage particullier </v>
          </cell>
          <cell r="C257" t="str">
            <v>ml</v>
          </cell>
        </row>
        <row r="258">
          <cell r="A258">
            <v>1010</v>
          </cell>
          <cell r="B258" t="str">
            <v>rabotage (4faces charpentes)</v>
          </cell>
          <cell r="C258" t="str">
            <v>ml</v>
          </cell>
          <cell r="D258">
            <v>1.07</v>
          </cell>
        </row>
        <row r="259">
          <cell r="A259">
            <v>1011</v>
          </cell>
          <cell r="B259" t="str">
            <v>rabotage (4faces menuiseries)</v>
          </cell>
          <cell r="C259" t="str">
            <v>ml</v>
          </cell>
          <cell r="D259">
            <v>2.14</v>
          </cell>
        </row>
        <row r="260">
          <cell r="A260">
            <v>1012</v>
          </cell>
          <cell r="B260" t="str">
            <v xml:space="preserve">reservoire à inertie thermique </v>
          </cell>
          <cell r="C260" t="str">
            <v>U</v>
          </cell>
        </row>
        <row r="261">
          <cell r="A261">
            <v>1013</v>
          </cell>
          <cell r="B261" t="str">
            <v xml:space="preserve">Revêtement des parrois en zinc </v>
          </cell>
          <cell r="C261" t="str">
            <v>m²</v>
          </cell>
        </row>
        <row r="264">
          <cell r="A264">
            <v>1050</v>
          </cell>
          <cell r="B264" t="str">
            <v>Mise en place échaffaudage</v>
          </cell>
          <cell r="C264" t="str">
            <v>U</v>
          </cell>
          <cell r="D264">
            <v>119.7</v>
          </cell>
        </row>
        <row r="265">
          <cell r="A265">
            <v>10500</v>
          </cell>
          <cell r="B265" t="str">
            <v>Transport Ech Entre deux</v>
          </cell>
          <cell r="C265" t="str">
            <v>U</v>
          </cell>
          <cell r="D265">
            <v>198.00420323863636</v>
          </cell>
        </row>
        <row r="266">
          <cell r="A266">
            <v>10501</v>
          </cell>
          <cell r="B266" t="str">
            <v>Transport Ech La Montagne</v>
          </cell>
          <cell r="C266" t="str">
            <v>U</v>
          </cell>
          <cell r="D266">
            <v>154.50635965909089</v>
          </cell>
        </row>
        <row r="267">
          <cell r="A267">
            <v>10502</v>
          </cell>
          <cell r="B267" t="str">
            <v>Transport Ech Petite France</v>
          </cell>
          <cell r="C267" t="str">
            <v>U</v>
          </cell>
          <cell r="D267">
            <v>133.35445176136363</v>
          </cell>
        </row>
        <row r="268">
          <cell r="A268">
            <v>10503</v>
          </cell>
          <cell r="B268" t="str">
            <v>Transport Ech Plaine P</v>
          </cell>
          <cell r="C268" t="str">
            <v>U</v>
          </cell>
          <cell r="D268">
            <v>218.42695909090909</v>
          </cell>
        </row>
        <row r="269">
          <cell r="A269">
            <v>10504</v>
          </cell>
          <cell r="B269" t="str">
            <v>Transport Ech Ravine des Cabris</v>
          </cell>
          <cell r="C269" t="str">
            <v>U</v>
          </cell>
          <cell r="D269">
            <v>172.63335528409092</v>
          </cell>
        </row>
        <row r="270">
          <cell r="A270">
            <v>10505</v>
          </cell>
          <cell r="B270" t="str">
            <v>Transport Ech Saint Benoit</v>
          </cell>
          <cell r="C270" t="str">
            <v>U</v>
          </cell>
          <cell r="D270">
            <v>176.80714329545455</v>
          </cell>
        </row>
        <row r="271">
          <cell r="A271">
            <v>10506</v>
          </cell>
          <cell r="B271" t="str">
            <v>Transport Ech Saint Denis</v>
          </cell>
          <cell r="C271" t="str">
            <v>U</v>
          </cell>
          <cell r="D271">
            <v>108.39508772727274</v>
          </cell>
        </row>
        <row r="272">
          <cell r="A272">
            <v>10507</v>
          </cell>
          <cell r="B272" t="str">
            <v>Transport Ech Saint Joseph</v>
          </cell>
          <cell r="C272" t="str">
            <v>U</v>
          </cell>
          <cell r="D272">
            <v>205.57717107954545</v>
          </cell>
        </row>
        <row r="273">
          <cell r="A273">
            <v>10508</v>
          </cell>
          <cell r="B273" t="str">
            <v>Transport Ech Saint Leu</v>
          </cell>
          <cell r="C273" t="str">
            <v>U</v>
          </cell>
          <cell r="D273">
            <v>110.63</v>
          </cell>
        </row>
        <row r="274">
          <cell r="A274">
            <v>10509</v>
          </cell>
          <cell r="B274" t="str">
            <v>Transport Ech Saint Paul</v>
          </cell>
          <cell r="C274" t="str">
            <v>U</v>
          </cell>
          <cell r="D274">
            <v>75.581695909090897</v>
          </cell>
        </row>
        <row r="275">
          <cell r="A275">
            <v>10510</v>
          </cell>
          <cell r="B275" t="str">
            <v>Transport Ech Saint Pierre</v>
          </cell>
          <cell r="C275" t="str">
            <v>U</v>
          </cell>
          <cell r="D275">
            <v>189.21577926136365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11"/>
  <sheetViews>
    <sheetView tabSelected="1" workbookViewId="0">
      <selection activeCell="I15" sqref="I15"/>
    </sheetView>
  </sheetViews>
  <sheetFormatPr baseColWidth="10" defaultRowHeight="15" x14ac:dyDescent="0.25"/>
  <cols>
    <col min="2" max="2" width="18.28515625" customWidth="1"/>
    <col min="8" max="8" width="23" customWidth="1"/>
    <col min="11" max="11" width="14.42578125" customWidth="1"/>
    <col min="17" max="17" width="19" customWidth="1"/>
  </cols>
  <sheetData>
    <row r="2" spans="1:17" x14ac:dyDescent="0.25">
      <c r="B2" t="s">
        <v>10</v>
      </c>
      <c r="K2" t="s">
        <v>12</v>
      </c>
    </row>
    <row r="4" spans="1:17" x14ac:dyDescent="0.25">
      <c r="A4" s="1" t="s">
        <v>0</v>
      </c>
      <c r="B4" s="2" t="s">
        <v>1</v>
      </c>
      <c r="C4" s="3" t="s">
        <v>2</v>
      </c>
      <c r="D4" s="3" t="s">
        <v>3</v>
      </c>
      <c r="E4" s="2" t="s">
        <v>4</v>
      </c>
      <c r="F4" s="2" t="s">
        <v>5</v>
      </c>
      <c r="G4" s="4" t="s">
        <v>6</v>
      </c>
      <c r="H4" s="4" t="s">
        <v>7</v>
      </c>
      <c r="J4" s="1" t="s">
        <v>0</v>
      </c>
      <c r="K4" s="2" t="s">
        <v>1</v>
      </c>
      <c r="L4" s="3" t="s">
        <v>2</v>
      </c>
      <c r="M4" s="3" t="s">
        <v>3</v>
      </c>
      <c r="N4" s="2" t="s">
        <v>4</v>
      </c>
      <c r="O4" s="2" t="s">
        <v>5</v>
      </c>
      <c r="P4" s="4" t="s">
        <v>6</v>
      </c>
      <c r="Q4" s="4" t="s">
        <v>7</v>
      </c>
    </row>
    <row r="5" spans="1:17" x14ac:dyDescent="0.25">
      <c r="A5" s="5">
        <v>152</v>
      </c>
      <c r="B5" s="6" t="str">
        <f>IF(A5=0," ",VLOOKUP(A5,'[1]données finales'!$A$2:$N$1000,2,FALSE))</f>
        <v>Contre collé</v>
      </c>
      <c r="C5" s="5"/>
      <c r="D5" s="5" t="s">
        <v>8</v>
      </c>
      <c r="E5" s="2" t="str">
        <f>IF(A5=0," ",VLOOKUP(A5,'[1]données finales'!$A$2:$K$252,3,FALSE))</f>
        <v>m3</v>
      </c>
      <c r="F5" s="5">
        <v>10</v>
      </c>
      <c r="G5" s="7">
        <v>900</v>
      </c>
      <c r="H5" s="4">
        <f>IF(OR(G5=0,G5=""),"",G5*F5)</f>
        <v>9000</v>
      </c>
      <c r="J5" s="5">
        <v>152</v>
      </c>
      <c r="K5" s="6" t="str">
        <f>IF(J5=0," ",VLOOKUP(J5,'[1]données finales'!$A$2:$N$1000,2,FALSE))</f>
        <v>Contre collé</v>
      </c>
      <c r="L5" s="5"/>
      <c r="M5" s="5" t="s">
        <v>8</v>
      </c>
      <c r="N5" s="2" t="str">
        <f>IF(J5=0," ",VLOOKUP(J5,'[1]données finales'!$A$2:$K$252,3,FALSE))</f>
        <v>m3</v>
      </c>
      <c r="O5" s="5">
        <f>10+20</f>
        <v>30</v>
      </c>
      <c r="P5" s="7">
        <v>925</v>
      </c>
      <c r="Q5" s="4">
        <f>H5+H7</f>
        <v>28000</v>
      </c>
    </row>
    <row r="6" spans="1:17" x14ac:dyDescent="0.25">
      <c r="A6" s="5">
        <v>101</v>
      </c>
      <c r="B6" s="2" t="str">
        <f>IF(A6=0," ",VLOOKUP(A6,'[1]données finales'!$A$2:$N$1000,2,FALSE))</f>
        <v>Exotique</v>
      </c>
      <c r="C6" s="5"/>
      <c r="D6" s="5" t="s">
        <v>9</v>
      </c>
      <c r="E6" s="2" t="str">
        <f>IF(A6=0," ",VLOOKUP(A6,'[1]données finales'!$A$2:$K$252,3,FALSE))</f>
        <v>m3</v>
      </c>
      <c r="F6" s="5">
        <v>15</v>
      </c>
      <c r="G6" s="7">
        <v>1100</v>
      </c>
      <c r="H6" s="4">
        <f t="shared" ref="H6:H9" si="0">IF(OR(G6=0,G6=""),"",G6*F6)</f>
        <v>16500</v>
      </c>
      <c r="J6" s="5">
        <v>101</v>
      </c>
      <c r="K6" s="2" t="str">
        <f>IF(J6=0," ",VLOOKUP(J6,'[1]données finales'!$A$2:$N$1000,2,FALSE))</f>
        <v>Exotique</v>
      </c>
      <c r="L6" s="5"/>
      <c r="M6" s="5" t="s">
        <v>9</v>
      </c>
      <c r="N6" s="2" t="str">
        <f>IF(J6=0," ",VLOOKUP(J6,'[1]données finales'!$A$2:$K$252,3,FALSE))</f>
        <v>m3</v>
      </c>
      <c r="O6" s="5">
        <v>15</v>
      </c>
      <c r="P6" s="7">
        <v>1100</v>
      </c>
      <c r="Q6" s="4">
        <f t="shared" ref="Q6:Q8" si="1">IF(OR(P6=0,P6=""),"",P6*O6)</f>
        <v>16500</v>
      </c>
    </row>
    <row r="7" spans="1:17" x14ac:dyDescent="0.25">
      <c r="A7" s="5">
        <v>152</v>
      </c>
      <c r="B7" s="2" t="str">
        <f>IF(A7=0," ",VLOOKUP(A7,'[1]données finales'!$A$2:$N$1000,2,FALSE))</f>
        <v>Contre collé</v>
      </c>
      <c r="C7" s="5"/>
      <c r="D7" s="5" t="s">
        <v>8</v>
      </c>
      <c r="E7" s="2" t="str">
        <f>IF(A7=0," ",VLOOKUP(A7,'[1]données finales'!$A$2:$K$252,3,FALSE))</f>
        <v>m3</v>
      </c>
      <c r="F7" s="5">
        <v>20</v>
      </c>
      <c r="G7" s="7">
        <v>950</v>
      </c>
      <c r="H7" s="4">
        <f t="shared" si="0"/>
        <v>19000</v>
      </c>
      <c r="J7" s="5">
        <v>100</v>
      </c>
      <c r="K7" s="2" t="str">
        <f>IF(J7=0," ",VLOOKUP(J7,'[1]données finales'!$A$2:$N$1000,2,FALSE))</f>
        <v xml:space="preserve">Bois Massif </v>
      </c>
      <c r="L7" s="5"/>
      <c r="M7" s="5" t="s">
        <v>8</v>
      </c>
      <c r="N7" s="2" t="str">
        <f>IF(J7=0," ",VLOOKUP(J7,'[1]données finales'!$A$2:$K$252,3,FALSE))</f>
        <v>m3</v>
      </c>
      <c r="O7" s="5">
        <v>100</v>
      </c>
      <c r="P7" s="7">
        <v>650</v>
      </c>
      <c r="Q7" s="4">
        <f t="shared" si="1"/>
        <v>65000</v>
      </c>
    </row>
    <row r="8" spans="1:17" x14ac:dyDescent="0.25">
      <c r="A8" s="5">
        <v>100</v>
      </c>
      <c r="B8" s="2" t="str">
        <f>IF(A8=0," ",VLOOKUP(A8,'[1]données finales'!$A$2:$N$1000,2,FALSE))</f>
        <v xml:space="preserve">Bois Massif </v>
      </c>
      <c r="C8" s="5"/>
      <c r="D8" s="5" t="s">
        <v>8</v>
      </c>
      <c r="E8" s="2" t="str">
        <f>IF(A8=0," ",VLOOKUP(A8,'[1]données finales'!$A$2:$K$252,3,FALSE))</f>
        <v>m3</v>
      </c>
      <c r="F8" s="5">
        <v>100</v>
      </c>
      <c r="G8" s="7">
        <v>650</v>
      </c>
      <c r="H8" s="4">
        <f t="shared" si="0"/>
        <v>65000</v>
      </c>
      <c r="J8" s="5">
        <v>100</v>
      </c>
      <c r="K8" s="2" t="str">
        <f>IF(J8=0," ",VLOOKUP(J8,'[1]données finales'!$A$2:$N$1000,2,FALSE))</f>
        <v xml:space="preserve">Bois Massif </v>
      </c>
      <c r="L8" s="5"/>
      <c r="M8" s="5" t="s">
        <v>9</v>
      </c>
      <c r="N8" s="2" t="str">
        <f>IF(J8=0," ",VLOOKUP(J8,'[1]données finales'!$A$2:$K$252,3,FALSE))</f>
        <v>m3</v>
      </c>
      <c r="O8" s="5">
        <f>SUM(F9:F10)</f>
        <v>33</v>
      </c>
      <c r="P8" s="7">
        <f>AVERAGE(G9:G10)</f>
        <v>775</v>
      </c>
      <c r="Q8" s="4">
        <f>H9+H10</f>
        <v>25400</v>
      </c>
    </row>
    <row r="9" spans="1:17" x14ac:dyDescent="0.25">
      <c r="A9" s="5">
        <v>100</v>
      </c>
      <c r="B9" s="2" t="str">
        <f>IF(A9=0," ",VLOOKUP(A9,'[1]données finales'!$A$2:$N$1000,2,FALSE))</f>
        <v xml:space="preserve">Bois Massif </v>
      </c>
      <c r="C9" s="5"/>
      <c r="D9" s="5" t="s">
        <v>9</v>
      </c>
      <c r="E9" s="2" t="str">
        <f>IF(A9=0," ",VLOOKUP(A9,'[1]données finales'!$A$2:$K$252,3,FALSE))</f>
        <v>m3</v>
      </c>
      <c r="F9" s="5">
        <v>20</v>
      </c>
      <c r="G9" s="7">
        <v>750</v>
      </c>
      <c r="H9" s="4">
        <f t="shared" si="0"/>
        <v>15000</v>
      </c>
      <c r="P9" t="s">
        <v>11</v>
      </c>
      <c r="Q9" s="8">
        <f>SUM(Q5:Q8)</f>
        <v>134900</v>
      </c>
    </row>
    <row r="10" spans="1:17" x14ac:dyDescent="0.25">
      <c r="A10" s="5">
        <v>100</v>
      </c>
      <c r="B10" s="2" t="str">
        <f>IF(A10=0," ",VLOOKUP(A10,'[1]données finales'!$A$2:$N$1000,2,FALSE))</f>
        <v xml:space="preserve">Bois Massif </v>
      </c>
      <c r="C10" s="5"/>
      <c r="D10" s="5" t="s">
        <v>9</v>
      </c>
      <c r="E10" s="2" t="str">
        <f>IF(A10=0," ",VLOOKUP(A10,'[1]données finales'!$A$2:$K$252,3,FALSE))</f>
        <v>m3</v>
      </c>
      <c r="F10" s="5">
        <v>13</v>
      </c>
      <c r="G10" s="7">
        <v>800</v>
      </c>
      <c r="H10" s="4">
        <f t="shared" ref="H10" si="2">IF(OR(G10=0,G10=""),"",G10*F10)</f>
        <v>10400</v>
      </c>
    </row>
    <row r="11" spans="1:17" x14ac:dyDescent="0.25">
      <c r="G11" t="s">
        <v>11</v>
      </c>
      <c r="H11" s="8">
        <f>SUM(H5:H10)</f>
        <v>134900</v>
      </c>
    </row>
  </sheetData>
  <conditionalFormatting sqref="J4:J8 A4:A10">
    <cfRule type="cellIs" dxfId="15" priority="9" operator="between">
      <formula>750</formula>
      <formula>799</formula>
    </cfRule>
    <cfRule type="cellIs" dxfId="14" priority="10" operator="between">
      <formula>800</formula>
      <formula>899</formula>
    </cfRule>
    <cfRule type="cellIs" dxfId="13" priority="11" operator="between">
      <formula>1</formula>
      <formula>399</formula>
    </cfRule>
    <cfRule type="cellIs" dxfId="12" priority="12" operator="between">
      <formula>550</formula>
      <formula>699</formula>
    </cfRule>
    <cfRule type="cellIs" dxfId="11" priority="13" operator="between">
      <formula>400</formula>
      <formula>499</formula>
    </cfRule>
    <cfRule type="cellIs" dxfId="10" priority="14" operator="between">
      <formula>7021</formula>
      <formula>7031</formula>
    </cfRule>
    <cfRule type="cellIs" dxfId="9" priority="15" operator="between">
      <formula>700</formula>
      <formula>749</formula>
    </cfRule>
    <cfRule type="cellIs" dxfId="8" priority="16" operator="between">
      <formula>7561</formula>
      <formula>7571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2013-01-08T05:57:33Z</dcterms:created>
  <dcterms:modified xsi:type="dcterms:W3CDTF">2013-01-08T06:04:46Z</dcterms:modified>
</cp:coreProperties>
</file>