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480" yWindow="90" windowWidth="16380" windowHeight="8835" activeTab="2"/>
  </bookViews>
  <sheets>
    <sheet name="NOM DES EQUIPES" sheetId="3" r:id="rId1"/>
    <sheet name="RESULTATS" sheetId="1" r:id="rId2"/>
    <sheet name="CLASSEMENT" sheetId="2" r:id="rId3"/>
  </sheets>
  <definedNames>
    <definedName name="colb">OFFSET(RESULTATS!$B$8,,,MATCH("z^z",RESULTATS!$B:$B,1)-7)</definedName>
    <definedName name="colc">OFFSET(RESULTATS!$C$8,,,MATCH("z^z",RESULTATS!$B:$B,1)-7)</definedName>
    <definedName name="colf">OFFSET(RESULTATS!$F$8,,,MATCH("z^z",RESULTATS!$B:$B,1)-7)</definedName>
    <definedName name="colg">OFFSET(RESULTATS!$G$8,,,MATCH("z^z",RESULTATS!$B:$B,1)-7)</definedName>
    <definedName name="colh">OFFSET(RESULTATS!$H$8,,,MATCH("z^z",RESULTATS!$B:$B,1)-7)</definedName>
    <definedName name="coli">OFFSET(RESULTATS!$I$8,,,MATCH("z^z",RESULTATS!$B:$B,1)-7)</definedName>
    <definedName name="colj">OFFSET(RESULTATS!$J$8,,,MATCH("z^z",RESULTATS!$B:$B,1)-7)</definedName>
    <definedName name="colk">OFFSET(RESULTATS!$K$8,,,MATCH("z^z",RESULTATS!$B:$B,1)-7)</definedName>
    <definedName name="coln">OFFSET(RESULTATS!$N$6,,,MATCH(9^9,RESULTATS!$N:$N,1)-5)</definedName>
    <definedName name="colo">OFFSET(RESULTATS!$O$6,,,MATCH(9^9,RESULTATS!$N:$N,1)-5)</definedName>
    <definedName name="colp">OFFSET(RESULTATS!$P$6,,,MATCH(9^9,RESULTATS!$P:$P,1)-5)</definedName>
    <definedName name="colu">OFFSET(RESULTATS!$U$6,,,COUNTIF(RESULTATS!$V:$V,"&gt;0"))</definedName>
    <definedName name="colv">OFFSET(RESULTATS!$V$6,,,COUNTIF(RESULTATS!$V:$V,"&gt;0"))</definedName>
    <definedName name="liste">'NOM DES EQUIPES'!$C$3:$C$10</definedName>
  </definedNames>
  <calcPr calcId="125725" fullCalcOnLoad="1"/>
</workbook>
</file>

<file path=xl/calcChain.xml><?xml version="1.0" encoding="utf-8"?>
<calcChain xmlns="http://schemas.openxmlformats.org/spreadsheetml/2006/main">
  <c r="V2" i="1"/>
  <c r="V3"/>
  <c r="P4"/>
  <c r="V4"/>
  <c r="P5"/>
  <c r="V5"/>
  <c r="N6"/>
  <c r="N7"/>
  <c r="J8"/>
  <c r="O6" s="1"/>
  <c r="P6" s="1"/>
  <c r="K8"/>
  <c r="O7" s="1"/>
  <c r="P7" s="1"/>
  <c r="N8"/>
  <c r="J9"/>
  <c r="O8" s="1"/>
  <c r="P8" s="1"/>
  <c r="K9"/>
  <c r="N9"/>
  <c r="O9"/>
  <c r="P9" s="1"/>
  <c r="J10"/>
  <c r="O10" s="1"/>
  <c r="P10" s="1"/>
  <c r="K10"/>
  <c r="O11" s="1"/>
  <c r="P11" s="1"/>
  <c r="N10"/>
  <c r="J11"/>
  <c r="O12" s="1"/>
  <c r="P12" s="1"/>
  <c r="K11"/>
  <c r="N11"/>
  <c r="J12"/>
  <c r="O14" s="1"/>
  <c r="P14" s="1"/>
  <c r="K12"/>
  <c r="N12"/>
  <c r="J13"/>
  <c r="O16" s="1"/>
  <c r="P16" s="1"/>
  <c r="K13"/>
  <c r="N13"/>
  <c r="O13"/>
  <c r="P13" s="1"/>
  <c r="J14"/>
  <c r="K14"/>
  <c r="N14"/>
  <c r="J15"/>
  <c r="K15"/>
  <c r="N15"/>
  <c r="O15"/>
  <c r="P15" s="1"/>
  <c r="J16"/>
  <c r="K16"/>
  <c r="N16"/>
  <c r="J17"/>
  <c r="K17"/>
  <c r="N17"/>
  <c r="O17"/>
  <c r="P17" s="1"/>
  <c r="J18"/>
  <c r="K18"/>
  <c r="N18"/>
  <c r="O18"/>
  <c r="P18" s="1"/>
  <c r="J19"/>
  <c r="K19"/>
  <c r="N19"/>
  <c r="O19"/>
  <c r="P19" s="1"/>
  <c r="J20"/>
  <c r="K20"/>
  <c r="N20"/>
  <c r="O20"/>
  <c r="P20" s="1"/>
  <c r="J21"/>
  <c r="K21"/>
  <c r="N21"/>
  <c r="O21"/>
  <c r="P21" s="1"/>
  <c r="J22"/>
  <c r="K22"/>
  <c r="N22"/>
  <c r="O22"/>
  <c r="P22" s="1"/>
  <c r="J23"/>
  <c r="K23"/>
  <c r="N23"/>
  <c r="O23"/>
  <c r="P23" s="1"/>
  <c r="N24"/>
  <c r="O24"/>
  <c r="P24" s="1"/>
  <c r="J25"/>
  <c r="K25"/>
  <c r="N25"/>
  <c r="O25"/>
  <c r="P25" s="1"/>
  <c r="J26"/>
  <c r="K26"/>
  <c r="N26"/>
  <c r="O26"/>
  <c r="P26" s="1"/>
  <c r="J27"/>
  <c r="K27"/>
  <c r="N27"/>
  <c r="O27"/>
  <c r="P27" s="1"/>
  <c r="J28"/>
  <c r="K28"/>
  <c r="N28"/>
  <c r="O28"/>
  <c r="P28" s="1"/>
  <c r="J29"/>
  <c r="K29"/>
  <c r="N29"/>
  <c r="O29"/>
  <c r="P29" s="1"/>
  <c r="J30"/>
  <c r="K30"/>
  <c r="N30"/>
  <c r="O30"/>
  <c r="P30" s="1"/>
  <c r="J31"/>
  <c r="K31"/>
  <c r="N31"/>
  <c r="O31"/>
  <c r="P31" s="1"/>
  <c r="J32"/>
  <c r="K32"/>
  <c r="N32"/>
  <c r="O32"/>
  <c r="P32" s="1"/>
  <c r="J33"/>
  <c r="K33"/>
  <c r="N33"/>
  <c r="O33"/>
  <c r="P33" s="1"/>
  <c r="J34"/>
  <c r="K34"/>
  <c r="N34"/>
  <c r="O34"/>
  <c r="P34" s="1"/>
  <c r="J35"/>
  <c r="K35"/>
  <c r="N35"/>
  <c r="O35"/>
  <c r="P35" s="1"/>
  <c r="J36"/>
  <c r="K36"/>
  <c r="N36"/>
  <c r="O36"/>
  <c r="P36" s="1"/>
  <c r="J37"/>
  <c r="K37"/>
  <c r="N37"/>
  <c r="O37"/>
  <c r="P37" s="1"/>
  <c r="J38"/>
  <c r="K38"/>
  <c r="O38"/>
  <c r="P38" s="1"/>
  <c r="O39"/>
  <c r="P39" s="1"/>
  <c r="N40"/>
  <c r="O40"/>
  <c r="P40" s="1"/>
  <c r="N41"/>
  <c r="O41"/>
  <c r="P41" s="1"/>
  <c r="N42"/>
  <c r="O42"/>
  <c r="P42" s="1"/>
  <c r="N43"/>
  <c r="O43"/>
  <c r="P43" s="1"/>
  <c r="N44"/>
  <c r="O44"/>
  <c r="P44" s="1"/>
  <c r="N45"/>
  <c r="O45"/>
  <c r="P45" s="1"/>
  <c r="N46"/>
  <c r="O46"/>
  <c r="P46" s="1"/>
  <c r="N47"/>
  <c r="O47"/>
  <c r="P47" s="1"/>
  <c r="N48"/>
  <c r="O48"/>
  <c r="P48" s="1"/>
  <c r="N49"/>
  <c r="O49"/>
  <c r="P49" s="1"/>
  <c r="N50"/>
  <c r="O50"/>
  <c r="P50" s="1"/>
  <c r="N51"/>
  <c r="O51"/>
  <c r="P51" s="1"/>
  <c r="N52"/>
  <c r="O52"/>
  <c r="P52" s="1"/>
  <c r="N53"/>
  <c r="O53"/>
  <c r="P53" s="1"/>
  <c r="N54"/>
  <c r="O54"/>
  <c r="P54" s="1"/>
  <c r="N55"/>
  <c r="O55"/>
  <c r="P55" s="1"/>
  <c r="N56"/>
  <c r="O56"/>
  <c r="P56" s="1"/>
  <c r="N57"/>
  <c r="O57"/>
  <c r="P57" s="1"/>
  <c r="N58"/>
  <c r="O58"/>
  <c r="P58" s="1"/>
  <c r="N59"/>
  <c r="O59"/>
  <c r="P59" s="1"/>
  <c r="N60"/>
  <c r="O60"/>
  <c r="P60" s="1"/>
  <c r="N61"/>
  <c r="O61"/>
  <c r="P61" s="1"/>
  <c r="N62"/>
  <c r="O62"/>
  <c r="P62" s="1"/>
  <c r="N63"/>
  <c r="O63"/>
  <c r="P63" s="1"/>
  <c r="N64"/>
  <c r="O64"/>
  <c r="P64" s="1"/>
  <c r="N65"/>
  <c r="O65"/>
  <c r="P65" s="1"/>
  <c r="N66"/>
  <c r="O66"/>
  <c r="P66" s="1"/>
  <c r="N67"/>
  <c r="O67"/>
  <c r="P67" s="1"/>
  <c r="U6" l="1" a="1"/>
  <c r="U6" s="1"/>
  <c r="V6" s="1"/>
  <c r="U7" l="1" a="1"/>
  <c r="U7" s="1"/>
  <c r="V7" s="1"/>
  <c r="U8" l="1" a="1"/>
  <c r="U8" s="1"/>
  <c r="V8" s="1"/>
  <c r="U9" l="1" a="1"/>
  <c r="U9" s="1"/>
  <c r="V9" s="1"/>
  <c r="U10" l="1" a="1"/>
  <c r="U10" s="1"/>
  <c r="V10" s="1"/>
  <c r="U11" l="1" a="1"/>
  <c r="U11" s="1"/>
  <c r="U12" s="1" a="1"/>
  <c r="U12" s="1"/>
  <c r="V12" s="1"/>
  <c r="U13" l="1" a="1"/>
  <c r="U13" s="1"/>
  <c r="U14" s="1" a="1"/>
  <c r="U14" s="1"/>
  <c r="V11"/>
  <c r="V13" l="1"/>
  <c r="V14"/>
  <c r="U15" a="1"/>
  <c r="U15" s="1"/>
  <c r="V15" l="1"/>
  <c r="U16" a="1"/>
  <c r="U16" s="1"/>
  <c r="V16" l="1"/>
  <c r="U17" a="1"/>
  <c r="U17" s="1"/>
  <c r="V17" l="1"/>
  <c r="U18" a="1"/>
  <c r="U18" s="1"/>
  <c r="V18" l="1"/>
  <c r="U19" a="1"/>
  <c r="U19" s="1"/>
  <c r="V19" l="1"/>
  <c r="U20" a="1"/>
  <c r="U20" s="1"/>
  <c r="V20" l="1"/>
  <c r="U21" a="1"/>
  <c r="U21" s="1"/>
  <c r="V21" l="1"/>
  <c r="U22" a="1"/>
  <c r="U22" s="1"/>
  <c r="V22" l="1"/>
  <c r="U23" a="1"/>
  <c r="U23" s="1"/>
  <c r="V23" l="1"/>
  <c r="U24" a="1"/>
  <c r="U24" s="1"/>
  <c r="V24" l="1"/>
  <c r="U25" a="1"/>
  <c r="U25" s="1"/>
  <c r="V25" l="1"/>
  <c r="U26" a="1"/>
  <c r="U26" s="1"/>
  <c r="V26" l="1"/>
  <c r="U27" a="1"/>
  <c r="U27" s="1"/>
  <c r="V27" l="1"/>
  <c r="U28" a="1"/>
  <c r="U28" s="1"/>
  <c r="V28" l="1"/>
  <c r="U29" a="1"/>
  <c r="U29" s="1"/>
  <c r="V29" l="1"/>
  <c r="U30" a="1"/>
  <c r="U30" s="1"/>
  <c r="V30" l="1"/>
  <c r="U31" a="1"/>
  <c r="U31" s="1"/>
  <c r="V31" l="1"/>
  <c r="U32" a="1"/>
  <c r="U32" s="1"/>
  <c r="V32" l="1"/>
  <c r="U33" a="1"/>
  <c r="U33" s="1"/>
  <c r="V33" l="1"/>
  <c r="U34" a="1"/>
  <c r="U34" s="1"/>
  <c r="V34" l="1"/>
  <c r="U35" a="1"/>
  <c r="U35" s="1"/>
  <c r="V35" l="1"/>
  <c r="U36" a="1"/>
  <c r="U36" s="1"/>
  <c r="V36" l="1"/>
  <c r="U37" a="1"/>
  <c r="U37" s="1"/>
  <c r="V37" l="1"/>
  <c r="U38" a="1"/>
  <c r="U38" s="1"/>
  <c r="V38" l="1"/>
  <c r="U39" a="1"/>
  <c r="U39" s="1"/>
  <c r="V39" l="1"/>
  <c r="U40" a="1"/>
  <c r="U40" s="1"/>
  <c r="V40" l="1"/>
  <c r="U41" a="1"/>
  <c r="U41" s="1"/>
  <c r="V41" l="1"/>
  <c r="U42" a="1"/>
  <c r="U42" s="1"/>
  <c r="V42" l="1"/>
  <c r="U43" a="1"/>
  <c r="U43" s="1"/>
  <c r="V43" l="1"/>
  <c r="U44" a="1"/>
  <c r="U44" s="1"/>
  <c r="V44" l="1"/>
  <c r="U45" a="1"/>
  <c r="U45" s="1"/>
  <c r="V45" l="1"/>
  <c r="U46" a="1"/>
  <c r="U46" s="1"/>
  <c r="V46" l="1"/>
  <c r="U47" a="1"/>
  <c r="U47" s="1"/>
  <c r="V47" l="1"/>
  <c r="U48" a="1"/>
  <c r="U48" s="1"/>
  <c r="V48" l="1"/>
  <c r="U49" a="1"/>
  <c r="U49" s="1"/>
  <c r="V49" l="1"/>
  <c r="U50" a="1"/>
  <c r="U50" s="1"/>
  <c r="V50" l="1"/>
  <c r="U51" a="1"/>
  <c r="U51" s="1"/>
  <c r="V51" l="1"/>
  <c r="U52" a="1"/>
  <c r="U52" s="1"/>
  <c r="V52" l="1"/>
  <c r="U53" a="1"/>
  <c r="U53" s="1"/>
  <c r="V53" l="1"/>
  <c r="U54" a="1"/>
  <c r="U54" s="1"/>
  <c r="V54" l="1"/>
  <c r="U55" a="1"/>
  <c r="U55" s="1"/>
  <c r="V55" s="1"/>
  <c r="C7" i="2" l="1"/>
  <c r="B8"/>
  <c r="B10"/>
  <c r="C12"/>
  <c r="C8"/>
  <c r="C13"/>
  <c r="C14"/>
  <c r="C9"/>
  <c r="C10"/>
  <c r="C11"/>
  <c r="B12"/>
  <c r="B14"/>
  <c r="B7"/>
  <c r="B11"/>
  <c r="B9"/>
  <c r="B13"/>
  <c r="F11" l="1"/>
  <c r="H11"/>
  <c r="E11"/>
  <c r="G11"/>
  <c r="L11"/>
  <c r="F14"/>
  <c r="H14"/>
  <c r="E14"/>
  <c r="G14"/>
  <c r="L14"/>
  <c r="F10"/>
  <c r="H10"/>
  <c r="E10"/>
  <c r="G10"/>
  <c r="L10"/>
  <c r="F13"/>
  <c r="H13"/>
  <c r="E13"/>
  <c r="G13"/>
  <c r="L13"/>
  <c r="F9"/>
  <c r="H9"/>
  <c r="E9"/>
  <c r="G9"/>
  <c r="L9"/>
  <c r="F7"/>
  <c r="H7"/>
  <c r="A8"/>
  <c r="A9" s="1"/>
  <c r="E7"/>
  <c r="G7"/>
  <c r="L7"/>
  <c r="F12"/>
  <c r="H12"/>
  <c r="E12"/>
  <c r="G12"/>
  <c r="L12"/>
  <c r="F8"/>
  <c r="H8"/>
  <c r="E8"/>
  <c r="G8"/>
  <c r="L8"/>
  <c r="A10" l="1"/>
  <c r="A11" l="1"/>
  <c r="A12" s="1"/>
  <c r="A13" l="1"/>
  <c r="A14" s="1"/>
</calcChain>
</file>

<file path=xl/comments1.xml><?xml version="1.0" encoding="utf-8"?>
<comments xmlns="http://schemas.openxmlformats.org/spreadsheetml/2006/main">
  <authors>
    <author xml:space="preserve"> </author>
  </authors>
  <commentList>
    <comment ref="B8" authorId="0">
      <text>
        <r>
          <rPr>
            <b/>
            <sz val="8"/>
            <color indexed="81"/>
            <rFont val="Tahoma"/>
          </rPr>
          <t xml:space="preserve"> :clic sur la cel</t>
        </r>
        <r>
          <rPr>
            <sz val="8"/>
            <color indexed="81"/>
            <rFont val="Tahoma"/>
          </rPr>
          <t xml:space="preserve">
choisir un nom  c'est tout</t>
        </r>
      </text>
    </comment>
  </commentList>
</comments>
</file>

<file path=xl/sharedStrings.xml><?xml version="1.0" encoding="utf-8"?>
<sst xmlns="http://schemas.openxmlformats.org/spreadsheetml/2006/main" count="59" uniqueCount="38">
  <si>
    <t>MATCH</t>
  </si>
  <si>
    <t>EQUIPE 1</t>
  </si>
  <si>
    <t>EQUIPE 2</t>
  </si>
  <si>
    <t>SCORE EQU.2</t>
  </si>
  <si>
    <t>SCORE EQU.1</t>
  </si>
  <si>
    <t>BONIFICATION</t>
  </si>
  <si>
    <t>SCORE</t>
  </si>
  <si>
    <t>EQUIPE</t>
  </si>
  <si>
    <t>RESULTATS</t>
  </si>
  <si>
    <t>CLASSEMENT</t>
  </si>
  <si>
    <t>POINTS</t>
  </si>
  <si>
    <t>MATCHS GAGNES</t>
  </si>
  <si>
    <t>BUTS POUR</t>
  </si>
  <si>
    <t>BUTS CONTRE</t>
  </si>
  <si>
    <t>POINTS SANS BONIFICATIONS</t>
  </si>
  <si>
    <t>BONIFICATIONS TOTALES</t>
  </si>
  <si>
    <t>CLT</t>
  </si>
  <si>
    <t>DIFFERENCE DE BUTS</t>
  </si>
  <si>
    <t>MATCHS NULS</t>
  </si>
  <si>
    <t>MATCHS PERDUS</t>
  </si>
  <si>
    <t>EMIA</t>
  </si>
  <si>
    <t>X</t>
  </si>
  <si>
    <t>equ1</t>
  </si>
  <si>
    <t>equ2</t>
  </si>
  <si>
    <t>MATCH JOUES</t>
  </si>
  <si>
    <t>les equipes doivent etre saisies dans le vert</t>
  </si>
  <si>
    <t>boni FEM. EQU. 1</t>
  </si>
  <si>
    <t>boni FEM. EQU. 2</t>
  </si>
  <si>
    <t>boni CHEF EQU. 1</t>
  </si>
  <si>
    <t>boni CHEF EQU. 2</t>
  </si>
  <si>
    <t>ex equo</t>
  </si>
  <si>
    <t>BA 188</t>
  </si>
  <si>
    <t>5° RIAOM</t>
  </si>
  <si>
    <t>BASE NAVALE</t>
  </si>
  <si>
    <t>DID/DIASS</t>
  </si>
  <si>
    <t>GSBFFDj</t>
  </si>
  <si>
    <t>DIRISI</t>
  </si>
  <si>
    <t>GARDE REPUBLICAINE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</si>
</sst>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36"/>
      <name val="Arial"/>
      <family val="2"/>
    </font>
    <font>
      <u/>
      <sz val="36"/>
      <name val="Arial"/>
      <family val="2"/>
    </font>
    <font>
      <sz val="18"/>
      <name val="Arial"/>
      <family val="2"/>
    </font>
    <font>
      <sz val="8"/>
      <color indexed="81"/>
      <name val="Tahoma"/>
    </font>
    <font>
      <b/>
      <sz val="8"/>
      <color indexed="81"/>
      <name val="Tahoma"/>
    </font>
    <font>
      <b/>
      <sz val="12"/>
      <name val="Arial"/>
      <family val="2"/>
    </font>
    <font>
      <b/>
      <sz val="14"/>
      <color indexed="10"/>
      <name val="Arial"/>
      <family val="2"/>
    </font>
    <font>
      <b/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</fills>
  <borders count="4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0" fillId="3" borderId="0" xfId="0" quotePrefix="1" applyFill="1"/>
    <xf numFmtId="164" fontId="2" fillId="0" borderId="8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0" fillId="0" borderId="0" xfId="0" applyNumberFormat="1"/>
    <xf numFmtId="0" fontId="5" fillId="3" borderId="26" xfId="0" applyFont="1" applyFill="1" applyBorder="1"/>
    <xf numFmtId="0" fontId="1" fillId="3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164" fontId="2" fillId="0" borderId="35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952500</xdr:colOff>
      <xdr:row>4</xdr:row>
      <xdr:rowOff>123825</xdr:rowOff>
    </xdr:from>
    <xdr:to>
      <xdr:col>3</xdr:col>
      <xdr:colOff>676275</xdr:colOff>
      <xdr:row>4</xdr:row>
      <xdr:rowOff>447675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019550" y="1323975"/>
          <a:ext cx="14192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1" i="1" u="none" strike="noStrike" baseline="0">
              <a:solidFill>
                <a:srgbClr val="000000"/>
              </a:solidFill>
              <a:latin typeface="Arial"/>
              <a:cs typeface="Arial"/>
            </a:rPr>
            <a:t>TERRAIN 1</a:t>
          </a:r>
        </a:p>
      </xdr:txBody>
    </xdr:sp>
    <xdr:clientData/>
  </xdr:twoCellAnchor>
  <xdr:twoCellAnchor>
    <xdr:from>
      <xdr:col>4</xdr:col>
      <xdr:colOff>38100</xdr:colOff>
      <xdr:row>123</xdr:row>
      <xdr:rowOff>228600</xdr:rowOff>
    </xdr:from>
    <xdr:to>
      <xdr:col>5</xdr:col>
      <xdr:colOff>371475</xdr:colOff>
      <xdr:row>124</xdr:row>
      <xdr:rowOff>247650</xdr:rowOff>
    </xdr:to>
    <xdr:sp macro="" textlink="">
      <xdr:nvSpPr>
        <xdr:cNvPr id="2059" name="Text Box 11"/>
        <xdr:cNvSpPr txBox="1">
          <a:spLocks noChangeArrowheads="1"/>
        </xdr:cNvSpPr>
      </xdr:nvSpPr>
      <xdr:spPr bwMode="auto">
        <a:xfrm>
          <a:off x="6000750" y="44596050"/>
          <a:ext cx="13049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1" i="1" u="none" strike="noStrike" baseline="0">
              <a:solidFill>
                <a:srgbClr val="000000"/>
              </a:solidFill>
              <a:latin typeface="Arial"/>
              <a:cs typeface="Arial"/>
            </a:rPr>
            <a:t>TERRAIN 8</a:t>
          </a:r>
        </a:p>
      </xdr:txBody>
    </xdr:sp>
    <xdr:clientData/>
  </xdr:twoCellAnchor>
  <xdr:twoCellAnchor>
    <xdr:from>
      <xdr:col>3</xdr:col>
      <xdr:colOff>47625</xdr:colOff>
      <xdr:row>106</xdr:row>
      <xdr:rowOff>285750</xdr:rowOff>
    </xdr:from>
    <xdr:to>
      <xdr:col>4</xdr:col>
      <xdr:colOff>609600</xdr:colOff>
      <xdr:row>107</xdr:row>
      <xdr:rowOff>295275</xdr:rowOff>
    </xdr:to>
    <xdr:sp macro="" textlink="">
      <xdr:nvSpPr>
        <xdr:cNvPr id="2060" name="Text Box 12"/>
        <xdr:cNvSpPr txBox="1">
          <a:spLocks noChangeArrowheads="1"/>
        </xdr:cNvSpPr>
      </xdr:nvSpPr>
      <xdr:spPr bwMode="auto">
        <a:xfrm>
          <a:off x="4810125" y="38509575"/>
          <a:ext cx="1762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1" i="1" u="none" strike="noStrike" baseline="0">
              <a:solidFill>
                <a:srgbClr val="000000"/>
              </a:solidFill>
              <a:latin typeface="Arial"/>
              <a:cs typeface="Arial"/>
            </a:rPr>
            <a:t>TERRAIN 7</a:t>
          </a:r>
        </a:p>
      </xdr:txBody>
    </xdr:sp>
    <xdr:clientData/>
  </xdr:twoCellAnchor>
  <xdr:twoCellAnchor>
    <xdr:from>
      <xdr:col>3</xdr:col>
      <xdr:colOff>104775</xdr:colOff>
      <xdr:row>90</xdr:row>
      <xdr:rowOff>219075</xdr:rowOff>
    </xdr:from>
    <xdr:to>
      <xdr:col>4</xdr:col>
      <xdr:colOff>666750</xdr:colOff>
      <xdr:row>90</xdr:row>
      <xdr:rowOff>542925</xdr:rowOff>
    </xdr:to>
    <xdr:sp macro="" textlink="">
      <xdr:nvSpPr>
        <xdr:cNvPr id="2061" name="Text Box 13"/>
        <xdr:cNvSpPr txBox="1">
          <a:spLocks noChangeArrowheads="1"/>
        </xdr:cNvSpPr>
      </xdr:nvSpPr>
      <xdr:spPr bwMode="auto">
        <a:xfrm>
          <a:off x="4867275" y="32327850"/>
          <a:ext cx="1762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1" i="1" u="none" strike="noStrike" baseline="0">
              <a:solidFill>
                <a:srgbClr val="000000"/>
              </a:solidFill>
              <a:latin typeface="Arial"/>
              <a:cs typeface="Arial"/>
            </a:rPr>
            <a:t>TERRAIN 6</a:t>
          </a:r>
        </a:p>
      </xdr:txBody>
    </xdr:sp>
    <xdr:clientData/>
  </xdr:twoCellAnchor>
  <xdr:twoCellAnchor>
    <xdr:from>
      <xdr:col>2</xdr:col>
      <xdr:colOff>1371600</xdr:colOff>
      <xdr:row>21</xdr:row>
      <xdr:rowOff>190500</xdr:rowOff>
    </xdr:from>
    <xdr:to>
      <xdr:col>4</xdr:col>
      <xdr:colOff>238125</xdr:colOff>
      <xdr:row>22</xdr:row>
      <xdr:rowOff>266700</xdr:rowOff>
    </xdr:to>
    <xdr:sp macro="" textlink="">
      <xdr:nvSpPr>
        <xdr:cNvPr id="2063" name="Text Box 15"/>
        <xdr:cNvSpPr txBox="1">
          <a:spLocks noChangeArrowheads="1"/>
        </xdr:cNvSpPr>
      </xdr:nvSpPr>
      <xdr:spPr bwMode="auto">
        <a:xfrm>
          <a:off x="4438650" y="7591425"/>
          <a:ext cx="1762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1" i="1" u="none" strike="noStrike" baseline="0">
              <a:solidFill>
                <a:srgbClr val="000000"/>
              </a:solidFill>
              <a:latin typeface="Arial"/>
              <a:cs typeface="Arial"/>
            </a:rPr>
            <a:t>TERRAIN  2</a:t>
          </a:r>
        </a:p>
      </xdr:txBody>
    </xdr:sp>
    <xdr:clientData/>
  </xdr:twoCellAnchor>
  <xdr:twoCellAnchor>
    <xdr:from>
      <xdr:col>2</xdr:col>
      <xdr:colOff>1504950</xdr:colOff>
      <xdr:row>1</xdr:row>
      <xdr:rowOff>285750</xdr:rowOff>
    </xdr:from>
    <xdr:to>
      <xdr:col>4</xdr:col>
      <xdr:colOff>381000</xdr:colOff>
      <xdr:row>2</xdr:row>
      <xdr:rowOff>95250</xdr:rowOff>
    </xdr:to>
    <xdr:sp macro="" textlink="">
      <xdr:nvSpPr>
        <xdr:cNvPr id="2068" name="Text Box 20"/>
        <xdr:cNvSpPr txBox="1">
          <a:spLocks noChangeArrowheads="1"/>
        </xdr:cNvSpPr>
      </xdr:nvSpPr>
      <xdr:spPr bwMode="auto">
        <a:xfrm>
          <a:off x="4572000" y="723900"/>
          <a:ext cx="177165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acces  direct  au terrain</a:t>
          </a:r>
        </a:p>
      </xdr:txBody>
    </xdr:sp>
    <xdr:clientData/>
  </xdr:twoCellAnchor>
  <xdr:twoCellAnchor>
    <xdr:from>
      <xdr:col>2</xdr:col>
      <xdr:colOff>295275</xdr:colOff>
      <xdr:row>2</xdr:row>
      <xdr:rowOff>0</xdr:rowOff>
    </xdr:from>
    <xdr:to>
      <xdr:col>2</xdr:col>
      <xdr:colOff>1257300</xdr:colOff>
      <xdr:row>2</xdr:row>
      <xdr:rowOff>0</xdr:rowOff>
    </xdr:to>
    <xdr:sp macro="" textlink="">
      <xdr:nvSpPr>
        <xdr:cNvPr id="2069" name="Line 21"/>
        <xdr:cNvSpPr>
          <a:spLocks noChangeShapeType="1"/>
        </xdr:cNvSpPr>
      </xdr:nvSpPr>
      <xdr:spPr bwMode="auto">
        <a:xfrm flipH="1">
          <a:off x="3362325" y="8096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504825</xdr:colOff>
      <xdr:row>2</xdr:row>
      <xdr:rowOff>0</xdr:rowOff>
    </xdr:from>
    <xdr:to>
      <xdr:col>5</xdr:col>
      <xdr:colOff>714375</xdr:colOff>
      <xdr:row>2</xdr:row>
      <xdr:rowOff>0</xdr:rowOff>
    </xdr:to>
    <xdr:sp macro="" textlink="">
      <xdr:nvSpPr>
        <xdr:cNvPr id="2070" name="Line 22"/>
        <xdr:cNvSpPr>
          <a:spLocks noChangeShapeType="1"/>
        </xdr:cNvSpPr>
      </xdr:nvSpPr>
      <xdr:spPr bwMode="auto">
        <a:xfrm>
          <a:off x="6467475" y="809625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F10"/>
  <sheetViews>
    <sheetView workbookViewId="0">
      <selection activeCell="E8" sqref="E8"/>
    </sheetView>
  </sheetViews>
  <sheetFormatPr baseColWidth="10" defaultRowHeight="12.75"/>
  <cols>
    <col min="3" max="3" width="36" customWidth="1"/>
  </cols>
  <sheetData>
    <row r="3" spans="3:6" ht="23.25">
      <c r="C3" s="26" t="s">
        <v>31</v>
      </c>
    </row>
    <row r="4" spans="3:6" ht="23.25">
      <c r="C4" s="26" t="s">
        <v>32</v>
      </c>
      <c r="F4" t="s">
        <v>25</v>
      </c>
    </row>
    <row r="5" spans="3:6" ht="23.25">
      <c r="C5" s="26" t="s">
        <v>33</v>
      </c>
    </row>
    <row r="6" spans="3:6" ht="23.25">
      <c r="C6" s="26" t="s">
        <v>34</v>
      </c>
    </row>
    <row r="7" spans="3:6" ht="23.25">
      <c r="C7" s="26" t="s">
        <v>20</v>
      </c>
    </row>
    <row r="8" spans="3:6" ht="23.25">
      <c r="C8" s="26" t="s">
        <v>35</v>
      </c>
    </row>
    <row r="9" spans="3:6" ht="23.25">
      <c r="C9" s="26" t="s">
        <v>36</v>
      </c>
    </row>
    <row r="10" spans="3:6" ht="23.25">
      <c r="C10" s="26" t="s">
        <v>37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319"/>
  <sheetViews>
    <sheetView showGridLines="0" workbookViewId="0">
      <pane ySplit="4" topLeftCell="A5" activePane="bottomLeft" state="frozen"/>
      <selection pane="bottomLeft" activeCell="E13" sqref="E13"/>
    </sheetView>
  </sheetViews>
  <sheetFormatPr baseColWidth="10" defaultRowHeight="12.75"/>
  <cols>
    <col min="1" max="1" width="14.7109375" customWidth="1"/>
    <col min="2" max="2" width="31.28515625" customWidth="1"/>
    <col min="3" max="3" width="25.42578125" customWidth="1"/>
    <col min="4" max="4" width="18" customWidth="1"/>
    <col min="5" max="5" width="14.5703125" customWidth="1"/>
    <col min="6" max="6" width="15.28515625" customWidth="1"/>
    <col min="7" max="7" width="16" customWidth="1"/>
    <col min="8" max="8" width="18" customWidth="1"/>
    <col min="9" max="9" width="17.140625" customWidth="1"/>
    <col min="10" max="10" width="8.140625" hidden="1" customWidth="1"/>
    <col min="11" max="11" width="4.85546875" hidden="1" customWidth="1"/>
    <col min="12" max="12" width="12.7109375" hidden="1" customWidth="1"/>
    <col min="13" max="13" width="11.140625" hidden="1" customWidth="1"/>
    <col min="14" max="15" width="11.42578125" style="21" hidden="1" customWidth="1"/>
    <col min="16" max="23" width="11.42578125" hidden="1" customWidth="1"/>
    <col min="24" max="26" width="0" hidden="1" customWidth="1"/>
  </cols>
  <sheetData>
    <row r="1" spans="1:22" ht="34.5" customHeight="1" thickBot="1">
      <c r="A1" s="44" t="s">
        <v>8</v>
      </c>
      <c r="B1" s="45"/>
      <c r="C1" s="45"/>
      <c r="D1" s="45"/>
      <c r="E1" s="45"/>
      <c r="F1" s="45"/>
      <c r="G1" s="45"/>
      <c r="H1" s="45"/>
      <c r="I1" s="46"/>
    </row>
    <row r="2" spans="1:22" ht="29.25" customHeight="1">
      <c r="A2" s="27"/>
      <c r="B2" s="27"/>
      <c r="C2" s="27"/>
      <c r="D2" s="27"/>
      <c r="E2" s="27"/>
      <c r="F2" s="27"/>
      <c r="G2" s="27"/>
      <c r="H2" s="27"/>
      <c r="I2" s="27"/>
      <c r="J2" s="20"/>
      <c r="V2" t="str">
        <f>IF(U2=0,"",SUMIF(coln,U2,colo)+ROW(#REF!)/10000)</f>
        <v/>
      </c>
    </row>
    <row r="3" spans="1:22" ht="13.5" customHeight="1">
      <c r="A3" s="27"/>
      <c r="B3" s="27"/>
      <c r="C3" s="27"/>
      <c r="D3" s="27"/>
      <c r="E3" s="27"/>
      <c r="F3" s="27"/>
      <c r="G3" s="27"/>
      <c r="H3" s="27"/>
      <c r="I3" s="27"/>
      <c r="J3" s="20"/>
      <c r="V3" t="str">
        <f>IF(U3=0,"",SUMIF(coln,U3,colo)+ROW(#REF!)/10000)</f>
        <v/>
      </c>
    </row>
    <row r="4" spans="1:22" ht="17.25" customHeight="1">
      <c r="A4" s="27"/>
      <c r="B4" s="27"/>
      <c r="C4" s="27"/>
      <c r="D4" s="27"/>
      <c r="E4" s="27"/>
      <c r="F4" s="27"/>
      <c r="G4" s="27"/>
      <c r="H4" s="27"/>
      <c r="I4" s="27"/>
      <c r="J4" s="20"/>
      <c r="P4" t="str">
        <f>IF(O4="","",O4+ROW(#REF!)/10000)</f>
        <v/>
      </c>
      <c r="V4" t="str">
        <f>IF(U4=0,"",SUMIF(coln,U4,colo)+ROW(#REF!)/10000)</f>
        <v/>
      </c>
    </row>
    <row r="5" spans="1:22" ht="39.950000000000003" customHeight="1" thickBot="1">
      <c r="A5" s="1"/>
      <c r="B5" s="1"/>
      <c r="C5" s="1"/>
      <c r="D5" s="1"/>
      <c r="E5" s="1"/>
      <c r="F5" s="1"/>
      <c r="G5" s="1"/>
      <c r="H5" s="1"/>
      <c r="I5" s="1"/>
      <c r="P5" t="str">
        <f>IF(O5="","",O5+ROW(#REF!)/10000)</f>
        <v/>
      </c>
      <c r="V5" t="str">
        <f>IF(U5=0,"",SUMIF(coln,U5,colo)+ROW(#REF!)/10000)</f>
        <v/>
      </c>
    </row>
    <row r="6" spans="1:22" ht="14.25" thickTop="1" thickBot="1">
      <c r="A6" s="2"/>
      <c r="B6" s="49" t="s">
        <v>7</v>
      </c>
      <c r="C6" s="47"/>
      <c r="D6" s="47" t="s">
        <v>6</v>
      </c>
      <c r="E6" s="47"/>
      <c r="F6" s="47" t="s">
        <v>5</v>
      </c>
      <c r="G6" s="47"/>
      <c r="H6" s="47"/>
      <c r="I6" s="48"/>
      <c r="M6" s="22"/>
      <c r="N6" s="21" t="str">
        <f ca="1">OFFSET($B$8,INT(MOD(ROW()/251,15)+ROW(A1)/2),MOD(ROW(),2))</f>
        <v>BA 188</v>
      </c>
      <c r="O6" s="21">
        <f ca="1">OFFSET($J$8,INT(MOD(ROW()/251,15)+ROW(B1)/2),MOD(ROW(),2))</f>
        <v>3</v>
      </c>
      <c r="P6">
        <f t="shared" ref="P6:P67" ca="1" si="0">IF(O6="","",O6+ROW(A1)/10000)</f>
        <v>3.0001000000000002</v>
      </c>
      <c r="U6" t="str">
        <f t="array" aca="1" ref="U6" ca="1">INDEX(N:N,MIN(IF(coln&gt;0,IF(COUNTIF(U$5:U5,coln)=0,ROW(coln)))))</f>
        <v>BA 188</v>
      </c>
      <c r="V6">
        <f ca="1">IF(U6=0,"",SUMIF(coln,U6,colo)+ROW(A1)/10000)</f>
        <v>3.0001000000000002</v>
      </c>
    </row>
    <row r="7" spans="1:22" ht="14.25" thickTop="1" thickBot="1">
      <c r="A7" s="5" t="s">
        <v>0</v>
      </c>
      <c r="B7" s="4" t="s">
        <v>1</v>
      </c>
      <c r="C7" s="3" t="s">
        <v>2</v>
      </c>
      <c r="D7" s="3" t="s">
        <v>4</v>
      </c>
      <c r="E7" s="3" t="s">
        <v>3</v>
      </c>
      <c r="F7" s="28" t="s">
        <v>26</v>
      </c>
      <c r="G7" s="28" t="s">
        <v>27</v>
      </c>
      <c r="H7" s="28" t="s">
        <v>28</v>
      </c>
      <c r="I7" s="29" t="s">
        <v>29</v>
      </c>
      <c r="J7" s="18" t="s">
        <v>22</v>
      </c>
      <c r="K7" s="19" t="s">
        <v>23</v>
      </c>
      <c r="M7" s="20"/>
      <c r="N7" s="21" t="str">
        <f ca="1">OFFSET($B$8,INT(MOD(ROW()/751,5)+ROW(A1)/2),MOD(ROW(),2))</f>
        <v>5° RIAOM</v>
      </c>
      <c r="O7" s="21">
        <f ca="1">OFFSET($J$8,INT(MOD(ROW()/751,5)+ROW(B1)/2),MOD(ROW(),2))</f>
        <v>3</v>
      </c>
      <c r="P7">
        <f t="shared" ca="1" si="0"/>
        <v>3.0002</v>
      </c>
      <c r="U7" t="str">
        <f t="array" aca="1" ref="U7" ca="1">INDEX(N:N,MIN(IF(coln&gt;0,IF(COUNTIF(U$5:U6,coln)=0,ROW(coln)))))</f>
        <v>5° RIAOM</v>
      </c>
      <c r="V7">
        <f t="shared" ref="V7:V55" ca="1" si="1">IF(U7=0,"",SUMIF(coln,U7,colo)+ROW(A2)/10000)</f>
        <v>3.0002</v>
      </c>
    </row>
    <row r="8" spans="1:22" ht="30" customHeight="1" thickTop="1" thickBot="1">
      <c r="A8" s="15">
        <v>1</v>
      </c>
      <c r="B8" s="16" t="s">
        <v>31</v>
      </c>
      <c r="C8" s="16" t="s">
        <v>32</v>
      </c>
      <c r="D8" s="31">
        <v>0</v>
      </c>
      <c r="E8" s="31">
        <v>0</v>
      </c>
      <c r="F8" s="35" t="s">
        <v>21</v>
      </c>
      <c r="G8" s="35"/>
      <c r="H8" s="35"/>
      <c r="I8" s="36"/>
      <c r="J8" s="18">
        <f t="shared" ref="J8:J23" si="2">IF(B8="","",IF(H8="x",0.5,0)+IF(H8="x",0.5,0)+IF(D8&gt;E8,5,0)+IF(D8=E8,3,0)+IF(D8&lt;E8,1,0))</f>
        <v>3</v>
      </c>
      <c r="K8" s="18">
        <f t="shared" ref="K8:K23" si="3">IF(C8="","",IF(G8="x",0.5,0)+IF(I8="x",0.5,0)+IF(E8&gt;D8,5,0)+IF(E8=D8,3,0)+IF(E8&lt;D8,1,0))</f>
        <v>3</v>
      </c>
      <c r="M8" s="20"/>
      <c r="N8" s="21" t="str">
        <f t="shared" ref="N8:N67" ca="1" si="4">OFFSET($B$8,INT(MOD(ROW()/751,5)+ROW(A2)/2),MOD(ROW(),2))</f>
        <v>BASE NAVALE</v>
      </c>
      <c r="O8" s="21">
        <f t="shared" ref="O8:O67" ca="1" si="5">OFFSET($J$8,INT(MOD(ROW()/751,5)+ROW(B2)/2),MOD(ROW(),2))</f>
        <v>5</v>
      </c>
      <c r="P8">
        <f t="shared" ca="1" si="0"/>
        <v>5.0003000000000002</v>
      </c>
      <c r="U8" t="str">
        <f t="array" aca="1" ref="U8" ca="1">INDEX(N:N,MIN(IF(coln&gt;0,IF(COUNTIF(U$5:U7,coln)=0,ROW(coln)))))</f>
        <v>BASE NAVALE</v>
      </c>
      <c r="V8">
        <f t="shared" ca="1" si="1"/>
        <v>5.0003000000000002</v>
      </c>
    </row>
    <row r="9" spans="1:22" ht="30" customHeight="1" thickTop="1" thickBot="1">
      <c r="A9" s="7">
        <v>2</v>
      </c>
      <c r="B9" s="16" t="s">
        <v>33</v>
      </c>
      <c r="C9" s="16" t="s">
        <v>34</v>
      </c>
      <c r="D9" s="32">
        <v>1</v>
      </c>
      <c r="E9" s="32">
        <v>0</v>
      </c>
      <c r="F9" s="37"/>
      <c r="G9" s="37" t="s">
        <v>21</v>
      </c>
      <c r="H9" s="37"/>
      <c r="I9" s="38"/>
      <c r="J9" s="18">
        <f t="shared" si="2"/>
        <v>5</v>
      </c>
      <c r="K9" s="18">
        <f t="shared" si="3"/>
        <v>1.5</v>
      </c>
      <c r="M9" s="20"/>
      <c r="N9" s="21" t="str">
        <f t="shared" ca="1" si="4"/>
        <v>DID/DIASS</v>
      </c>
      <c r="O9" s="21">
        <f t="shared" ca="1" si="5"/>
        <v>1.5</v>
      </c>
      <c r="P9">
        <f t="shared" ca="1" si="0"/>
        <v>1.5004</v>
      </c>
      <c r="U9" t="str">
        <f t="array" aca="1" ref="U9" ca="1">INDEX(N:N,MIN(IF(coln&gt;0,IF(COUNTIF(U$5:U8,coln)=0,ROW(coln)))))</f>
        <v>DID/DIASS</v>
      </c>
      <c r="V9">
        <f t="shared" ca="1" si="1"/>
        <v>1.5004</v>
      </c>
    </row>
    <row r="10" spans="1:22" ht="30" customHeight="1" thickTop="1" thickBot="1">
      <c r="A10" s="7">
        <v>3</v>
      </c>
      <c r="B10" s="16" t="s">
        <v>20</v>
      </c>
      <c r="C10" s="16" t="s">
        <v>35</v>
      </c>
      <c r="D10" s="32">
        <v>2</v>
      </c>
      <c r="E10" s="32">
        <v>1</v>
      </c>
      <c r="F10" s="37"/>
      <c r="G10" s="37"/>
      <c r="H10" s="37" t="s">
        <v>21</v>
      </c>
      <c r="I10" s="38"/>
      <c r="J10" s="18">
        <f t="shared" si="2"/>
        <v>6</v>
      </c>
      <c r="K10" s="18">
        <f t="shared" si="3"/>
        <v>1</v>
      </c>
      <c r="M10" s="20"/>
      <c r="N10" s="21" t="str">
        <f t="shared" ca="1" si="4"/>
        <v>EMIA</v>
      </c>
      <c r="O10" s="21">
        <f t="shared" ca="1" si="5"/>
        <v>6</v>
      </c>
      <c r="P10">
        <f t="shared" ca="1" si="0"/>
        <v>6.0004999999999997</v>
      </c>
      <c r="U10" t="str">
        <f t="array" aca="1" ref="U10" ca="1">INDEX(N:N,MIN(IF(coln&gt;0,IF(COUNTIF(U$5:U9,coln)=0,ROW(coln)))))</f>
        <v>EMIA</v>
      </c>
      <c r="V10">
        <f t="shared" ca="1" si="1"/>
        <v>6.0004999999999997</v>
      </c>
    </row>
    <row r="11" spans="1:22" ht="30" customHeight="1" thickTop="1" thickBot="1">
      <c r="A11" s="7">
        <v>4</v>
      </c>
      <c r="B11" s="16" t="s">
        <v>36</v>
      </c>
      <c r="C11" s="16" t="s">
        <v>37</v>
      </c>
      <c r="D11" s="32">
        <v>3</v>
      </c>
      <c r="E11" s="32">
        <v>0</v>
      </c>
      <c r="F11" s="37"/>
      <c r="G11" s="37"/>
      <c r="H11" s="37"/>
      <c r="I11" s="38" t="s">
        <v>21</v>
      </c>
      <c r="J11" s="18">
        <f t="shared" si="2"/>
        <v>5</v>
      </c>
      <c r="K11" s="18">
        <f t="shared" si="3"/>
        <v>1.5</v>
      </c>
      <c r="M11" s="20"/>
      <c r="N11" s="21" t="str">
        <f t="shared" ca="1" si="4"/>
        <v>GSBFFDj</v>
      </c>
      <c r="O11" s="21">
        <f t="shared" ca="1" si="5"/>
        <v>1</v>
      </c>
      <c r="P11">
        <f t="shared" ca="1" si="0"/>
        <v>1.0005999999999999</v>
      </c>
      <c r="U11" t="str">
        <f t="array" aca="1" ref="U11" ca="1">INDEX(N:N,MIN(IF(coln&gt;0,IF(COUNTIF(U$5:U10,coln)=0,ROW(coln)))))</f>
        <v>GSBFFDj</v>
      </c>
      <c r="V11">
        <f t="shared" ca="1" si="1"/>
        <v>1.0005999999999999</v>
      </c>
    </row>
    <row r="12" spans="1:22" ht="30" customHeight="1" thickTop="1" thickBot="1">
      <c r="A12" s="7">
        <v>5</v>
      </c>
      <c r="B12" s="16"/>
      <c r="C12" s="16"/>
      <c r="D12" s="32"/>
      <c r="E12" s="32"/>
      <c r="F12" s="37"/>
      <c r="G12" s="37"/>
      <c r="H12" s="37"/>
      <c r="I12" s="38"/>
      <c r="J12" s="18" t="str">
        <f t="shared" si="2"/>
        <v/>
      </c>
      <c r="K12" s="18" t="str">
        <f t="shared" si="3"/>
        <v/>
      </c>
      <c r="N12" s="21" t="str">
        <f t="shared" ca="1" si="4"/>
        <v>DIRISI</v>
      </c>
      <c r="O12" s="21">
        <f t="shared" ca="1" si="5"/>
        <v>5</v>
      </c>
      <c r="P12">
        <f t="shared" ca="1" si="0"/>
        <v>5.0007000000000001</v>
      </c>
      <c r="U12" t="str">
        <f t="array" aca="1" ref="U12" ca="1">INDEX(N:N,MIN(IF(coln&gt;0,IF(COUNTIF(U$5:U11,coln)=0,ROW(coln)))))</f>
        <v>DIRISI</v>
      </c>
      <c r="V12">
        <f t="shared" ca="1" si="1"/>
        <v>5.0007000000000001</v>
      </c>
    </row>
    <row r="13" spans="1:22" ht="30" customHeight="1" thickTop="1" thickBot="1">
      <c r="A13" s="7">
        <v>6</v>
      </c>
      <c r="B13" s="16"/>
      <c r="C13" s="16"/>
      <c r="D13" s="32"/>
      <c r="E13" s="32"/>
      <c r="F13" s="37"/>
      <c r="G13" s="37"/>
      <c r="H13" s="37"/>
      <c r="I13" s="38"/>
      <c r="J13" s="18" t="str">
        <f t="shared" si="2"/>
        <v/>
      </c>
      <c r="K13" s="18" t="str">
        <f t="shared" si="3"/>
        <v/>
      </c>
      <c r="N13" s="21" t="str">
        <f t="shared" ca="1" si="4"/>
        <v>GARDE REPUBLICAINE</v>
      </c>
      <c r="O13" s="21">
        <f t="shared" ca="1" si="5"/>
        <v>1.5</v>
      </c>
      <c r="P13">
        <f t="shared" ca="1" si="0"/>
        <v>1.5007999999999999</v>
      </c>
      <c r="U13" t="str">
        <f t="array" aca="1" ref="U13" ca="1">INDEX(N:N,MIN(IF(coln&gt;0,IF(COUNTIF(U$5:U12,coln)=0,ROW(coln)))))</f>
        <v>GARDE REPUBLICAINE</v>
      </c>
      <c r="V13">
        <f t="shared" ca="1" si="1"/>
        <v>1.5007999999999999</v>
      </c>
    </row>
    <row r="14" spans="1:22" ht="30" customHeight="1" thickTop="1" thickBot="1">
      <c r="A14" s="7">
        <v>7</v>
      </c>
      <c r="B14" s="16"/>
      <c r="C14" s="16"/>
      <c r="D14" s="32"/>
      <c r="E14" s="32"/>
      <c r="F14" s="37"/>
      <c r="G14" s="37"/>
      <c r="H14" s="37"/>
      <c r="I14" s="38"/>
      <c r="J14" s="18" t="str">
        <f t="shared" si="2"/>
        <v/>
      </c>
      <c r="K14" s="18" t="str">
        <f t="shared" si="3"/>
        <v/>
      </c>
      <c r="N14" s="21">
        <f t="shared" ca="1" si="4"/>
        <v>0</v>
      </c>
      <c r="O14" s="21" t="str">
        <f t="shared" ca="1" si="5"/>
        <v/>
      </c>
      <c r="P14" t="str">
        <f t="shared" ca="1" si="0"/>
        <v/>
      </c>
      <c r="U14">
        <f t="array" aca="1" ref="U14" ca="1">INDEX(N:N,MIN(IF(coln&gt;0,IF(COUNTIF(U$5:U13,coln)=0,ROW(coln)))))</f>
        <v>0</v>
      </c>
      <c r="V14" t="str">
        <f t="shared" ca="1" si="1"/>
        <v/>
      </c>
    </row>
    <row r="15" spans="1:22" ht="30" customHeight="1" thickTop="1" thickBot="1">
      <c r="A15" s="7">
        <v>8</v>
      </c>
      <c r="B15" s="16"/>
      <c r="C15" s="16"/>
      <c r="D15" s="32"/>
      <c r="E15" s="32"/>
      <c r="F15" s="37"/>
      <c r="G15" s="37"/>
      <c r="H15" s="37"/>
      <c r="I15" s="38"/>
      <c r="J15" s="18" t="str">
        <f t="shared" si="2"/>
        <v/>
      </c>
      <c r="K15" s="18" t="str">
        <f t="shared" si="3"/>
        <v/>
      </c>
      <c r="N15" s="21">
        <f t="shared" ca="1" si="4"/>
        <v>0</v>
      </c>
      <c r="O15" s="21" t="str">
        <f t="shared" ca="1" si="5"/>
        <v/>
      </c>
      <c r="P15" t="str">
        <f t="shared" ca="1" si="0"/>
        <v/>
      </c>
      <c r="U15">
        <f t="array" aca="1" ref="U15" ca="1">INDEX(N:N,MIN(IF(coln&gt;0,IF(COUNTIF(U$5:U14,coln)=0,ROW(coln)))))</f>
        <v>0</v>
      </c>
      <c r="V15" t="str">
        <f t="shared" ca="1" si="1"/>
        <v/>
      </c>
    </row>
    <row r="16" spans="1:22" ht="30" customHeight="1" thickTop="1" thickBot="1">
      <c r="A16" s="7">
        <v>9</v>
      </c>
      <c r="B16" s="16"/>
      <c r="C16" s="16"/>
      <c r="D16" s="32"/>
      <c r="E16" s="32"/>
      <c r="F16" s="37"/>
      <c r="G16" s="37"/>
      <c r="H16" s="37"/>
      <c r="I16" s="38"/>
      <c r="J16" s="18" t="str">
        <f t="shared" si="2"/>
        <v/>
      </c>
      <c r="K16" s="18" t="str">
        <f t="shared" si="3"/>
        <v/>
      </c>
      <c r="N16" s="21">
        <f t="shared" ca="1" si="4"/>
        <v>0</v>
      </c>
      <c r="O16" s="21" t="str">
        <f t="shared" ca="1" si="5"/>
        <v/>
      </c>
      <c r="P16" t="str">
        <f t="shared" ca="1" si="0"/>
        <v/>
      </c>
      <c r="U16">
        <f t="array" aca="1" ref="U16" ca="1">INDEX(N:N,MIN(IF(coln&gt;0,IF(COUNTIF(U$5:U15,coln)=0,ROW(coln)))))</f>
        <v>0</v>
      </c>
      <c r="V16" t="str">
        <f t="shared" ca="1" si="1"/>
        <v/>
      </c>
    </row>
    <row r="17" spans="1:22" ht="30" customHeight="1" thickTop="1" thickBot="1">
      <c r="A17" s="6">
        <v>10</v>
      </c>
      <c r="B17" s="16"/>
      <c r="C17" s="16"/>
      <c r="D17" s="33"/>
      <c r="E17" s="33"/>
      <c r="F17" s="39"/>
      <c r="G17" s="39"/>
      <c r="H17" s="39"/>
      <c r="I17" s="40"/>
      <c r="J17" s="18" t="str">
        <f t="shared" si="2"/>
        <v/>
      </c>
      <c r="K17" s="18" t="str">
        <f t="shared" si="3"/>
        <v/>
      </c>
      <c r="N17" s="21">
        <f t="shared" ca="1" si="4"/>
        <v>0</v>
      </c>
      <c r="O17" s="21" t="str">
        <f t="shared" ca="1" si="5"/>
        <v/>
      </c>
      <c r="P17" t="str">
        <f t="shared" ca="1" si="0"/>
        <v/>
      </c>
      <c r="U17">
        <f t="array" aca="1" ref="U17" ca="1">INDEX(N:N,MIN(IF(coln&gt;0,IF(COUNTIF(U$5:U16,coln)=0,ROW(coln)))))</f>
        <v>0</v>
      </c>
      <c r="V17" t="str">
        <f t="shared" ca="1" si="1"/>
        <v/>
      </c>
    </row>
    <row r="18" spans="1:22" ht="30" customHeight="1" thickTop="1" thickBot="1">
      <c r="A18" s="7">
        <v>11</v>
      </c>
      <c r="B18" s="16"/>
      <c r="C18" s="16"/>
      <c r="D18" s="33"/>
      <c r="E18" s="33"/>
      <c r="F18" s="39"/>
      <c r="G18" s="39"/>
      <c r="H18" s="39"/>
      <c r="I18" s="40"/>
      <c r="J18" s="18" t="str">
        <f t="shared" si="2"/>
        <v/>
      </c>
      <c r="K18" s="18" t="str">
        <f t="shared" si="3"/>
        <v/>
      </c>
      <c r="N18" s="21">
        <f t="shared" ca="1" si="4"/>
        <v>0</v>
      </c>
      <c r="O18" s="21" t="str">
        <f t="shared" ca="1" si="5"/>
        <v/>
      </c>
      <c r="P18" t="str">
        <f t="shared" ca="1" si="0"/>
        <v/>
      </c>
      <c r="U18">
        <f t="array" aca="1" ref="U18" ca="1">INDEX(N:N,MIN(IF(coln&gt;0,IF(COUNTIF(U$5:U17,coln)=0,ROW(coln)))))</f>
        <v>0</v>
      </c>
      <c r="V18" t="str">
        <f t="shared" ca="1" si="1"/>
        <v/>
      </c>
    </row>
    <row r="19" spans="1:22" ht="30" customHeight="1" thickTop="1" thickBot="1">
      <c r="A19" s="7">
        <v>12</v>
      </c>
      <c r="B19" s="16"/>
      <c r="C19" s="16"/>
      <c r="D19" s="33"/>
      <c r="E19" s="33"/>
      <c r="F19" s="39"/>
      <c r="G19" s="39"/>
      <c r="H19" s="39"/>
      <c r="I19" s="40"/>
      <c r="J19" s="18" t="str">
        <f t="shared" si="2"/>
        <v/>
      </c>
      <c r="K19" s="18" t="str">
        <f t="shared" si="3"/>
        <v/>
      </c>
      <c r="N19" s="21">
        <f t="shared" ca="1" si="4"/>
        <v>0</v>
      </c>
      <c r="O19" s="21" t="str">
        <f t="shared" ca="1" si="5"/>
        <v/>
      </c>
      <c r="P19" t="str">
        <f t="shared" ca="1" si="0"/>
        <v/>
      </c>
      <c r="U19">
        <f t="array" aca="1" ref="U19" ca="1">INDEX(N:N,MIN(IF(coln&gt;0,IF(COUNTIF(U$5:U18,coln)=0,ROW(coln)))))</f>
        <v>0</v>
      </c>
      <c r="V19" t="str">
        <f t="shared" ca="1" si="1"/>
        <v/>
      </c>
    </row>
    <row r="20" spans="1:22" ht="30" customHeight="1" thickTop="1" thickBot="1">
      <c r="A20" s="7">
        <v>13</v>
      </c>
      <c r="B20" s="16"/>
      <c r="C20" s="16"/>
      <c r="D20" s="33"/>
      <c r="E20" s="33"/>
      <c r="F20" s="39"/>
      <c r="G20" s="39"/>
      <c r="H20" s="39"/>
      <c r="I20" s="40"/>
      <c r="J20" s="18" t="str">
        <f t="shared" si="2"/>
        <v/>
      </c>
      <c r="K20" s="18" t="str">
        <f t="shared" si="3"/>
        <v/>
      </c>
      <c r="N20" s="21">
        <f t="shared" ca="1" si="4"/>
        <v>0</v>
      </c>
      <c r="O20" s="21" t="str">
        <f t="shared" ca="1" si="5"/>
        <v/>
      </c>
      <c r="P20" t="str">
        <f t="shared" ca="1" si="0"/>
        <v/>
      </c>
      <c r="U20">
        <f t="array" aca="1" ref="U20" ca="1">INDEX(N:N,MIN(IF(coln&gt;0,IF(COUNTIF(U$5:U19,coln)=0,ROW(coln)))))</f>
        <v>0</v>
      </c>
      <c r="V20" t="str">
        <f t="shared" ca="1" si="1"/>
        <v/>
      </c>
    </row>
    <row r="21" spans="1:22" ht="30" customHeight="1" thickTop="1" thickBot="1">
      <c r="A21" s="8">
        <v>14</v>
      </c>
      <c r="B21" s="16"/>
      <c r="C21" s="16"/>
      <c r="D21" s="34"/>
      <c r="E21" s="34"/>
      <c r="F21" s="41"/>
      <c r="G21" s="41"/>
      <c r="H21" s="41"/>
      <c r="I21" s="42"/>
      <c r="J21" s="18" t="str">
        <f t="shared" si="2"/>
        <v/>
      </c>
      <c r="K21" s="18" t="str">
        <f t="shared" si="3"/>
        <v/>
      </c>
      <c r="N21" s="21">
        <f t="shared" ca="1" si="4"/>
        <v>0</v>
      </c>
      <c r="O21" s="21" t="str">
        <f t="shared" ca="1" si="5"/>
        <v/>
      </c>
      <c r="P21" t="str">
        <f t="shared" ca="1" si="0"/>
        <v/>
      </c>
      <c r="U21">
        <f t="array" aca="1" ref="U21" ca="1">INDEX(N:N,MIN(IF(coln&gt;0,IF(COUNTIF(U$5:U20,coln)=0,ROW(coln)))))</f>
        <v>0</v>
      </c>
      <c r="V21" t="str">
        <f t="shared" ca="1" si="1"/>
        <v/>
      </c>
    </row>
    <row r="22" spans="1:22" ht="19.5" customHeight="1" thickTop="1">
      <c r="A22" s="1"/>
      <c r="B22" s="1"/>
      <c r="C22" s="1"/>
      <c r="D22" s="1"/>
      <c r="E22" s="1"/>
      <c r="F22" s="1"/>
      <c r="G22" s="1"/>
      <c r="H22" s="1"/>
      <c r="I22" s="1"/>
      <c r="J22" s="18" t="str">
        <f t="shared" si="2"/>
        <v/>
      </c>
      <c r="K22" s="18" t="str">
        <f t="shared" si="3"/>
        <v/>
      </c>
      <c r="N22" s="21">
        <f t="shared" ca="1" si="4"/>
        <v>0</v>
      </c>
      <c r="O22" s="21" t="str">
        <f t="shared" ca="1" si="5"/>
        <v/>
      </c>
      <c r="P22" t="str">
        <f t="shared" ca="1" si="0"/>
        <v/>
      </c>
      <c r="U22">
        <f t="array" aca="1" ref="U22" ca="1">INDEX(N:N,MIN(IF(coln&gt;0,IF(COUNTIF(U$5:U21,coln)=0,ROW(coln)))))</f>
        <v>0</v>
      </c>
      <c r="V22" t="str">
        <f t="shared" ca="1" si="1"/>
        <v/>
      </c>
    </row>
    <row r="23" spans="1:22" ht="28.5" customHeight="1" thickBot="1">
      <c r="A23" s="1"/>
      <c r="B23" s="1"/>
      <c r="C23" s="1"/>
      <c r="D23" s="1"/>
      <c r="E23" s="1"/>
      <c r="F23" s="1"/>
      <c r="G23" s="1"/>
      <c r="H23" s="1"/>
      <c r="I23" s="1"/>
      <c r="J23" s="18" t="str">
        <f t="shared" si="2"/>
        <v/>
      </c>
      <c r="K23" s="18" t="str">
        <f t="shared" si="3"/>
        <v/>
      </c>
      <c r="N23" s="21">
        <f t="shared" ca="1" si="4"/>
        <v>0</v>
      </c>
      <c r="O23" s="21" t="str">
        <f t="shared" ca="1" si="5"/>
        <v/>
      </c>
      <c r="P23" t="str">
        <f t="shared" ca="1" si="0"/>
        <v/>
      </c>
      <c r="U23">
        <f t="array" aca="1" ref="U23" ca="1">INDEX(N:N,MIN(IF(coln&gt;0,IF(COUNTIF(U$5:U22,coln)=0,ROW(coln)))))</f>
        <v>0</v>
      </c>
      <c r="V23" t="str">
        <f t="shared" ca="1" si="1"/>
        <v/>
      </c>
    </row>
    <row r="24" spans="1:22" ht="12.75" customHeight="1" thickTop="1" thickBot="1">
      <c r="A24" s="5" t="s">
        <v>0</v>
      </c>
      <c r="B24" s="4" t="s">
        <v>1</v>
      </c>
      <c r="C24" s="3" t="s">
        <v>2</v>
      </c>
      <c r="D24" s="3" t="s">
        <v>4</v>
      </c>
      <c r="E24" s="3" t="s">
        <v>3</v>
      </c>
      <c r="F24" s="28" t="s">
        <v>26</v>
      </c>
      <c r="G24" s="28" t="s">
        <v>27</v>
      </c>
      <c r="H24" s="28" t="s">
        <v>28</v>
      </c>
      <c r="I24" s="29" t="s">
        <v>29</v>
      </c>
      <c r="J24" s="18"/>
      <c r="K24" s="18"/>
      <c r="N24" s="21">
        <f t="shared" ca="1" si="4"/>
        <v>0</v>
      </c>
      <c r="O24" s="21" t="str">
        <f t="shared" ca="1" si="5"/>
        <v/>
      </c>
      <c r="P24" t="str">
        <f t="shared" ca="1" si="0"/>
        <v/>
      </c>
      <c r="U24">
        <f t="array" aca="1" ref="U24" ca="1">INDEX(N:N,MIN(IF(coln&gt;0,IF(COUNTIF(U$5:U23,coln)=0,ROW(coln)))))</f>
        <v>0</v>
      </c>
      <c r="V24" t="str">
        <f t="shared" ca="1" si="1"/>
        <v/>
      </c>
    </row>
    <row r="25" spans="1:22" ht="30" customHeight="1" thickTop="1" thickBot="1">
      <c r="A25" s="15">
        <v>1</v>
      </c>
      <c r="B25" s="16"/>
      <c r="C25" s="16"/>
      <c r="D25" s="31"/>
      <c r="E25" s="31"/>
      <c r="F25" s="35"/>
      <c r="G25" s="35"/>
      <c r="H25" s="35"/>
      <c r="I25" s="36"/>
      <c r="J25" s="18" t="str">
        <f t="shared" ref="J25:J38" si="6">IF(B25="","",IF(H25="x",0.5,0)+IF(H25="x",0.5,0)+IF(D25&gt;E25,5,0)+IF(D25=E25,3,0)+IF(D25&lt;E25,1,0))</f>
        <v/>
      </c>
      <c r="K25" s="18" t="str">
        <f t="shared" ref="K25:K38" si="7">IF(C25="","",IF(G25="x",0.5,0)+IF(I25="x",0.5,0)+IF(E25&gt;D25,5,0)+IF(E25=D25,3,0)+IF(E25&lt;D25,1,0))</f>
        <v/>
      </c>
      <c r="M25" s="20"/>
      <c r="N25" s="21">
        <f t="shared" ca="1" si="4"/>
        <v>0</v>
      </c>
      <c r="O25" s="21" t="str">
        <f t="shared" ca="1" si="5"/>
        <v/>
      </c>
      <c r="P25" t="str">
        <f t="shared" ca="1" si="0"/>
        <v/>
      </c>
      <c r="U25">
        <f t="array" aca="1" ref="U25" ca="1">INDEX(N:N,MIN(IF(coln&gt;0,IF(COUNTIF(U$5:U24,coln)=0,ROW(coln)))))</f>
        <v>0</v>
      </c>
      <c r="V25" t="str">
        <f t="shared" ca="1" si="1"/>
        <v/>
      </c>
    </row>
    <row r="26" spans="1:22" ht="30" customHeight="1" thickTop="1" thickBot="1">
      <c r="A26" s="15">
        <v>2</v>
      </c>
      <c r="B26" s="16"/>
      <c r="C26" s="16"/>
      <c r="D26" s="32"/>
      <c r="E26" s="32"/>
      <c r="F26" s="37"/>
      <c r="G26" s="37"/>
      <c r="H26" s="37"/>
      <c r="I26" s="38"/>
      <c r="J26" s="18" t="str">
        <f t="shared" si="6"/>
        <v/>
      </c>
      <c r="K26" s="18" t="str">
        <f t="shared" si="7"/>
        <v/>
      </c>
      <c r="M26" s="20"/>
      <c r="N26" s="21">
        <f t="shared" ca="1" si="4"/>
        <v>0</v>
      </c>
      <c r="O26" s="21" t="str">
        <f t="shared" ca="1" si="5"/>
        <v/>
      </c>
      <c r="P26" t="str">
        <f t="shared" ca="1" si="0"/>
        <v/>
      </c>
      <c r="U26">
        <f t="array" aca="1" ref="U26" ca="1">INDEX(N:N,MIN(IF(coln&gt;0,IF(COUNTIF(U$5:U25,coln)=0,ROW(coln)))))</f>
        <v>0</v>
      </c>
      <c r="V26" t="str">
        <f t="shared" ca="1" si="1"/>
        <v/>
      </c>
    </row>
    <row r="27" spans="1:22" ht="30" customHeight="1" thickTop="1" thickBot="1">
      <c r="A27" s="15">
        <v>3</v>
      </c>
      <c r="B27" s="16"/>
      <c r="C27" s="16"/>
      <c r="D27" s="32"/>
      <c r="E27" s="32"/>
      <c r="F27" s="37"/>
      <c r="G27" s="37"/>
      <c r="H27" s="37"/>
      <c r="I27" s="38"/>
      <c r="J27" s="18" t="str">
        <f t="shared" si="6"/>
        <v/>
      </c>
      <c r="K27" s="18" t="str">
        <f t="shared" si="7"/>
        <v/>
      </c>
      <c r="M27" s="20"/>
      <c r="N27" s="21">
        <f t="shared" ca="1" si="4"/>
        <v>0</v>
      </c>
      <c r="O27" s="21" t="str">
        <f t="shared" ca="1" si="5"/>
        <v/>
      </c>
      <c r="P27" t="str">
        <f t="shared" ca="1" si="0"/>
        <v/>
      </c>
      <c r="U27">
        <f t="array" aca="1" ref="U27" ca="1">INDEX(N:N,MIN(IF(coln&gt;0,IF(COUNTIF(U$5:U26,coln)=0,ROW(coln)))))</f>
        <v>0</v>
      </c>
      <c r="V27" t="str">
        <f t="shared" ca="1" si="1"/>
        <v/>
      </c>
    </row>
    <row r="28" spans="1:22" ht="30" customHeight="1" thickTop="1" thickBot="1">
      <c r="A28" s="15">
        <v>4</v>
      </c>
      <c r="B28" s="16"/>
      <c r="C28" s="16"/>
      <c r="D28" s="32"/>
      <c r="E28" s="32"/>
      <c r="F28" s="37"/>
      <c r="G28" s="37"/>
      <c r="H28" s="37"/>
      <c r="I28" s="38"/>
      <c r="J28" s="18" t="str">
        <f t="shared" si="6"/>
        <v/>
      </c>
      <c r="K28" s="18" t="str">
        <f t="shared" si="7"/>
        <v/>
      </c>
      <c r="M28" s="20"/>
      <c r="N28" s="21">
        <f t="shared" ca="1" si="4"/>
        <v>0</v>
      </c>
      <c r="O28" s="21" t="str">
        <f t="shared" ca="1" si="5"/>
        <v/>
      </c>
      <c r="P28" t="str">
        <f t="shared" ca="1" si="0"/>
        <v/>
      </c>
      <c r="U28">
        <f t="array" aca="1" ref="U28" ca="1">INDEX(N:N,MIN(IF(coln&gt;0,IF(COUNTIF(U$5:U27,coln)=0,ROW(coln)))))</f>
        <v>0</v>
      </c>
      <c r="V28" t="str">
        <f t="shared" ca="1" si="1"/>
        <v/>
      </c>
    </row>
    <row r="29" spans="1:22" ht="30" customHeight="1" thickTop="1" thickBot="1">
      <c r="A29" s="15">
        <v>5</v>
      </c>
      <c r="B29" s="16"/>
      <c r="C29" s="16"/>
      <c r="D29" s="32"/>
      <c r="E29" s="32"/>
      <c r="F29" s="37"/>
      <c r="G29" s="37"/>
      <c r="H29" s="37"/>
      <c r="I29" s="38"/>
      <c r="J29" s="18" t="str">
        <f t="shared" si="6"/>
        <v/>
      </c>
      <c r="K29" s="18" t="str">
        <f t="shared" si="7"/>
        <v/>
      </c>
      <c r="M29" s="20"/>
      <c r="N29" s="21">
        <f t="shared" ca="1" si="4"/>
        <v>0</v>
      </c>
      <c r="O29" s="21" t="str">
        <f t="shared" ca="1" si="5"/>
        <v/>
      </c>
      <c r="P29" t="str">
        <f t="shared" ca="1" si="0"/>
        <v/>
      </c>
      <c r="U29">
        <f t="array" aca="1" ref="U29" ca="1">INDEX(N:N,MIN(IF(coln&gt;0,IF(COUNTIF(U$5:U28,coln)=0,ROW(coln)))))</f>
        <v>0</v>
      </c>
      <c r="V29" t="str">
        <f t="shared" ca="1" si="1"/>
        <v/>
      </c>
    </row>
    <row r="30" spans="1:22" ht="30" customHeight="1" thickTop="1" thickBot="1">
      <c r="A30" s="15">
        <v>6</v>
      </c>
      <c r="B30" s="16"/>
      <c r="C30" s="16"/>
      <c r="D30" s="32"/>
      <c r="E30" s="32"/>
      <c r="F30" s="37"/>
      <c r="G30" s="37"/>
      <c r="H30" s="37"/>
      <c r="I30" s="38"/>
      <c r="J30" s="18" t="str">
        <f t="shared" si="6"/>
        <v/>
      </c>
      <c r="K30" s="18" t="str">
        <f t="shared" si="7"/>
        <v/>
      </c>
      <c r="M30" s="20"/>
      <c r="N30" s="21">
        <f t="shared" ca="1" si="4"/>
        <v>0</v>
      </c>
      <c r="O30" s="21" t="str">
        <f t="shared" ca="1" si="5"/>
        <v/>
      </c>
      <c r="P30" t="str">
        <f t="shared" ca="1" si="0"/>
        <v/>
      </c>
      <c r="U30">
        <f t="array" aca="1" ref="U30" ca="1">INDEX(N:N,MIN(IF(coln&gt;0,IF(COUNTIF(U$5:U29,coln)=0,ROW(coln)))))</f>
        <v>0</v>
      </c>
      <c r="V30" t="str">
        <f t="shared" ca="1" si="1"/>
        <v/>
      </c>
    </row>
    <row r="31" spans="1:22" ht="30" customHeight="1" thickTop="1" thickBot="1">
      <c r="A31" s="15">
        <v>7</v>
      </c>
      <c r="B31" s="16"/>
      <c r="C31" s="16"/>
      <c r="D31" s="32"/>
      <c r="E31" s="32"/>
      <c r="F31" s="37"/>
      <c r="G31" s="37"/>
      <c r="H31" s="37"/>
      <c r="I31" s="38"/>
      <c r="J31" s="18" t="str">
        <f t="shared" si="6"/>
        <v/>
      </c>
      <c r="K31" s="18" t="str">
        <f t="shared" si="7"/>
        <v/>
      </c>
      <c r="M31" s="20"/>
      <c r="N31" s="21">
        <f t="shared" ca="1" si="4"/>
        <v>0</v>
      </c>
      <c r="O31" s="21" t="str">
        <f t="shared" ca="1" si="5"/>
        <v/>
      </c>
      <c r="P31" t="str">
        <f t="shared" ca="1" si="0"/>
        <v/>
      </c>
      <c r="U31">
        <f t="array" aca="1" ref="U31" ca="1">INDEX(N:N,MIN(IF(coln&gt;0,IF(COUNTIF(U$5:U30,coln)=0,ROW(coln)))))</f>
        <v>0</v>
      </c>
      <c r="V31" t="str">
        <f t="shared" ca="1" si="1"/>
        <v/>
      </c>
    </row>
    <row r="32" spans="1:22" ht="30" customHeight="1" thickTop="1" thickBot="1">
      <c r="A32" s="15">
        <v>8</v>
      </c>
      <c r="B32" s="16"/>
      <c r="C32" s="16"/>
      <c r="D32" s="32"/>
      <c r="E32" s="32"/>
      <c r="F32" s="37"/>
      <c r="G32" s="37"/>
      <c r="H32" s="37"/>
      <c r="I32" s="38"/>
      <c r="J32" s="18" t="str">
        <f t="shared" si="6"/>
        <v/>
      </c>
      <c r="K32" s="18" t="str">
        <f t="shared" si="7"/>
        <v/>
      </c>
      <c r="M32" s="20"/>
      <c r="N32" s="21">
        <f t="shared" ca="1" si="4"/>
        <v>0</v>
      </c>
      <c r="O32" s="21" t="str">
        <f t="shared" ca="1" si="5"/>
        <v/>
      </c>
      <c r="P32" t="str">
        <f t="shared" ca="1" si="0"/>
        <v/>
      </c>
      <c r="U32">
        <f t="array" aca="1" ref="U32" ca="1">INDEX(N:N,MIN(IF(coln&gt;0,IF(COUNTIF(U$5:U31,coln)=0,ROW(coln)))))</f>
        <v>0</v>
      </c>
      <c r="V32" t="str">
        <f t="shared" ca="1" si="1"/>
        <v/>
      </c>
    </row>
    <row r="33" spans="1:22" ht="30" customHeight="1" thickTop="1" thickBot="1">
      <c r="A33" s="15">
        <v>9</v>
      </c>
      <c r="B33" s="16"/>
      <c r="C33" s="16"/>
      <c r="D33" s="32"/>
      <c r="E33" s="32"/>
      <c r="F33" s="37"/>
      <c r="G33" s="37"/>
      <c r="H33" s="37"/>
      <c r="I33" s="38"/>
      <c r="J33" s="18" t="str">
        <f t="shared" si="6"/>
        <v/>
      </c>
      <c r="K33" s="18" t="str">
        <f t="shared" si="7"/>
        <v/>
      </c>
      <c r="M33" s="20"/>
      <c r="N33" s="21">
        <f t="shared" ca="1" si="4"/>
        <v>0</v>
      </c>
      <c r="O33" s="21" t="str">
        <f t="shared" ca="1" si="5"/>
        <v/>
      </c>
      <c r="P33" t="str">
        <f t="shared" ca="1" si="0"/>
        <v/>
      </c>
      <c r="U33">
        <f t="array" aca="1" ref="U33" ca="1">INDEX(N:N,MIN(IF(coln&gt;0,IF(COUNTIF(U$5:U32,coln)=0,ROW(coln)))))</f>
        <v>0</v>
      </c>
      <c r="V33" t="str">
        <f t="shared" ca="1" si="1"/>
        <v/>
      </c>
    </row>
    <row r="34" spans="1:22" ht="30" customHeight="1" thickTop="1" thickBot="1">
      <c r="A34" s="15">
        <v>10</v>
      </c>
      <c r="B34" s="16"/>
      <c r="C34" s="16"/>
      <c r="D34" s="33"/>
      <c r="E34" s="33"/>
      <c r="F34" s="39"/>
      <c r="G34" s="39"/>
      <c r="H34" s="39"/>
      <c r="I34" s="40"/>
      <c r="J34" s="18" t="str">
        <f t="shared" si="6"/>
        <v/>
      </c>
      <c r="K34" s="18" t="str">
        <f t="shared" si="7"/>
        <v/>
      </c>
      <c r="M34" s="20"/>
      <c r="N34" s="21">
        <f t="shared" ca="1" si="4"/>
        <v>0</v>
      </c>
      <c r="O34" s="21" t="str">
        <f t="shared" ca="1" si="5"/>
        <v/>
      </c>
      <c r="P34" t="str">
        <f t="shared" ca="1" si="0"/>
        <v/>
      </c>
      <c r="U34">
        <f t="array" aca="1" ref="U34" ca="1">INDEX(N:N,MIN(IF(coln&gt;0,IF(COUNTIF(U$5:U33,coln)=0,ROW(coln)))))</f>
        <v>0</v>
      </c>
      <c r="V34" t="str">
        <f t="shared" ca="1" si="1"/>
        <v/>
      </c>
    </row>
    <row r="35" spans="1:22" ht="30" customHeight="1" thickTop="1" thickBot="1">
      <c r="A35" s="15">
        <v>11</v>
      </c>
      <c r="B35" s="16"/>
      <c r="C35" s="16"/>
      <c r="D35" s="33"/>
      <c r="E35" s="33"/>
      <c r="F35" s="39"/>
      <c r="G35" s="39"/>
      <c r="H35" s="39"/>
      <c r="I35" s="40"/>
      <c r="J35" s="18" t="str">
        <f t="shared" si="6"/>
        <v/>
      </c>
      <c r="K35" s="18" t="str">
        <f t="shared" si="7"/>
        <v/>
      </c>
      <c r="M35" s="20"/>
      <c r="N35" s="21">
        <f t="shared" ca="1" si="4"/>
        <v>0</v>
      </c>
      <c r="O35" s="21" t="str">
        <f t="shared" ca="1" si="5"/>
        <v/>
      </c>
      <c r="P35" t="str">
        <f t="shared" ca="1" si="0"/>
        <v/>
      </c>
      <c r="U35">
        <f t="array" aca="1" ref="U35" ca="1">INDEX(N:N,MIN(IF(coln&gt;0,IF(COUNTIF(U$5:U34,coln)=0,ROW(coln)))))</f>
        <v>0</v>
      </c>
      <c r="V35" t="str">
        <f t="shared" ca="1" si="1"/>
        <v/>
      </c>
    </row>
    <row r="36" spans="1:22" ht="30" customHeight="1" thickTop="1" thickBot="1">
      <c r="A36" s="15">
        <v>12</v>
      </c>
      <c r="B36" s="16"/>
      <c r="C36" s="16"/>
      <c r="D36" s="33"/>
      <c r="E36" s="33"/>
      <c r="F36" s="39"/>
      <c r="G36" s="39"/>
      <c r="H36" s="39"/>
      <c r="I36" s="40"/>
      <c r="J36" s="18" t="str">
        <f t="shared" si="6"/>
        <v/>
      </c>
      <c r="K36" s="18" t="str">
        <f t="shared" si="7"/>
        <v/>
      </c>
      <c r="M36" s="20"/>
      <c r="N36" s="21">
        <f t="shared" ca="1" si="4"/>
        <v>0</v>
      </c>
      <c r="O36" s="21" t="str">
        <f t="shared" ca="1" si="5"/>
        <v/>
      </c>
      <c r="P36" t="str">
        <f t="shared" ca="1" si="0"/>
        <v/>
      </c>
      <c r="U36">
        <f t="array" aca="1" ref="U36" ca="1">INDEX(N:N,MIN(IF(coln&gt;0,IF(COUNTIF(U$5:U35,coln)=0,ROW(coln)))))</f>
        <v>0</v>
      </c>
      <c r="V36" t="str">
        <f t="shared" ca="1" si="1"/>
        <v/>
      </c>
    </row>
    <row r="37" spans="1:22" ht="30" customHeight="1" thickTop="1" thickBot="1">
      <c r="A37" s="15">
        <v>13</v>
      </c>
      <c r="B37" s="16"/>
      <c r="C37" s="16"/>
      <c r="D37" s="33"/>
      <c r="E37" s="33"/>
      <c r="F37" s="39"/>
      <c r="G37" s="39"/>
      <c r="H37" s="39"/>
      <c r="I37" s="40"/>
      <c r="J37" s="18" t="str">
        <f t="shared" si="6"/>
        <v/>
      </c>
      <c r="K37" s="18" t="str">
        <f t="shared" si="7"/>
        <v/>
      </c>
      <c r="M37" s="20"/>
      <c r="N37" s="21">
        <f t="shared" ca="1" si="4"/>
        <v>0</v>
      </c>
      <c r="O37" s="21" t="str">
        <f t="shared" ca="1" si="5"/>
        <v/>
      </c>
      <c r="P37" t="str">
        <f t="shared" ca="1" si="0"/>
        <v/>
      </c>
      <c r="U37">
        <f t="array" aca="1" ref="U37" ca="1">INDEX(N:N,MIN(IF(coln&gt;0,IF(COUNTIF(U$5:U36,coln)=0,ROW(coln)))))</f>
        <v>0</v>
      </c>
      <c r="V37" t="str">
        <f t="shared" ca="1" si="1"/>
        <v/>
      </c>
    </row>
    <row r="38" spans="1:22" ht="30" customHeight="1" thickTop="1" thickBot="1">
      <c r="A38" s="15">
        <v>14</v>
      </c>
      <c r="B38" s="16"/>
      <c r="C38" s="16"/>
      <c r="D38" s="34"/>
      <c r="E38" s="34"/>
      <c r="F38" s="41"/>
      <c r="G38" s="41"/>
      <c r="H38" s="41"/>
      <c r="I38" s="42"/>
      <c r="J38" s="18" t="str">
        <f t="shared" si="6"/>
        <v/>
      </c>
      <c r="K38" s="18" t="str">
        <f t="shared" si="7"/>
        <v/>
      </c>
      <c r="M38" s="20"/>
      <c r="N38" s="21">
        <v>0</v>
      </c>
      <c r="O38" s="21">
        <f t="shared" ca="1" si="5"/>
        <v>0</v>
      </c>
      <c r="P38">
        <f t="shared" ca="1" si="0"/>
        <v>3.3E-3</v>
      </c>
      <c r="U38">
        <f t="array" aca="1" ref="U38" ca="1">INDEX(N:N,MIN(IF(coln&gt;0,IF(COUNTIF(U$5:U37,coln)=0,ROW(coln)))))</f>
        <v>0</v>
      </c>
      <c r="V38" t="str">
        <f t="shared" ca="1" si="1"/>
        <v/>
      </c>
    </row>
    <row r="39" spans="1:22" ht="13.5" thickTop="1">
      <c r="J39" s="18"/>
      <c r="K39" s="18"/>
      <c r="M39" s="20"/>
      <c r="N39" s="21">
        <v>0</v>
      </c>
      <c r="O39" s="21">
        <f t="shared" ca="1" si="5"/>
        <v>0</v>
      </c>
      <c r="P39">
        <f t="shared" ca="1" si="0"/>
        <v>3.3999999999999998E-3</v>
      </c>
      <c r="U39">
        <f t="array" aca="1" ref="U39" ca="1">INDEX(N:N,MIN(IF(coln&gt;0,IF(COUNTIF(U$5:U38,coln)=0,ROW(coln)))))</f>
        <v>0</v>
      </c>
      <c r="V39" t="str">
        <f t="shared" ca="1" si="1"/>
        <v/>
      </c>
    </row>
    <row r="40" spans="1:22" ht="47.25" customHeight="1">
      <c r="J40" s="18"/>
      <c r="K40" s="18"/>
      <c r="M40" s="20"/>
      <c r="N40" s="21">
        <f t="shared" ca="1" si="4"/>
        <v>0</v>
      </c>
      <c r="O40" s="21" t="str">
        <f t="shared" ca="1" si="5"/>
        <v/>
      </c>
      <c r="P40" t="str">
        <f t="shared" ca="1" si="0"/>
        <v/>
      </c>
      <c r="U40">
        <f t="array" aca="1" ref="U40" ca="1">INDEX(N:N,MIN(IF(coln&gt;0,IF(COUNTIF(U$5:U39,coln)=0,ROW(coln)))))</f>
        <v>0</v>
      </c>
      <c r="V40" t="str">
        <f t="shared" ca="1" si="1"/>
        <v/>
      </c>
    </row>
    <row r="41" spans="1:22">
      <c r="J41" s="18"/>
      <c r="K41" s="18"/>
      <c r="M41" s="20"/>
      <c r="N41" s="21">
        <f t="shared" ca="1" si="4"/>
        <v>0</v>
      </c>
      <c r="O41" s="21" t="str">
        <f t="shared" ca="1" si="5"/>
        <v/>
      </c>
      <c r="P41" t="str">
        <f t="shared" ca="1" si="0"/>
        <v/>
      </c>
      <c r="U41">
        <f t="array" aca="1" ref="U41" ca="1">INDEX(N:N,MIN(IF(coln&gt;0,IF(COUNTIF(U$5:U40,coln)=0,ROW(coln)))))</f>
        <v>0</v>
      </c>
      <c r="V41" t="str">
        <f t="shared" ca="1" si="1"/>
        <v/>
      </c>
    </row>
    <row r="42" spans="1:22" ht="30" customHeight="1">
      <c r="J42" s="18"/>
      <c r="K42" s="18"/>
      <c r="M42" s="20"/>
      <c r="N42" s="21">
        <f t="shared" ca="1" si="4"/>
        <v>0</v>
      </c>
      <c r="O42" s="21" t="str">
        <f t="shared" ca="1" si="5"/>
        <v/>
      </c>
      <c r="P42" t="str">
        <f t="shared" ca="1" si="0"/>
        <v/>
      </c>
      <c r="U42">
        <f t="array" aca="1" ref="U42" ca="1">INDEX(N:N,MIN(IF(coln&gt;0,IF(COUNTIF(U$5:U41,coln)=0,ROW(coln)))))</f>
        <v>0</v>
      </c>
      <c r="V42" t="str">
        <f t="shared" ca="1" si="1"/>
        <v/>
      </c>
    </row>
    <row r="43" spans="1:22" ht="30" customHeight="1">
      <c r="J43" s="18"/>
      <c r="K43" s="18"/>
      <c r="M43" s="20"/>
      <c r="N43" s="21">
        <f t="shared" ca="1" si="4"/>
        <v>0</v>
      </c>
      <c r="O43" s="21" t="str">
        <f t="shared" ca="1" si="5"/>
        <v/>
      </c>
      <c r="P43" t="str">
        <f t="shared" ca="1" si="0"/>
        <v/>
      </c>
      <c r="U43">
        <f t="array" aca="1" ref="U43" ca="1">INDEX(N:N,MIN(IF(coln&gt;0,IF(COUNTIF(U$5:U42,coln)=0,ROW(coln)))))</f>
        <v>0</v>
      </c>
      <c r="V43" t="str">
        <f t="shared" ca="1" si="1"/>
        <v/>
      </c>
    </row>
    <row r="44" spans="1:22" ht="30" customHeight="1">
      <c r="J44" s="18"/>
      <c r="K44" s="18"/>
      <c r="M44" s="20"/>
      <c r="N44" s="21">
        <f ca="1">OFFSET($B$8,INT(MOD(ROW()/751,5)+ROW(A38)/2),MOD(ROW(),2))</f>
        <v>0</v>
      </c>
      <c r="O44" s="21" t="str">
        <f t="shared" ca="1" si="5"/>
        <v/>
      </c>
      <c r="P44" t="str">
        <f t="shared" ca="1" si="0"/>
        <v/>
      </c>
      <c r="U44">
        <f t="array" aca="1" ref="U44" ca="1">INDEX(N:N,MIN(IF(coln&gt;0,IF(COUNTIF(U$5:U43,coln)=0,ROW(coln)))))</f>
        <v>0</v>
      </c>
      <c r="V44" t="str">
        <f t="shared" ca="1" si="1"/>
        <v/>
      </c>
    </row>
    <row r="45" spans="1:22" ht="30" customHeight="1">
      <c r="J45" s="18"/>
      <c r="K45" s="18"/>
      <c r="M45" s="20"/>
      <c r="N45" s="21">
        <f t="shared" ca="1" si="4"/>
        <v>0</v>
      </c>
      <c r="O45" s="21" t="str">
        <f t="shared" ca="1" si="5"/>
        <v/>
      </c>
      <c r="P45" t="str">
        <f t="shared" ca="1" si="0"/>
        <v/>
      </c>
      <c r="U45">
        <f t="array" aca="1" ref="U45" ca="1">INDEX(N:N,MIN(IF(coln&gt;0,IF(COUNTIF(U$5:U44,coln)=0,ROW(coln)))))</f>
        <v>0</v>
      </c>
      <c r="V45" t="str">
        <f t="shared" ca="1" si="1"/>
        <v/>
      </c>
    </row>
    <row r="46" spans="1:22" ht="30" customHeight="1">
      <c r="J46" s="18"/>
      <c r="K46" s="18"/>
      <c r="M46" s="20"/>
      <c r="N46" s="21">
        <f t="shared" ca="1" si="4"/>
        <v>0</v>
      </c>
      <c r="O46" s="21" t="str">
        <f t="shared" ca="1" si="5"/>
        <v/>
      </c>
      <c r="P46" t="str">
        <f t="shared" ca="1" si="0"/>
        <v/>
      </c>
      <c r="U46">
        <f t="array" aca="1" ref="U46" ca="1">INDEX(N:N,MIN(IF(coln&gt;0,IF(COUNTIF(U$5:U45,coln)=0,ROW(coln)))))</f>
        <v>0</v>
      </c>
      <c r="V46" t="str">
        <f t="shared" ca="1" si="1"/>
        <v/>
      </c>
    </row>
    <row r="47" spans="1:22" ht="30" customHeight="1">
      <c r="J47" s="18"/>
      <c r="K47" s="18"/>
      <c r="M47" s="20"/>
      <c r="N47" s="21">
        <f t="shared" ca="1" si="4"/>
        <v>0</v>
      </c>
      <c r="O47" s="21" t="str">
        <f t="shared" ca="1" si="5"/>
        <v/>
      </c>
      <c r="P47" t="str">
        <f t="shared" ca="1" si="0"/>
        <v/>
      </c>
      <c r="U47">
        <f t="array" aca="1" ref="U47" ca="1">INDEX(N:N,MIN(IF(coln&gt;0,IF(COUNTIF(U$5:U46,coln)=0,ROW(coln)))))</f>
        <v>0</v>
      </c>
      <c r="V47" t="str">
        <f t="shared" ca="1" si="1"/>
        <v/>
      </c>
    </row>
    <row r="48" spans="1:22" ht="30" customHeight="1">
      <c r="J48" s="18"/>
      <c r="K48" s="18"/>
      <c r="M48" s="20"/>
      <c r="N48" s="21">
        <f t="shared" ca="1" si="4"/>
        <v>0</v>
      </c>
      <c r="O48" s="21" t="str">
        <f t="shared" ca="1" si="5"/>
        <v/>
      </c>
      <c r="P48" t="str">
        <f t="shared" ca="1" si="0"/>
        <v/>
      </c>
      <c r="U48">
        <f t="array" aca="1" ref="U48" ca="1">INDEX(N:N,MIN(IF(coln&gt;0,IF(COUNTIF(U$5:U47,coln)=0,ROW(coln)))))</f>
        <v>0</v>
      </c>
      <c r="V48" t="str">
        <f t="shared" ca="1" si="1"/>
        <v/>
      </c>
    </row>
    <row r="49" spans="10:22" ht="30" customHeight="1">
      <c r="J49" s="18"/>
      <c r="K49" s="18"/>
      <c r="M49" s="20"/>
      <c r="N49" s="21">
        <f t="shared" ca="1" si="4"/>
        <v>0</v>
      </c>
      <c r="O49" s="21" t="str">
        <f t="shared" ca="1" si="5"/>
        <v/>
      </c>
      <c r="P49" t="str">
        <f t="shared" ca="1" si="0"/>
        <v/>
      </c>
      <c r="U49">
        <f t="array" aca="1" ref="U49" ca="1">INDEX(N:N,MIN(IF(coln&gt;0,IF(COUNTIF(U$5:U48,coln)=0,ROW(coln)))))</f>
        <v>0</v>
      </c>
      <c r="V49" t="str">
        <f t="shared" ca="1" si="1"/>
        <v/>
      </c>
    </row>
    <row r="50" spans="10:22" ht="30" customHeight="1">
      <c r="J50" s="18"/>
      <c r="K50" s="18"/>
      <c r="M50" s="20"/>
      <c r="N50" s="21">
        <f t="shared" ca="1" si="4"/>
        <v>0</v>
      </c>
      <c r="O50" s="21" t="str">
        <f t="shared" ca="1" si="5"/>
        <v/>
      </c>
      <c r="P50" t="str">
        <f t="shared" ca="1" si="0"/>
        <v/>
      </c>
      <c r="U50">
        <f t="array" aca="1" ref="U50" ca="1">INDEX(N:N,MIN(IF(coln&gt;0,IF(COUNTIF(U$5:U49,coln)=0,ROW(coln)))))</f>
        <v>0</v>
      </c>
      <c r="V50" t="str">
        <f t="shared" ca="1" si="1"/>
        <v/>
      </c>
    </row>
    <row r="51" spans="10:22" ht="30" customHeight="1">
      <c r="J51" s="18"/>
      <c r="K51" s="18"/>
      <c r="M51" s="20"/>
      <c r="N51" s="21">
        <f t="shared" ca="1" si="4"/>
        <v>0</v>
      </c>
      <c r="O51" s="21" t="str">
        <f t="shared" ca="1" si="5"/>
        <v/>
      </c>
      <c r="P51" t="str">
        <f t="shared" ca="1" si="0"/>
        <v/>
      </c>
      <c r="U51">
        <f t="array" aca="1" ref="U51" ca="1">INDEX(N:N,MIN(IF(coln&gt;0,IF(COUNTIF(U$5:U50,coln)=0,ROW(coln)))))</f>
        <v>0</v>
      </c>
      <c r="V51" t="str">
        <f t="shared" ca="1" si="1"/>
        <v/>
      </c>
    </row>
    <row r="52" spans="10:22" ht="30" customHeight="1">
      <c r="J52" s="18"/>
      <c r="K52" s="18"/>
      <c r="M52" s="20"/>
      <c r="N52" s="21">
        <f t="shared" ca="1" si="4"/>
        <v>0</v>
      </c>
      <c r="O52" s="21" t="str">
        <f t="shared" ca="1" si="5"/>
        <v/>
      </c>
      <c r="P52" t="str">
        <f t="shared" ca="1" si="0"/>
        <v/>
      </c>
      <c r="U52">
        <f t="array" aca="1" ref="U52" ca="1">INDEX(N:N,MIN(IF(coln&gt;0,IF(COUNTIF(U$5:U51,coln)=0,ROW(coln)))))</f>
        <v>0</v>
      </c>
      <c r="V52" t="str">
        <f t="shared" ca="1" si="1"/>
        <v/>
      </c>
    </row>
    <row r="53" spans="10:22" ht="30" customHeight="1">
      <c r="J53" s="18"/>
      <c r="K53" s="18"/>
      <c r="M53" s="20"/>
      <c r="N53" s="21">
        <f t="shared" ca="1" si="4"/>
        <v>0</v>
      </c>
      <c r="O53" s="21" t="str">
        <f t="shared" ca="1" si="5"/>
        <v/>
      </c>
      <c r="P53" t="str">
        <f t="shared" ca="1" si="0"/>
        <v/>
      </c>
      <c r="U53">
        <f t="array" aca="1" ref="U53" ca="1">INDEX(N:N,MIN(IF(coln&gt;0,IF(COUNTIF(U$5:U52,coln)=0,ROW(coln)))))</f>
        <v>0</v>
      </c>
      <c r="V53" t="str">
        <f t="shared" ca="1" si="1"/>
        <v/>
      </c>
    </row>
    <row r="54" spans="10:22" ht="30" customHeight="1">
      <c r="J54" s="18"/>
      <c r="K54" s="18"/>
      <c r="M54" s="20"/>
      <c r="N54" s="21">
        <f t="shared" ca="1" si="4"/>
        <v>0</v>
      </c>
      <c r="O54" s="21" t="str">
        <f t="shared" ca="1" si="5"/>
        <v/>
      </c>
      <c r="P54" t="str">
        <f t="shared" ca="1" si="0"/>
        <v/>
      </c>
      <c r="U54">
        <f t="array" aca="1" ref="U54" ca="1">INDEX(N:N,MIN(IF(coln&gt;0,IF(COUNTIF(U$5:U53,coln)=0,ROW(coln)))))</f>
        <v>0</v>
      </c>
      <c r="V54" t="str">
        <f t="shared" ca="1" si="1"/>
        <v/>
      </c>
    </row>
    <row r="55" spans="10:22" ht="30" customHeight="1">
      <c r="J55" s="18"/>
      <c r="K55" s="18"/>
      <c r="M55" s="20"/>
      <c r="N55" s="21">
        <f t="shared" ca="1" si="4"/>
        <v>0</v>
      </c>
      <c r="O55" s="21" t="str">
        <f t="shared" ca="1" si="5"/>
        <v/>
      </c>
      <c r="P55" t="str">
        <f t="shared" ca="1" si="0"/>
        <v/>
      </c>
      <c r="U55">
        <f t="array" aca="1" ref="U55" ca="1">INDEX(N:N,MIN(IF(coln&gt;0,IF(COUNTIF(U$5:U54,coln)=0,ROW(coln)))))</f>
        <v>0</v>
      </c>
      <c r="V55" t="str">
        <f t="shared" ca="1" si="1"/>
        <v/>
      </c>
    </row>
    <row r="56" spans="10:22" ht="19.5" customHeight="1">
      <c r="J56" s="18"/>
      <c r="K56" s="18"/>
      <c r="N56" s="21">
        <f t="shared" ca="1" si="4"/>
        <v>0</v>
      </c>
      <c r="O56" s="21" t="str">
        <f t="shared" ca="1" si="5"/>
        <v/>
      </c>
      <c r="P56" t="str">
        <f t="shared" ca="1" si="0"/>
        <v/>
      </c>
    </row>
    <row r="57" spans="10:22" ht="30" customHeight="1">
      <c r="J57" s="18"/>
      <c r="K57" s="18"/>
      <c r="N57" s="21">
        <f t="shared" ca="1" si="4"/>
        <v>0</v>
      </c>
      <c r="O57" s="21" t="str">
        <f t="shared" ca="1" si="5"/>
        <v/>
      </c>
      <c r="P57" t="str">
        <f t="shared" ca="1" si="0"/>
        <v/>
      </c>
    </row>
    <row r="58" spans="10:22">
      <c r="J58" s="18"/>
      <c r="K58" s="18"/>
      <c r="N58" s="21">
        <f t="shared" ca="1" si="4"/>
        <v>0</v>
      </c>
      <c r="O58" s="21" t="str">
        <f t="shared" ca="1" si="5"/>
        <v/>
      </c>
      <c r="P58" t="str">
        <f t="shared" ca="1" si="0"/>
        <v/>
      </c>
    </row>
    <row r="59" spans="10:22" ht="30" customHeight="1">
      <c r="J59" s="18"/>
      <c r="K59" s="18"/>
      <c r="M59" s="20"/>
      <c r="N59" s="21">
        <f t="shared" ca="1" si="4"/>
        <v>0</v>
      </c>
      <c r="O59" s="21" t="str">
        <f t="shared" ca="1" si="5"/>
        <v/>
      </c>
      <c r="P59" t="str">
        <f t="shared" ca="1" si="0"/>
        <v/>
      </c>
    </row>
    <row r="60" spans="10:22" ht="30" customHeight="1">
      <c r="J60" s="18"/>
      <c r="K60" s="18"/>
      <c r="M60" s="20"/>
      <c r="N60" s="21">
        <f t="shared" ca="1" si="4"/>
        <v>0</v>
      </c>
      <c r="O60" s="21" t="str">
        <f t="shared" ca="1" si="5"/>
        <v/>
      </c>
      <c r="P60" t="str">
        <f t="shared" ca="1" si="0"/>
        <v/>
      </c>
    </row>
    <row r="61" spans="10:22" ht="30" customHeight="1">
      <c r="J61" s="18"/>
      <c r="K61" s="18"/>
      <c r="M61" s="20"/>
      <c r="N61" s="21">
        <f t="shared" ca="1" si="4"/>
        <v>0</v>
      </c>
      <c r="O61" s="21" t="str">
        <f t="shared" ca="1" si="5"/>
        <v/>
      </c>
      <c r="P61" t="str">
        <f t="shared" ca="1" si="0"/>
        <v/>
      </c>
    </row>
    <row r="62" spans="10:22" ht="30" customHeight="1">
      <c r="J62" s="18"/>
      <c r="K62" s="18"/>
      <c r="M62" s="20"/>
      <c r="N62" s="21">
        <f t="shared" ca="1" si="4"/>
        <v>0</v>
      </c>
      <c r="O62" s="21" t="str">
        <f t="shared" ca="1" si="5"/>
        <v/>
      </c>
      <c r="P62" t="str">
        <f t="shared" ca="1" si="0"/>
        <v/>
      </c>
    </row>
    <row r="63" spans="10:22" ht="30" customHeight="1">
      <c r="J63" s="18"/>
      <c r="K63" s="18"/>
      <c r="M63" s="20"/>
      <c r="N63" s="21">
        <f t="shared" ca="1" si="4"/>
        <v>0</v>
      </c>
      <c r="O63" s="21" t="str">
        <f t="shared" ca="1" si="5"/>
        <v/>
      </c>
      <c r="P63" t="str">
        <f t="shared" ca="1" si="0"/>
        <v/>
      </c>
    </row>
    <row r="64" spans="10:22" ht="30" customHeight="1">
      <c r="J64" s="18"/>
      <c r="K64" s="18"/>
      <c r="M64" s="20"/>
      <c r="N64" s="21">
        <f t="shared" ca="1" si="4"/>
        <v>0</v>
      </c>
      <c r="O64" s="21" t="str">
        <f t="shared" ca="1" si="5"/>
        <v/>
      </c>
      <c r="P64" t="str">
        <f t="shared" ca="1" si="0"/>
        <v/>
      </c>
    </row>
    <row r="65" spans="10:16" ht="30" customHeight="1">
      <c r="J65" s="18"/>
      <c r="K65" s="18"/>
      <c r="M65" s="20"/>
      <c r="N65" s="21">
        <f t="shared" ca="1" si="4"/>
        <v>0</v>
      </c>
      <c r="O65" s="21" t="str">
        <f t="shared" ca="1" si="5"/>
        <v/>
      </c>
      <c r="P65" t="str">
        <f t="shared" ca="1" si="0"/>
        <v/>
      </c>
    </row>
    <row r="66" spans="10:16" ht="30" customHeight="1">
      <c r="J66" s="18"/>
      <c r="K66" s="18"/>
      <c r="M66" s="20"/>
      <c r="N66" s="21">
        <f t="shared" ca="1" si="4"/>
        <v>0</v>
      </c>
      <c r="O66" s="21" t="str">
        <f t="shared" ca="1" si="5"/>
        <v/>
      </c>
      <c r="P66" t="str">
        <f t="shared" ca="1" si="0"/>
        <v/>
      </c>
    </row>
    <row r="67" spans="10:16" ht="30" customHeight="1">
      <c r="J67" s="18"/>
      <c r="K67" s="18"/>
      <c r="M67" s="20"/>
      <c r="N67" s="21">
        <f t="shared" ca="1" si="4"/>
        <v>0</v>
      </c>
      <c r="O67" s="21" t="str">
        <f t="shared" ca="1" si="5"/>
        <v/>
      </c>
      <c r="P67" t="str">
        <f t="shared" ca="1" si="0"/>
        <v/>
      </c>
    </row>
    <row r="68" spans="10:16" ht="30" customHeight="1">
      <c r="J68" s="18"/>
      <c r="K68" s="18"/>
    </row>
    <row r="69" spans="10:16" ht="30" customHeight="1">
      <c r="J69" s="18"/>
      <c r="K69" s="18"/>
    </row>
    <row r="70" spans="10:16" ht="30" customHeight="1">
      <c r="J70" s="18"/>
      <c r="K70" s="18"/>
    </row>
    <row r="71" spans="10:16" ht="30" customHeight="1">
      <c r="J71" s="18"/>
      <c r="K71" s="18"/>
    </row>
    <row r="72" spans="10:16" ht="30" customHeight="1">
      <c r="J72" s="18"/>
      <c r="K72" s="18"/>
    </row>
    <row r="73" spans="10:16" ht="13.5" customHeight="1">
      <c r="J73" s="18"/>
      <c r="K73" s="18"/>
    </row>
    <row r="74" spans="10:16" ht="30" customHeight="1">
      <c r="J74" s="18"/>
      <c r="K74" s="18"/>
    </row>
    <row r="75" spans="10:16">
      <c r="J75" s="18"/>
      <c r="K75" s="18"/>
    </row>
    <row r="76" spans="10:16" ht="30" customHeight="1">
      <c r="J76" s="18"/>
      <c r="K76" s="18"/>
    </row>
    <row r="77" spans="10:16" ht="30" customHeight="1">
      <c r="J77" s="18"/>
      <c r="K77" s="18"/>
    </row>
    <row r="78" spans="10:16" ht="30" customHeight="1">
      <c r="J78" s="18"/>
      <c r="K78" s="18"/>
    </row>
    <row r="79" spans="10:16" ht="30" customHeight="1">
      <c r="J79" s="18"/>
      <c r="K79" s="18"/>
    </row>
    <row r="80" spans="10:16" ht="30" customHeight="1">
      <c r="J80" s="18"/>
      <c r="K80" s="18"/>
    </row>
    <row r="81" spans="10:11" ht="30" customHeight="1">
      <c r="J81" s="18"/>
      <c r="K81" s="18"/>
    </row>
    <row r="82" spans="10:11" ht="30" customHeight="1">
      <c r="J82" s="18"/>
      <c r="K82" s="18"/>
    </row>
    <row r="83" spans="10:11" ht="30" customHeight="1">
      <c r="J83" s="18"/>
      <c r="K83" s="18"/>
    </row>
    <row r="84" spans="10:11" ht="30" customHeight="1">
      <c r="J84" s="18"/>
      <c r="K84" s="18"/>
    </row>
    <row r="85" spans="10:11" ht="30" customHeight="1">
      <c r="J85" s="18"/>
      <c r="K85" s="18"/>
    </row>
    <row r="86" spans="10:11" ht="30" customHeight="1">
      <c r="J86" s="18"/>
      <c r="K86" s="18"/>
    </row>
    <row r="87" spans="10:11" ht="30" customHeight="1">
      <c r="J87" s="18"/>
      <c r="K87" s="18"/>
    </row>
    <row r="88" spans="10:11" ht="30" customHeight="1">
      <c r="J88" s="18"/>
      <c r="K88" s="18"/>
    </row>
    <row r="89" spans="10:11" ht="30" customHeight="1">
      <c r="J89" s="18"/>
      <c r="K89" s="18"/>
    </row>
    <row r="90" spans="10:11">
      <c r="J90" s="18"/>
      <c r="K90" s="18"/>
    </row>
    <row r="91" spans="10:11" ht="48.75" customHeight="1">
      <c r="J91" s="18"/>
      <c r="K91" s="18"/>
    </row>
    <row r="92" spans="10:11">
      <c r="J92" s="18"/>
      <c r="K92" s="18"/>
    </row>
    <row r="93" spans="10:11" ht="30" customHeight="1">
      <c r="J93" s="18"/>
      <c r="K93" s="18"/>
    </row>
    <row r="94" spans="10:11" ht="30" customHeight="1">
      <c r="J94" s="18"/>
      <c r="K94" s="18"/>
    </row>
    <row r="95" spans="10:11" ht="30" customHeight="1">
      <c r="J95" s="18"/>
      <c r="K95" s="18"/>
    </row>
    <row r="96" spans="10:11" ht="30" customHeight="1">
      <c r="J96" s="18"/>
      <c r="K96" s="18"/>
    </row>
    <row r="97" spans="10:11" ht="30" customHeight="1">
      <c r="J97" s="18"/>
      <c r="K97" s="18"/>
    </row>
    <row r="98" spans="10:11" ht="30" customHeight="1">
      <c r="J98" s="18"/>
      <c r="K98" s="18"/>
    </row>
    <row r="99" spans="10:11" ht="30" customHeight="1">
      <c r="J99" s="18"/>
      <c r="K99" s="18"/>
    </row>
    <row r="100" spans="10:11" ht="30" customHeight="1">
      <c r="J100" s="18"/>
      <c r="K100" s="18"/>
    </row>
    <row r="101" spans="10:11" ht="30" customHeight="1">
      <c r="J101" s="18"/>
      <c r="K101" s="18"/>
    </row>
    <row r="102" spans="10:11" ht="30" customHeight="1">
      <c r="J102" s="18"/>
      <c r="K102" s="18"/>
    </row>
    <row r="103" spans="10:11" ht="30" customHeight="1">
      <c r="J103" s="18"/>
      <c r="K103" s="18"/>
    </row>
    <row r="104" spans="10:11" ht="30" customHeight="1">
      <c r="J104" s="18"/>
      <c r="K104" s="18"/>
    </row>
    <row r="105" spans="10:11" ht="30" customHeight="1">
      <c r="J105" s="18"/>
      <c r="K105" s="18"/>
    </row>
    <row r="106" spans="10:11" ht="30" customHeight="1">
      <c r="J106" s="18"/>
      <c r="K106" s="18"/>
    </row>
    <row r="107" spans="10:11" ht="24.75" customHeight="1">
      <c r="J107" s="18"/>
      <c r="K107" s="18"/>
    </row>
    <row r="108" spans="10:11" ht="26.25" customHeight="1">
      <c r="J108" s="18"/>
      <c r="K108" s="18"/>
    </row>
    <row r="109" spans="10:11">
      <c r="J109" s="18"/>
      <c r="K109" s="18"/>
    </row>
    <row r="110" spans="10:11" ht="30" customHeight="1">
      <c r="J110" s="18"/>
      <c r="K110" s="18"/>
    </row>
    <row r="111" spans="10:11" ht="30" customHeight="1">
      <c r="J111" s="18"/>
      <c r="K111" s="18"/>
    </row>
    <row r="112" spans="10:11" ht="30" customHeight="1">
      <c r="J112" s="18"/>
      <c r="K112" s="18"/>
    </row>
    <row r="113" spans="10:11" ht="30" customHeight="1">
      <c r="J113" s="18"/>
      <c r="K113" s="18"/>
    </row>
    <row r="114" spans="10:11" ht="30" customHeight="1">
      <c r="J114" s="18"/>
      <c r="K114" s="18"/>
    </row>
    <row r="115" spans="10:11" ht="30" customHeight="1">
      <c r="J115" s="18"/>
      <c r="K115" s="18"/>
    </row>
    <row r="116" spans="10:11" ht="30" customHeight="1">
      <c r="J116" s="18"/>
      <c r="K116" s="18"/>
    </row>
    <row r="117" spans="10:11" ht="30" customHeight="1">
      <c r="J117" s="18"/>
      <c r="K117" s="18"/>
    </row>
    <row r="118" spans="10:11" ht="30" customHeight="1">
      <c r="J118" s="18"/>
      <c r="K118" s="18"/>
    </row>
    <row r="119" spans="10:11" ht="30" customHeight="1">
      <c r="J119" s="18"/>
      <c r="K119" s="18"/>
    </row>
    <row r="120" spans="10:11" ht="30" customHeight="1">
      <c r="J120" s="18"/>
      <c r="K120" s="18"/>
    </row>
    <row r="121" spans="10:11" ht="30" customHeight="1">
      <c r="J121" s="18"/>
      <c r="K121" s="18"/>
    </row>
    <row r="122" spans="10:11" ht="30" customHeight="1">
      <c r="J122" s="18"/>
      <c r="K122" s="18"/>
    </row>
    <row r="123" spans="10:11" ht="30" customHeight="1">
      <c r="J123" s="18"/>
      <c r="K123" s="18"/>
    </row>
    <row r="124" spans="10:11" ht="24" customHeight="1">
      <c r="J124" s="18"/>
      <c r="K124" s="18"/>
    </row>
    <row r="125" spans="10:11" ht="24" customHeight="1">
      <c r="J125" s="18"/>
      <c r="K125" s="18"/>
    </row>
    <row r="126" spans="10:11">
      <c r="J126" s="18"/>
      <c r="K126" s="18"/>
    </row>
    <row r="127" spans="10:11" ht="30" customHeight="1">
      <c r="J127" s="18"/>
      <c r="K127" s="18"/>
    </row>
    <row r="128" spans="10:11" ht="30" customHeight="1">
      <c r="J128" s="18"/>
      <c r="K128" s="18"/>
    </row>
    <row r="129" spans="10:11" ht="30" customHeight="1">
      <c r="J129" s="18"/>
      <c r="K129" s="18"/>
    </row>
    <row r="130" spans="10:11" ht="30" customHeight="1">
      <c r="J130" s="18"/>
      <c r="K130" s="18"/>
    </row>
    <row r="131" spans="10:11" ht="30" customHeight="1">
      <c r="J131" s="18"/>
      <c r="K131" s="18"/>
    </row>
    <row r="132" spans="10:11" ht="30" customHeight="1">
      <c r="J132" s="18"/>
      <c r="K132" s="18"/>
    </row>
    <row r="133" spans="10:11" ht="30" customHeight="1">
      <c r="J133" s="18"/>
      <c r="K133" s="18"/>
    </row>
    <row r="134" spans="10:11" ht="30" customHeight="1">
      <c r="J134" s="18"/>
      <c r="K134" s="18"/>
    </row>
    <row r="135" spans="10:11" ht="30" customHeight="1">
      <c r="J135" s="18"/>
      <c r="K135" s="18"/>
    </row>
    <row r="136" spans="10:11" ht="30" customHeight="1">
      <c r="J136" s="18"/>
      <c r="K136" s="18"/>
    </row>
    <row r="137" spans="10:11" ht="30" customHeight="1">
      <c r="J137" s="18"/>
      <c r="K137" s="18"/>
    </row>
    <row r="138" spans="10:11" ht="30" customHeight="1">
      <c r="J138" s="18"/>
      <c r="K138" s="18"/>
    </row>
    <row r="139" spans="10:11" ht="30" customHeight="1">
      <c r="J139" s="18"/>
      <c r="K139" s="18"/>
    </row>
    <row r="140" spans="10:11" ht="30" customHeight="1">
      <c r="J140" s="18"/>
      <c r="K140" s="18"/>
    </row>
    <row r="141" spans="10:11">
      <c r="J141" s="18"/>
      <c r="K141" s="18"/>
    </row>
    <row r="142" spans="10:11">
      <c r="J142" s="18"/>
      <c r="K142" s="18"/>
    </row>
    <row r="143" spans="10:11">
      <c r="J143" s="18"/>
      <c r="K143" s="18"/>
    </row>
    <row r="144" spans="10:11" ht="30" customHeight="1">
      <c r="J144" s="18"/>
      <c r="K144" s="18"/>
    </row>
    <row r="145" spans="10:11" ht="30" customHeight="1">
      <c r="J145" s="18"/>
      <c r="K145" s="18"/>
    </row>
    <row r="146" spans="10:11" ht="30" customHeight="1">
      <c r="J146" s="18"/>
      <c r="K146" s="18"/>
    </row>
    <row r="147" spans="10:11" ht="30" customHeight="1">
      <c r="J147" s="18"/>
      <c r="K147" s="18"/>
    </row>
    <row r="148" spans="10:11" ht="30" customHeight="1">
      <c r="J148" s="18"/>
      <c r="K148" s="18"/>
    </row>
    <row r="149" spans="10:11" ht="30" customHeight="1">
      <c r="J149" s="18"/>
      <c r="K149" s="18"/>
    </row>
    <row r="150" spans="10:11" ht="30" customHeight="1">
      <c r="J150" s="18"/>
      <c r="K150" s="18"/>
    </row>
    <row r="151" spans="10:11" ht="30" customHeight="1">
      <c r="J151" s="18"/>
      <c r="K151" s="18"/>
    </row>
    <row r="152" spans="10:11" ht="30" customHeight="1">
      <c r="J152" s="18"/>
      <c r="K152" s="18"/>
    </row>
    <row r="153" spans="10:11" ht="30" customHeight="1">
      <c r="J153" s="18"/>
      <c r="K153" s="18"/>
    </row>
    <row r="154" spans="10:11" ht="30" customHeight="1">
      <c r="J154" s="18"/>
      <c r="K154" s="18"/>
    </row>
    <row r="155" spans="10:11" ht="30" customHeight="1">
      <c r="J155" s="18"/>
      <c r="K155" s="18"/>
    </row>
    <row r="156" spans="10:11" ht="30" customHeight="1">
      <c r="J156" s="18"/>
      <c r="K156" s="18"/>
    </row>
    <row r="157" spans="10:11" ht="30" customHeight="1">
      <c r="J157" s="18"/>
      <c r="K157" s="18"/>
    </row>
    <row r="306" s="21" customFormat="1"/>
    <row r="319" s="21" customFormat="1"/>
  </sheetData>
  <sheetCalcPr fullCalcOnLoad="1"/>
  <mergeCells count="4">
    <mergeCell ref="A1:I1"/>
    <mergeCell ref="F6:I6"/>
    <mergeCell ref="D6:E6"/>
    <mergeCell ref="B6:C6"/>
  </mergeCells>
  <phoneticPr fontId="0" type="noConversion"/>
  <dataValidations count="1">
    <dataValidation type="list" allowBlank="1" showInputMessage="1" showErrorMessage="1" sqref="B8:C21 B25:C38">
      <formula1>liste</formula1>
    </dataValidation>
  </dataValidations>
  <pageMargins left="0.93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33"/>
  <sheetViews>
    <sheetView showGridLines="0" tabSelected="1" topLeftCell="A3" workbookViewId="0">
      <selection activeCell="A10" sqref="A10"/>
    </sheetView>
  </sheetViews>
  <sheetFormatPr baseColWidth="10" defaultRowHeight="12.75"/>
  <cols>
    <col min="1" max="1" width="13.5703125" bestFit="1" customWidth="1"/>
    <col min="2" max="2" width="27" customWidth="1"/>
    <col min="3" max="3" width="14.140625" customWidth="1"/>
    <col min="4" max="4" width="6.42578125" hidden="1" customWidth="1"/>
    <col min="5" max="5" width="18" customWidth="1"/>
    <col min="6" max="6" width="15.140625" customWidth="1"/>
    <col min="7" max="7" width="15.7109375" customWidth="1"/>
    <col min="8" max="8" width="17.85546875" customWidth="1"/>
    <col min="9" max="9" width="14.7109375" hidden="1" customWidth="1"/>
    <col min="10" max="10" width="8.5703125" hidden="1" customWidth="1"/>
    <col min="11" max="11" width="13.85546875" hidden="1" customWidth="1"/>
    <col min="12" max="12" width="19.7109375" customWidth="1"/>
  </cols>
  <sheetData>
    <row r="1" spans="1:17" ht="41.25" customHeight="1" thickTop="1" thickBot="1">
      <c r="A1" s="50" t="s">
        <v>9</v>
      </c>
      <c r="B1" s="51"/>
      <c r="C1" s="51"/>
      <c r="D1" s="51"/>
      <c r="E1" s="51"/>
      <c r="F1" s="51"/>
      <c r="G1" s="51"/>
      <c r="H1" s="51"/>
      <c r="I1" s="51"/>
      <c r="J1" s="51"/>
      <c r="K1" s="52"/>
    </row>
    <row r="2" spans="1:17" ht="13.5" thickTop="1">
      <c r="A2" s="1"/>
      <c r="B2" s="1"/>
      <c r="C2" s="1"/>
      <c r="D2" s="1"/>
      <c r="F2" s="1"/>
      <c r="G2" s="1"/>
      <c r="H2" s="1"/>
      <c r="I2" s="1"/>
      <c r="J2" s="1"/>
      <c r="K2" s="1"/>
    </row>
    <row r="5" spans="1:17" ht="13.5" thickBot="1"/>
    <row r="6" spans="1:17" ht="48" customHeight="1" thickTop="1" thickBot="1">
      <c r="A6" s="10" t="s">
        <v>16</v>
      </c>
      <c r="B6" s="10" t="s">
        <v>7</v>
      </c>
      <c r="C6" s="14" t="s">
        <v>10</v>
      </c>
      <c r="D6" s="12" t="s">
        <v>14</v>
      </c>
      <c r="E6" s="12" t="s">
        <v>15</v>
      </c>
      <c r="F6" s="12" t="s">
        <v>11</v>
      </c>
      <c r="G6" s="12" t="s">
        <v>18</v>
      </c>
      <c r="H6" s="12" t="s">
        <v>19</v>
      </c>
      <c r="I6" s="12" t="s">
        <v>12</v>
      </c>
      <c r="J6" s="12" t="s">
        <v>13</v>
      </c>
      <c r="K6" s="13" t="s">
        <v>17</v>
      </c>
      <c r="L6" s="12" t="s">
        <v>24</v>
      </c>
    </row>
    <row r="7" spans="1:17" ht="32.1" customHeight="1" thickTop="1" thickBot="1">
      <c r="A7" s="30">
        <v>1</v>
      </c>
      <c r="B7" s="23" t="str">
        <f t="shared" ref="B7:B15" ca="1" si="0">IF(ROW(A1)&gt;ROWS(colv),"",INDEX(colu,MATCH(LARGE(colv,ROW(A1)),colv,0)))</f>
        <v>EMIA</v>
      </c>
      <c r="C7" s="23">
        <f t="shared" ref="C7:C15" ca="1" si="1">IF(ROW(A1)&gt;ROWS(colv),"",ROUND(INDEX(colv,MATCH(LARGE(colv,ROW(A1)),colv,0)),1))</f>
        <v>6</v>
      </c>
      <c r="D7" s="23"/>
      <c r="E7" s="23">
        <f t="shared" ref="E7:E15" ca="1" si="2">SUMPRODUCT(--(colb=B7)*((colf="x")+(colh="x")))+SUMPRODUCT(--(colc=B7)*((colg="x")+(coli="x")))</f>
        <v>1</v>
      </c>
      <c r="F7" s="24">
        <f t="shared" ref="F7:F15" ca="1" si="3">SUMPRODUCT(--(colb=$B7)*(colj&gt;colk))+SUMPRODUCT(--(colc=$B7)*(colk&gt;colj))</f>
        <v>1</v>
      </c>
      <c r="G7" s="24">
        <f ca="1">IF(B7="","",SUMPRODUCT(--(colb=$B7)*(colj=colk))+SUMPRODUCT(--(colc=$B7)*(colk=colj)))</f>
        <v>0</v>
      </c>
      <c r="H7" s="24">
        <f t="shared" ref="H7:H15" ca="1" si="4">SUMPRODUCT(--(colb=$B7)*(colj&lt;colk))+SUMPRODUCT(--(colc=$B7)*(colk&lt;colj))</f>
        <v>0</v>
      </c>
      <c r="I7" s="9">
        <v>1</v>
      </c>
      <c r="J7" s="9">
        <v>0</v>
      </c>
      <c r="K7" s="17">
        <v>1</v>
      </c>
      <c r="L7" s="24">
        <f t="shared" ref="L7:L15" ca="1" si="5">IF(B7="","",SUMPRODUCT((colb=B7)+(colc=B7)))</f>
        <v>1</v>
      </c>
    </row>
    <row r="8" spans="1:17" ht="32.1" customHeight="1" thickBot="1">
      <c r="A8" s="30">
        <f ca="1">IF(B7="","",IF(C8=C7,MAX(A$7:A7),MAX(A$7:A7)+1))</f>
        <v>2</v>
      </c>
      <c r="B8" s="23" t="str">
        <f t="shared" ca="1" si="0"/>
        <v>DIRISI</v>
      </c>
      <c r="C8" s="23">
        <f t="shared" ca="1" si="1"/>
        <v>5</v>
      </c>
      <c r="D8" s="23"/>
      <c r="E8" s="23">
        <f t="shared" ca="1" si="2"/>
        <v>0</v>
      </c>
      <c r="F8" s="24">
        <f t="shared" ca="1" si="3"/>
        <v>1</v>
      </c>
      <c r="G8" s="24">
        <f t="shared" ref="G8:G16" ca="1" si="6">IF(B8="","",SUMPRODUCT(--(colb=$B8)*(colj=colk))+SUMPRODUCT(--(colc=$B8)*(colk=colj)))</f>
        <v>0</v>
      </c>
      <c r="H8" s="24">
        <f t="shared" ca="1" si="4"/>
        <v>0</v>
      </c>
      <c r="I8" s="9">
        <v>3</v>
      </c>
      <c r="J8" s="9">
        <v>1</v>
      </c>
      <c r="K8" s="17">
        <v>2</v>
      </c>
      <c r="L8" s="24">
        <f t="shared" ca="1" si="5"/>
        <v>1</v>
      </c>
    </row>
    <row r="9" spans="1:17" ht="32.1" customHeight="1" thickBot="1">
      <c r="A9" s="30">
        <f ca="1">IF(B8="","",IF(C9=C8,MAX(A$7:A8),MAX(A$7:A8)+1))</f>
        <v>2</v>
      </c>
      <c r="B9" s="23" t="str">
        <f t="shared" ca="1" si="0"/>
        <v>BASE NAVALE</v>
      </c>
      <c r="C9" s="23">
        <f t="shared" ca="1" si="1"/>
        <v>5</v>
      </c>
      <c r="D9" s="23"/>
      <c r="E9" s="23">
        <f t="shared" ca="1" si="2"/>
        <v>0</v>
      </c>
      <c r="F9" s="24">
        <f t="shared" ca="1" si="3"/>
        <v>1</v>
      </c>
      <c r="G9" s="24">
        <f t="shared" ca="1" si="6"/>
        <v>0</v>
      </c>
      <c r="H9" s="24">
        <f t="shared" ca="1" si="4"/>
        <v>0</v>
      </c>
      <c r="I9" s="9">
        <v>2</v>
      </c>
      <c r="J9" s="9">
        <v>2</v>
      </c>
      <c r="K9" s="17">
        <v>0</v>
      </c>
      <c r="L9" s="24">
        <f t="shared" ca="1" si="5"/>
        <v>1</v>
      </c>
      <c r="N9" s="43" t="s">
        <v>30</v>
      </c>
    </row>
    <row r="10" spans="1:17" ht="32.1" customHeight="1" thickBot="1">
      <c r="A10" s="30">
        <f ca="1">IF(B9="","",IF(C10=C9,MAX(A$7:A9),MAX(A$7:A9)+1))</f>
        <v>3</v>
      </c>
      <c r="B10" s="23" t="str">
        <f t="shared" ca="1" si="0"/>
        <v>5° RIAOM</v>
      </c>
      <c r="C10" s="23">
        <f t="shared" ca="1" si="1"/>
        <v>3</v>
      </c>
      <c r="D10" s="23"/>
      <c r="E10" s="23">
        <f t="shared" ca="1" si="2"/>
        <v>0</v>
      </c>
      <c r="F10" s="24">
        <f t="shared" ca="1" si="3"/>
        <v>0</v>
      </c>
      <c r="G10" s="24">
        <f t="shared" ca="1" si="6"/>
        <v>1</v>
      </c>
      <c r="H10" s="24">
        <f t="shared" ca="1" si="4"/>
        <v>0</v>
      </c>
      <c r="I10" s="9">
        <v>2</v>
      </c>
      <c r="J10" s="9">
        <v>2</v>
      </c>
      <c r="K10" s="17">
        <v>0</v>
      </c>
      <c r="L10" s="24">
        <f t="shared" ca="1" si="5"/>
        <v>1</v>
      </c>
    </row>
    <row r="11" spans="1:17" ht="32.1" customHeight="1" thickBot="1">
      <c r="A11" s="30">
        <f ca="1">IF(B10="","",IF(C11=C10,MAX(A$7:A10),MAX(A$7:A10)+1))</f>
        <v>3</v>
      </c>
      <c r="B11" s="23" t="str">
        <f t="shared" ca="1" si="0"/>
        <v>BA 188</v>
      </c>
      <c r="C11" s="23">
        <f t="shared" ca="1" si="1"/>
        <v>3</v>
      </c>
      <c r="D11" s="23"/>
      <c r="E11" s="23">
        <f t="shared" ca="1" si="2"/>
        <v>1</v>
      </c>
      <c r="F11" s="24">
        <f t="shared" ca="1" si="3"/>
        <v>0</v>
      </c>
      <c r="G11" s="24">
        <f t="shared" ca="1" si="6"/>
        <v>1</v>
      </c>
      <c r="H11" s="24">
        <f t="shared" ca="1" si="4"/>
        <v>0</v>
      </c>
      <c r="I11" s="9">
        <v>0</v>
      </c>
      <c r="J11" s="9">
        <v>1</v>
      </c>
      <c r="K11" s="17">
        <v>-1</v>
      </c>
      <c r="L11" s="24">
        <f t="shared" ca="1" si="5"/>
        <v>1</v>
      </c>
    </row>
    <row r="12" spans="1:17" ht="32.1" customHeight="1" thickBot="1">
      <c r="A12" s="30">
        <f ca="1">IF(B11="","",IF(C12=C11,MAX(A$7:A11),MAX(A$7:A11)+1))</f>
        <v>4</v>
      </c>
      <c r="B12" s="23" t="str">
        <f t="shared" ca="1" si="0"/>
        <v>GARDE REPUBLICAINE</v>
      </c>
      <c r="C12" s="23">
        <f t="shared" ca="1" si="1"/>
        <v>1.5</v>
      </c>
      <c r="D12" s="23"/>
      <c r="E12" s="23">
        <f t="shared" ca="1" si="2"/>
        <v>1</v>
      </c>
      <c r="F12" s="24">
        <f t="shared" ca="1" si="3"/>
        <v>0</v>
      </c>
      <c r="G12" s="24">
        <f t="shared" ca="1" si="6"/>
        <v>0</v>
      </c>
      <c r="H12" s="24">
        <f t="shared" ca="1" si="4"/>
        <v>1</v>
      </c>
      <c r="I12" s="9">
        <v>1</v>
      </c>
      <c r="J12" s="9">
        <v>3</v>
      </c>
      <c r="K12" s="17">
        <v>-2</v>
      </c>
      <c r="L12" s="24">
        <f t="shared" ca="1" si="5"/>
        <v>1</v>
      </c>
    </row>
    <row r="13" spans="1:17" ht="32.1" customHeight="1" thickBot="1">
      <c r="A13" s="30">
        <f ca="1">IF(B12="","",IF(C13=C12,MAX(A$7:A12),MAX(A$7:A12)+1))</f>
        <v>4</v>
      </c>
      <c r="B13" s="23" t="str">
        <f t="shared" ca="1" si="0"/>
        <v>DID/DIASS</v>
      </c>
      <c r="C13" s="23">
        <f t="shared" ca="1" si="1"/>
        <v>1.5</v>
      </c>
      <c r="D13" s="23"/>
      <c r="E13" s="23">
        <f t="shared" ca="1" si="2"/>
        <v>1</v>
      </c>
      <c r="F13" s="24">
        <f t="shared" ca="1" si="3"/>
        <v>0</v>
      </c>
      <c r="G13" s="24">
        <f t="shared" ca="1" si="6"/>
        <v>0</v>
      </c>
      <c r="H13" s="24">
        <f t="shared" ca="1" si="4"/>
        <v>1</v>
      </c>
      <c r="I13" s="9"/>
      <c r="J13" s="9"/>
      <c r="K13" s="17"/>
      <c r="L13" s="24">
        <f t="shared" ca="1" si="5"/>
        <v>1</v>
      </c>
    </row>
    <row r="14" spans="1:17" ht="32.1" customHeight="1" thickBot="1">
      <c r="A14" s="53">
        <f ca="1">IF(B13="","",IF(C14=C13,MAX(A$7:A13),MAX(A$7:A13)+1))</f>
        <v>5</v>
      </c>
      <c r="B14" s="54" t="str">
        <f t="shared" ca="1" si="0"/>
        <v>GSBFFDj</v>
      </c>
      <c r="C14" s="54">
        <f t="shared" ca="1" si="1"/>
        <v>1</v>
      </c>
      <c r="D14" s="54"/>
      <c r="E14" s="54">
        <f t="shared" ca="1" si="2"/>
        <v>0</v>
      </c>
      <c r="F14" s="55">
        <f t="shared" ca="1" si="3"/>
        <v>0</v>
      </c>
      <c r="G14" s="55">
        <f t="shared" ca="1" si="6"/>
        <v>0</v>
      </c>
      <c r="H14" s="55">
        <f t="shared" ca="1" si="4"/>
        <v>1</v>
      </c>
      <c r="I14" s="56"/>
      <c r="J14" s="56"/>
      <c r="K14" s="57"/>
      <c r="L14" s="55">
        <f t="shared" ca="1" si="5"/>
        <v>1</v>
      </c>
    </row>
    <row r="15" spans="1:17" ht="32.1" customHeight="1" thickTop="1">
      <c r="A15" s="58"/>
      <c r="B15" s="59"/>
      <c r="C15" s="59"/>
      <c r="D15" s="59"/>
      <c r="E15" s="59"/>
      <c r="F15" s="59"/>
      <c r="G15" s="59"/>
      <c r="H15" s="59"/>
      <c r="I15" s="58"/>
      <c r="J15" s="58"/>
      <c r="K15" s="58"/>
      <c r="L15" s="59"/>
    </row>
    <row r="16" spans="1:17" ht="32.1" customHeight="1">
      <c r="A16" s="60"/>
      <c r="B16" s="61"/>
      <c r="C16" s="61"/>
      <c r="D16" s="61"/>
      <c r="E16" s="61"/>
      <c r="F16" s="61"/>
      <c r="G16" s="61"/>
      <c r="H16" s="61"/>
      <c r="I16" s="60"/>
      <c r="J16" s="60"/>
      <c r="K16" s="60"/>
      <c r="L16" s="61"/>
      <c r="Q16">
        <v>5</v>
      </c>
    </row>
    <row r="17" spans="1:17" ht="16.5" customHeight="1">
      <c r="Q17">
        <v>3</v>
      </c>
    </row>
    <row r="18" spans="1:17" ht="16.5" customHeight="1">
      <c r="Q18">
        <v>1</v>
      </c>
    </row>
    <row r="19" spans="1:17" ht="16.5" customHeight="1">
      <c r="Q19">
        <v>0.5</v>
      </c>
    </row>
    <row r="20" spans="1:17" ht="16.5" customHeight="1">
      <c r="Q20">
        <v>0.5</v>
      </c>
    </row>
    <row r="21" spans="1:17" ht="16.5" customHeight="1"/>
    <row r="22" spans="1:17" ht="16.5" customHeight="1"/>
    <row r="23" spans="1:17" ht="16.5" customHeight="1"/>
    <row r="24" spans="1:17" ht="16.5" customHeight="1"/>
    <row r="25" spans="1:17" ht="16.5" customHeight="1"/>
    <row r="26" spans="1:17" ht="16.5" customHeight="1"/>
    <row r="27" spans="1:17" ht="16.5" customHeight="1"/>
    <row r="28" spans="1:17" ht="16.5" customHeight="1"/>
    <row r="29" spans="1:17" ht="16.5" customHeight="1" thickBot="1"/>
    <row r="30" spans="1:17" ht="16.5" customHeight="1" thickBot="1">
      <c r="A30" s="11"/>
      <c r="B30" s="23"/>
      <c r="C30" s="23"/>
      <c r="D30" s="23"/>
      <c r="E30" s="23"/>
      <c r="F30" s="24"/>
      <c r="G30" s="24"/>
      <c r="H30" s="24"/>
      <c r="I30" s="9"/>
      <c r="J30" s="9"/>
      <c r="K30" s="17"/>
      <c r="L30" s="24"/>
    </row>
    <row r="31" spans="1:17" ht="13.5" thickBot="1">
      <c r="A31" s="11"/>
      <c r="B31" s="23"/>
      <c r="C31" s="23"/>
      <c r="D31" s="25"/>
      <c r="E31" s="23"/>
      <c r="F31" s="24"/>
      <c r="G31" s="24"/>
      <c r="H31" s="24"/>
      <c r="L31" s="24"/>
    </row>
    <row r="32" spans="1:17" ht="13.5" thickBot="1">
      <c r="A32" s="11"/>
      <c r="B32" s="23"/>
      <c r="C32" s="23"/>
      <c r="D32" s="25"/>
      <c r="E32" s="23"/>
      <c r="F32" s="24"/>
      <c r="G32" s="24"/>
      <c r="H32" s="24"/>
      <c r="L32" s="24"/>
    </row>
    <row r="33" spans="1:12" ht="13.5" thickBot="1">
      <c r="A33" s="11"/>
      <c r="B33" s="23"/>
      <c r="C33" s="23"/>
      <c r="D33" s="25"/>
      <c r="E33" s="23"/>
      <c r="F33" s="24"/>
      <c r="G33" s="24"/>
      <c r="H33" s="24"/>
      <c r="L33" s="24"/>
    </row>
  </sheetData>
  <mergeCells count="1">
    <mergeCell ref="A1:K1"/>
  </mergeCells>
  <phoneticPr fontId="0" type="noConversion"/>
  <conditionalFormatting sqref="N6:N7">
    <cfRule type="expression" dxfId="2" priority="1" stopIfTrue="1">
      <formula>COUNTIF($A$7:A7,A7)&gt;1</formula>
    </cfRule>
  </conditionalFormatting>
  <conditionalFormatting sqref="A8:A16">
    <cfRule type="expression" dxfId="1" priority="2" stopIfTrue="1">
      <formula>COUNTIF($A$10:$A8,A8)&gt;1</formula>
    </cfRule>
  </conditionalFormatting>
  <conditionalFormatting sqref="A7">
    <cfRule type="expression" dxfId="0" priority="3" stopIfTrue="1">
      <formula>COUNTIF($A$6:$A$65536,A7)&gt;1</formula>
    </cfRule>
  </conditionalFormatting>
  <pageMargins left="0.91" right="0.7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NOM DES EQUIPES</vt:lpstr>
      <vt:lpstr>RESULTATS</vt:lpstr>
      <vt:lpstr>CLASSEMENT</vt:lpstr>
      <vt:lpstr>liste</vt:lpstr>
    </vt:vector>
  </TitlesOfParts>
  <Company>Ministère Défense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pierre.artemoff</dc:creator>
  <cp:lastModifiedBy>momoff</cp:lastModifiedBy>
  <cp:lastPrinted>2013-01-06T06:51:00Z</cp:lastPrinted>
  <dcterms:created xsi:type="dcterms:W3CDTF">2012-10-28T04:23:22Z</dcterms:created>
  <dcterms:modified xsi:type="dcterms:W3CDTF">2013-01-07T20:38:39Z</dcterms:modified>
</cp:coreProperties>
</file>