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it" sheetId="1" r:id="rId1"/>
    <sheet name="2013 r" sheetId="2" r:id="rId2"/>
    <sheet name="2013 b" sheetId="6" r:id="rId3"/>
    <sheet name="2012 r" sheetId="7" r:id="rId4"/>
    <sheet name="MAPPING" sheetId="5" r:id="rId5"/>
  </sheets>
  <definedNames>
    <definedName name="_xlnm._FilterDatabase" localSheetId="4" hidden="1">MAPPING!$B$6:$F$30</definedName>
  </definedNames>
  <calcPr calcId="125725"/>
</workbook>
</file>

<file path=xl/calcChain.xml><?xml version="1.0" encoding="utf-8"?>
<calcChain xmlns="http://schemas.openxmlformats.org/spreadsheetml/2006/main">
  <c r="C3" i="1"/>
  <c r="C4" i="5" l="1"/>
  <c r="C3"/>
  <c r="G3" i="1"/>
  <c r="C10" i="5" l="1"/>
  <c r="A10" s="1"/>
  <c r="C9"/>
  <c r="A9" s="1"/>
  <c r="A8"/>
  <c r="A7"/>
  <c r="C11" l="1"/>
  <c r="C12"/>
  <c r="A11" l="1"/>
  <c r="C13"/>
  <c r="C14"/>
  <c r="A12"/>
  <c r="A13" l="1"/>
  <c r="C15"/>
  <c r="A14"/>
  <c r="C16"/>
  <c r="A15" l="1"/>
  <c r="C17"/>
  <c r="C18"/>
  <c r="A16"/>
  <c r="A18" l="1"/>
  <c r="C20"/>
  <c r="A17"/>
  <c r="C19"/>
  <c r="C21" l="1"/>
  <c r="A19"/>
  <c r="C22"/>
  <c r="A20"/>
  <c r="A22" l="1"/>
  <c r="C24"/>
  <c r="A21"/>
  <c r="C23"/>
  <c r="C26" l="1"/>
  <c r="A24"/>
  <c r="C25"/>
  <c r="A23"/>
  <c r="A26" l="1"/>
  <c r="C28"/>
  <c r="A25"/>
  <c r="C27"/>
  <c r="C30" l="1"/>
  <c r="A28"/>
  <c r="C29"/>
  <c r="A27"/>
  <c r="A30" l="1"/>
  <c r="C32"/>
  <c r="A29"/>
  <c r="C31"/>
  <c r="A31" s="1"/>
  <c r="A32" l="1"/>
  <c r="H2" i="1" l="1"/>
  <c r="I2"/>
  <c r="G2"/>
</calcChain>
</file>

<file path=xl/sharedStrings.xml><?xml version="1.0" encoding="utf-8"?>
<sst xmlns="http://schemas.openxmlformats.org/spreadsheetml/2006/main" count="126" uniqueCount="55">
  <si>
    <t>E.H.T.</t>
  </si>
  <si>
    <t>C.P.P.</t>
  </si>
  <si>
    <t>EI</t>
  </si>
  <si>
    <t>GRP LIFE/MAJOR MED.</t>
  </si>
  <si>
    <t>COMPANY PENSION</t>
  </si>
  <si>
    <t>RRSP</t>
  </si>
  <si>
    <t>TRAINING/USER MEMBERSHIP</t>
  </si>
  <si>
    <t>E.D.I. SERVICE FEE</t>
  </si>
  <si>
    <t>NETWORK RELATED MAINT.</t>
  </si>
  <si>
    <t>EQUIPMENT RENTAL</t>
  </si>
  <si>
    <t>PROGRAM MAINTENANCE</t>
  </si>
  <si>
    <t>CAR ALLOWANCE</t>
  </si>
  <si>
    <t>LINE CHARGES</t>
  </si>
  <si>
    <t>AS400 MAINTENANCE EXPENSE</t>
  </si>
  <si>
    <t>MISC. COMPUTER EQUIPT&amp;SYS</t>
  </si>
  <si>
    <t>TRAVEL</t>
  </si>
  <si>
    <t>MEALS</t>
  </si>
  <si>
    <t>COMPUTER SUPPLIES</t>
  </si>
  <si>
    <t>EQUIP. REPAIRS &amp; MAINT.</t>
  </si>
  <si>
    <t>SERVICES</t>
  </si>
  <si>
    <t>COMPUTER PAPER EXPENSE</t>
  </si>
  <si>
    <t>TELEPHONE EXP C.I.S.</t>
  </si>
  <si>
    <t>WAGES-CONTRACT/PARTTIME</t>
  </si>
  <si>
    <t>E.I. CONTRACT/PARTTIME</t>
  </si>
  <si>
    <t>DUMMY 1</t>
  </si>
  <si>
    <t>DUMMY 2</t>
  </si>
  <si>
    <t>DUMMY 3</t>
  </si>
  <si>
    <t>DUMMY 4</t>
  </si>
  <si>
    <t>DUMMY 5</t>
  </si>
  <si>
    <t>2013 Réel</t>
  </si>
  <si>
    <t>2013 Budget</t>
  </si>
  <si>
    <t>2012 Réel</t>
  </si>
  <si>
    <t>p+ytd</t>
  </si>
  <si>
    <t>Période</t>
  </si>
  <si>
    <t>Colonne début</t>
  </si>
  <si>
    <t>Colonne fin</t>
  </si>
  <si>
    <t>Périodique</t>
  </si>
  <si>
    <t>B</t>
  </si>
  <si>
    <t>YTD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</si>
  <si>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</si>
  <si>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</si>
  <si>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</si>
  <si>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</si>
  <si>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</si>
  <si>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</si>
  <si>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</si>
  <si>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</si>
  <si>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</si>
  <si>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</si>
  <si>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</si>
  <si>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</si>
  <si>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Colonne début sélectionnée</t>
  </si>
  <si>
    <t>Colonne fin sélectionnée</t>
  </si>
  <si>
    <t>Information System</t>
  </si>
  <si>
    <t>Période en liste déroulante:</t>
  </si>
</sst>
</file>

<file path=xl/styles.xml><?xml version="1.0" encoding="utf-8"?>
<styleSheet xmlns="http://schemas.openxmlformats.org/spreadsheetml/2006/main">
  <numFmts count="3">
    <numFmt numFmtId="43" formatCode="_ * #,##0.00_)\ _$_ ;_ * \(#,##0.00\)\ _$_ ;_ * &quot;-&quot;??_)\ _$_ ;_ @_ "/>
    <numFmt numFmtId="164" formatCode="_(* #,##0.00_);_(* \(#,##0.00\);_(* &quot;-&quot;??_);_(@_)"/>
    <numFmt numFmtId="165" formatCode="_-* #,##0.00_-;\-* #,##0.00_-;_-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0.5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CC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40" fontId="2" fillId="0" borderId="0" xfId="0" applyNumberFormat="1" applyFont="1" applyAlignment="1">
      <alignment horizontal="right"/>
    </xf>
    <xf numFmtId="0" fontId="0" fillId="2" borderId="0" xfId="0" applyFill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  <xf numFmtId="43" fontId="0" fillId="0" borderId="0" xfId="1" applyFont="1"/>
    <xf numFmtId="38" fontId="2" fillId="0" borderId="0" xfId="0" applyNumberFormat="1" applyFont="1" applyAlignment="1">
      <alignment horizontal="right"/>
    </xf>
    <xf numFmtId="38" fontId="2" fillId="3" borderId="0" xfId="0" applyNumberFormat="1" applyFont="1" applyFill="1" applyAlignment="1">
      <alignment horizontal="right"/>
    </xf>
    <xf numFmtId="38" fontId="0" fillId="0" borderId="0" xfId="0" applyNumberFormat="1"/>
    <xf numFmtId="38" fontId="0" fillId="3" borderId="0" xfId="0" applyNumberFormat="1" applyFill="1"/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0">
    <cellStyle name="******************************************" xfId="2"/>
    <cellStyle name="Milliers" xfId="1" builtinId="3"/>
    <cellStyle name="Milliers 2" xfId="3"/>
    <cellStyle name="Milliers 3" xfId="4"/>
    <cellStyle name="Milliers 4" xfId="5"/>
    <cellStyle name="Normal" xfId="0" builtinId="0"/>
    <cellStyle name="Normal 2" xfId="6"/>
    <cellStyle name="Normal 3" xfId="7"/>
    <cellStyle name="Normal 4" xfId="8"/>
    <cellStyle name="Pourcentage 2" xfId="9"/>
  </cellStyles>
  <dxfs count="0"/>
  <tableStyles count="0" defaultTableStyle="TableStyleMedium9" defaultPivotStyle="PivotStyleLight16"/>
  <colors>
    <mruColors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G3" sqref="G3"/>
    </sheetView>
  </sheetViews>
  <sheetFormatPr baseColWidth="10" defaultRowHeight="15"/>
  <cols>
    <col min="1" max="1" width="32.7109375" bestFit="1" customWidth="1"/>
    <col min="2" max="2" width="28.5703125" bestFit="1" customWidth="1"/>
    <col min="3" max="3" width="15.28515625" bestFit="1" customWidth="1"/>
    <col min="4" max="5" width="14" bestFit="1" customWidth="1"/>
    <col min="6" max="6" width="2.5703125" style="6" customWidth="1"/>
    <col min="7" max="7" width="15.28515625" bestFit="1" customWidth="1"/>
    <col min="8" max="11" width="14" bestFit="1" customWidth="1"/>
    <col min="12" max="12" width="14" hidden="1" customWidth="1"/>
    <col min="13" max="16" width="14" bestFit="1" customWidth="1"/>
    <col min="17" max="17" width="15.28515625" bestFit="1" customWidth="1"/>
  </cols>
  <sheetData>
    <row r="1" spans="1:17">
      <c r="B1" s="16" t="s">
        <v>54</v>
      </c>
      <c r="C1" s="17">
        <v>8</v>
      </c>
      <c r="D1" s="17"/>
      <c r="E1" s="17"/>
      <c r="F1" s="5"/>
      <c r="G1" s="18" t="s">
        <v>38</v>
      </c>
      <c r="H1" s="18"/>
      <c r="I1" s="18"/>
    </row>
    <row r="2" spans="1:17" s="1" customFormat="1">
      <c r="A2" s="3" t="s">
        <v>53</v>
      </c>
      <c r="C2" s="1" t="s">
        <v>29</v>
      </c>
      <c r="D2" s="1" t="s">
        <v>30</v>
      </c>
      <c r="E2" s="1" t="s">
        <v>31</v>
      </c>
      <c r="F2" s="5"/>
      <c r="G2" s="1" t="str">
        <f>+C2</f>
        <v>2013 Réel</v>
      </c>
      <c r="H2" s="1" t="str">
        <f>+D2</f>
        <v>2013 Budget</v>
      </c>
      <c r="I2" s="1" t="str">
        <f>+E2</f>
        <v>2012 Réel</v>
      </c>
      <c r="L2" s="1">
        <v>1</v>
      </c>
    </row>
    <row r="3" spans="1:17" ht="15.75">
      <c r="A3">
        <v>58500002</v>
      </c>
      <c r="B3" t="s">
        <v>0</v>
      </c>
      <c r="C3" s="12">
        <f>IF(ISNA(VLOOKUP(A3,'2013 r'!A:O,2+it!$C$1,FALSE)),"",VLOOKUP(A3,'2013 r'!A:O,2+it!$C$1,FALSE))</f>
        <v>400</v>
      </c>
      <c r="D3" s="12"/>
      <c r="E3" s="12"/>
      <c r="F3" s="13"/>
      <c r="G3" s="12">
        <f ca="1">+SUM(INDIRECT("'2013 r'!"&amp;MAPPING!$C$3&amp;MATCH($A3,'2013 r'!A:A,0)&amp;":"&amp;MAPPING!$C$4&amp;MATCH($A3,'2013 r'!A:A,0)))</f>
        <v>111610</v>
      </c>
      <c r="H3" s="12"/>
      <c r="I3" s="12"/>
      <c r="J3" s="2"/>
      <c r="K3" s="2"/>
      <c r="L3" s="4">
        <v>2</v>
      </c>
      <c r="M3" s="2"/>
      <c r="N3" s="2"/>
      <c r="O3" s="2"/>
      <c r="P3" s="2"/>
      <c r="Q3" s="2"/>
    </row>
    <row r="4" spans="1:17" ht="15.75">
      <c r="A4">
        <v>58500003</v>
      </c>
      <c r="B4" t="s">
        <v>1</v>
      </c>
      <c r="C4" s="12"/>
      <c r="D4" s="12"/>
      <c r="E4" s="12"/>
      <c r="F4" s="13"/>
      <c r="G4" s="12"/>
      <c r="H4" s="12"/>
      <c r="I4" s="12"/>
      <c r="J4" s="2"/>
      <c r="K4" s="2"/>
      <c r="L4" s="4">
        <v>3</v>
      </c>
      <c r="M4" s="2"/>
      <c r="N4" s="2"/>
      <c r="O4" s="2"/>
      <c r="P4" s="2"/>
      <c r="Q4" s="2"/>
    </row>
    <row r="5" spans="1:17" ht="15.75">
      <c r="A5">
        <v>58500004</v>
      </c>
      <c r="B5" t="s">
        <v>2</v>
      </c>
      <c r="C5" s="12"/>
      <c r="D5" s="12"/>
      <c r="E5" s="12"/>
      <c r="F5" s="13"/>
      <c r="G5" s="12"/>
      <c r="H5" s="12"/>
      <c r="I5" s="12"/>
      <c r="J5" s="2"/>
      <c r="K5" s="2"/>
      <c r="L5" s="4">
        <v>4</v>
      </c>
      <c r="M5" s="2"/>
      <c r="N5" s="2"/>
      <c r="O5" s="2"/>
      <c r="P5" s="2"/>
      <c r="Q5" s="2"/>
    </row>
    <row r="6" spans="1:17" ht="15.75">
      <c r="A6">
        <v>58500005</v>
      </c>
      <c r="B6" t="s">
        <v>3</v>
      </c>
      <c r="C6" s="12"/>
      <c r="D6" s="12"/>
      <c r="E6" s="12"/>
      <c r="F6" s="13"/>
      <c r="G6" s="12"/>
      <c r="H6" s="12"/>
      <c r="I6" s="12"/>
      <c r="J6" s="2"/>
      <c r="K6" s="2"/>
      <c r="L6" s="4">
        <v>5</v>
      </c>
      <c r="M6" s="2"/>
      <c r="N6" s="2"/>
      <c r="O6" s="2"/>
      <c r="P6" s="2"/>
      <c r="Q6" s="2"/>
    </row>
    <row r="7" spans="1:17" ht="15.75">
      <c r="A7">
        <v>58500006</v>
      </c>
      <c r="B7" t="s">
        <v>4</v>
      </c>
      <c r="C7" s="12"/>
      <c r="D7" s="12"/>
      <c r="E7" s="12"/>
      <c r="F7" s="13"/>
      <c r="G7" s="12"/>
      <c r="H7" s="12"/>
      <c r="I7" s="12"/>
      <c r="J7" s="2"/>
      <c r="K7" s="2"/>
      <c r="L7" s="4">
        <v>6</v>
      </c>
      <c r="M7" s="2"/>
      <c r="N7" s="2"/>
      <c r="O7" s="2"/>
      <c r="P7" s="2"/>
      <c r="Q7" s="2"/>
    </row>
    <row r="8" spans="1:17" ht="15.75">
      <c r="A8">
        <v>58500007</v>
      </c>
      <c r="B8" t="s">
        <v>5</v>
      </c>
      <c r="C8" s="12"/>
      <c r="D8" s="12"/>
      <c r="E8" s="12"/>
      <c r="F8" s="13"/>
      <c r="G8" s="12"/>
      <c r="H8" s="12"/>
      <c r="I8" s="12"/>
      <c r="J8" s="2"/>
      <c r="K8" s="2"/>
      <c r="L8" s="4">
        <v>7</v>
      </c>
      <c r="M8" s="2"/>
      <c r="N8" s="2"/>
      <c r="O8" s="2"/>
      <c r="P8" s="2"/>
      <c r="Q8" s="2"/>
    </row>
    <row r="9" spans="1:17" ht="15.75">
      <c r="A9">
        <v>58500009</v>
      </c>
      <c r="B9" t="s">
        <v>6</v>
      </c>
      <c r="C9" s="12"/>
      <c r="D9" s="12"/>
      <c r="E9" s="12"/>
      <c r="F9" s="13"/>
      <c r="G9" s="12"/>
      <c r="H9" s="12"/>
      <c r="I9" s="12"/>
      <c r="J9" s="2"/>
      <c r="K9" s="2"/>
      <c r="L9" s="4">
        <v>8</v>
      </c>
      <c r="M9" s="2"/>
      <c r="N9" s="2"/>
      <c r="O9" s="2"/>
      <c r="P9" s="2"/>
      <c r="Q9" s="2"/>
    </row>
    <row r="10" spans="1:17" ht="15.75">
      <c r="A10">
        <v>58500013</v>
      </c>
      <c r="B10" t="s">
        <v>7</v>
      </c>
      <c r="C10" s="12"/>
      <c r="D10" s="12"/>
      <c r="E10" s="12"/>
      <c r="F10" s="13"/>
      <c r="G10" s="12"/>
      <c r="H10" s="12"/>
      <c r="I10" s="12"/>
      <c r="J10" s="2"/>
      <c r="K10" s="2"/>
      <c r="L10" s="4">
        <v>9</v>
      </c>
      <c r="M10" s="2"/>
      <c r="N10" s="2"/>
      <c r="O10" s="2"/>
      <c r="P10" s="2"/>
      <c r="Q10" s="2"/>
    </row>
    <row r="11" spans="1:17" ht="15.75">
      <c r="A11">
        <v>58500014</v>
      </c>
      <c r="B11" t="s">
        <v>8</v>
      </c>
      <c r="C11" s="12"/>
      <c r="D11" s="12"/>
      <c r="E11" s="12"/>
      <c r="F11" s="13"/>
      <c r="G11" s="12"/>
      <c r="H11" s="12"/>
      <c r="I11" s="12"/>
      <c r="J11" s="2"/>
      <c r="K11" s="2"/>
      <c r="L11" s="4">
        <v>10</v>
      </c>
      <c r="M11" s="2"/>
      <c r="N11" s="2"/>
      <c r="O11" s="2"/>
      <c r="P11" s="2"/>
      <c r="Q11" s="2"/>
    </row>
    <row r="12" spans="1:17" ht="15.75">
      <c r="A12">
        <v>58500015</v>
      </c>
      <c r="B12" t="s">
        <v>9</v>
      </c>
      <c r="C12" s="12"/>
      <c r="D12" s="12"/>
      <c r="E12" s="12"/>
      <c r="F12" s="13"/>
      <c r="G12" s="12"/>
      <c r="H12" s="12"/>
      <c r="I12" s="12"/>
      <c r="J12" s="2"/>
      <c r="K12" s="2"/>
      <c r="L12" s="4">
        <v>11</v>
      </c>
      <c r="M12" s="2"/>
      <c r="N12" s="2"/>
      <c r="O12" s="2"/>
      <c r="P12" s="2"/>
      <c r="Q12" s="2"/>
    </row>
    <row r="13" spans="1:17" ht="15.75">
      <c r="A13">
        <v>58500016</v>
      </c>
      <c r="B13" t="s">
        <v>10</v>
      </c>
      <c r="C13" s="12"/>
      <c r="D13" s="12"/>
      <c r="E13" s="12"/>
      <c r="F13" s="13"/>
      <c r="G13" s="12"/>
      <c r="H13" s="12"/>
      <c r="I13" s="12"/>
      <c r="J13" s="2"/>
      <c r="K13" s="2"/>
      <c r="L13" s="4">
        <v>12</v>
      </c>
      <c r="M13" s="2"/>
      <c r="N13" s="2"/>
      <c r="O13" s="2"/>
      <c r="P13" s="2"/>
      <c r="Q13" s="2"/>
    </row>
    <row r="14" spans="1:17" ht="15.75">
      <c r="A14">
        <v>58500017</v>
      </c>
      <c r="B14" t="s">
        <v>11</v>
      </c>
      <c r="C14" s="12"/>
      <c r="D14" s="12"/>
      <c r="E14" s="12"/>
      <c r="F14" s="13"/>
      <c r="G14" s="12"/>
      <c r="H14" s="12"/>
      <c r="I14" s="12"/>
      <c r="J14" s="2"/>
      <c r="K14" s="2"/>
      <c r="L14" s="4">
        <v>13</v>
      </c>
      <c r="M14" s="2"/>
      <c r="N14" s="2"/>
      <c r="O14" s="2"/>
      <c r="P14" s="2"/>
      <c r="Q14" s="2"/>
    </row>
    <row r="15" spans="1:17" ht="15.75">
      <c r="A15">
        <v>58500018</v>
      </c>
      <c r="B15" t="s">
        <v>12</v>
      </c>
      <c r="C15" s="12"/>
      <c r="D15" s="12"/>
      <c r="E15" s="12"/>
      <c r="F15" s="13"/>
      <c r="G15" s="12"/>
      <c r="H15" s="12"/>
      <c r="I15" s="12"/>
      <c r="J15" s="2"/>
      <c r="K15" s="2"/>
      <c r="L15" s="4"/>
      <c r="M15" s="2"/>
      <c r="N15" s="2"/>
      <c r="O15" s="2"/>
      <c r="P15" s="2"/>
      <c r="Q15" s="2"/>
    </row>
    <row r="16" spans="1:17" ht="15.75">
      <c r="A16">
        <v>58500019</v>
      </c>
      <c r="B16" t="s">
        <v>13</v>
      </c>
      <c r="C16" s="12"/>
      <c r="D16" s="12"/>
      <c r="E16" s="12"/>
      <c r="F16" s="13"/>
      <c r="G16" s="12"/>
      <c r="H16" s="12"/>
      <c r="I16" s="12"/>
      <c r="J16" s="2"/>
      <c r="K16" s="2"/>
      <c r="L16" s="2"/>
      <c r="M16" s="2"/>
      <c r="N16" s="2"/>
      <c r="O16" s="2"/>
      <c r="P16" s="2"/>
      <c r="Q16" s="2"/>
    </row>
    <row r="17" spans="1:17" ht="15.75">
      <c r="A17">
        <v>58500020</v>
      </c>
      <c r="B17" t="s">
        <v>14</v>
      </c>
      <c r="C17" s="12"/>
      <c r="D17" s="12"/>
      <c r="E17" s="12"/>
      <c r="F17" s="13"/>
      <c r="G17" s="12"/>
      <c r="H17" s="12"/>
      <c r="I17" s="12"/>
      <c r="J17" s="2"/>
      <c r="K17" s="2"/>
      <c r="L17" s="2"/>
      <c r="M17" s="2"/>
      <c r="N17" s="2"/>
      <c r="O17" s="2"/>
      <c r="P17" s="2"/>
      <c r="Q17" s="2"/>
    </row>
    <row r="18" spans="1:17" ht="15.75">
      <c r="A18">
        <v>58500032</v>
      </c>
      <c r="B18" t="s">
        <v>15</v>
      </c>
      <c r="C18" s="12"/>
      <c r="D18" s="12"/>
      <c r="E18" s="12"/>
      <c r="F18" s="13"/>
      <c r="G18" s="12"/>
      <c r="H18" s="12"/>
      <c r="I18" s="12"/>
      <c r="J18" s="2"/>
      <c r="K18" s="2"/>
      <c r="L18" s="2"/>
      <c r="M18" s="2"/>
      <c r="N18" s="2"/>
      <c r="O18" s="2"/>
      <c r="P18" s="2"/>
      <c r="Q18" s="2"/>
    </row>
    <row r="19" spans="1:17" ht="15.75">
      <c r="A19">
        <v>58500033</v>
      </c>
      <c r="B19" t="s">
        <v>16</v>
      </c>
      <c r="C19" s="12"/>
      <c r="D19" s="12"/>
      <c r="E19" s="12"/>
      <c r="F19" s="13"/>
      <c r="G19" s="12"/>
      <c r="H19" s="12"/>
      <c r="I19" s="12"/>
      <c r="J19" s="2"/>
      <c r="K19" s="2"/>
      <c r="L19" s="2"/>
      <c r="M19" s="2"/>
      <c r="N19" s="2"/>
      <c r="O19" s="2"/>
      <c r="P19" s="2"/>
      <c r="Q19" s="2"/>
    </row>
    <row r="20" spans="1:17" ht="15.75">
      <c r="A20">
        <v>58500035</v>
      </c>
      <c r="B20" t="s">
        <v>17</v>
      </c>
      <c r="C20" s="12"/>
      <c r="D20" s="12"/>
      <c r="E20" s="12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2"/>
      <c r="Q20" s="2"/>
    </row>
    <row r="21" spans="1:17" ht="15.75">
      <c r="A21">
        <v>58500037</v>
      </c>
      <c r="B21" t="s">
        <v>18</v>
      </c>
      <c r="C21" s="12"/>
      <c r="D21" s="12"/>
      <c r="E21" s="12"/>
      <c r="F21" s="13"/>
      <c r="G21" s="11"/>
      <c r="H21" s="11"/>
      <c r="I21" s="11"/>
      <c r="J21" s="11"/>
      <c r="K21" s="11"/>
      <c r="L21" s="11"/>
      <c r="M21" s="11"/>
      <c r="N21" s="11"/>
      <c r="O21" s="11"/>
      <c r="P21" s="2"/>
      <c r="Q21" s="2"/>
    </row>
    <row r="22" spans="1:17" ht="15.75">
      <c r="A22">
        <v>58500039</v>
      </c>
      <c r="B22" t="s">
        <v>19</v>
      </c>
      <c r="C22" s="12"/>
      <c r="D22" s="12"/>
      <c r="E22" s="12"/>
      <c r="F22" s="13"/>
      <c r="G22" s="12"/>
      <c r="H22" s="12"/>
      <c r="I22" s="12"/>
      <c r="J22" s="2"/>
      <c r="K22" s="2"/>
      <c r="L22" s="2"/>
      <c r="M22" s="2"/>
      <c r="N22" s="2"/>
      <c r="O22" s="2"/>
      <c r="P22" s="2"/>
      <c r="Q22" s="2"/>
    </row>
    <row r="23" spans="1:17" ht="15.75">
      <c r="A23">
        <v>58500040</v>
      </c>
      <c r="B23" t="s">
        <v>20</v>
      </c>
      <c r="C23" s="12"/>
      <c r="D23" s="12"/>
      <c r="E23" s="12"/>
      <c r="F23" s="13"/>
      <c r="G23" s="12"/>
      <c r="H23" s="12"/>
      <c r="I23" s="12"/>
      <c r="J23" s="2"/>
      <c r="K23" s="2"/>
      <c r="L23" s="2"/>
      <c r="M23" s="2"/>
      <c r="N23" s="2"/>
      <c r="O23" s="2"/>
      <c r="P23" s="2"/>
      <c r="Q23" s="2"/>
    </row>
    <row r="24" spans="1:17" ht="15.75">
      <c r="A24">
        <v>58500049</v>
      </c>
      <c r="B24" t="s">
        <v>21</v>
      </c>
      <c r="C24" s="12"/>
      <c r="D24" s="12"/>
      <c r="E24" s="12"/>
      <c r="F24" s="13"/>
      <c r="G24" s="12"/>
      <c r="H24" s="12"/>
      <c r="I24" s="12"/>
      <c r="J24" s="2"/>
      <c r="K24" s="2"/>
      <c r="L24" s="2"/>
      <c r="M24" s="2"/>
      <c r="N24" s="2"/>
      <c r="O24" s="2"/>
      <c r="P24" s="2"/>
      <c r="Q24" s="2"/>
    </row>
    <row r="25" spans="1:17" ht="15.75">
      <c r="A25">
        <v>58500061</v>
      </c>
      <c r="B25" t="s">
        <v>22</v>
      </c>
      <c r="C25" s="12"/>
      <c r="D25" s="12"/>
      <c r="E25" s="12"/>
      <c r="F25" s="13"/>
      <c r="G25" s="12"/>
      <c r="H25" s="12"/>
      <c r="I25" s="12"/>
      <c r="J25" s="2"/>
      <c r="K25" s="2"/>
      <c r="L25" s="2"/>
      <c r="M25" s="2"/>
      <c r="N25" s="2"/>
      <c r="O25" s="2"/>
      <c r="P25" s="2"/>
      <c r="Q25" s="2"/>
    </row>
    <row r="26" spans="1:17" ht="15.75">
      <c r="A26">
        <v>58500064</v>
      </c>
      <c r="B26" t="s">
        <v>23</v>
      </c>
      <c r="C26" s="12"/>
      <c r="D26" s="12"/>
      <c r="E26" s="12"/>
      <c r="F26" s="13"/>
      <c r="G26" s="12"/>
      <c r="H26" s="12"/>
      <c r="I26" s="12"/>
      <c r="J26" s="2"/>
      <c r="K26" s="2"/>
      <c r="L26" s="2"/>
      <c r="M26" s="2"/>
      <c r="N26" s="2"/>
      <c r="O26" s="2"/>
      <c r="P26" s="2"/>
      <c r="Q26" s="2"/>
    </row>
    <row r="27" spans="1:17" ht="15.75">
      <c r="A27">
        <v>58500072</v>
      </c>
      <c r="B27" t="s">
        <v>24</v>
      </c>
      <c r="C27" s="12"/>
      <c r="D27" s="12"/>
      <c r="E27" s="12"/>
      <c r="F27" s="13"/>
      <c r="G27" s="12"/>
      <c r="H27" s="12"/>
      <c r="I27" s="12"/>
      <c r="J27" s="2"/>
      <c r="K27" s="2"/>
      <c r="L27" s="2"/>
      <c r="M27" s="2"/>
      <c r="N27" s="2"/>
      <c r="O27" s="2"/>
      <c r="P27" s="2"/>
      <c r="Q27" s="2"/>
    </row>
    <row r="28" spans="1:17" ht="15.75">
      <c r="A28">
        <v>58500073</v>
      </c>
      <c r="B28" t="s">
        <v>25</v>
      </c>
      <c r="C28" s="12"/>
      <c r="D28" s="12"/>
      <c r="E28" s="12"/>
      <c r="F28" s="13"/>
      <c r="G28" s="12"/>
      <c r="H28" s="12"/>
      <c r="I28" s="12"/>
      <c r="J28" s="2"/>
      <c r="K28" s="2"/>
      <c r="L28" s="2"/>
      <c r="M28" s="2"/>
      <c r="N28" s="2"/>
      <c r="O28" s="2"/>
      <c r="P28" s="2"/>
      <c r="Q28" s="2"/>
    </row>
    <row r="29" spans="1:17" ht="15.75">
      <c r="A29">
        <v>58500074</v>
      </c>
      <c r="B29" t="s">
        <v>26</v>
      </c>
      <c r="C29" s="12"/>
      <c r="D29" s="12"/>
      <c r="E29" s="12"/>
      <c r="F29" s="13"/>
      <c r="G29" s="12"/>
      <c r="H29" s="12"/>
      <c r="I29" s="12"/>
      <c r="J29" s="2"/>
      <c r="K29" s="2"/>
      <c r="L29" s="2"/>
      <c r="M29" s="2"/>
      <c r="N29" s="2"/>
      <c r="O29" s="2"/>
      <c r="P29" s="2"/>
      <c r="Q29" s="2"/>
    </row>
    <row r="30" spans="1:17" ht="15.75">
      <c r="A30">
        <v>58500075</v>
      </c>
      <c r="B30" t="s">
        <v>27</v>
      </c>
      <c r="C30" s="12"/>
      <c r="D30" s="12"/>
      <c r="E30" s="12"/>
      <c r="F30" s="13"/>
      <c r="G30" s="12"/>
      <c r="H30" s="12"/>
      <c r="I30" s="12"/>
      <c r="J30" s="2"/>
      <c r="K30" s="2"/>
      <c r="L30" s="2"/>
      <c r="M30" s="2"/>
      <c r="N30" s="2"/>
      <c r="O30" s="2"/>
      <c r="P30" s="2"/>
      <c r="Q30" s="2"/>
    </row>
    <row r="31" spans="1:17" ht="15.75">
      <c r="A31">
        <v>58500076</v>
      </c>
      <c r="B31" t="s">
        <v>28</v>
      </c>
      <c r="C31" s="12"/>
      <c r="D31" s="14"/>
      <c r="E31" s="14"/>
      <c r="F31" s="13"/>
      <c r="G31" s="12"/>
      <c r="H31" s="12"/>
      <c r="I31" s="12"/>
      <c r="J31" s="2"/>
      <c r="K31" s="2"/>
      <c r="L31" s="2"/>
      <c r="M31" s="2"/>
      <c r="N31" s="2"/>
      <c r="O31" s="2"/>
      <c r="P31" s="2"/>
      <c r="Q31" s="2"/>
    </row>
    <row r="32" spans="1:17">
      <c r="C32" s="14"/>
      <c r="D32" s="14"/>
      <c r="E32" s="14"/>
      <c r="F32" s="15"/>
      <c r="G32" s="14"/>
      <c r="H32" s="14"/>
      <c r="I32" s="14"/>
    </row>
  </sheetData>
  <mergeCells count="2">
    <mergeCell ref="C1:E1"/>
    <mergeCell ref="G1:I1"/>
  </mergeCells>
  <dataValidations count="1">
    <dataValidation type="list" allowBlank="1" showInputMessage="1" showErrorMessage="1" sqref="C1 F1">
      <formula1>$L$2:$L$14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1"/>
  <sheetViews>
    <sheetView topLeftCell="A13" workbookViewId="0">
      <selection activeCell="A32" sqref="A32:XFD126"/>
    </sheetView>
  </sheetViews>
  <sheetFormatPr baseColWidth="10" defaultRowHeight="15"/>
  <cols>
    <col min="2" max="2" width="39.7109375" bestFit="1" customWidth="1"/>
    <col min="3" max="16" width="14.85546875" customWidth="1"/>
  </cols>
  <sheetData>
    <row r="1" spans="1:16">
      <c r="A1" s="3" t="s">
        <v>53</v>
      </c>
      <c r="B1" s="3"/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</row>
    <row r="2" spans="1:16">
      <c r="A2">
        <v>58500002</v>
      </c>
      <c r="B2" t="s">
        <v>0</v>
      </c>
      <c r="C2" s="11">
        <v>10</v>
      </c>
      <c r="D2" s="11">
        <v>100</v>
      </c>
      <c r="E2" s="11">
        <v>1000</v>
      </c>
      <c r="F2" s="11">
        <v>10000</v>
      </c>
      <c r="G2" s="11">
        <v>100000</v>
      </c>
      <c r="H2" s="11">
        <v>200</v>
      </c>
      <c r="I2" s="11">
        <v>300</v>
      </c>
      <c r="J2" s="11">
        <v>400</v>
      </c>
      <c r="K2" s="11">
        <v>500</v>
      </c>
      <c r="L2" s="11"/>
      <c r="M2" s="11"/>
      <c r="N2" s="11"/>
      <c r="O2" s="11"/>
    </row>
    <row r="3" spans="1:16">
      <c r="A3">
        <v>58500003</v>
      </c>
      <c r="B3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6">
      <c r="A4">
        <v>58500004</v>
      </c>
      <c r="B4" t="s">
        <v>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6">
      <c r="A5">
        <v>58500005</v>
      </c>
      <c r="B5" t="s">
        <v>3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6">
      <c r="A6">
        <v>58500006</v>
      </c>
      <c r="B6" t="s">
        <v>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6">
      <c r="A7">
        <v>58500007</v>
      </c>
      <c r="B7" t="s">
        <v>5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6">
      <c r="A8">
        <v>58500009</v>
      </c>
      <c r="B8" t="s">
        <v>6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6">
      <c r="A9">
        <v>58500013</v>
      </c>
      <c r="B9" t="s">
        <v>7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6">
      <c r="A10">
        <v>58500014</v>
      </c>
      <c r="B10" t="s">
        <v>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6">
      <c r="A11">
        <v>58500015</v>
      </c>
      <c r="B11" t="s">
        <v>9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6">
      <c r="A12">
        <v>58500016</v>
      </c>
      <c r="B12" t="s">
        <v>10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6">
      <c r="A13">
        <v>58500017</v>
      </c>
      <c r="B13" t="s">
        <v>11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6">
      <c r="A14">
        <v>58500018</v>
      </c>
      <c r="B14" t="s">
        <v>12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6">
      <c r="A15">
        <v>58500019</v>
      </c>
      <c r="B15" t="s">
        <v>13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6">
      <c r="A16">
        <v>58500020</v>
      </c>
      <c r="B16" t="s">
        <v>14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>
      <c r="A17">
        <v>58500032</v>
      </c>
      <c r="B17" t="s">
        <v>15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>
      <c r="A18">
        <v>58500033</v>
      </c>
      <c r="B18" t="s">
        <v>16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>
      <c r="A19">
        <v>58500035</v>
      </c>
      <c r="B19" t="s">
        <v>17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>
      <c r="A20">
        <v>58500037</v>
      </c>
      <c r="B20" t="s">
        <v>18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>
      <c r="A21">
        <v>58500039</v>
      </c>
      <c r="B21" t="s">
        <v>19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>
      <c r="A22">
        <v>58500040</v>
      </c>
      <c r="B22" t="s">
        <v>20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>
      <c r="A23">
        <v>58500049</v>
      </c>
      <c r="B23" t="s">
        <v>21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>
      <c r="A24">
        <v>58500061</v>
      </c>
      <c r="B24" t="s">
        <v>22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>
      <c r="A25">
        <v>58500064</v>
      </c>
      <c r="B25" t="s">
        <v>23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>
      <c r="A26">
        <v>58500072</v>
      </c>
      <c r="B26" t="s">
        <v>24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>
      <c r="A27">
        <v>58500073</v>
      </c>
      <c r="B27" t="s">
        <v>25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>
      <c r="A28">
        <v>58500074</v>
      </c>
      <c r="B28" t="s">
        <v>26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>
      <c r="A29">
        <v>58500075</v>
      </c>
      <c r="B29" t="s">
        <v>27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>
      <c r="A30">
        <v>58500076</v>
      </c>
      <c r="B30" t="s">
        <v>28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0"/>
  <sheetViews>
    <sheetView workbookViewId="0">
      <selection activeCell="D10" sqref="D10"/>
    </sheetView>
  </sheetViews>
  <sheetFormatPr baseColWidth="10" defaultRowHeight="15"/>
  <cols>
    <col min="4" max="4" width="39.7109375" bestFit="1" customWidth="1"/>
  </cols>
  <sheetData>
    <row r="1" spans="1:4">
      <c r="A1" s="3"/>
      <c r="B1" s="3"/>
      <c r="C1" s="3"/>
      <c r="D1" s="3"/>
    </row>
    <row r="32" spans="1:4">
      <c r="A32" s="3"/>
      <c r="B32" s="3"/>
      <c r="C32" s="3"/>
      <c r="D32" s="3"/>
    </row>
    <row r="37" spans="1:4">
      <c r="A37" s="3"/>
      <c r="B37" s="3"/>
      <c r="C37" s="3"/>
      <c r="D37" s="3"/>
    </row>
    <row r="40" spans="1:4">
      <c r="A40" s="3"/>
      <c r="B40" s="3"/>
      <c r="C40" s="3"/>
      <c r="D4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0"/>
  <sheetViews>
    <sheetView workbookViewId="0">
      <selection sqref="A1:XFD1048576"/>
    </sheetView>
  </sheetViews>
  <sheetFormatPr baseColWidth="10" defaultRowHeight="15"/>
  <cols>
    <col min="4" max="4" width="39.7109375" bestFit="1" customWidth="1"/>
  </cols>
  <sheetData>
    <row r="1" spans="1:4">
      <c r="A1" s="3"/>
      <c r="B1" s="3"/>
      <c r="C1" s="3"/>
      <c r="D1" s="3"/>
    </row>
    <row r="32" spans="1:4">
      <c r="A32" s="3"/>
      <c r="B32" s="3"/>
      <c r="C32" s="3"/>
      <c r="D32" s="3"/>
    </row>
    <row r="37" spans="1:4">
      <c r="A37" s="3"/>
      <c r="B37" s="3"/>
      <c r="C37" s="3"/>
      <c r="D37" s="3"/>
    </row>
    <row r="40" spans="1:4">
      <c r="A40" s="3"/>
      <c r="B40" s="3"/>
      <c r="C40" s="3"/>
      <c r="D4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2"/>
  <sheetViews>
    <sheetView zoomScaleNormal="100" workbookViewId="0">
      <selection activeCell="A10" sqref="A10:XFD10"/>
    </sheetView>
  </sheetViews>
  <sheetFormatPr baseColWidth="10" defaultRowHeight="15"/>
  <cols>
    <col min="1" max="1" width="23.28515625" bestFit="1" customWidth="1"/>
    <col min="2" max="2" width="26.5703125" bestFit="1" customWidth="1"/>
    <col min="3" max="3" width="21.28515625" bestFit="1" customWidth="1"/>
    <col min="4" max="4" width="14.140625" bestFit="1" customWidth="1"/>
  </cols>
  <sheetData>
    <row r="1" spans="1:14" ht="15.75" thickBot="1">
      <c r="B1" s="7">
        <v>1</v>
      </c>
      <c r="C1" s="8">
        <v>2</v>
      </c>
      <c r="D1" s="9">
        <v>3</v>
      </c>
      <c r="E1" s="7">
        <v>4</v>
      </c>
      <c r="F1" s="8">
        <v>5</v>
      </c>
      <c r="G1" s="9">
        <v>6</v>
      </c>
      <c r="H1" s="7">
        <v>7</v>
      </c>
      <c r="I1" s="8">
        <v>8</v>
      </c>
      <c r="J1" s="9">
        <v>9</v>
      </c>
      <c r="K1" s="7">
        <v>10</v>
      </c>
      <c r="L1" s="8">
        <v>11</v>
      </c>
      <c r="M1" s="8">
        <v>12</v>
      </c>
      <c r="N1" s="9">
        <v>13</v>
      </c>
    </row>
    <row r="3" spans="1:14">
      <c r="A3" t="s">
        <v>32</v>
      </c>
      <c r="B3" s="10" t="s">
        <v>51</v>
      </c>
      <c r="C3" t="str">
        <f>+VLOOKUP(it!C1&amp;it!G1,MAPPING!A:E,4,0)</f>
        <v>B</v>
      </c>
    </row>
    <row r="4" spans="1:14">
      <c r="A4" t="s">
        <v>32</v>
      </c>
      <c r="B4" s="10" t="s">
        <v>52</v>
      </c>
      <c r="C4" t="str">
        <f>+VLOOKUP(it!C1&amp;it!G1,MAPPING!A:E,5,0)</f>
        <v>I</v>
      </c>
    </row>
    <row r="6" spans="1:14">
      <c r="B6" t="s">
        <v>33</v>
      </c>
      <c r="D6" t="s">
        <v>34</v>
      </c>
      <c r="E6" t="s">
        <v>35</v>
      </c>
    </row>
    <row r="7" spans="1:14">
      <c r="A7" t="str">
        <f>B7&amp;C7</f>
        <v>1Périodique</v>
      </c>
      <c r="B7">
        <v>1</v>
      </c>
      <c r="C7" t="s">
        <v>36</v>
      </c>
      <c r="D7" t="s">
        <v>37</v>
      </c>
      <c r="E7" t="s">
        <v>37</v>
      </c>
    </row>
    <row r="8" spans="1:14">
      <c r="A8" t="str">
        <f t="shared" ref="A8:A32" si="0">B8&amp;C8</f>
        <v>1YTD</v>
      </c>
      <c r="B8">
        <v>1</v>
      </c>
      <c r="C8" t="s">
        <v>38</v>
      </c>
      <c r="D8" t="s">
        <v>37</v>
      </c>
      <c r="E8" t="s">
        <v>37</v>
      </c>
    </row>
    <row r="9" spans="1:14">
      <c r="A9" t="str">
        <f t="shared" si="0"/>
        <v>2Périodique</v>
      </c>
      <c r="B9">
        <v>2</v>
      </c>
      <c r="C9" t="str">
        <f t="shared" ref="C9:C32" si="1">+C7</f>
        <v>Périodique</v>
      </c>
      <c r="D9" t="s">
        <v>39</v>
      </c>
      <c r="E9" t="s">
        <v>39</v>
      </c>
    </row>
    <row r="10" spans="1:14">
      <c r="A10" t="str">
        <f t="shared" si="0"/>
        <v>2YTD</v>
      </c>
      <c r="B10">
        <v>2</v>
      </c>
      <c r="C10" t="str">
        <f t="shared" si="1"/>
        <v>YTD</v>
      </c>
      <c r="D10" t="s">
        <v>37</v>
      </c>
      <c r="E10" t="s">
        <v>39</v>
      </c>
    </row>
    <row r="11" spans="1:14">
      <c r="A11" t="str">
        <f t="shared" si="0"/>
        <v>3Périodique</v>
      </c>
      <c r="B11">
        <v>3</v>
      </c>
      <c r="C11" t="str">
        <f t="shared" si="1"/>
        <v>Périodique</v>
      </c>
      <c r="D11" t="s">
        <v>40</v>
      </c>
      <c r="E11" t="s">
        <v>40</v>
      </c>
    </row>
    <row r="12" spans="1:14">
      <c r="A12" t="str">
        <f t="shared" si="0"/>
        <v>3YTD</v>
      </c>
      <c r="B12">
        <v>3</v>
      </c>
      <c r="C12" t="str">
        <f t="shared" si="1"/>
        <v>YTD</v>
      </c>
      <c r="D12" t="s">
        <v>37</v>
      </c>
      <c r="E12" t="s">
        <v>40</v>
      </c>
    </row>
    <row r="13" spans="1:14">
      <c r="A13" t="str">
        <f t="shared" si="0"/>
        <v>4Périodique</v>
      </c>
      <c r="B13">
        <v>4</v>
      </c>
      <c r="C13" t="str">
        <f t="shared" si="1"/>
        <v>Périodique</v>
      </c>
      <c r="D13" t="s">
        <v>41</v>
      </c>
      <c r="E13" t="s">
        <v>41</v>
      </c>
    </row>
    <row r="14" spans="1:14">
      <c r="A14" t="str">
        <f t="shared" si="0"/>
        <v>4YTD</v>
      </c>
      <c r="B14">
        <v>4</v>
      </c>
      <c r="C14" t="str">
        <f t="shared" si="1"/>
        <v>YTD</v>
      </c>
      <c r="D14" t="s">
        <v>37</v>
      </c>
      <c r="E14" t="s">
        <v>41</v>
      </c>
    </row>
    <row r="15" spans="1:14">
      <c r="A15" t="str">
        <f t="shared" si="0"/>
        <v>5Périodique</v>
      </c>
      <c r="B15">
        <v>5</v>
      </c>
      <c r="C15" t="str">
        <f t="shared" si="1"/>
        <v>Périodique</v>
      </c>
      <c r="D15" t="s">
        <v>42</v>
      </c>
      <c r="E15" t="s">
        <v>42</v>
      </c>
    </row>
    <row r="16" spans="1:14">
      <c r="A16" t="str">
        <f t="shared" si="0"/>
        <v>5YTD</v>
      </c>
      <c r="B16">
        <v>5</v>
      </c>
      <c r="C16" t="str">
        <f t="shared" si="1"/>
        <v>YTD</v>
      </c>
      <c r="D16" t="s">
        <v>37</v>
      </c>
      <c r="E16" t="s">
        <v>42</v>
      </c>
    </row>
    <row r="17" spans="1:5">
      <c r="A17" t="str">
        <f t="shared" si="0"/>
        <v>6Périodique</v>
      </c>
      <c r="B17">
        <v>6</v>
      </c>
      <c r="C17" t="str">
        <f t="shared" si="1"/>
        <v>Périodique</v>
      </c>
      <c r="D17" t="s">
        <v>43</v>
      </c>
      <c r="E17" t="s">
        <v>43</v>
      </c>
    </row>
    <row r="18" spans="1:5">
      <c r="A18" t="str">
        <f t="shared" si="0"/>
        <v>6YTD</v>
      </c>
      <c r="B18">
        <v>6</v>
      </c>
      <c r="C18" t="str">
        <f t="shared" si="1"/>
        <v>YTD</v>
      </c>
      <c r="D18" t="s">
        <v>37</v>
      </c>
      <c r="E18" t="s">
        <v>43</v>
      </c>
    </row>
    <row r="19" spans="1:5">
      <c r="A19" t="str">
        <f t="shared" si="0"/>
        <v>7Périodique</v>
      </c>
      <c r="B19">
        <v>7</v>
      </c>
      <c r="C19" t="str">
        <f t="shared" si="1"/>
        <v>Périodique</v>
      </c>
      <c r="D19" t="s">
        <v>44</v>
      </c>
      <c r="E19" t="s">
        <v>44</v>
      </c>
    </row>
    <row r="20" spans="1:5">
      <c r="A20" t="str">
        <f t="shared" si="0"/>
        <v>7YTD</v>
      </c>
      <c r="B20">
        <v>7</v>
      </c>
      <c r="C20" t="str">
        <f t="shared" si="1"/>
        <v>YTD</v>
      </c>
      <c r="D20" t="s">
        <v>37</v>
      </c>
      <c r="E20" t="s">
        <v>44</v>
      </c>
    </row>
    <row r="21" spans="1:5">
      <c r="A21" t="str">
        <f t="shared" si="0"/>
        <v>8Périodique</v>
      </c>
      <c r="B21">
        <v>8</v>
      </c>
      <c r="C21" t="str">
        <f t="shared" si="1"/>
        <v>Périodique</v>
      </c>
      <c r="D21" t="s">
        <v>45</v>
      </c>
      <c r="E21" t="s">
        <v>45</v>
      </c>
    </row>
    <row r="22" spans="1:5">
      <c r="A22" t="str">
        <f t="shared" si="0"/>
        <v>8YTD</v>
      </c>
      <c r="B22">
        <v>8</v>
      </c>
      <c r="C22" t="str">
        <f t="shared" si="1"/>
        <v>YTD</v>
      </c>
      <c r="D22" t="s">
        <v>37</v>
      </c>
      <c r="E22" t="s">
        <v>45</v>
      </c>
    </row>
    <row r="23" spans="1:5">
      <c r="A23" t="str">
        <f t="shared" si="0"/>
        <v>9Périodique</v>
      </c>
      <c r="B23">
        <v>9</v>
      </c>
      <c r="C23" t="str">
        <f t="shared" si="1"/>
        <v>Périodique</v>
      </c>
      <c r="D23" t="s">
        <v>46</v>
      </c>
      <c r="E23" t="s">
        <v>46</v>
      </c>
    </row>
    <row r="24" spans="1:5">
      <c r="A24" t="str">
        <f t="shared" si="0"/>
        <v>9YTD</v>
      </c>
      <c r="B24">
        <v>9</v>
      </c>
      <c r="C24" t="str">
        <f t="shared" si="1"/>
        <v>YTD</v>
      </c>
      <c r="D24" t="s">
        <v>37</v>
      </c>
      <c r="E24" t="s">
        <v>46</v>
      </c>
    </row>
    <row r="25" spans="1:5">
      <c r="A25" t="str">
        <f t="shared" si="0"/>
        <v>10Périodique</v>
      </c>
      <c r="B25">
        <v>10</v>
      </c>
      <c r="C25" t="str">
        <f t="shared" si="1"/>
        <v>Périodique</v>
      </c>
      <c r="D25" t="s">
        <v>47</v>
      </c>
      <c r="E25" t="s">
        <v>47</v>
      </c>
    </row>
    <row r="26" spans="1:5">
      <c r="A26" t="str">
        <f t="shared" si="0"/>
        <v>10YTD</v>
      </c>
      <c r="B26">
        <v>10</v>
      </c>
      <c r="C26" t="str">
        <f t="shared" si="1"/>
        <v>YTD</v>
      </c>
      <c r="D26" t="s">
        <v>37</v>
      </c>
      <c r="E26" t="s">
        <v>47</v>
      </c>
    </row>
    <row r="27" spans="1:5">
      <c r="A27" t="str">
        <f t="shared" si="0"/>
        <v>11Périodique</v>
      </c>
      <c r="B27">
        <v>11</v>
      </c>
      <c r="C27" t="str">
        <f t="shared" si="1"/>
        <v>Périodique</v>
      </c>
      <c r="D27" t="s">
        <v>48</v>
      </c>
      <c r="E27" t="s">
        <v>48</v>
      </c>
    </row>
    <row r="28" spans="1:5">
      <c r="A28" t="str">
        <f t="shared" si="0"/>
        <v>11YTD</v>
      </c>
      <c r="B28">
        <v>11</v>
      </c>
      <c r="C28" t="str">
        <f t="shared" si="1"/>
        <v>YTD</v>
      </c>
      <c r="D28" t="s">
        <v>37</v>
      </c>
      <c r="E28" t="s">
        <v>48</v>
      </c>
    </row>
    <row r="29" spans="1:5">
      <c r="A29" t="str">
        <f t="shared" si="0"/>
        <v>12Périodique</v>
      </c>
      <c r="B29">
        <v>12</v>
      </c>
      <c r="C29" t="str">
        <f t="shared" si="1"/>
        <v>Périodique</v>
      </c>
      <c r="D29" t="s">
        <v>49</v>
      </c>
      <c r="E29" t="s">
        <v>49</v>
      </c>
    </row>
    <row r="30" spans="1:5">
      <c r="A30" t="str">
        <f t="shared" si="0"/>
        <v>12YTD</v>
      </c>
      <c r="B30">
        <v>12</v>
      </c>
      <c r="C30" t="str">
        <f t="shared" si="1"/>
        <v>YTD</v>
      </c>
      <c r="D30" t="s">
        <v>37</v>
      </c>
      <c r="E30" t="s">
        <v>49</v>
      </c>
    </row>
    <row r="31" spans="1:5">
      <c r="A31" t="str">
        <f t="shared" si="0"/>
        <v>13Périodique</v>
      </c>
      <c r="B31">
        <v>13</v>
      </c>
      <c r="C31" t="str">
        <f t="shared" si="1"/>
        <v>Périodique</v>
      </c>
      <c r="D31" t="s">
        <v>50</v>
      </c>
      <c r="E31" t="s">
        <v>50</v>
      </c>
    </row>
    <row r="32" spans="1:5">
      <c r="A32" t="str">
        <f t="shared" si="0"/>
        <v>13YTD</v>
      </c>
      <c r="B32">
        <v>13</v>
      </c>
      <c r="C32" t="str">
        <f t="shared" si="1"/>
        <v>YTD</v>
      </c>
      <c r="D32" t="s">
        <v>37</v>
      </c>
      <c r="E32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it</vt:lpstr>
      <vt:lpstr>2013 r</vt:lpstr>
      <vt:lpstr>2013 b</vt:lpstr>
      <vt:lpstr>2012 r</vt:lpstr>
      <vt:lpstr>MAPPING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2013-01-30T16:54:08Z</dcterms:modified>
</cp:coreProperties>
</file>