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405" windowWidth="19320" windowHeight="12300" firstSheet="13" activeTab="31"/>
  </bookViews>
  <sheets>
    <sheet name="01" sheetId="28" r:id="rId1"/>
    <sheet name="02" sheetId="13" r:id="rId2"/>
    <sheet name="03" sheetId="11" r:id="rId3"/>
    <sheet name="04" sheetId="12" r:id="rId4"/>
    <sheet name="05" sheetId="29" r:id="rId5"/>
    <sheet name="06" sheetId="30" r:id="rId6"/>
    <sheet name="07" sheetId="10" r:id="rId7"/>
    <sheet name="08" sheetId="9" r:id="rId8"/>
    <sheet name="09" sheetId="4" r:id="rId9"/>
    <sheet name="10" sheetId="7" r:id="rId10"/>
    <sheet name="11" sheetId="8" r:id="rId11"/>
    <sheet name="12" sheetId="32" r:id="rId12"/>
    <sheet name="13" sheetId="31" r:id="rId13"/>
    <sheet name="14" sheetId="5" r:id="rId14"/>
    <sheet name="15" sheetId="14" r:id="rId15"/>
    <sheet name="16" sheetId="15" r:id="rId16"/>
    <sheet name="17" sheetId="16" r:id="rId17"/>
    <sheet name="18" sheetId="17" r:id="rId18"/>
    <sheet name="19" sheetId="33" r:id="rId19"/>
    <sheet name="20" sheetId="34" r:id="rId20"/>
    <sheet name="21" sheetId="18" r:id="rId21"/>
    <sheet name="22" sheetId="19" r:id="rId22"/>
    <sheet name="23" sheetId="20" r:id="rId23"/>
    <sheet name="24" sheetId="21" r:id="rId24"/>
    <sheet name="25" sheetId="22" r:id="rId25"/>
    <sheet name="26" sheetId="35" r:id="rId26"/>
    <sheet name="27" sheetId="36" r:id="rId27"/>
    <sheet name="28" sheetId="23" r:id="rId28"/>
    <sheet name="29" sheetId="24" r:id="rId29"/>
    <sheet name="30" sheetId="25" r:id="rId30"/>
    <sheet name="31" sheetId="26" r:id="rId31"/>
    <sheet name="CUMUL" sheetId="37" r:id="rId32"/>
    <sheet name="FIN MOIS" sheetId="6" r:id="rId33"/>
    <sheet name="f" sheetId="38" r:id="rId34"/>
  </sheets>
  <externalReferences>
    <externalReference r:id="rId35"/>
  </externalReferences>
  <definedNames>
    <definedName name="année">'[1]01'!$E$4</definedName>
    <definedName name="fériés">f!$D$4:$D$14</definedName>
    <definedName name="liste">'FIN MOIS'!$U$1:$U$12</definedName>
    <definedName name="mois">f!$B$3:$B$13</definedName>
  </definedNames>
  <calcPr calcId="125725"/>
</workbook>
</file>

<file path=xl/calcChain.xml><?xml version="1.0" encoding="utf-8"?>
<calcChain xmlns="http://schemas.openxmlformats.org/spreadsheetml/2006/main">
  <c r="C34" i="37"/>
  <c r="D34"/>
  <c r="E34"/>
  <c r="F34"/>
  <c r="G34"/>
  <c r="H34"/>
  <c r="C33"/>
  <c r="D33"/>
  <c r="E33"/>
  <c r="F33"/>
  <c r="G33"/>
  <c r="H33"/>
  <c r="B33"/>
  <c r="C32"/>
  <c r="D32"/>
  <c r="E32"/>
  <c r="F32"/>
  <c r="G32"/>
  <c r="H32"/>
  <c r="B32"/>
  <c r="C31"/>
  <c r="D31"/>
  <c r="E31"/>
  <c r="F31"/>
  <c r="G31"/>
  <c r="H31"/>
  <c r="B31"/>
  <c r="C30"/>
  <c r="D30"/>
  <c r="E30"/>
  <c r="F30"/>
  <c r="G30"/>
  <c r="H30"/>
  <c r="B30"/>
  <c r="C29"/>
  <c r="D29"/>
  <c r="E29"/>
  <c r="F29"/>
  <c r="G29"/>
  <c r="H29"/>
  <c r="B29"/>
  <c r="C23"/>
  <c r="D23"/>
  <c r="E23"/>
  <c r="F23"/>
  <c r="G23"/>
  <c r="H23"/>
  <c r="B23"/>
  <c r="C22"/>
  <c r="D22"/>
  <c r="E22"/>
  <c r="F22"/>
  <c r="G22"/>
  <c r="H22"/>
  <c r="B22"/>
  <c r="C16"/>
  <c r="D16"/>
  <c r="E16"/>
  <c r="F16"/>
  <c r="G16"/>
  <c r="H16"/>
  <c r="B16"/>
  <c r="C15"/>
  <c r="D15"/>
  <c r="E15"/>
  <c r="F15"/>
  <c r="G15"/>
  <c r="H15"/>
  <c r="B15"/>
  <c r="C9"/>
  <c r="D9"/>
  <c r="E9"/>
  <c r="F9"/>
  <c r="G9"/>
  <c r="H9"/>
  <c r="B9"/>
  <c r="C8"/>
  <c r="D8"/>
  <c r="E8"/>
  <c r="F8"/>
  <c r="G8"/>
  <c r="H8"/>
  <c r="B8"/>
  <c r="A1" i="13"/>
  <c r="A1" i="30" s="1"/>
  <c r="A1" i="37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1" i="26" l="1"/>
  <c r="A1" i="24"/>
  <c r="A1" i="36"/>
  <c r="A1" i="21"/>
  <c r="A1" i="19"/>
  <c r="A1" i="34"/>
  <c r="A1" i="17"/>
  <c r="A1" i="15"/>
  <c r="A1" i="5"/>
  <c r="A1" i="32"/>
  <c r="A1" i="7"/>
  <c r="A1" i="10"/>
  <c r="A1" i="11"/>
  <c r="A1" i="4"/>
  <c r="A1" i="25"/>
  <c r="A1" i="23"/>
  <c r="A1" i="35"/>
  <c r="A1" i="20"/>
  <c r="A1" i="18"/>
  <c r="A1" i="33"/>
  <c r="A1" i="16"/>
  <c r="A1" i="14"/>
  <c r="A1" i="31"/>
  <c r="A1" i="8"/>
  <c r="A1" i="9"/>
  <c r="D11" i="38"/>
  <c r="D10"/>
  <c r="D9"/>
  <c r="D8"/>
  <c r="D7"/>
  <c r="D6"/>
  <c r="D5"/>
  <c r="E4"/>
  <c r="D13" s="1"/>
  <c r="D4"/>
  <c r="D12" l="1"/>
  <c r="D14"/>
  <c r="E23" i="19" l="1"/>
  <c r="D25" i="37" s="1"/>
  <c r="D24" i="8"/>
  <c r="C14" i="37" s="1"/>
  <c r="C24" i="8"/>
  <c r="B14" i="37" s="1"/>
  <c r="K35"/>
  <c r="B1" i="28" l="1"/>
  <c r="C23"/>
  <c r="B4" i="37" s="1"/>
  <c r="D23" i="28"/>
  <c r="C4" i="37" s="1"/>
  <c r="E23" i="28"/>
  <c r="D4" i="37" s="1"/>
  <c r="F23" i="28"/>
  <c r="E4" i="37" s="1"/>
  <c r="G23" i="28"/>
  <c r="F4" i="37" s="1"/>
  <c r="H23" i="28"/>
  <c r="G4" i="37" s="1"/>
  <c r="I23" i="28"/>
  <c r="H4" i="37" s="1"/>
  <c r="B1" i="13"/>
  <c r="B1" i="12" s="1"/>
  <c r="B1" i="29" s="1"/>
  <c r="C24" i="13"/>
  <c r="B5" i="37" s="1"/>
  <c r="D24" i="13"/>
  <c r="C5" i="37" s="1"/>
  <c r="E24" i="13"/>
  <c r="D5" i="37" s="1"/>
  <c r="F24" i="13"/>
  <c r="E5" i="37" s="1"/>
  <c r="G24" i="13"/>
  <c r="F5" i="37" s="1"/>
  <c r="H24" i="13"/>
  <c r="G5" i="37" s="1"/>
  <c r="I24" i="13"/>
  <c r="H5" i="37" s="1"/>
  <c r="C23" i="11"/>
  <c r="B6" i="37" s="1"/>
  <c r="D23" i="11"/>
  <c r="C6" i="37" s="1"/>
  <c r="E23" i="11"/>
  <c r="D6" i="37" s="1"/>
  <c r="F23" i="11"/>
  <c r="E6" i="37" s="1"/>
  <c r="G23" i="11"/>
  <c r="F6" i="37" s="1"/>
  <c r="H23" i="11"/>
  <c r="G6" i="37" s="1"/>
  <c r="I23" i="11"/>
  <c r="H6" i="37" s="1"/>
  <c r="C23" i="12"/>
  <c r="B7" i="37" s="1"/>
  <c r="D23" i="12"/>
  <c r="C7" i="37" s="1"/>
  <c r="E23" i="12"/>
  <c r="D7" i="37" s="1"/>
  <c r="F23" i="12"/>
  <c r="E7" i="37" s="1"/>
  <c r="G23" i="12"/>
  <c r="F7" i="37" s="1"/>
  <c r="H23" i="12"/>
  <c r="G7" i="37" s="1"/>
  <c r="I23" i="12"/>
  <c r="H7" i="37" s="1"/>
  <c r="A25" i="12"/>
  <c r="C23" i="29"/>
  <c r="D23"/>
  <c r="E23"/>
  <c r="F23"/>
  <c r="G23"/>
  <c r="H23"/>
  <c r="I23"/>
  <c r="C23" i="30"/>
  <c r="D23"/>
  <c r="E23"/>
  <c r="F23"/>
  <c r="G23"/>
  <c r="H23"/>
  <c r="I23"/>
  <c r="A25"/>
  <c r="C23" i="10"/>
  <c r="B10" i="37" s="1"/>
  <c r="D23" i="10"/>
  <c r="C10" i="37" s="1"/>
  <c r="E23" i="10"/>
  <c r="D10" i="37" s="1"/>
  <c r="F23" i="10"/>
  <c r="E10" i="37" s="1"/>
  <c r="G23" i="10"/>
  <c r="F10" i="37" s="1"/>
  <c r="F35" s="1"/>
  <c r="H23" i="10"/>
  <c r="G10" i="37" s="1"/>
  <c r="I23" i="10"/>
  <c r="H10" i="37" s="1"/>
  <c r="C23" i="9"/>
  <c r="B11" i="37" s="1"/>
  <c r="D23" i="9"/>
  <c r="C11" i="37" s="1"/>
  <c r="E23" i="9"/>
  <c r="D11" i="37" s="1"/>
  <c r="F23" i="9"/>
  <c r="E11" i="37" s="1"/>
  <c r="G23" i="9"/>
  <c r="F11" i="37" s="1"/>
  <c r="H23" i="9"/>
  <c r="G11" i="37" s="1"/>
  <c r="I23" i="9"/>
  <c r="H11" i="37" s="1"/>
  <c r="C23" i="4"/>
  <c r="B12" i="37" s="1"/>
  <c r="D23" i="4"/>
  <c r="C12" i="37" s="1"/>
  <c r="E23" i="4"/>
  <c r="D12" i="37" s="1"/>
  <c r="F23" i="4"/>
  <c r="E12" i="37" s="1"/>
  <c r="G23" i="4"/>
  <c r="F12" i="37" s="1"/>
  <c r="H23" i="4"/>
  <c r="G12" i="37" s="1"/>
  <c r="I23" i="4"/>
  <c r="H12" i="37" s="1"/>
  <c r="C23" i="7"/>
  <c r="B13" i="37" s="1"/>
  <c r="D23" i="7"/>
  <c r="C13" i="37" s="1"/>
  <c r="E23" i="7"/>
  <c r="D13" i="37" s="1"/>
  <c r="F23" i="7"/>
  <c r="E13" i="37" s="1"/>
  <c r="G23" i="7"/>
  <c r="F13" i="37" s="1"/>
  <c r="H23" i="7"/>
  <c r="G13" i="37" s="1"/>
  <c r="I23" i="7"/>
  <c r="H13" i="37" s="1"/>
  <c r="E24" i="8"/>
  <c r="D14" i="37" s="1"/>
  <c r="F24" i="8"/>
  <c r="E14" i="37" s="1"/>
  <c r="G24" i="8"/>
  <c r="F14" i="37" s="1"/>
  <c r="H24" i="8"/>
  <c r="G14" i="37" s="1"/>
  <c r="I24" i="8"/>
  <c r="H14" i="37" s="1"/>
  <c r="C24" i="32"/>
  <c r="D24"/>
  <c r="E24"/>
  <c r="F24"/>
  <c r="G24"/>
  <c r="H24"/>
  <c r="I24"/>
  <c r="C24" i="31"/>
  <c r="D24"/>
  <c r="E24"/>
  <c r="F24"/>
  <c r="G24"/>
  <c r="H24"/>
  <c r="I24"/>
  <c r="C23" i="5"/>
  <c r="B17" i="37" s="1"/>
  <c r="D23" i="5"/>
  <c r="C17" i="37" s="1"/>
  <c r="E23" i="5"/>
  <c r="D17" i="37" s="1"/>
  <c r="F23" i="5"/>
  <c r="E17" i="37" s="1"/>
  <c r="G23" i="5"/>
  <c r="F17" i="37" s="1"/>
  <c r="H23" i="5"/>
  <c r="G17" i="37" s="1"/>
  <c r="I23" i="5"/>
  <c r="H17" i="37" s="1"/>
  <c r="C23" i="14"/>
  <c r="B18" i="37" s="1"/>
  <c r="D23" i="14"/>
  <c r="C18" i="37" s="1"/>
  <c r="E23" i="14"/>
  <c r="D18" i="37" s="1"/>
  <c r="F23" i="14"/>
  <c r="E18" i="37" s="1"/>
  <c r="G23" i="14"/>
  <c r="F18" i="37" s="1"/>
  <c r="H23" i="14"/>
  <c r="G18" i="37" s="1"/>
  <c r="I23" i="14"/>
  <c r="H18" i="37" s="1"/>
  <c r="C23" i="15"/>
  <c r="B19" i="37" s="1"/>
  <c r="D23" i="15"/>
  <c r="C19" i="37" s="1"/>
  <c r="E23" i="15"/>
  <c r="D19" i="37" s="1"/>
  <c r="F23" i="15"/>
  <c r="E19" i="37" s="1"/>
  <c r="G23" i="15"/>
  <c r="F19" i="37" s="1"/>
  <c r="H23" i="15"/>
  <c r="G19" i="37" s="1"/>
  <c r="I23" i="15"/>
  <c r="H19" i="37" s="1"/>
  <c r="C23" i="16"/>
  <c r="D23"/>
  <c r="E23"/>
  <c r="F23"/>
  <c r="G23"/>
  <c r="H23"/>
  <c r="I23"/>
  <c r="C23" i="17"/>
  <c r="D23"/>
  <c r="E23"/>
  <c r="F23"/>
  <c r="G23"/>
  <c r="H23"/>
  <c r="I23"/>
  <c r="C23" i="33"/>
  <c r="D23"/>
  <c r="E23"/>
  <c r="F23"/>
  <c r="G23"/>
  <c r="H23"/>
  <c r="I23"/>
  <c r="C23" i="34"/>
  <c r="D23"/>
  <c r="E23"/>
  <c r="F23"/>
  <c r="G23"/>
  <c r="H23"/>
  <c r="I23"/>
  <c r="C23" i="18"/>
  <c r="B24" i="37" s="1"/>
  <c r="D23" i="18"/>
  <c r="C24" i="37" s="1"/>
  <c r="E23" i="18"/>
  <c r="D24" i="37" s="1"/>
  <c r="F23" i="18"/>
  <c r="E24" i="37" s="1"/>
  <c r="G23" i="18"/>
  <c r="F24" i="37" s="1"/>
  <c r="H23" i="18"/>
  <c r="G24" i="37" s="1"/>
  <c r="I23" i="18"/>
  <c r="H24" i="37" s="1"/>
  <c r="C23" i="19"/>
  <c r="B25" i="37" s="1"/>
  <c r="D23" i="19"/>
  <c r="C25" i="37" s="1"/>
  <c r="F23" i="19"/>
  <c r="E25" i="37" s="1"/>
  <c r="G23" i="19"/>
  <c r="F25" i="37" s="1"/>
  <c r="H23" i="19"/>
  <c r="G25" i="37" s="1"/>
  <c r="I23" i="19"/>
  <c r="H25" i="37" s="1"/>
  <c r="C23" i="20"/>
  <c r="B26" i="37" s="1"/>
  <c r="D23" i="20"/>
  <c r="C26" i="37" s="1"/>
  <c r="E23" i="20"/>
  <c r="D26" i="37" s="1"/>
  <c r="F23" i="20"/>
  <c r="E26" i="37" s="1"/>
  <c r="G23" i="20"/>
  <c r="F26" i="37" s="1"/>
  <c r="H23" i="20"/>
  <c r="G26" i="37" s="1"/>
  <c r="I23" i="20"/>
  <c r="H26" i="37" s="1"/>
  <c r="C23" i="21"/>
  <c r="B27" i="37" s="1"/>
  <c r="D23" i="21"/>
  <c r="C27" i="37" s="1"/>
  <c r="E23" i="21"/>
  <c r="D27" i="37" s="1"/>
  <c r="F23" i="21"/>
  <c r="E27" i="37" s="1"/>
  <c r="G23" i="21"/>
  <c r="F27" i="37" s="1"/>
  <c r="H23" i="21"/>
  <c r="G27" i="37" s="1"/>
  <c r="I23" i="21"/>
  <c r="H27" i="37" s="1"/>
  <c r="C23" i="22"/>
  <c r="B28" i="37" s="1"/>
  <c r="D23" i="22"/>
  <c r="C28" i="37" s="1"/>
  <c r="E23" i="22"/>
  <c r="D28" i="37" s="1"/>
  <c r="F23" i="22"/>
  <c r="E28" i="37" s="1"/>
  <c r="G23" i="22"/>
  <c r="F28" i="37" s="1"/>
  <c r="H23" i="22"/>
  <c r="G28" i="37" s="1"/>
  <c r="I23" i="22"/>
  <c r="H28" i="37" s="1"/>
  <c r="C23" i="35"/>
  <c r="D23"/>
  <c r="E23"/>
  <c r="F23"/>
  <c r="G23"/>
  <c r="H23"/>
  <c r="I23"/>
  <c r="C23" i="36"/>
  <c r="D23"/>
  <c r="E23"/>
  <c r="F23"/>
  <c r="G23"/>
  <c r="H23"/>
  <c r="I23"/>
  <c r="C23" i="23"/>
  <c r="D23"/>
  <c r="E23"/>
  <c r="F23"/>
  <c r="G23"/>
  <c r="H23"/>
  <c r="I23"/>
  <c r="C23" i="24"/>
  <c r="D23"/>
  <c r="E23"/>
  <c r="F23"/>
  <c r="G23"/>
  <c r="H23"/>
  <c r="I23"/>
  <c r="C23" i="25"/>
  <c r="D23"/>
  <c r="E23"/>
  <c r="F23"/>
  <c r="G23"/>
  <c r="H23"/>
  <c r="I23"/>
  <c r="C23" i="26"/>
  <c r="B34" i="37" s="1"/>
  <c r="D23" i="26"/>
  <c r="E23"/>
  <c r="F23"/>
  <c r="G23"/>
  <c r="H23"/>
  <c r="I23"/>
  <c r="A2" i="6"/>
  <c r="B2"/>
  <c r="C2"/>
  <c r="D2"/>
  <c r="E2"/>
  <c r="F2"/>
  <c r="G2"/>
  <c r="A3"/>
  <c r="B3"/>
  <c r="C3"/>
  <c r="D3"/>
  <c r="E3"/>
  <c r="F3"/>
  <c r="G3"/>
  <c r="A4"/>
  <c r="B4"/>
  <c r="C4"/>
  <c r="D4"/>
  <c r="E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H33"/>
  <c r="J33"/>
  <c r="B33" l="1"/>
  <c r="F4"/>
  <c r="F20" i="37"/>
  <c r="F21"/>
  <c r="B21"/>
  <c r="B35" s="1"/>
  <c r="B20"/>
  <c r="G20"/>
  <c r="G35" s="1"/>
  <c r="G21"/>
  <c r="E21"/>
  <c r="E20"/>
  <c r="C20"/>
  <c r="C21"/>
  <c r="H21"/>
  <c r="H20"/>
  <c r="D21"/>
  <c r="D35" s="1"/>
  <c r="D20"/>
  <c r="E35"/>
  <c r="F33" i="6"/>
  <c r="G33"/>
  <c r="E33"/>
  <c r="C33"/>
  <c r="D33"/>
  <c r="B1" i="30"/>
  <c r="B1" i="10" s="1"/>
  <c r="B1" i="9" s="1"/>
  <c r="B1" i="4" s="1"/>
  <c r="B1" i="7" s="1"/>
  <c r="B1" i="8" s="1"/>
  <c r="B1" i="32" s="1"/>
  <c r="B1" i="31" s="1"/>
  <c r="B1" i="5" s="1"/>
  <c r="B1" i="14" s="1"/>
  <c r="B1" i="15" s="1"/>
  <c r="B1" i="16" s="1"/>
  <c r="B1" i="17" s="1"/>
  <c r="B1" i="33" s="1"/>
  <c r="B1" i="34" s="1"/>
  <c r="B1" i="18" s="1"/>
  <c r="B1" i="19" s="1"/>
  <c r="B1" i="20" s="1"/>
  <c r="B1" i="21" s="1"/>
  <c r="B1" i="22" s="1"/>
  <c r="B1" i="35" s="1"/>
  <c r="B1" i="36" s="1"/>
  <c r="B1" i="23" s="1"/>
  <c r="B1" i="24" s="1"/>
  <c r="B1" i="25" s="1"/>
  <c r="B1" i="26" s="1"/>
  <c r="B1" i="6"/>
  <c r="H35" i="37" l="1"/>
  <c r="C35"/>
  <c r="I33" i="6"/>
  <c r="A1" i="12"/>
  <c r="A1" i="22"/>
  <c r="A1" i="29"/>
  <c r="I35" i="37" l="1"/>
</calcChain>
</file>

<file path=xl/sharedStrings.xml><?xml version="1.0" encoding="utf-8"?>
<sst xmlns="http://schemas.openxmlformats.org/spreadsheetml/2006/main" count="279" uniqueCount="25">
  <si>
    <t>Totaux</t>
  </si>
  <si>
    <t>BELKIR</t>
  </si>
  <si>
    <t>BONAMY</t>
  </si>
  <si>
    <t>CAVALIN</t>
  </si>
  <si>
    <t>CHARPENTIER</t>
  </si>
  <si>
    <t>MATHIEU</t>
  </si>
  <si>
    <t>BOCHET</t>
  </si>
  <si>
    <t>SALDOT</t>
  </si>
  <si>
    <t>GROUSSIN</t>
  </si>
  <si>
    <t>AW 689 JH</t>
  </si>
  <si>
    <t>JANVIER 2013</t>
  </si>
  <si>
    <t>Fériés</t>
  </si>
  <si>
    <t>Pâques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</si>
  <si>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</si>
  <si>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</si>
  <si>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</si>
  <si>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</si>
  <si>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</si>
  <si>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</si>
  <si>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</si>
  <si>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</si>
  <si>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</si>
  <si>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JANVIER</t>
  </si>
  <si>
    <t>FÉVRIER</t>
  </si>
  <si>
    <t>http://forum.excel-pratique.com/excel/planning-cepl-t35717.html</t>
  </si>
</sst>
</file>

<file path=xl/styles.xml><?xml version="1.0" encoding="utf-8"?>
<styleSheet xmlns="http://schemas.openxmlformats.org/spreadsheetml/2006/main">
  <numFmts count="4">
    <numFmt numFmtId="164" formatCode="[hh]:mm"/>
    <numFmt numFmtId="165" formatCode="dddd\ dd"/>
    <numFmt numFmtId="166" formatCode="[$-F800]dddd\,\ mmmm\ dd\,\ yyyy"/>
    <numFmt numFmtId="167" formatCode="mmmm\-yy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10"/>
      <color indexed="8"/>
      <name val="Arial Unicode MS"/>
      <family val="2"/>
    </font>
    <font>
      <sz val="10"/>
      <name val="Arial"/>
      <family val="2"/>
    </font>
    <font>
      <sz val="11"/>
      <color indexed="47"/>
      <name val="Calibri"/>
      <family val="2"/>
    </font>
    <font>
      <b/>
      <i/>
      <sz val="18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indexed="8"/>
      <name val="Arial Unicode MS"/>
      <family val="2"/>
    </font>
    <font>
      <b/>
      <sz val="8"/>
      <name val="Verdana"/>
      <family val="2"/>
    </font>
    <font>
      <sz val="8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8AE7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Dot">
        <color theme="3"/>
      </left>
      <right style="mediumDashDot">
        <color theme="3"/>
      </right>
      <top style="mediumDashDot">
        <color theme="3"/>
      </top>
      <bottom/>
      <diagonal/>
    </border>
    <border>
      <left style="mediumDashDot">
        <color theme="3"/>
      </left>
      <right style="mediumDashDot">
        <color theme="3"/>
      </right>
      <top/>
      <bottom/>
      <diagonal/>
    </border>
    <border>
      <left style="mediumDashDot">
        <color theme="3"/>
      </left>
      <right style="mediumDashDot">
        <color theme="3"/>
      </right>
      <top/>
      <bottom style="mediumDashDot">
        <color theme="3"/>
      </bottom>
      <diagonal/>
    </border>
    <border>
      <left style="mediumDashDot">
        <color theme="3"/>
      </left>
      <right style="mediumDashDot">
        <color theme="3"/>
      </right>
      <top style="mediumDashDot">
        <color theme="3"/>
      </top>
      <bottom style="thin">
        <color indexed="64"/>
      </bottom>
      <diagonal/>
    </border>
    <border>
      <left style="mediumDashDot">
        <color theme="3"/>
      </left>
      <right style="mediumDashDot">
        <color theme="3"/>
      </right>
      <top style="thin">
        <color indexed="64"/>
      </top>
      <bottom style="thin">
        <color indexed="64"/>
      </bottom>
      <diagonal/>
    </border>
    <border>
      <left style="mediumDashDot">
        <color theme="3"/>
      </left>
      <right style="mediumDashDot">
        <color theme="3"/>
      </right>
      <top style="thin">
        <color indexed="64"/>
      </top>
      <bottom style="mediumDashDot">
        <color theme="3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20" fontId="5" fillId="5" borderId="1" xfId="0" applyNumberFormat="1" applyFont="1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" fontId="3" fillId="0" borderId="0" xfId="0" quotePrefix="1" applyNumberFormat="1" applyFont="1"/>
    <xf numFmtId="14" fontId="3" fillId="0" borderId="0" xfId="0" applyNumberFormat="1" applyFont="1" applyAlignment="1">
      <alignment horizontal="left" indent="1"/>
    </xf>
    <xf numFmtId="165" fontId="3" fillId="0" borderId="0" xfId="0" applyNumberFormat="1" applyFont="1" applyAlignment="1">
      <alignment horizontal="left" indent="1"/>
    </xf>
    <xf numFmtId="16" fontId="0" fillId="0" borderId="0" xfId="0" applyNumberFormat="1"/>
    <xf numFmtId="165" fontId="7" fillId="7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166" fontId="1" fillId="6" borderId="1" xfId="0" applyNumberFormat="1" applyFont="1" applyFill="1" applyBorder="1" applyAlignment="1">
      <alignment horizontal="center" vertical="center" wrapText="1"/>
    </xf>
    <xf numFmtId="167" fontId="6" fillId="6" borderId="4" xfId="0" applyNumberFormat="1" applyFont="1" applyFill="1" applyBorder="1" applyAlignment="1">
      <alignment horizontal="center" vertical="center"/>
    </xf>
    <xf numFmtId="49" fontId="2" fillId="6" borderId="0" xfId="0" applyNumberFormat="1" applyFont="1" applyFill="1" applyAlignment="1">
      <alignment horizontal="left" vertical="center"/>
    </xf>
    <xf numFmtId="0" fontId="1" fillId="8" borderId="1" xfId="0" applyFont="1" applyFill="1" applyBorder="1" applyAlignment="1">
      <alignment horizontal="center" vertical="center"/>
    </xf>
    <xf numFmtId="165" fontId="1" fillId="8" borderId="1" xfId="0" applyNumberFormat="1" applyFont="1" applyFill="1" applyBorder="1" applyAlignment="1">
      <alignment horizontal="center" vertical="center"/>
    </xf>
    <xf numFmtId="20" fontId="0" fillId="8" borderId="1" xfId="0" applyNumberFormat="1" applyFill="1" applyBorder="1" applyAlignment="1">
      <alignment horizontal="center" vertical="center"/>
    </xf>
    <xf numFmtId="165" fontId="10" fillId="6" borderId="3" xfId="0" applyNumberFormat="1" applyFont="1" applyFill="1" applyBorder="1" applyAlignment="1">
      <alignment horizontal="center" vertical="center"/>
    </xf>
    <xf numFmtId="165" fontId="10" fillId="6" borderId="0" xfId="0" applyNumberFormat="1" applyFont="1" applyFill="1" applyAlignment="1">
      <alignment horizontal="center" vertical="center"/>
    </xf>
    <xf numFmtId="20" fontId="0" fillId="9" borderId="1" xfId="0" applyNumberFormat="1" applyFill="1" applyBorder="1" applyAlignment="1">
      <alignment horizontal="center" vertical="center"/>
    </xf>
    <xf numFmtId="20" fontId="0" fillId="10" borderId="1" xfId="0" applyNumberFormat="1" applyFill="1" applyBorder="1" applyAlignment="1">
      <alignment horizontal="center" vertical="center"/>
    </xf>
    <xf numFmtId="165" fontId="1" fillId="10" borderId="1" xfId="0" applyNumberFormat="1" applyFont="1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left" vertical="center"/>
    </xf>
    <xf numFmtId="0" fontId="1" fillId="11" borderId="1" xfId="0" applyFont="1" applyFill="1" applyBorder="1" applyAlignment="1">
      <alignment horizontal="center" vertical="center"/>
    </xf>
    <xf numFmtId="0" fontId="12" fillId="12" borderId="1" xfId="2" applyFont="1" applyFill="1" applyBorder="1"/>
    <xf numFmtId="0" fontId="4" fillId="0" borderId="0" xfId="0" quotePrefix="1" applyFont="1"/>
    <xf numFmtId="0" fontId="8" fillId="6" borderId="0" xfId="0" applyNumberFormat="1" applyFont="1" applyFill="1" applyAlignment="1">
      <alignment horizontal="center" vertical="center"/>
    </xf>
    <xf numFmtId="0" fontId="0" fillId="0" borderId="0" xfId="0" quotePrefix="1"/>
    <xf numFmtId="14" fontId="12" fillId="13" borderId="3" xfId="2" applyNumberFormat="1" applyFont="1" applyFill="1" applyBorder="1"/>
    <xf numFmtId="0" fontId="11" fillId="12" borderId="5" xfId="2" applyFont="1" applyFill="1" applyBorder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14" fontId="12" fillId="13" borderId="9" xfId="2" applyNumberFormat="1" applyFont="1" applyFill="1" applyBorder="1"/>
    <xf numFmtId="14" fontId="12" fillId="13" borderId="10" xfId="2" applyNumberFormat="1" applyFont="1" applyFill="1" applyBorder="1"/>
    <xf numFmtId="14" fontId="12" fillId="14" borderId="10" xfId="2" applyNumberFormat="1" applyFont="1" applyFill="1" applyBorder="1"/>
    <xf numFmtId="14" fontId="12" fillId="14" borderId="11" xfId="2" applyNumberFormat="1" applyFont="1" applyFill="1" applyBorder="1"/>
    <xf numFmtId="0" fontId="7" fillId="6" borderId="1" xfId="0" applyFont="1" applyFill="1" applyBorder="1" applyAlignment="1">
      <alignment vertical="center"/>
    </xf>
    <xf numFmtId="17" fontId="2" fillId="6" borderId="0" xfId="0" applyNumberFormat="1" applyFont="1" applyFill="1" applyAlignment="1">
      <alignment horizontal="left" vertical="center"/>
    </xf>
    <xf numFmtId="17" fontId="2" fillId="6" borderId="2" xfId="0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_Planning_onglets2" xfId="2"/>
  </cellStyles>
  <dxfs count="30"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FFCC"/>
      <color rgb="FFF8AE7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1123950</xdr:colOff>
      <xdr:row>2</xdr:row>
      <xdr:rowOff>28575</xdr:rowOff>
    </xdr:from>
    <xdr:to>
      <xdr:col>2</xdr:col>
      <xdr:colOff>47625</xdr:colOff>
      <xdr:row>3</xdr:row>
      <xdr:rowOff>276225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1123950" y="838200"/>
          <a:ext cx="1638300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choisi le mois  ; le reste suit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</a:t>
          </a:r>
        </a:p>
      </xdr:txBody>
    </xdr:sp>
    <xdr:clientData/>
  </xdr:twoCellAnchor>
  <xdr:twoCellAnchor>
    <xdr:from>
      <xdr:col>0</xdr:col>
      <xdr:colOff>1038225</xdr:colOff>
      <xdr:row>1</xdr:row>
      <xdr:rowOff>76200</xdr:rowOff>
    </xdr:from>
    <xdr:to>
      <xdr:col>0</xdr:col>
      <xdr:colOff>1314450</xdr:colOff>
      <xdr:row>2</xdr:row>
      <xdr:rowOff>0</xdr:rowOff>
    </xdr:to>
    <xdr:sp macro="" textlink="">
      <xdr:nvSpPr>
        <xdr:cNvPr id="5124" name="Line 4"/>
        <xdr:cNvSpPr>
          <a:spLocks noChangeShapeType="1"/>
        </xdr:cNvSpPr>
      </xdr:nvSpPr>
      <xdr:spPr bwMode="auto">
        <a:xfrm flipH="1" flipV="1">
          <a:off x="1038225" y="581025"/>
          <a:ext cx="276225" cy="2286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22</xdr:row>
      <xdr:rowOff>161926</xdr:rowOff>
    </xdr:from>
    <xdr:to>
      <xdr:col>14</xdr:col>
      <xdr:colOff>381000</xdr:colOff>
      <xdr:row>26</xdr:row>
      <xdr:rowOff>85726</xdr:rowOff>
    </xdr:to>
    <xdr:sp macro="" textlink="">
      <xdr:nvSpPr>
        <xdr:cNvPr id="2" name="Rectangle à coins arrondis 1"/>
        <xdr:cNvSpPr/>
      </xdr:nvSpPr>
      <xdr:spPr>
        <a:xfrm>
          <a:off x="9763125" y="6838951"/>
          <a:ext cx="3876675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changer un peu les formules de date et la présentation.</a:t>
          </a:r>
        </a:p>
        <a:p>
          <a:pPr algn="l"/>
          <a:endParaRPr lang="fr-FR" sz="1100"/>
        </a:p>
        <a:p>
          <a:pPr algn="l"/>
          <a:r>
            <a:rPr lang="fr-FR" sz="1100"/>
            <a:t>Tu choisis ton mois dans la cellule du mois avec une liste ,</a:t>
          </a:r>
          <a:r>
            <a:rPr lang="fr-FR" sz="1100" baseline="0"/>
            <a:t> cela donne un numéro de mois en A1, il ne faut pas y toucher. Tu pourras même le masquer pour éviter des erreurs...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15</xdr:row>
      <xdr:rowOff>19050</xdr:rowOff>
    </xdr:from>
    <xdr:to>
      <xdr:col>1</xdr:col>
      <xdr:colOff>638175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266700" y="2914650"/>
          <a:ext cx="1133475" cy="314325"/>
        </a:xfrm>
        <a:prstGeom prst="wedgeRoundRectCallout">
          <a:avLst>
            <a:gd name="adj1" fmla="val 22865"/>
            <a:gd name="adj2" fmla="val -1678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=mois</a:t>
          </a:r>
        </a:p>
      </xdr:txBody>
    </xdr:sp>
    <xdr:clientData/>
  </xdr:twoCellAnchor>
  <xdr:twoCellAnchor>
    <xdr:from>
      <xdr:col>2</xdr:col>
      <xdr:colOff>266700</xdr:colOff>
      <xdr:row>16</xdr:row>
      <xdr:rowOff>19050</xdr:rowOff>
    </xdr:from>
    <xdr:to>
      <xdr:col>3</xdr:col>
      <xdr:colOff>638175</xdr:colOff>
      <xdr:row>17</xdr:row>
      <xdr:rowOff>142875</xdr:rowOff>
    </xdr:to>
    <xdr:sp macro="" textlink="">
      <xdr:nvSpPr>
        <xdr:cNvPr id="6" name="Rectangle à coins arrondis 5"/>
        <xdr:cNvSpPr/>
      </xdr:nvSpPr>
      <xdr:spPr>
        <a:xfrm>
          <a:off x="1790700" y="3105150"/>
          <a:ext cx="1133475" cy="314325"/>
        </a:xfrm>
        <a:prstGeom prst="wedgeRoundRectCallout">
          <a:avLst>
            <a:gd name="adj1" fmla="val 22865"/>
            <a:gd name="adj2" fmla="val -1678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= fériés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HB/AppData/Local/Microsoft/Windows/Temporary%20Internet%20Files/Content.IE5/59FOJHU3/Salari&#233;s-Social/PLANNING%20CEPL%20MODE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1"/>
      <sheetName val="GBA01"/>
      <sheetName val="02"/>
      <sheetName val="GBA02"/>
      <sheetName val="03"/>
      <sheetName val="GBA03"/>
      <sheetName val="04"/>
      <sheetName val="GBA04"/>
      <sheetName val="05"/>
      <sheetName val="GBA05"/>
      <sheetName val="06"/>
      <sheetName val="GBA06"/>
      <sheetName val="07"/>
      <sheetName val="GBA07"/>
      <sheetName val="08"/>
      <sheetName val="GBA08"/>
      <sheetName val="09"/>
      <sheetName val="GBA09"/>
      <sheetName val="10"/>
      <sheetName val="GBA10"/>
      <sheetName val="11"/>
      <sheetName val="GBA11"/>
      <sheetName val="12"/>
      <sheetName val="GBA12"/>
      <sheetName val="Feuil10"/>
      <sheetName val="Feuil1"/>
    </sheetNames>
    <sheetDataSet>
      <sheetData sheetId="0">
        <row r="4">
          <cell r="E4">
            <v>2013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4"/>
  <sheetViews>
    <sheetView workbookViewId="0">
      <pane ySplit="1" topLeftCell="A2" activePane="bottomLeft" state="frozen"/>
      <selection activeCell="A3" sqref="A3"/>
      <selection pane="bottomLeft" activeCell="A2" sqref="A2"/>
    </sheetView>
  </sheetViews>
  <sheetFormatPr baseColWidth="10" defaultRowHeight="15"/>
  <cols>
    <col min="1" max="1" width="21" customWidth="1"/>
    <col min="2" max="2" width="19.7109375" customWidth="1"/>
    <col min="3" max="9" width="14.28515625" customWidth="1"/>
  </cols>
  <sheetData>
    <row r="1" spans="1:9" ht="39.75" customHeight="1">
      <c r="A1" s="19">
        <v>41306</v>
      </c>
      <c r="B1" s="24">
        <f>A1</f>
        <v>41306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2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>SUM(C2:C22)</f>
        <v>0</v>
      </c>
      <c r="D23" s="6">
        <f>SUM(D$2:D$22)</f>
        <v>0</v>
      </c>
      <c r="E23" s="6">
        <f>SUM(E5:E22)</f>
        <v>0</v>
      </c>
      <c r="F23" s="6">
        <f>SUM(F$2:F$22)</f>
        <v>0</v>
      </c>
      <c r="G23" s="6">
        <f>SUM(G$2:G$22)</f>
        <v>0</v>
      </c>
      <c r="H23" s="6">
        <f>SUM(H$2:H$22)</f>
        <v>0</v>
      </c>
      <c r="I23" s="6">
        <f>SUM(I$2:I$22)</f>
        <v>0</v>
      </c>
    </row>
    <row r="24" spans="1:9">
      <c r="A24" s="2"/>
      <c r="B24" s="2"/>
    </row>
  </sheetData>
  <phoneticPr fontId="0" type="noConversion"/>
  <dataValidations count="1">
    <dataValidation type="list" allowBlank="1" showInputMessage="1" showErrorMessage="1" sqref="A1">
      <formula1>liste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5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'01'!A1</f>
        <v>41306</v>
      </c>
      <c r="B1" s="25">
        <f>'01'!B1+1</f>
        <v>41307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24" customHeight="1">
      <c r="A23" s="10"/>
      <c r="B23" s="10"/>
      <c r="C23" s="5"/>
      <c r="D23" s="5"/>
      <c r="E23" s="5"/>
      <c r="F23" s="5"/>
      <c r="G23" s="5"/>
      <c r="H23" s="5"/>
      <c r="I23" s="5"/>
    </row>
    <row r="24" spans="1:9" ht="30" customHeight="1">
      <c r="A24" s="3" t="s">
        <v>0</v>
      </c>
      <c r="B24" s="3"/>
      <c r="C24" s="6">
        <f>SUM(C2:C23)</f>
        <v>0</v>
      </c>
      <c r="D24" s="6">
        <f>SUM(D$2:D$23)</f>
        <v>0</v>
      </c>
      <c r="E24" s="6">
        <f>SUM(E5:E23)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4"/>
  <sheetViews>
    <sheetView zoomScaleNormal="100"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v>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>SUM(C$2:C$22)</f>
        <v>0</v>
      </c>
      <c r="D23" s="6">
        <f t="shared" ref="D23:I23" si="0">SUM(D$2:D$22)</f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25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7">
        <f>'02'!$A$1</f>
        <v>41306</v>
      </c>
      <c r="B1" s="25">
        <f>'03'!B1+1</f>
        <v>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7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7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7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>SUM(C$2:C$22)</f>
        <v>0</v>
      </c>
      <c r="D23" s="6">
        <f t="shared" ref="D23:I23" si="0">SUM(D$2:D$22)</f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  <row r="25" spans="1:9" ht="15.75">
      <c r="A25" s="12" t="e">
        <f ca="1">DATE(2013,1,MID(CELL("nomfichier"),LEN(CELL("nomfichier"))-4,2))</f>
        <v>#VALUE!</v>
      </c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7">
        <f>'02'!$A$1</f>
        <v>41306</v>
      </c>
      <c r="B1" s="25">
        <f>'04'!B1+1</f>
        <v>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7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7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7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K25"/>
  <sheetViews>
    <sheetView workbookViewId="0">
      <pane ySplit="1" topLeftCell="A8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11" ht="39.75" customHeight="1">
      <c r="A1" s="47">
        <f>'02'!$A$1</f>
        <v>41306</v>
      </c>
      <c r="B1" s="25">
        <f>'05'!B1+1</f>
        <v>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11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11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11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11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11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11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11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11" ht="24" customHeight="1">
      <c r="A9" s="10"/>
      <c r="B9" s="10"/>
      <c r="C9" s="5"/>
      <c r="D9" s="5"/>
      <c r="E9" s="5"/>
      <c r="F9" s="5"/>
      <c r="G9" s="5"/>
      <c r="H9" s="5"/>
      <c r="I9" s="5"/>
      <c r="K9" s="11"/>
    </row>
    <row r="10" spans="1:11" ht="24" customHeight="1">
      <c r="A10" s="10"/>
      <c r="B10" s="10"/>
      <c r="C10" s="5"/>
      <c r="D10" s="7"/>
      <c r="E10" s="5"/>
      <c r="F10" s="5"/>
      <c r="G10" s="5"/>
      <c r="H10" s="5"/>
      <c r="I10" s="5"/>
    </row>
    <row r="11" spans="1:11" ht="24" customHeight="1">
      <c r="A11" s="10"/>
      <c r="B11" s="10"/>
      <c r="C11" s="5"/>
      <c r="D11" s="7"/>
      <c r="E11" s="5"/>
      <c r="F11" s="5"/>
      <c r="G11" s="5"/>
      <c r="H11" s="5"/>
      <c r="I11" s="5"/>
    </row>
    <row r="12" spans="1:11" ht="24" customHeight="1">
      <c r="A12" s="10"/>
      <c r="B12" s="10"/>
      <c r="C12" s="5"/>
      <c r="D12" s="7"/>
      <c r="E12" s="5"/>
      <c r="F12" s="5"/>
      <c r="G12" s="5"/>
      <c r="H12" s="5"/>
      <c r="I12" s="5"/>
    </row>
    <row r="13" spans="1:11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11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11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11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  <row r="25" spans="1:9" ht="15.75">
      <c r="A25" s="12" t="e">
        <f ca="1">DATE(2013,1,MID(CELL("nomfichier"),LEN(CELL("nomfichier"))-4,2))</f>
        <v>#VALUE!</v>
      </c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2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'06'!B1+1</f>
        <v>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>
      <c r="A2" s="10"/>
      <c r="B2" s="10"/>
      <c r="C2" s="27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27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27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27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27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27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27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27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27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27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27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27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27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27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27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27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27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27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27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>SUM(C$2:C$22)</f>
        <v>0</v>
      </c>
      <c r="D23" s="6">
        <f>SUM(D$2:D$22)</f>
        <v>0</v>
      </c>
      <c r="E23" s="6">
        <f>SUM(E$2:E$22)</f>
        <v>0</v>
      </c>
      <c r="F23" s="6">
        <f>SUM(F5:F22)</f>
        <v>0</v>
      </c>
      <c r="G23" s="6">
        <f>SUM(G$2:G$22)</f>
        <v>0</v>
      </c>
      <c r="H23" s="6">
        <f>SUM(H$2:H$22)</f>
        <v>0</v>
      </c>
      <c r="I23" s="6">
        <f>SUM(I$2:I$22)</f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'07'!B1+1</f>
        <v>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>
      <c r="A2" s="10"/>
      <c r="B2" s="10"/>
      <c r="C2" s="26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26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26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26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26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26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26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26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26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'08'!B1+1</f>
        <v>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>
      <c r="A2" s="10"/>
      <c r="B2" s="10"/>
      <c r="C2" s="26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26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26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26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26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26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26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26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26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26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'09'!B1+1</f>
        <v>10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25"/>
  <sheetViews>
    <sheetView workbookViewId="0">
      <pane ySplit="1" topLeftCell="A17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'10'!B1+1</f>
        <v>11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8"/>
      <c r="B23" s="28"/>
      <c r="C23" s="5"/>
      <c r="D23" s="5"/>
      <c r="E23" s="5"/>
      <c r="F23" s="5"/>
      <c r="G23" s="5"/>
      <c r="H23" s="5"/>
      <c r="I23" s="5"/>
    </row>
    <row r="24" spans="1:9" ht="24.95" customHeight="1">
      <c r="A24" s="3" t="s">
        <v>0</v>
      </c>
      <c r="B24" s="3"/>
      <c r="C24" s="6">
        <f>SUM(C2:C23)</f>
        <v>0</v>
      </c>
      <c r="D24" s="6">
        <f>SUM(D2:D23)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I25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'11'!B1+1</f>
        <v>12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2"/>
      <c r="B23" s="22"/>
      <c r="C23" s="5"/>
      <c r="D23" s="5"/>
      <c r="E23" s="5"/>
      <c r="F23" s="5"/>
      <c r="G23" s="5"/>
      <c r="H23" s="5"/>
      <c r="I23" s="5"/>
    </row>
    <row r="24" spans="1:9" ht="24.95" customHeight="1">
      <c r="A24" s="3" t="s">
        <v>0</v>
      </c>
      <c r="B24" s="3"/>
      <c r="C24" s="6">
        <f>SUM(C6:C23)</f>
        <v>0</v>
      </c>
      <c r="D24" s="6">
        <f>SUM(D5:D23)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I25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'12'!B1+1</f>
        <v>13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2"/>
      <c r="B23" s="22"/>
      <c r="C23" s="5"/>
      <c r="D23" s="5"/>
      <c r="E23" s="5"/>
      <c r="F23" s="5"/>
      <c r="G23" s="5"/>
      <c r="H23" s="5"/>
      <c r="I23" s="5"/>
    </row>
    <row r="24" spans="1:9" ht="24.95" customHeight="1">
      <c r="A24" s="3" t="s">
        <v>0</v>
      </c>
      <c r="B24" s="3"/>
      <c r="C24" s="6">
        <f>SUM(C6:C23)</f>
        <v>0</v>
      </c>
      <c r="D24" s="6">
        <f>SUM(D5:D23)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19.7109375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'13'!B1+1</f>
        <v>14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29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29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29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29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29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29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29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'14'!B1+1</f>
        <v>15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>
      <c r="A2" s="10"/>
      <c r="B2" s="10"/>
      <c r="C2" s="29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29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29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29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29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29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29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29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29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29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29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 t="s">
        <v>9</v>
      </c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'15'!B1+1</f>
        <v>16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3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I24"/>
  <sheetViews>
    <sheetView workbookViewId="0">
      <pane ySplit="1" topLeftCell="A17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'16'!B1+1</f>
        <v>17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'17'!B1+1</f>
        <v>18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'18'!B1+1</f>
        <v>19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'19'!B1+1</f>
        <v>20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'20'!B1+1</f>
        <v>21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'21'!B1+1</f>
        <v>22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>SUM(E2:E22)</f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I24"/>
  <sheetViews>
    <sheetView workbookViewId="0">
      <pane ySplit="1" topLeftCell="A5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'22'!B1+1</f>
        <v>23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3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3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3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3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'23'!B1+1</f>
        <v>24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'24'!B1+1</f>
        <v>25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I24"/>
  <sheetViews>
    <sheetView topLeftCell="B1"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'25'!B1+1</f>
        <v>26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I24"/>
  <sheetViews>
    <sheetView topLeftCell="B1"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'26'!B1+1</f>
        <v>27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'27'!B1+1</f>
        <v>28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'28'!B1+1</f>
        <v>29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46">
        <f>'02'!$A$1</f>
        <v>41306</v>
      </c>
      <c r="B1" s="25">
        <f>'29'!B1+1</f>
        <v>30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K24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11" ht="39.75" customHeight="1">
      <c r="A1" s="46">
        <f>'02'!$A$1</f>
        <v>41306</v>
      </c>
      <c r="B1" s="25">
        <f>'30'!B1+1</f>
        <v>31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11" ht="24" customHeight="1">
      <c r="A2" s="10"/>
      <c r="B2" s="10"/>
      <c r="C2" s="5"/>
      <c r="D2" s="5"/>
      <c r="E2" s="5"/>
      <c r="F2" s="5"/>
      <c r="G2" s="5"/>
      <c r="H2" s="5"/>
      <c r="I2" s="5"/>
    </row>
    <row r="3" spans="1:11" ht="24" customHeight="1">
      <c r="A3" s="10"/>
      <c r="B3" s="10"/>
      <c r="C3" s="5"/>
      <c r="D3" s="5"/>
      <c r="E3" s="5"/>
      <c r="F3" s="5"/>
      <c r="G3" s="5"/>
      <c r="H3" s="5"/>
      <c r="I3" s="5"/>
    </row>
    <row r="4" spans="1:11" ht="24" customHeight="1">
      <c r="A4" s="10"/>
      <c r="B4" s="10"/>
      <c r="C4" s="5"/>
      <c r="D4" s="5"/>
      <c r="E4" s="5"/>
      <c r="F4" s="5"/>
      <c r="G4" s="5"/>
      <c r="H4" s="5"/>
      <c r="I4" s="5"/>
      <c r="K4" s="12"/>
    </row>
    <row r="5" spans="1:11" ht="24" customHeight="1">
      <c r="A5" s="10"/>
      <c r="B5" s="10"/>
      <c r="C5" s="5"/>
      <c r="D5" s="5"/>
      <c r="E5" s="5"/>
      <c r="F5" s="5"/>
      <c r="G5" s="5"/>
      <c r="H5" s="5"/>
      <c r="I5" s="5"/>
    </row>
    <row r="6" spans="1:11" ht="24" customHeight="1">
      <c r="A6" s="10"/>
      <c r="B6" s="10"/>
      <c r="C6" s="5"/>
      <c r="D6" s="5"/>
      <c r="E6" s="5"/>
      <c r="F6" s="5"/>
      <c r="G6" s="5"/>
      <c r="H6" s="5"/>
      <c r="I6" s="5"/>
    </row>
    <row r="7" spans="1:11" ht="24" customHeight="1">
      <c r="A7" s="10"/>
      <c r="B7" s="10"/>
      <c r="C7" s="5"/>
      <c r="D7" s="5"/>
      <c r="E7" s="5"/>
      <c r="F7" s="5"/>
      <c r="G7" s="5"/>
      <c r="H7" s="5"/>
      <c r="I7" s="5"/>
    </row>
    <row r="8" spans="1:11" ht="24" customHeight="1">
      <c r="A8" s="10"/>
      <c r="B8" s="10"/>
      <c r="C8" s="5"/>
      <c r="D8" s="5"/>
      <c r="E8" s="5"/>
      <c r="F8" s="5"/>
      <c r="G8" s="5"/>
      <c r="H8" s="5"/>
      <c r="I8" s="5"/>
    </row>
    <row r="9" spans="1:11" ht="24" customHeight="1">
      <c r="A9" s="10"/>
      <c r="B9" s="10"/>
      <c r="C9" s="5"/>
      <c r="D9" s="5"/>
      <c r="E9" s="5"/>
      <c r="F9" s="5"/>
      <c r="G9" s="5"/>
      <c r="H9" s="5"/>
      <c r="I9" s="5"/>
    </row>
    <row r="10" spans="1:11" ht="24" customHeight="1">
      <c r="A10" s="10"/>
      <c r="B10" s="10"/>
      <c r="C10" s="5"/>
      <c r="D10" s="5"/>
      <c r="E10" s="5"/>
      <c r="F10" s="5"/>
      <c r="G10" s="5"/>
      <c r="H10" s="5"/>
      <c r="I10" s="5"/>
    </row>
    <row r="11" spans="1:11" ht="24" customHeight="1">
      <c r="A11" s="10"/>
      <c r="B11" s="10"/>
      <c r="C11" s="5"/>
      <c r="D11" s="5"/>
      <c r="E11" s="5"/>
      <c r="F11" s="5"/>
      <c r="G11" s="5"/>
      <c r="H11" s="5"/>
      <c r="I11" s="5"/>
    </row>
    <row r="12" spans="1:11" ht="24" customHeight="1">
      <c r="A12" s="10"/>
      <c r="B12" s="10"/>
      <c r="C12" s="5"/>
      <c r="D12" s="5"/>
      <c r="E12" s="5"/>
      <c r="F12" s="5"/>
      <c r="G12" s="5"/>
      <c r="H12" s="5"/>
      <c r="I12" s="5"/>
    </row>
    <row r="13" spans="1:11" ht="24" customHeight="1">
      <c r="A13" s="10"/>
      <c r="B13" s="10"/>
      <c r="C13" s="5"/>
      <c r="D13" s="5"/>
      <c r="E13" s="5"/>
      <c r="F13" s="5"/>
      <c r="G13" s="5"/>
      <c r="H13" s="5"/>
      <c r="I13" s="5"/>
    </row>
    <row r="14" spans="1:11" ht="24" customHeight="1">
      <c r="A14" s="10"/>
      <c r="B14" s="10"/>
      <c r="C14" s="5"/>
      <c r="D14" s="5"/>
      <c r="E14" s="5"/>
      <c r="F14" s="5"/>
      <c r="G14" s="5"/>
      <c r="H14" s="5"/>
      <c r="I14" s="5"/>
    </row>
    <row r="15" spans="1:11" ht="24" customHeight="1">
      <c r="A15" s="10"/>
      <c r="B15" s="10"/>
      <c r="C15" s="5"/>
      <c r="D15" s="5"/>
      <c r="E15" s="5"/>
      <c r="F15" s="5"/>
      <c r="G15" s="5"/>
      <c r="H15" s="5"/>
      <c r="I15" s="5"/>
    </row>
    <row r="16" spans="1:11" ht="24" customHeight="1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6"/>
  <dimension ref="A1:M37"/>
  <sheetViews>
    <sheetView tabSelected="1" workbookViewId="0">
      <pane ySplit="3" topLeftCell="A23" activePane="bottomLeft" state="frozen"/>
      <selection activeCell="B1" sqref="B1"/>
      <selection pane="bottomLeft" activeCell="L31" sqref="L31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13">
      <c r="A1">
        <f>MONTH("1"&amp;A3)</f>
        <v>2</v>
      </c>
      <c r="M1" t="s">
        <v>24</v>
      </c>
    </row>
    <row r="2" spans="1:13">
      <c r="A2">
        <v>2013</v>
      </c>
    </row>
    <row r="3" spans="1:13" ht="39.75" customHeight="1">
      <c r="A3" s="34" t="s">
        <v>23</v>
      </c>
      <c r="B3" s="17" t="s">
        <v>1</v>
      </c>
      <c r="C3" s="17" t="s">
        <v>2</v>
      </c>
      <c r="D3" s="17" t="s">
        <v>3</v>
      </c>
      <c r="E3" s="17" t="s">
        <v>4</v>
      </c>
      <c r="F3" s="17" t="s">
        <v>5</v>
      </c>
      <c r="G3" s="17" t="s">
        <v>8</v>
      </c>
      <c r="H3" s="17" t="s">
        <v>7</v>
      </c>
      <c r="I3" s="45"/>
      <c r="J3" s="45"/>
      <c r="K3" s="45"/>
    </row>
    <row r="4" spans="1:13" ht="24" customHeight="1">
      <c r="A4" s="15">
        <f>DATE($A2,$A1,1)</f>
        <v>41306</v>
      </c>
      <c r="B4" s="5">
        <f>SUM('01'!C23)</f>
        <v>0</v>
      </c>
      <c r="C4" s="5">
        <f>SUM('01'!D23)</f>
        <v>0</v>
      </c>
      <c r="D4" s="5">
        <f>SUM('01'!E23)</f>
        <v>0</v>
      </c>
      <c r="E4" s="5">
        <f>SUM('01'!F23)</f>
        <v>0</v>
      </c>
      <c r="F4" s="5">
        <f>SUM('01'!G23)</f>
        <v>0</v>
      </c>
      <c r="G4" s="5">
        <f>SUM('01'!H23)</f>
        <v>0</v>
      </c>
      <c r="H4" s="5">
        <f>SUM('01'!I23)</f>
        <v>0</v>
      </c>
      <c r="I4" s="5"/>
      <c r="J4" s="5"/>
      <c r="K4" s="5"/>
      <c r="M4" s="35"/>
    </row>
    <row r="5" spans="1:13" ht="24" customHeight="1">
      <c r="A5" s="15">
        <f>IF(MONTH(A4+1)=$A$1,A4+1,"")</f>
        <v>41307</v>
      </c>
      <c r="B5" s="5">
        <f>SUM('02'!C24)</f>
        <v>0</v>
      </c>
      <c r="C5" s="5">
        <f>SUM('02'!D24)</f>
        <v>0</v>
      </c>
      <c r="D5" s="5">
        <f>SUM('02'!E24)</f>
        <v>0</v>
      </c>
      <c r="E5" s="5">
        <f>SUM('02'!F24)</f>
        <v>0</v>
      </c>
      <c r="F5" s="5">
        <f>SUM('02'!G24)</f>
        <v>0</v>
      </c>
      <c r="G5" s="5">
        <f>SUM('02'!H24)</f>
        <v>0</v>
      </c>
      <c r="H5" s="5">
        <f>SUM('02'!I24)</f>
        <v>0</v>
      </c>
      <c r="I5" s="5"/>
      <c r="J5" s="5"/>
      <c r="K5" s="5"/>
    </row>
    <row r="6" spans="1:13" ht="24" customHeight="1">
      <c r="A6" s="15">
        <f t="shared" ref="A6:A32" si="0">IF(MONTH(A5+1)=$A$1,A5+1,"")</f>
        <v>41308</v>
      </c>
      <c r="B6" s="5">
        <f>SUM('03'!C23)</f>
        <v>0</v>
      </c>
      <c r="C6" s="5">
        <f>SUM('03'!D23)</f>
        <v>0</v>
      </c>
      <c r="D6" s="5">
        <f>SUM('03'!E23)</f>
        <v>0</v>
      </c>
      <c r="E6" s="5">
        <f>SUM('03'!F23)</f>
        <v>0</v>
      </c>
      <c r="F6" s="5">
        <f>SUM('03'!G23)</f>
        <v>0</v>
      </c>
      <c r="G6" s="5">
        <f>SUM('03'!H23)</f>
        <v>0</v>
      </c>
      <c r="H6" s="5">
        <f>SUM('03'!I23)</f>
        <v>0</v>
      </c>
      <c r="I6" s="5"/>
      <c r="J6" s="5"/>
      <c r="K6" s="5"/>
      <c r="L6" s="35"/>
    </row>
    <row r="7" spans="1:13" ht="24" customHeight="1">
      <c r="A7" s="15">
        <f t="shared" si="0"/>
        <v>41309</v>
      </c>
      <c r="B7" s="5">
        <f>SUM('04'!C23)</f>
        <v>0</v>
      </c>
      <c r="C7" s="5">
        <f>SUM('04'!D23)</f>
        <v>0</v>
      </c>
      <c r="D7" s="5">
        <f>SUM('04'!E23)</f>
        <v>0</v>
      </c>
      <c r="E7" s="5">
        <f>SUM('04'!F23)</f>
        <v>0</v>
      </c>
      <c r="F7" s="5">
        <f>SUM('04'!G23)</f>
        <v>0</v>
      </c>
      <c r="G7" s="5">
        <f>SUM('04'!H23)</f>
        <v>0</v>
      </c>
      <c r="H7" s="5">
        <f>SUM('04'!I23)</f>
        <v>0</v>
      </c>
      <c r="I7" s="5"/>
      <c r="J7" s="5"/>
      <c r="K7" s="5"/>
    </row>
    <row r="8" spans="1:13" ht="24" customHeight="1">
      <c r="A8" s="15">
        <f t="shared" si="0"/>
        <v>41310</v>
      </c>
      <c r="B8" s="27">
        <f>SUM('05'!C23)</f>
        <v>0</v>
      </c>
      <c r="C8" s="27">
        <f>SUM('05'!D23)</f>
        <v>0</v>
      </c>
      <c r="D8" s="27">
        <f>SUM('05'!E23)</f>
        <v>0</v>
      </c>
      <c r="E8" s="27">
        <f>SUM('05'!F23)</f>
        <v>0</v>
      </c>
      <c r="F8" s="27">
        <f>SUM('05'!G23)</f>
        <v>0</v>
      </c>
      <c r="G8" s="27">
        <f>SUM('05'!H23)</f>
        <v>0</v>
      </c>
      <c r="H8" s="27">
        <f>SUM('05'!I23)</f>
        <v>0</v>
      </c>
      <c r="I8" s="5"/>
      <c r="J8" s="5"/>
      <c r="K8" s="5"/>
    </row>
    <row r="9" spans="1:13" ht="24" customHeight="1">
      <c r="A9" s="15">
        <f t="shared" si="0"/>
        <v>41311</v>
      </c>
      <c r="B9" s="27">
        <f>SUM('06'!C23)</f>
        <v>0</v>
      </c>
      <c r="C9" s="27">
        <f>SUM('06'!D23)</f>
        <v>0</v>
      </c>
      <c r="D9" s="27">
        <f>SUM('06'!E23)</f>
        <v>0</v>
      </c>
      <c r="E9" s="27">
        <f>SUM('06'!F23)</f>
        <v>0</v>
      </c>
      <c r="F9" s="27">
        <f>SUM('06'!G23)</f>
        <v>0</v>
      </c>
      <c r="G9" s="27">
        <f>SUM('06'!H23)</f>
        <v>0</v>
      </c>
      <c r="H9" s="27">
        <f>SUM('06'!I23)</f>
        <v>0</v>
      </c>
      <c r="I9" s="5"/>
      <c r="J9" s="5"/>
      <c r="K9" s="5"/>
    </row>
    <row r="10" spans="1:13" ht="24" customHeight="1">
      <c r="A10" s="15">
        <f t="shared" si="0"/>
        <v>41312</v>
      </c>
      <c r="B10" s="5">
        <f>SUM('07'!C23)</f>
        <v>0</v>
      </c>
      <c r="C10" s="5">
        <f>SUM('07'!D23)</f>
        <v>0</v>
      </c>
      <c r="D10" s="5">
        <f>SUM('07'!E23)</f>
        <v>0</v>
      </c>
      <c r="E10" s="5">
        <f>SUM('07'!F23)</f>
        <v>0</v>
      </c>
      <c r="F10" s="5">
        <f>SUM('07'!G23)</f>
        <v>0</v>
      </c>
      <c r="G10" s="5">
        <f>SUM('07'!H23)</f>
        <v>0</v>
      </c>
      <c r="H10" s="5">
        <f>SUM('07'!I23)</f>
        <v>0</v>
      </c>
      <c r="I10" s="5"/>
      <c r="J10" s="5"/>
      <c r="K10" s="5"/>
    </row>
    <row r="11" spans="1:13" ht="24" customHeight="1">
      <c r="A11" s="15">
        <f t="shared" si="0"/>
        <v>41313</v>
      </c>
      <c r="B11" s="5">
        <f>SUM('08'!C23)</f>
        <v>0</v>
      </c>
      <c r="C11" s="5">
        <f>SUM('08'!D23)</f>
        <v>0</v>
      </c>
      <c r="D11" s="5">
        <f>SUM('08'!E23)</f>
        <v>0</v>
      </c>
      <c r="E11" s="5">
        <f>SUM('08'!F23)</f>
        <v>0</v>
      </c>
      <c r="F11" s="5">
        <f>SUM('08'!G23)</f>
        <v>0</v>
      </c>
      <c r="G11" s="5">
        <f>SUM('08'!H23)</f>
        <v>0</v>
      </c>
      <c r="H11" s="5">
        <f>SUM('08'!I23)</f>
        <v>0</v>
      </c>
      <c r="I11" s="5"/>
      <c r="J11" s="5"/>
      <c r="K11" s="5"/>
    </row>
    <row r="12" spans="1:13" ht="24" customHeight="1">
      <c r="A12" s="15">
        <f t="shared" si="0"/>
        <v>41314</v>
      </c>
      <c r="B12" s="5">
        <f>SUM('09'!C23)</f>
        <v>0</v>
      </c>
      <c r="C12" s="5">
        <f>SUM('09'!D23)</f>
        <v>0</v>
      </c>
      <c r="D12" s="5">
        <f>SUM('09'!E23)</f>
        <v>0</v>
      </c>
      <c r="E12" s="5">
        <f>SUM('09'!F23)</f>
        <v>0</v>
      </c>
      <c r="F12" s="5">
        <f>SUM('09'!G23)</f>
        <v>0</v>
      </c>
      <c r="G12" s="5">
        <f>SUM('09'!H23)</f>
        <v>0</v>
      </c>
      <c r="H12" s="5">
        <f>SUM('09'!I23)</f>
        <v>0</v>
      </c>
      <c r="I12" s="5"/>
      <c r="J12" s="5"/>
      <c r="K12" s="5"/>
    </row>
    <row r="13" spans="1:13" ht="24" customHeight="1">
      <c r="A13" s="15">
        <f t="shared" si="0"/>
        <v>41315</v>
      </c>
      <c r="B13" s="5">
        <f>SUM('10'!C23)</f>
        <v>0</v>
      </c>
      <c r="C13" s="5">
        <f>SUM('10'!D23)</f>
        <v>0</v>
      </c>
      <c r="D13" s="5">
        <f>SUM('10'!E23)</f>
        <v>0</v>
      </c>
      <c r="E13" s="5">
        <f>SUM('10'!F23)</f>
        <v>0</v>
      </c>
      <c r="F13" s="5">
        <f>SUM('10'!G23)</f>
        <v>0</v>
      </c>
      <c r="G13" s="5">
        <f>SUM('10'!H23)</f>
        <v>0</v>
      </c>
      <c r="H13" s="5">
        <f>SUM('10'!I23)</f>
        <v>0</v>
      </c>
      <c r="I13" s="5"/>
      <c r="J13" s="5"/>
      <c r="K13" s="5"/>
    </row>
    <row r="14" spans="1:13" ht="24" customHeight="1">
      <c r="A14" s="15">
        <f t="shared" si="0"/>
        <v>41316</v>
      </c>
      <c r="B14" s="5">
        <f>SUM('11'!C24)</f>
        <v>0</v>
      </c>
      <c r="C14" s="5">
        <f>SUM('11'!D24)</f>
        <v>0</v>
      </c>
      <c r="D14" s="5">
        <f>SUM('11'!E24)</f>
        <v>0</v>
      </c>
      <c r="E14" s="5">
        <f>SUM('11'!F24)</f>
        <v>0</v>
      </c>
      <c r="F14" s="5">
        <f>SUM('11'!G24)</f>
        <v>0</v>
      </c>
      <c r="G14" s="5">
        <f>SUM('11'!H24)</f>
        <v>0</v>
      </c>
      <c r="H14" s="5">
        <f>SUM('11'!I24)</f>
        <v>0</v>
      </c>
      <c r="I14" s="5"/>
      <c r="J14" s="5"/>
      <c r="K14" s="5"/>
    </row>
    <row r="15" spans="1:13" ht="24" customHeight="1">
      <c r="A15" s="15">
        <f t="shared" si="0"/>
        <v>41317</v>
      </c>
      <c r="B15" s="5">
        <f>SUM('12'!C24)</f>
        <v>0</v>
      </c>
      <c r="C15" s="5">
        <f>SUM('12'!D24)</f>
        <v>0</v>
      </c>
      <c r="D15" s="5">
        <f>SUM('12'!E24)</f>
        <v>0</v>
      </c>
      <c r="E15" s="5">
        <f>SUM('12'!F24)</f>
        <v>0</v>
      </c>
      <c r="F15" s="5">
        <f>SUM('12'!G24)</f>
        <v>0</v>
      </c>
      <c r="G15" s="5">
        <f>SUM('12'!H24)</f>
        <v>0</v>
      </c>
      <c r="H15" s="5">
        <f>SUM('12'!I24)</f>
        <v>0</v>
      </c>
      <c r="I15" s="5"/>
      <c r="J15" s="5"/>
      <c r="K15" s="5"/>
    </row>
    <row r="16" spans="1:13" ht="24" customHeight="1">
      <c r="A16" s="15">
        <f t="shared" si="0"/>
        <v>41318</v>
      </c>
      <c r="B16" s="5">
        <f>SUM('13'!C24)</f>
        <v>0</v>
      </c>
      <c r="C16" s="5">
        <f>SUM('13'!D24)</f>
        <v>0</v>
      </c>
      <c r="D16" s="5">
        <f>SUM('13'!E24)</f>
        <v>0</v>
      </c>
      <c r="E16" s="5">
        <f>SUM('13'!F24)</f>
        <v>0</v>
      </c>
      <c r="F16" s="5">
        <f>SUM('13'!G24)</f>
        <v>0</v>
      </c>
      <c r="G16" s="5">
        <f>SUM('13'!H24)</f>
        <v>0</v>
      </c>
      <c r="H16" s="5">
        <f>SUM('13'!I24)</f>
        <v>0</v>
      </c>
      <c r="I16" s="5"/>
      <c r="J16" s="5"/>
      <c r="K16" s="5"/>
    </row>
    <row r="17" spans="1:11" ht="24" customHeight="1">
      <c r="A17" s="15">
        <f t="shared" si="0"/>
        <v>41319</v>
      </c>
      <c r="B17" s="5">
        <f>SUM('14'!C23)</f>
        <v>0</v>
      </c>
      <c r="C17" s="5">
        <f>SUM('14'!D23)</f>
        <v>0</v>
      </c>
      <c r="D17" s="5">
        <f>SUM('14'!E23)</f>
        <v>0</v>
      </c>
      <c r="E17" s="5">
        <f>SUM('14'!F23)</f>
        <v>0</v>
      </c>
      <c r="F17" s="5">
        <f>SUM('14'!G23)</f>
        <v>0</v>
      </c>
      <c r="G17" s="5">
        <f>SUM('14'!H23)</f>
        <v>0</v>
      </c>
      <c r="H17" s="5">
        <f>SUM('14'!I23)</f>
        <v>0</v>
      </c>
      <c r="I17" s="5"/>
      <c r="J17" s="5"/>
      <c r="K17" s="5"/>
    </row>
    <row r="18" spans="1:11" ht="24" customHeight="1">
      <c r="A18" s="15">
        <f t="shared" si="0"/>
        <v>41320</v>
      </c>
      <c r="B18" s="5">
        <f>SUM('15'!C23)</f>
        <v>0</v>
      </c>
      <c r="C18" s="5">
        <f>SUM('15'!D23)</f>
        <v>0</v>
      </c>
      <c r="D18" s="5">
        <f>SUM('15'!E23)</f>
        <v>0</v>
      </c>
      <c r="E18" s="5">
        <f>SUM('15'!F23)</f>
        <v>0</v>
      </c>
      <c r="F18" s="5">
        <f>SUM('15'!G23)</f>
        <v>0</v>
      </c>
      <c r="G18" s="5">
        <f>SUM('15'!H23)</f>
        <v>0</v>
      </c>
      <c r="H18" s="5">
        <f>SUM('15'!I23)</f>
        <v>0</v>
      </c>
      <c r="I18" s="5"/>
      <c r="J18" s="5"/>
      <c r="K18" s="5"/>
    </row>
    <row r="19" spans="1:11" ht="24" customHeight="1">
      <c r="A19" s="15">
        <f t="shared" si="0"/>
        <v>41321</v>
      </c>
      <c r="B19" s="5">
        <f>SUM('16'!C23)</f>
        <v>0</v>
      </c>
      <c r="C19" s="5">
        <f>SUM('16'!D23)</f>
        <v>0</v>
      </c>
      <c r="D19" s="5">
        <f>SUM('16'!E23)</f>
        <v>0</v>
      </c>
      <c r="E19" s="5">
        <f>SUM('16'!F23)</f>
        <v>0</v>
      </c>
      <c r="F19" s="5">
        <f>SUM('16'!G23)</f>
        <v>0</v>
      </c>
      <c r="G19" s="5">
        <f>SUM('16'!H23)</f>
        <v>0</v>
      </c>
      <c r="H19" s="5">
        <f>SUM('16'!I23)</f>
        <v>0</v>
      </c>
      <c r="I19" s="5"/>
      <c r="J19" s="5"/>
      <c r="K19" s="5"/>
    </row>
    <row r="20" spans="1:11" ht="24" customHeight="1">
      <c r="A20" s="15">
        <f t="shared" si="0"/>
        <v>41322</v>
      </c>
      <c r="B20" s="5">
        <f>SUM('17'!C23)</f>
        <v>0</v>
      </c>
      <c r="C20" s="5">
        <f>SUM('17'!D23)</f>
        <v>0</v>
      </c>
      <c r="D20" s="5">
        <f>SUM('17'!E23)</f>
        <v>0</v>
      </c>
      <c r="E20" s="5">
        <f>SUM('17'!F23)</f>
        <v>0</v>
      </c>
      <c r="F20" s="5">
        <f>SUM('17'!G23)</f>
        <v>0</v>
      </c>
      <c r="G20" s="5">
        <f>SUM('17'!H23)</f>
        <v>0</v>
      </c>
      <c r="H20" s="5">
        <f>SUM('17'!I23)</f>
        <v>0</v>
      </c>
      <c r="I20" s="5"/>
      <c r="J20" s="5"/>
      <c r="K20" s="5"/>
    </row>
    <row r="21" spans="1:11" ht="24" customHeight="1">
      <c r="A21" s="15">
        <f t="shared" si="0"/>
        <v>41323</v>
      </c>
      <c r="B21" s="5">
        <f>SUM('17'!C23)</f>
        <v>0</v>
      </c>
      <c r="C21" s="5">
        <f>SUM('17'!D23)</f>
        <v>0</v>
      </c>
      <c r="D21" s="5">
        <f>SUM('17'!E23)</f>
        <v>0</v>
      </c>
      <c r="E21" s="5">
        <f>SUM('17'!F23)</f>
        <v>0</v>
      </c>
      <c r="F21" s="5">
        <f>SUM('17'!G23)</f>
        <v>0</v>
      </c>
      <c r="G21" s="5">
        <f>SUM('17'!H23)</f>
        <v>0</v>
      </c>
      <c r="H21" s="5">
        <f>SUM('17'!I23)</f>
        <v>0</v>
      </c>
      <c r="I21" s="5"/>
      <c r="J21" s="5"/>
      <c r="K21" s="5"/>
    </row>
    <row r="22" spans="1:11" ht="24" customHeight="1">
      <c r="A22" s="15">
        <f t="shared" si="0"/>
        <v>41324</v>
      </c>
      <c r="B22" s="27">
        <f>SUM('19'!C23)</f>
        <v>0</v>
      </c>
      <c r="C22" s="27">
        <f>SUM('19'!D23)</f>
        <v>0</v>
      </c>
      <c r="D22" s="27">
        <f>SUM('19'!E23)</f>
        <v>0</v>
      </c>
      <c r="E22" s="27">
        <f>SUM('19'!F23)</f>
        <v>0</v>
      </c>
      <c r="F22" s="27">
        <f>SUM('19'!G23)</f>
        <v>0</v>
      </c>
      <c r="G22" s="27">
        <f>SUM('19'!H23)</f>
        <v>0</v>
      </c>
      <c r="H22" s="27">
        <f>SUM('19'!I23)</f>
        <v>0</v>
      </c>
      <c r="I22" s="5"/>
      <c r="J22" s="5"/>
      <c r="K22" s="5"/>
    </row>
    <row r="23" spans="1:11" ht="24" customHeight="1">
      <c r="A23" s="15">
        <f t="shared" si="0"/>
        <v>41325</v>
      </c>
      <c r="B23" s="27">
        <f>SUM('20'!C23)</f>
        <v>0</v>
      </c>
      <c r="C23" s="27">
        <f>SUM('20'!D23)</f>
        <v>0</v>
      </c>
      <c r="D23" s="27">
        <f>SUM('20'!E23)</f>
        <v>0</v>
      </c>
      <c r="E23" s="27">
        <f>SUM('20'!F23)</f>
        <v>0</v>
      </c>
      <c r="F23" s="27">
        <f>SUM('20'!G23)</f>
        <v>0</v>
      </c>
      <c r="G23" s="27">
        <f>SUM('20'!H23)</f>
        <v>0</v>
      </c>
      <c r="H23" s="27">
        <f>SUM('20'!I23)</f>
        <v>0</v>
      </c>
      <c r="I23" s="5"/>
      <c r="J23" s="5"/>
      <c r="K23" s="5"/>
    </row>
    <row r="24" spans="1:11" ht="24" customHeight="1">
      <c r="A24" s="15">
        <f t="shared" si="0"/>
        <v>41326</v>
      </c>
      <c r="B24" s="5">
        <f>SUM('21'!C23)</f>
        <v>0</v>
      </c>
      <c r="C24" s="5">
        <f>SUM('21'!D23)</f>
        <v>0</v>
      </c>
      <c r="D24" s="5">
        <f>SUM('21'!E23)</f>
        <v>0</v>
      </c>
      <c r="E24" s="5">
        <f>SUM('21'!F23)</f>
        <v>0</v>
      </c>
      <c r="F24" s="5">
        <f>SUM('21'!G23)</f>
        <v>0</v>
      </c>
      <c r="G24" s="5">
        <f>SUM('21'!H23)</f>
        <v>0</v>
      </c>
      <c r="H24" s="5">
        <f>SUM('21'!I23)</f>
        <v>0</v>
      </c>
      <c r="I24" s="5"/>
      <c r="J24" s="5"/>
      <c r="K24" s="5"/>
    </row>
    <row r="25" spans="1:11" ht="24" customHeight="1">
      <c r="A25" s="15">
        <f t="shared" si="0"/>
        <v>41327</v>
      </c>
      <c r="B25" s="27">
        <f>SUM('22'!C23)</f>
        <v>0</v>
      </c>
      <c r="C25" s="27">
        <f>SUM('22'!D23)</f>
        <v>0</v>
      </c>
      <c r="D25" s="27">
        <f>SUM('22'!E23)</f>
        <v>0</v>
      </c>
      <c r="E25" s="27">
        <f>SUM('22'!F23)</f>
        <v>0</v>
      </c>
      <c r="F25" s="27">
        <f>SUM('22'!G23)</f>
        <v>0</v>
      </c>
      <c r="G25" s="27">
        <f>SUM('22'!H23)</f>
        <v>0</v>
      </c>
      <c r="H25" s="27">
        <f>SUM('22'!I23)</f>
        <v>0</v>
      </c>
      <c r="I25" s="5"/>
      <c r="J25" s="5"/>
      <c r="K25" s="5"/>
    </row>
    <row r="26" spans="1:11" ht="24" customHeight="1">
      <c r="A26" s="15">
        <f t="shared" si="0"/>
        <v>41328</v>
      </c>
      <c r="B26" s="5">
        <f>SUM('23'!C23)</f>
        <v>0</v>
      </c>
      <c r="C26" s="5">
        <f>SUM('23'!D23)</f>
        <v>0</v>
      </c>
      <c r="D26" s="5">
        <f>SUM('23'!E23)</f>
        <v>0</v>
      </c>
      <c r="E26" s="5">
        <f>SUM('23'!F23)</f>
        <v>0</v>
      </c>
      <c r="F26" s="5">
        <f>SUM('23'!G23)</f>
        <v>0</v>
      </c>
      <c r="G26" s="5">
        <f>SUM('23'!H23)</f>
        <v>0</v>
      </c>
      <c r="H26" s="5">
        <f>SUM('23'!I23)</f>
        <v>0</v>
      </c>
      <c r="I26" s="5"/>
      <c r="J26" s="5"/>
      <c r="K26" s="5"/>
    </row>
    <row r="27" spans="1:11" ht="24" customHeight="1">
      <c r="A27" s="15">
        <f t="shared" si="0"/>
        <v>41329</v>
      </c>
      <c r="B27" s="5">
        <f>SUM('24'!C23)</f>
        <v>0</v>
      </c>
      <c r="C27" s="5">
        <f>SUM('24'!D23)</f>
        <v>0</v>
      </c>
      <c r="D27" s="5">
        <f>SUM('24'!E23)</f>
        <v>0</v>
      </c>
      <c r="E27" s="5">
        <f>SUM('24'!F23)</f>
        <v>0</v>
      </c>
      <c r="F27" s="5">
        <f>SUM('24'!G23)</f>
        <v>0</v>
      </c>
      <c r="G27" s="5">
        <f>SUM('24'!H23)</f>
        <v>0</v>
      </c>
      <c r="H27" s="5">
        <f>SUM('24'!I23)</f>
        <v>0</v>
      </c>
      <c r="I27" s="5"/>
      <c r="J27" s="5"/>
      <c r="K27" s="5"/>
    </row>
    <row r="28" spans="1:11" ht="24" customHeight="1">
      <c r="A28" s="15">
        <f t="shared" si="0"/>
        <v>41330</v>
      </c>
      <c r="B28" s="5">
        <f>SUM('25'!C23)</f>
        <v>0</v>
      </c>
      <c r="C28" s="5">
        <f>SUM('25'!D23)</f>
        <v>0</v>
      </c>
      <c r="D28" s="5">
        <f>SUM('25'!E23)</f>
        <v>0</v>
      </c>
      <c r="E28" s="5">
        <f>SUM('25'!F23)</f>
        <v>0</v>
      </c>
      <c r="F28" s="5">
        <f>SUM('25'!G23)</f>
        <v>0</v>
      </c>
      <c r="G28" s="5">
        <f>SUM('25'!H23)</f>
        <v>0</v>
      </c>
      <c r="H28" s="5">
        <f>SUM('25'!I23)</f>
        <v>0</v>
      </c>
      <c r="I28" s="5"/>
      <c r="J28" s="5"/>
      <c r="K28" s="5"/>
    </row>
    <row r="29" spans="1:11" ht="24" customHeight="1">
      <c r="A29" s="15">
        <f t="shared" si="0"/>
        <v>41331</v>
      </c>
      <c r="B29" s="27">
        <f>SUM('26'!C23)</f>
        <v>0</v>
      </c>
      <c r="C29" s="27">
        <f>SUM('26'!D23)</f>
        <v>0</v>
      </c>
      <c r="D29" s="27">
        <f>SUM('26'!E23)</f>
        <v>0</v>
      </c>
      <c r="E29" s="27">
        <f>SUM('26'!F23)</f>
        <v>0</v>
      </c>
      <c r="F29" s="27">
        <f>SUM('26'!G23)</f>
        <v>0</v>
      </c>
      <c r="G29" s="27">
        <f>SUM('26'!H23)</f>
        <v>0</v>
      </c>
      <c r="H29" s="27">
        <f>SUM('26'!I23)</f>
        <v>0</v>
      </c>
      <c r="I29" s="5"/>
      <c r="J29" s="5"/>
      <c r="K29" s="5"/>
    </row>
    <row r="30" spans="1:11" ht="24" customHeight="1">
      <c r="A30" s="15">
        <f t="shared" si="0"/>
        <v>41332</v>
      </c>
      <c r="B30" s="27">
        <f>SUM('27'!C23)</f>
        <v>0</v>
      </c>
      <c r="C30" s="27">
        <f>SUM('27'!D23)</f>
        <v>0</v>
      </c>
      <c r="D30" s="27">
        <f>SUM('27'!E23)</f>
        <v>0</v>
      </c>
      <c r="E30" s="27">
        <f>SUM('27'!F23)</f>
        <v>0</v>
      </c>
      <c r="F30" s="27">
        <f>SUM('27'!G23)</f>
        <v>0</v>
      </c>
      <c r="G30" s="27">
        <f>SUM('27'!H23)</f>
        <v>0</v>
      </c>
      <c r="H30" s="27">
        <f>SUM('27'!I23)</f>
        <v>0</v>
      </c>
      <c r="I30" s="5"/>
      <c r="J30" s="5"/>
      <c r="K30" s="5"/>
    </row>
    <row r="31" spans="1:11" ht="24" customHeight="1">
      <c r="A31" s="15">
        <f t="shared" si="0"/>
        <v>41333</v>
      </c>
      <c r="B31" s="5">
        <f>SUM('28'!C23)</f>
        <v>0</v>
      </c>
      <c r="C31" s="5">
        <f>SUM('28'!D23)</f>
        <v>0</v>
      </c>
      <c r="D31" s="5">
        <f>SUM('28'!E23)</f>
        <v>0</v>
      </c>
      <c r="E31" s="5">
        <f>SUM('28'!F23)</f>
        <v>0</v>
      </c>
      <c r="F31" s="5">
        <f>SUM('28'!G23)</f>
        <v>0</v>
      </c>
      <c r="G31" s="5">
        <f>SUM('28'!H23)</f>
        <v>0</v>
      </c>
      <c r="H31" s="5">
        <f>SUM('28'!I23)</f>
        <v>0</v>
      </c>
      <c r="I31" s="5"/>
      <c r="J31" s="5"/>
      <c r="K31" s="5"/>
    </row>
    <row r="32" spans="1:11" ht="24" customHeight="1">
      <c r="A32" s="15" t="str">
        <f t="shared" si="0"/>
        <v/>
      </c>
      <c r="B32" s="5">
        <f>SUM('29'!C23)</f>
        <v>0</v>
      </c>
      <c r="C32" s="5">
        <f>SUM('29'!D23)</f>
        <v>0</v>
      </c>
      <c r="D32" s="5">
        <f>SUM('29'!E23)</f>
        <v>0</v>
      </c>
      <c r="E32" s="5">
        <f>SUM('29'!F23)</f>
        <v>0</v>
      </c>
      <c r="F32" s="5">
        <f>SUM('29'!G23)</f>
        <v>0</v>
      </c>
      <c r="G32" s="5">
        <f>SUM('29'!H23)</f>
        <v>0</v>
      </c>
      <c r="H32" s="5">
        <f>SUM('29'!I23)</f>
        <v>0</v>
      </c>
      <c r="I32" s="5"/>
      <c r="J32" s="5"/>
      <c r="K32" s="5"/>
    </row>
    <row r="33" spans="1:11" ht="24" customHeight="1">
      <c r="A33" s="15" t="str">
        <f>IF(A32="","",IF(MONTH(A32+1)=$A$1,A32+1,""))</f>
        <v/>
      </c>
      <c r="B33" s="5">
        <f>SUM('30'!C23)</f>
        <v>0</v>
      </c>
      <c r="C33" s="5">
        <f>SUM('30'!D23)</f>
        <v>0</v>
      </c>
      <c r="D33" s="5">
        <f>SUM('30'!E23)</f>
        <v>0</v>
      </c>
      <c r="E33" s="5">
        <f>SUM('30'!F23)</f>
        <v>0</v>
      </c>
      <c r="F33" s="5">
        <f>SUM('30'!G23)</f>
        <v>0</v>
      </c>
      <c r="G33" s="5">
        <f>SUM('30'!H23)</f>
        <v>0</v>
      </c>
      <c r="H33" s="5">
        <f>SUM('30'!I23)</f>
        <v>0</v>
      </c>
      <c r="I33" s="5"/>
      <c r="J33" s="5"/>
      <c r="K33" s="5"/>
    </row>
    <row r="34" spans="1:11" ht="24" customHeight="1">
      <c r="A34" s="15" t="str">
        <f>IF(A33="","",IF(MONTH(A33+1)=$A$1,A33+1,""))</f>
        <v/>
      </c>
      <c r="B34" s="5">
        <f>SUM('31'!C23)</f>
        <v>0</v>
      </c>
      <c r="C34" s="5">
        <f>SUM('31'!D23)</f>
        <v>0</v>
      </c>
      <c r="D34" s="5">
        <f>SUM('31'!E23)</f>
        <v>0</v>
      </c>
      <c r="E34" s="5">
        <f>SUM('31'!F23)</f>
        <v>0</v>
      </c>
      <c r="F34" s="5">
        <f>SUM('31'!G23)</f>
        <v>0</v>
      </c>
      <c r="G34" s="5">
        <f>SUM('31'!H23)</f>
        <v>0</v>
      </c>
      <c r="H34" s="5">
        <f>SUM('31'!I23)</f>
        <v>0</v>
      </c>
      <c r="I34" s="5"/>
      <c r="J34" s="5"/>
      <c r="K34" s="5"/>
    </row>
    <row r="35" spans="1:11" ht="24" customHeight="1">
      <c r="A35" s="17" t="s">
        <v>0</v>
      </c>
      <c r="B35" s="16">
        <f>SUM(B4:B34)</f>
        <v>0</v>
      </c>
      <c r="C35" s="16">
        <f>SUM(C4:C34)</f>
        <v>0</v>
      </c>
      <c r="D35" s="16">
        <f t="shared" ref="D35:H35" si="1">SUM(D4:D34)</f>
        <v>0</v>
      </c>
      <c r="E35" s="16">
        <f t="shared" si="1"/>
        <v>0</v>
      </c>
      <c r="F35" s="16">
        <f>SUM(F4:F34)</f>
        <v>0</v>
      </c>
      <c r="G35" s="16">
        <f t="shared" si="1"/>
        <v>0</v>
      </c>
      <c r="H35" s="16">
        <f t="shared" si="1"/>
        <v>0</v>
      </c>
      <c r="I35" s="16">
        <f>SUM(B35:H35)</f>
        <v>0</v>
      </c>
      <c r="J35" s="16"/>
      <c r="K35" s="16">
        <f>SUM(K$4:K$21)</f>
        <v>0</v>
      </c>
    </row>
    <row r="37" spans="1:11">
      <c r="D37" s="33"/>
    </row>
  </sheetData>
  <conditionalFormatting sqref="A4:I35">
    <cfRule type="expression" dxfId="29" priority="2">
      <formula>COUNTIF(fériés,$A4)</formula>
    </cfRule>
    <cfRule type="expression" dxfId="28" priority="1">
      <formula>WEEKDAY($A4,2)&gt;5</formula>
    </cfRule>
  </conditionalFormatting>
  <dataValidations count="2">
    <dataValidation type="list" allowBlank="1" showInputMessage="1" showErrorMessage="1" sqref="A2">
      <formula1>"2013,2014,2015,2016,2017,2018"</formula1>
    </dataValidation>
    <dataValidation type="list" allowBlank="1" showInputMessage="1" showErrorMessage="1" sqref="B2 A3">
      <formula1>mois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landscape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2"/>
  <dimension ref="A1:U34"/>
  <sheetViews>
    <sheetView topLeftCell="K1"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RowHeight="15"/>
  <cols>
    <col min="1" max="1" width="20.7109375" customWidth="1"/>
    <col min="2" max="2" width="21" customWidth="1"/>
    <col min="3" max="10" width="15.7109375" customWidth="1"/>
  </cols>
  <sheetData>
    <row r="1" spans="1:21" ht="39.75" customHeight="1">
      <c r="A1" s="20" t="s">
        <v>10</v>
      </c>
      <c r="B1" s="18">
        <f>'05'!B1+1</f>
        <v>6</v>
      </c>
      <c r="C1" s="1" t="s">
        <v>3</v>
      </c>
      <c r="D1" s="1" t="s">
        <v>4</v>
      </c>
      <c r="E1" s="1" t="s">
        <v>5</v>
      </c>
      <c r="F1" s="1" t="s">
        <v>8</v>
      </c>
      <c r="G1" s="1" t="s">
        <v>7</v>
      </c>
      <c r="H1" s="1"/>
      <c r="I1" s="1"/>
      <c r="J1" s="1"/>
      <c r="U1" s="14">
        <v>41275</v>
      </c>
    </row>
    <row r="2" spans="1:21" ht="24.95" customHeight="1">
      <c r="A2" s="4">
        <f>IF(MONTH((1&amp;$A$1)-1+ROWS($1:1))&lt;&gt;MONTH((1&amp;$A$1)),"",(1&amp;$A$1)-1+ROWS($1:1))</f>
        <v>41275</v>
      </c>
      <c r="B2" s="9">
        <f>SUM('02'!C21)</f>
        <v>0</v>
      </c>
      <c r="C2" s="9">
        <f>SUM('02'!E21)</f>
        <v>0</v>
      </c>
      <c r="D2" s="9">
        <f>SUM('02'!F21)</f>
        <v>0</v>
      </c>
      <c r="E2" s="9">
        <f>SUM('02'!G21)</f>
        <v>0</v>
      </c>
      <c r="F2" s="9">
        <f>SUM('02'!H21)</f>
        <v>0</v>
      </c>
      <c r="G2" s="9">
        <f>SUM('02'!I21)</f>
        <v>0</v>
      </c>
      <c r="H2" s="5"/>
      <c r="I2" s="5"/>
      <c r="J2" s="5"/>
      <c r="U2" s="14">
        <v>41306</v>
      </c>
    </row>
    <row r="3" spans="1:21" ht="24.95" customHeight="1">
      <c r="A3" s="4">
        <f>IF(MONTH((1&amp;$A$1)-1+ROWS($1:2))&lt;&gt;MONTH((1&amp;$A$1)),"",(1&amp;$A$1)-1+ROWS($1:2))</f>
        <v>41276</v>
      </c>
      <c r="B3" s="5">
        <f>SUM('02'!C23)</f>
        <v>0</v>
      </c>
      <c r="C3" s="5">
        <f>SUM('02'!E23)</f>
        <v>0</v>
      </c>
      <c r="D3" s="5">
        <f>SUM('02'!F23)</f>
        <v>0</v>
      </c>
      <c r="E3" s="5">
        <f>SUM('02'!G23)</f>
        <v>0</v>
      </c>
      <c r="F3" s="5">
        <f>SUM('02'!H23)</f>
        <v>0</v>
      </c>
      <c r="G3" s="5">
        <f>SUM('02'!I23)</f>
        <v>0</v>
      </c>
      <c r="H3" s="5"/>
      <c r="I3" s="5"/>
      <c r="J3" s="5"/>
      <c r="U3" s="14">
        <v>41334</v>
      </c>
    </row>
    <row r="4" spans="1:21" ht="24.95" customHeight="1">
      <c r="A4" s="4">
        <f>IF(MONTH((1&amp;$A$1)-1+ROWS($1:3))&lt;&gt;MONTH((1&amp;$A$1)),"",(1&amp;$A$1)-1+ROWS($1:3))</f>
        <v>41277</v>
      </c>
      <c r="B4" s="5">
        <f>SUM('02'!C24)</f>
        <v>0</v>
      </c>
      <c r="C4" s="5">
        <f>SUM('02'!E24)</f>
        <v>0</v>
      </c>
      <c r="D4" s="5">
        <f>SUM('02'!F24)</f>
        <v>0</v>
      </c>
      <c r="E4" s="5">
        <f>SUM('02'!G24)</f>
        <v>0</v>
      </c>
      <c r="F4" s="5">
        <f>SUM('02'!H24)</f>
        <v>0</v>
      </c>
      <c r="G4" s="5">
        <f>SUM('02'!I24)</f>
        <v>0</v>
      </c>
      <c r="H4" s="5"/>
      <c r="I4" s="5"/>
      <c r="J4" s="5"/>
      <c r="U4" s="14">
        <v>41365</v>
      </c>
    </row>
    <row r="5" spans="1:21" ht="24.95" customHeight="1">
      <c r="A5" s="4">
        <f>IF(MONTH((1&amp;$A$1)-1+ROWS($1:4))&lt;&gt;MONTH((1&amp;$A$1)),"",(1&amp;$A$1)-1+ROWS($1:4))</f>
        <v>41278</v>
      </c>
      <c r="B5" s="5">
        <f>SUM('02'!C25)</f>
        <v>0</v>
      </c>
      <c r="C5" s="5">
        <f>SUM('02'!E25)</f>
        <v>0</v>
      </c>
      <c r="D5" s="5">
        <f>SUM('02'!F25)</f>
        <v>0</v>
      </c>
      <c r="E5" s="5">
        <f>SUM('02'!G25)</f>
        <v>0</v>
      </c>
      <c r="F5" s="5">
        <f>SUM('02'!H25)</f>
        <v>0</v>
      </c>
      <c r="G5" s="5">
        <f>SUM('02'!I25)</f>
        <v>0</v>
      </c>
      <c r="H5" s="5"/>
      <c r="I5" s="5"/>
      <c r="J5" s="5"/>
      <c r="U5" s="14">
        <v>41395</v>
      </c>
    </row>
    <row r="6" spans="1:21" ht="24.95" customHeight="1">
      <c r="A6" s="4">
        <f>IF(MONTH((1&amp;$A$1)-1+ROWS($1:5))&lt;&gt;MONTH((1&amp;$A$1)),"",(1&amp;$A$1)-1+ROWS($1:5))</f>
        <v>41279</v>
      </c>
      <c r="B6" s="8">
        <f>SUM('02'!C26)</f>
        <v>0</v>
      </c>
      <c r="C6" s="8">
        <f>SUM('02'!E26)</f>
        <v>0</v>
      </c>
      <c r="D6" s="8">
        <f>SUM('02'!F26)</f>
        <v>0</v>
      </c>
      <c r="E6" s="8">
        <f>SUM('02'!G26)</f>
        <v>0</v>
      </c>
      <c r="F6" s="8">
        <f>SUM('02'!H26)</f>
        <v>0</v>
      </c>
      <c r="G6" s="8">
        <f>SUM('02'!I26)</f>
        <v>0</v>
      </c>
      <c r="H6" s="5"/>
      <c r="I6" s="5"/>
      <c r="J6" s="5"/>
      <c r="U6" s="14">
        <v>41426</v>
      </c>
    </row>
    <row r="7" spans="1:21" ht="24.95" customHeight="1">
      <c r="A7" s="4">
        <f>IF(MONTH((1&amp;$A$1)-1+ROWS($1:6))&lt;&gt;MONTH((1&amp;$A$1)),"",(1&amp;$A$1)-1+ROWS($1:6))</f>
        <v>41280</v>
      </c>
      <c r="B7" s="8">
        <f>SUM('02'!C27)</f>
        <v>0</v>
      </c>
      <c r="C7" s="8">
        <f>SUM('02'!E27)</f>
        <v>0</v>
      </c>
      <c r="D7" s="8">
        <f>SUM('02'!F27)</f>
        <v>0</v>
      </c>
      <c r="E7" s="8">
        <f>SUM('02'!G27)</f>
        <v>0</v>
      </c>
      <c r="F7" s="8">
        <f>SUM('02'!H27)</f>
        <v>0</v>
      </c>
      <c r="G7" s="8">
        <f>SUM('02'!I27)</f>
        <v>0</v>
      </c>
      <c r="H7" s="5"/>
      <c r="I7" s="5"/>
      <c r="J7" s="5"/>
      <c r="U7" s="14">
        <v>41456</v>
      </c>
    </row>
    <row r="8" spans="1:21" ht="24.95" customHeight="1">
      <c r="A8" s="4">
        <f>IF(MONTH((1&amp;$A$1)-1+ROWS($1:7))&lt;&gt;MONTH((1&amp;$A$1)),"",(1&amp;$A$1)-1+ROWS($1:7))</f>
        <v>41281</v>
      </c>
      <c r="B8" s="5">
        <f>SUM('02'!C28)</f>
        <v>0</v>
      </c>
      <c r="C8" s="5">
        <f>SUM('02'!E28)</f>
        <v>0</v>
      </c>
      <c r="D8" s="5">
        <f>SUM('02'!F28)</f>
        <v>0</v>
      </c>
      <c r="E8" s="5">
        <f>SUM('02'!G28)</f>
        <v>0</v>
      </c>
      <c r="F8" s="5">
        <f>SUM('02'!H28)</f>
        <v>0</v>
      </c>
      <c r="G8" s="5">
        <f>SUM('02'!I28)</f>
        <v>0</v>
      </c>
      <c r="H8" s="5"/>
      <c r="I8" s="5"/>
      <c r="J8" s="5"/>
      <c r="U8" s="14">
        <v>41487</v>
      </c>
    </row>
    <row r="9" spans="1:21" ht="24.95" customHeight="1">
      <c r="A9" s="4">
        <f>IF(MONTH((1&amp;$A$1)-1+ROWS($1:8))&lt;&gt;MONTH((1&amp;$A$1)),"",(1&amp;$A$1)-1+ROWS($1:8))</f>
        <v>41282</v>
      </c>
      <c r="B9" s="5">
        <f>SUM('02'!C29)</f>
        <v>0</v>
      </c>
      <c r="C9" s="5">
        <f>SUM('02'!E29)</f>
        <v>0</v>
      </c>
      <c r="D9" s="5">
        <f>SUM('02'!F29)</f>
        <v>0</v>
      </c>
      <c r="E9" s="5">
        <f>SUM('02'!G29)</f>
        <v>0</v>
      </c>
      <c r="F9" s="5">
        <f>SUM('02'!H29)</f>
        <v>0</v>
      </c>
      <c r="G9" s="5">
        <f>SUM('02'!I29)</f>
        <v>0</v>
      </c>
      <c r="H9" s="5"/>
      <c r="I9" s="5"/>
      <c r="J9" s="5"/>
      <c r="U9" s="14">
        <v>41518</v>
      </c>
    </row>
    <row r="10" spans="1:21" ht="24.95" customHeight="1">
      <c r="A10" s="4">
        <f>IF(MONTH((1&amp;$A$1)-1+ROWS($1:9))&lt;&gt;MONTH((1&amp;$A$1)),"",(1&amp;$A$1)-1+ROWS($1:9))</f>
        <v>41283</v>
      </c>
      <c r="B10" s="5">
        <f>SUM('02'!C30)</f>
        <v>0</v>
      </c>
      <c r="C10" s="5">
        <f>SUM('02'!E30)</f>
        <v>0</v>
      </c>
      <c r="D10" s="5">
        <f>SUM('02'!F30)</f>
        <v>0</v>
      </c>
      <c r="E10" s="5">
        <f>SUM('02'!G30)</f>
        <v>0</v>
      </c>
      <c r="F10" s="5">
        <f>SUM('02'!H30)</f>
        <v>0</v>
      </c>
      <c r="G10" s="5">
        <f>SUM('02'!I30)</f>
        <v>0</v>
      </c>
      <c r="H10" s="5"/>
      <c r="I10" s="5"/>
      <c r="J10" s="5"/>
      <c r="U10" s="14">
        <v>41548</v>
      </c>
    </row>
    <row r="11" spans="1:21" ht="24.95" customHeight="1">
      <c r="A11" s="4">
        <f>IF(MONTH((1&amp;$A$1)-1+ROWS($1:10))&lt;&gt;MONTH((1&amp;$A$1)),"",(1&amp;$A$1)-1+ROWS($1:10))</f>
        <v>41284</v>
      </c>
      <c r="B11" s="5">
        <f>SUM('02'!C31)</f>
        <v>0</v>
      </c>
      <c r="C11" s="5">
        <f>SUM('02'!E31)</f>
        <v>0</v>
      </c>
      <c r="D11" s="5">
        <f>SUM('02'!F31)</f>
        <v>0</v>
      </c>
      <c r="E11" s="5">
        <f>SUM('02'!G31)</f>
        <v>0</v>
      </c>
      <c r="F11" s="5">
        <f>SUM('02'!H31)</f>
        <v>0</v>
      </c>
      <c r="G11" s="5">
        <f>SUM('02'!I31)</f>
        <v>0</v>
      </c>
      <c r="H11" s="5"/>
      <c r="I11" s="5"/>
      <c r="J11" s="5"/>
      <c r="U11" s="14">
        <v>41579</v>
      </c>
    </row>
    <row r="12" spans="1:21" ht="24.95" customHeight="1">
      <c r="A12" s="4">
        <f>IF(MONTH((1&amp;$A$1)-1+ROWS($1:11))&lt;&gt;MONTH((1&amp;$A$1)),"",(1&amp;$A$1)-1+ROWS($1:11))</f>
        <v>41285</v>
      </c>
      <c r="B12" s="5">
        <f>SUM('02'!C32)</f>
        <v>0</v>
      </c>
      <c r="C12" s="5">
        <f>SUM('02'!E32)</f>
        <v>0</v>
      </c>
      <c r="D12" s="5">
        <f>SUM('02'!F32)</f>
        <v>0</v>
      </c>
      <c r="E12" s="5">
        <f>SUM('02'!G32)</f>
        <v>0</v>
      </c>
      <c r="F12" s="5">
        <f>SUM('02'!H32)</f>
        <v>0</v>
      </c>
      <c r="G12" s="5">
        <f>SUM('02'!I32)</f>
        <v>0</v>
      </c>
      <c r="H12" s="5"/>
      <c r="I12" s="5"/>
      <c r="J12" s="5"/>
      <c r="U12" s="14">
        <v>41609</v>
      </c>
    </row>
    <row r="13" spans="1:21" ht="24.95" customHeight="1">
      <c r="A13" s="4">
        <f>IF(MONTH((1&amp;$A$1)-1+ROWS($1:12))&lt;&gt;MONTH((1&amp;$A$1)),"",(1&amp;$A$1)-1+ROWS($1:12))</f>
        <v>41286</v>
      </c>
      <c r="B13" s="9">
        <f>SUM('02'!C33)</f>
        <v>0</v>
      </c>
      <c r="C13" s="9">
        <f>SUM('02'!E33)</f>
        <v>0</v>
      </c>
      <c r="D13" s="9">
        <f>SUM('02'!F33)</f>
        <v>0</v>
      </c>
      <c r="E13" s="9">
        <f>SUM('02'!G33)</f>
        <v>0</v>
      </c>
      <c r="F13" s="9">
        <f>SUM('02'!H33)</f>
        <v>0</v>
      </c>
      <c r="G13" s="9">
        <f>SUM('02'!I33)</f>
        <v>0</v>
      </c>
      <c r="H13" s="5"/>
      <c r="I13" s="5"/>
      <c r="J13" s="5"/>
    </row>
    <row r="14" spans="1:21" ht="24.95" customHeight="1">
      <c r="A14" s="4">
        <f>IF(MONTH((1&amp;$A$1)-1+ROWS($1:13))&lt;&gt;MONTH((1&amp;$A$1)),"",(1&amp;$A$1)-1+ROWS($1:13))</f>
        <v>41287</v>
      </c>
      <c r="B14" s="9">
        <f>SUM('02'!C34)</f>
        <v>0</v>
      </c>
      <c r="C14" s="9">
        <f>SUM('02'!E34)</f>
        <v>0</v>
      </c>
      <c r="D14" s="9">
        <f>SUM('02'!F34)</f>
        <v>0</v>
      </c>
      <c r="E14" s="9">
        <f>SUM('02'!G34)</f>
        <v>0</v>
      </c>
      <c r="F14" s="9">
        <f>SUM('02'!H34)</f>
        <v>0</v>
      </c>
      <c r="G14" s="9">
        <f>SUM('02'!I34)</f>
        <v>0</v>
      </c>
      <c r="H14" s="5"/>
      <c r="I14" s="5"/>
      <c r="J14" s="5"/>
    </row>
    <row r="15" spans="1:21" ht="24.95" customHeight="1">
      <c r="A15" s="4">
        <f>IF(MONTH((1&amp;$A$1)-1+ROWS($1:14))&lt;&gt;MONTH((1&amp;$A$1)),"",(1&amp;$A$1)-1+ROWS($1:14))</f>
        <v>41288</v>
      </c>
      <c r="B15" s="5">
        <f>SUM('02'!C35)</f>
        <v>0</v>
      </c>
      <c r="C15" s="5">
        <f>SUM('02'!E35)</f>
        <v>0</v>
      </c>
      <c r="D15" s="5">
        <f>SUM('02'!F35)</f>
        <v>0</v>
      </c>
      <c r="E15" s="5">
        <f>SUM('02'!G35)</f>
        <v>0</v>
      </c>
      <c r="F15" s="5">
        <f>SUM('02'!H35)</f>
        <v>0</v>
      </c>
      <c r="G15" s="5">
        <f>SUM('02'!I35)</f>
        <v>0</v>
      </c>
      <c r="H15" s="5"/>
      <c r="I15" s="5"/>
      <c r="J15" s="5"/>
    </row>
    <row r="16" spans="1:21" ht="24.95" customHeight="1">
      <c r="A16" s="4">
        <f>IF(MONTH((1&amp;$A$1)-1+ROWS($1:15))&lt;&gt;MONTH((1&amp;$A$1)),"",(1&amp;$A$1)-1+ROWS($1:15))</f>
        <v>41289</v>
      </c>
      <c r="B16" s="5">
        <f>SUM('02'!C36)</f>
        <v>0</v>
      </c>
      <c r="C16" s="5">
        <f>SUM('02'!E36)</f>
        <v>0</v>
      </c>
      <c r="D16" s="5">
        <f>SUM('02'!F36)</f>
        <v>0</v>
      </c>
      <c r="E16" s="5">
        <f>SUM('02'!G36)</f>
        <v>0</v>
      </c>
      <c r="F16" s="5">
        <f>SUM('02'!H36)</f>
        <v>0</v>
      </c>
      <c r="G16" s="5">
        <f>SUM('02'!I36)</f>
        <v>0</v>
      </c>
      <c r="H16" s="5"/>
      <c r="I16" s="5"/>
      <c r="J16" s="5"/>
    </row>
    <row r="17" spans="1:10" ht="24.95" customHeight="1">
      <c r="A17" s="4">
        <f>IF(MONTH((1&amp;$A$1)-1+ROWS($1:16))&lt;&gt;MONTH((1&amp;$A$1)),"",(1&amp;$A$1)-1+ROWS($1:16))</f>
        <v>41290</v>
      </c>
      <c r="B17" s="5">
        <f>SUM('02'!C37)</f>
        <v>0</v>
      </c>
      <c r="C17" s="5">
        <f>SUM('02'!E37)</f>
        <v>0</v>
      </c>
      <c r="D17" s="5">
        <f>SUM('02'!F37)</f>
        <v>0</v>
      </c>
      <c r="E17" s="5">
        <f>SUM('02'!G37)</f>
        <v>0</v>
      </c>
      <c r="F17" s="5">
        <f>SUM('02'!H37)</f>
        <v>0</v>
      </c>
      <c r="G17" s="5">
        <f>SUM('02'!I37)</f>
        <v>0</v>
      </c>
      <c r="H17" s="5"/>
      <c r="I17" s="5"/>
      <c r="J17" s="5"/>
    </row>
    <row r="18" spans="1:10" ht="24.95" customHeight="1">
      <c r="A18" s="4">
        <f>IF(MONTH((1&amp;$A$1)-1+ROWS($1:17))&lt;&gt;MONTH((1&amp;$A$1)),"",(1&amp;$A$1)-1+ROWS($1:17))</f>
        <v>41291</v>
      </c>
      <c r="B18" s="5">
        <f>SUM('02'!C38)</f>
        <v>0</v>
      </c>
      <c r="C18" s="5">
        <f>SUM('02'!E38)</f>
        <v>0</v>
      </c>
      <c r="D18" s="5">
        <f>SUM('02'!F38)</f>
        <v>0</v>
      </c>
      <c r="E18" s="5">
        <f>SUM('02'!G38)</f>
        <v>0</v>
      </c>
      <c r="F18" s="5">
        <f>SUM('02'!H38)</f>
        <v>0</v>
      </c>
      <c r="G18" s="5">
        <f>SUM('02'!I38)</f>
        <v>0</v>
      </c>
      <c r="H18" s="5"/>
      <c r="I18" s="5"/>
      <c r="J18" s="5"/>
    </row>
    <row r="19" spans="1:10" ht="24.95" customHeight="1">
      <c r="A19" s="4">
        <f>IF(MONTH((1&amp;$A$1)-1+ROWS($1:18))&lt;&gt;MONTH((1&amp;$A$1)),"",(1&amp;$A$1)-1+ROWS($1:18))</f>
        <v>41292</v>
      </c>
      <c r="B19" s="5">
        <f>SUM('02'!C39)</f>
        <v>0</v>
      </c>
      <c r="C19" s="5">
        <f>SUM('02'!E39)</f>
        <v>0</v>
      </c>
      <c r="D19" s="5">
        <f>SUM('02'!F39)</f>
        <v>0</v>
      </c>
      <c r="E19" s="5">
        <f>SUM('02'!G39)</f>
        <v>0</v>
      </c>
      <c r="F19" s="5">
        <f>SUM('02'!H39)</f>
        <v>0</v>
      </c>
      <c r="G19" s="5">
        <f>SUM('02'!I39)</f>
        <v>0</v>
      </c>
      <c r="H19" s="5"/>
      <c r="I19" s="5"/>
      <c r="J19" s="5"/>
    </row>
    <row r="20" spans="1:10" ht="24.95" customHeight="1">
      <c r="A20" s="4">
        <f>IF(MONTH((1&amp;$A$1)-1+ROWS($1:19))&lt;&gt;MONTH((1&amp;$A$1)),"",(1&amp;$A$1)-1+ROWS($1:19))</f>
        <v>41293</v>
      </c>
      <c r="B20" s="5">
        <f>SUM('02'!C40)</f>
        <v>0</v>
      </c>
      <c r="C20" s="5">
        <f>SUM('02'!E40)</f>
        <v>0</v>
      </c>
      <c r="D20" s="5">
        <f>SUM('02'!F40)</f>
        <v>0</v>
      </c>
      <c r="E20" s="5">
        <f>SUM('02'!G40)</f>
        <v>0</v>
      </c>
      <c r="F20" s="5">
        <f>SUM('02'!H40)</f>
        <v>0</v>
      </c>
      <c r="G20" s="5">
        <f>SUM('02'!I40)</f>
        <v>0</v>
      </c>
      <c r="H20" s="5"/>
      <c r="I20" s="5"/>
      <c r="J20" s="5"/>
    </row>
    <row r="21" spans="1:10" ht="24.95" customHeight="1">
      <c r="A21" s="4">
        <f>IF(MONTH((1&amp;$A$1)-1+ROWS($1:20))&lt;&gt;MONTH((1&amp;$A$1)),"",(1&amp;$A$1)-1+ROWS($1:20))</f>
        <v>41294</v>
      </c>
      <c r="B21" s="5">
        <f>SUM('02'!C41)</f>
        <v>0</v>
      </c>
      <c r="C21" s="5">
        <f>SUM('02'!E41)</f>
        <v>0</v>
      </c>
      <c r="D21" s="5">
        <f>SUM('02'!F41)</f>
        <v>0</v>
      </c>
      <c r="E21" s="5">
        <f>SUM('02'!G41)</f>
        <v>0</v>
      </c>
      <c r="F21" s="5">
        <f>SUM('02'!H41)</f>
        <v>0</v>
      </c>
      <c r="G21" s="5">
        <f>SUM('02'!I41)</f>
        <v>0</v>
      </c>
      <c r="H21" s="5"/>
      <c r="I21" s="5"/>
      <c r="J21" s="5"/>
    </row>
    <row r="22" spans="1:10" ht="24.95" customHeight="1">
      <c r="A22" s="4">
        <f>IF(MONTH((1&amp;$A$1)-1+ROWS($1:21))&lt;&gt;MONTH((1&amp;$A$1)),"",(1&amp;$A$1)-1+ROWS($1:21))</f>
        <v>41295</v>
      </c>
      <c r="B22" s="5">
        <f>SUM('02'!C42)</f>
        <v>0</v>
      </c>
      <c r="C22" s="5">
        <f>SUM('02'!E42)</f>
        <v>0</v>
      </c>
      <c r="D22" s="5">
        <f>SUM('02'!F42)</f>
        <v>0</v>
      </c>
      <c r="E22" s="5">
        <f>SUM('02'!G42)</f>
        <v>0</v>
      </c>
      <c r="F22" s="5">
        <f>SUM('02'!H42)</f>
        <v>0</v>
      </c>
      <c r="G22" s="5">
        <f>SUM('02'!I42)</f>
        <v>0</v>
      </c>
      <c r="H22" s="5"/>
      <c r="I22" s="5"/>
      <c r="J22" s="5"/>
    </row>
    <row r="23" spans="1:10" ht="24.95" customHeight="1">
      <c r="A23" s="22">
        <f>IF(MONTH((1&amp;$A$1)-1+ROWS($1:22))&lt;&gt;MONTH((1&amp;$A$1)),"",(1&amp;$A$1)-1+ROWS($1:22))</f>
        <v>41296</v>
      </c>
      <c r="B23" s="23">
        <f>SUM('02'!C43)</f>
        <v>0</v>
      </c>
      <c r="C23" s="5">
        <f>SUM('02'!E43)</f>
        <v>0</v>
      </c>
      <c r="D23" s="5">
        <f>SUM('02'!F43)</f>
        <v>0</v>
      </c>
      <c r="E23" s="5">
        <f>SUM('02'!G43)</f>
        <v>0</v>
      </c>
      <c r="F23" s="5">
        <f>SUM('02'!H43)</f>
        <v>0</v>
      </c>
      <c r="G23" s="5">
        <f>SUM('02'!I43)</f>
        <v>0</v>
      </c>
      <c r="H23" s="5"/>
      <c r="I23" s="5"/>
      <c r="J23" s="5"/>
    </row>
    <row r="24" spans="1:10" ht="24.95" customHeight="1">
      <c r="A24" s="4">
        <f>IF(MONTH((1&amp;$A$1)-1+ROWS($1:23))&lt;&gt;MONTH((1&amp;$A$1)),"",(1&amp;$A$1)-1+ROWS($1:23))</f>
        <v>41297</v>
      </c>
      <c r="B24" s="5">
        <f>SUM('02'!C44)</f>
        <v>0</v>
      </c>
      <c r="C24" s="5">
        <f>SUM('02'!E44)</f>
        <v>0</v>
      </c>
      <c r="D24" s="5">
        <f>SUM('02'!F44)</f>
        <v>0</v>
      </c>
      <c r="E24" s="5">
        <f>SUM('02'!G44)</f>
        <v>0</v>
      </c>
      <c r="F24" s="5">
        <f>SUM('02'!H44)</f>
        <v>0</v>
      </c>
      <c r="G24" s="5">
        <f>SUM('02'!I44)</f>
        <v>0</v>
      </c>
      <c r="H24" s="5"/>
      <c r="I24" s="5"/>
      <c r="J24" s="5"/>
    </row>
    <row r="25" spans="1:10" ht="24.95" customHeight="1">
      <c r="A25" s="4">
        <f>IF(MONTH((1&amp;$A$1)-1+ROWS($1:24))&lt;&gt;MONTH((1&amp;$A$1)),"",(1&amp;$A$1)-1+ROWS($1:24))</f>
        <v>41298</v>
      </c>
      <c r="B25" s="5">
        <f>SUM('02'!C45)</f>
        <v>0</v>
      </c>
      <c r="C25" s="5">
        <f>SUM('02'!E45)</f>
        <v>0</v>
      </c>
      <c r="D25" s="5">
        <f>SUM('02'!F45)</f>
        <v>0</v>
      </c>
      <c r="E25" s="5">
        <f>SUM('02'!G45)</f>
        <v>0</v>
      </c>
      <c r="F25" s="5">
        <f>SUM('02'!H45)</f>
        <v>0</v>
      </c>
      <c r="G25" s="5">
        <f>SUM('02'!I45)</f>
        <v>0</v>
      </c>
      <c r="H25" s="5"/>
      <c r="I25" s="5"/>
      <c r="J25" s="5"/>
    </row>
    <row r="26" spans="1:10" ht="24.95" customHeight="1">
      <c r="A26" s="4">
        <f>IF(MONTH((1&amp;$A$1)-1+ROWS($1:25))&lt;&gt;MONTH((1&amp;$A$1)),"",(1&amp;$A$1)-1+ROWS($1:25))</f>
        <v>41299</v>
      </c>
      <c r="B26" s="5">
        <f>SUM('02'!C46)</f>
        <v>0</v>
      </c>
      <c r="C26" s="5">
        <f>SUM('02'!E46)</f>
        <v>0</v>
      </c>
      <c r="D26" s="5">
        <f>SUM('02'!F46)</f>
        <v>0</v>
      </c>
      <c r="E26" s="5">
        <f>SUM('02'!G46)</f>
        <v>0</v>
      </c>
      <c r="F26" s="5">
        <f>SUM('02'!H46)</f>
        <v>0</v>
      </c>
      <c r="G26" s="5">
        <f>SUM('02'!I46)</f>
        <v>0</v>
      </c>
      <c r="H26" s="5"/>
      <c r="I26" s="5"/>
      <c r="J26" s="5"/>
    </row>
    <row r="27" spans="1:10" ht="24.95" customHeight="1">
      <c r="A27" s="4">
        <f>IF(MONTH((1&amp;$A$1)-1+ROWS($1:26))&lt;&gt;MONTH((1&amp;$A$1)),"",(1&amp;$A$1)-1+ROWS($1:26))</f>
        <v>41300</v>
      </c>
      <c r="B27" s="9">
        <f>SUM('02'!C47)</f>
        <v>0</v>
      </c>
      <c r="C27" s="9">
        <f>SUM('02'!E47)</f>
        <v>0</v>
      </c>
      <c r="D27" s="9">
        <f>SUM('02'!F47)</f>
        <v>0</v>
      </c>
      <c r="E27" s="9">
        <f>SUM('02'!G47)</f>
        <v>0</v>
      </c>
      <c r="F27" s="9">
        <f>SUM('02'!H47)</f>
        <v>0</v>
      </c>
      <c r="G27" s="9">
        <f>SUM('02'!I47)</f>
        <v>0</v>
      </c>
      <c r="H27" s="5"/>
      <c r="I27" s="5"/>
      <c r="J27" s="5"/>
    </row>
    <row r="28" spans="1:10" ht="24.95" customHeight="1">
      <c r="A28" s="4">
        <f>IF(MONTH((1&amp;$A$1)-1+ROWS($1:27))&lt;&gt;MONTH((1&amp;$A$1)),"",(1&amp;$A$1)-1+ROWS($1:27))</f>
        <v>41301</v>
      </c>
      <c r="B28" s="9">
        <f>SUM('02'!C48)</f>
        <v>0</v>
      </c>
      <c r="C28" s="9">
        <f>SUM('02'!E48)</f>
        <v>0</v>
      </c>
      <c r="D28" s="9">
        <f>SUM('02'!F48)</f>
        <v>0</v>
      </c>
      <c r="E28" s="9">
        <f>SUM('02'!G48)</f>
        <v>0</v>
      </c>
      <c r="F28" s="9">
        <f>SUM('02'!H48)</f>
        <v>0</v>
      </c>
      <c r="G28" s="9">
        <f>SUM('02'!I48)</f>
        <v>0</v>
      </c>
      <c r="H28" s="5"/>
      <c r="I28" s="5"/>
      <c r="J28" s="5"/>
    </row>
    <row r="29" spans="1:10" ht="24.95" customHeight="1">
      <c r="A29" s="4">
        <f>IF(MONTH((1&amp;$A$1)-1+ROWS($1:28))&lt;&gt;MONTH((1&amp;$A$1)),"",(1&amp;$A$1)-1+ROWS($1:28))</f>
        <v>41302</v>
      </c>
      <c r="B29" s="5">
        <f>SUM('02'!C49)</f>
        <v>0</v>
      </c>
      <c r="C29" s="5">
        <f>SUM('02'!E49)</f>
        <v>0</v>
      </c>
      <c r="D29" s="5">
        <f>SUM('02'!F49)</f>
        <v>0</v>
      </c>
      <c r="E29" s="5">
        <f>SUM('02'!G49)</f>
        <v>0</v>
      </c>
      <c r="F29" s="5">
        <f>SUM('02'!H49)</f>
        <v>0</v>
      </c>
      <c r="G29" s="5">
        <f>SUM('02'!I49)</f>
        <v>0</v>
      </c>
      <c r="H29" s="5"/>
      <c r="I29" s="5"/>
      <c r="J29" s="5"/>
    </row>
    <row r="30" spans="1:10" ht="24.95" customHeight="1">
      <c r="A30" s="4">
        <f>IF(MONTH((1&amp;$A$1)-1+ROWS($1:29))&lt;&gt;MONTH((1&amp;$A$1)),"",(1&amp;$A$1)-1+ROWS($1:29))</f>
        <v>41303</v>
      </c>
      <c r="B30" s="5">
        <f>SUM('02'!C50)</f>
        <v>0</v>
      </c>
      <c r="C30" s="5">
        <f>SUM('02'!E50)</f>
        <v>0</v>
      </c>
      <c r="D30" s="5">
        <f>SUM('02'!F50)</f>
        <v>0</v>
      </c>
      <c r="E30" s="5">
        <f>SUM('02'!G50)</f>
        <v>0</v>
      </c>
      <c r="F30" s="5">
        <f>SUM('02'!H50)</f>
        <v>0</v>
      </c>
      <c r="G30" s="5">
        <f>SUM('02'!I50)</f>
        <v>0</v>
      </c>
      <c r="H30" s="5"/>
      <c r="I30" s="5"/>
      <c r="J30" s="5"/>
    </row>
    <row r="31" spans="1:10" ht="24.95" customHeight="1">
      <c r="A31" s="4">
        <f>IF(MONTH((1&amp;$A$1)-1+ROWS($1:30))&lt;&gt;MONTH((1&amp;$A$1)),"",(1&amp;$A$1)-1+ROWS($1:30))</f>
        <v>41304</v>
      </c>
      <c r="B31" s="5">
        <f>SUM('02'!C51)</f>
        <v>0</v>
      </c>
      <c r="C31" s="5">
        <f>SUM('02'!E51)</f>
        <v>0</v>
      </c>
      <c r="D31" s="5">
        <f>SUM('02'!F51)</f>
        <v>0</v>
      </c>
      <c r="E31" s="5">
        <f>SUM('02'!G51)</f>
        <v>0</v>
      </c>
      <c r="F31" s="5">
        <f>SUM('02'!H51)</f>
        <v>0</v>
      </c>
      <c r="G31" s="5">
        <f>SUM('02'!I51)</f>
        <v>0</v>
      </c>
      <c r="H31" s="5"/>
      <c r="I31" s="5"/>
      <c r="J31" s="5"/>
    </row>
    <row r="32" spans="1:10" ht="24.95" customHeight="1">
      <c r="A32" s="4">
        <f>IF(MONTH((1&amp;$A$1)-1+ROWS($1:31))&lt;&gt;MONTH((1&amp;$A$1)),"",(1&amp;$A$1)-1+ROWS($1:31))</f>
        <v>41305</v>
      </c>
      <c r="B32" s="5">
        <f>SUM('02'!C52)</f>
        <v>0</v>
      </c>
      <c r="C32" s="5">
        <f>SUM('02'!E52)</f>
        <v>0</v>
      </c>
      <c r="D32" s="5">
        <f>SUM('02'!F52)</f>
        <v>0</v>
      </c>
      <c r="E32" s="5">
        <f>SUM('02'!G52)</f>
        <v>0</v>
      </c>
      <c r="F32" s="5">
        <f>SUM('02'!H52)</f>
        <v>0</v>
      </c>
      <c r="G32" s="5">
        <f>SUM('02'!I52)</f>
        <v>0</v>
      </c>
      <c r="H32" s="5"/>
      <c r="I32" s="5"/>
      <c r="J32" s="5"/>
    </row>
    <row r="33" spans="1:10" ht="24.95" customHeight="1">
      <c r="A33" s="3" t="s">
        <v>0</v>
      </c>
      <c r="B33" s="6">
        <f t="shared" ref="B33:H33" si="0">SUM(B$2:B$19)</f>
        <v>0</v>
      </c>
      <c r="C33" s="6">
        <f t="shared" si="0"/>
        <v>0</v>
      </c>
      <c r="D33" s="6">
        <f t="shared" si="0"/>
        <v>0</v>
      </c>
      <c r="E33" s="6">
        <f t="shared" si="0"/>
        <v>0</v>
      </c>
      <c r="F33" s="6">
        <f t="shared" si="0"/>
        <v>0</v>
      </c>
      <c r="G33" s="6">
        <f t="shared" si="0"/>
        <v>0</v>
      </c>
      <c r="H33" s="6">
        <f t="shared" si="0"/>
        <v>0</v>
      </c>
      <c r="I33" s="6">
        <f>SUM(B33:H33)</f>
        <v>0</v>
      </c>
      <c r="J33" s="6">
        <f>SUM(J$2:J$19)</f>
        <v>0</v>
      </c>
    </row>
    <row r="34" spans="1:10">
      <c r="A34" s="2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B2:E14"/>
  <sheetViews>
    <sheetView workbookViewId="0">
      <selection activeCell="B3" sqref="B3"/>
    </sheetView>
  </sheetViews>
  <sheetFormatPr baseColWidth="10" defaultRowHeight="15"/>
  <sheetData>
    <row r="2" spans="2:5" ht="15.75" thickBot="1"/>
    <row r="3" spans="2:5" ht="15.75" thickBot="1">
      <c r="B3" s="38" t="s">
        <v>22</v>
      </c>
      <c r="D3" s="37" t="s">
        <v>11</v>
      </c>
      <c r="E3" s="32" t="s">
        <v>12</v>
      </c>
    </row>
    <row r="4" spans="2:5">
      <c r="B4" s="39" t="s">
        <v>23</v>
      </c>
      <c r="D4" s="41">
        <f>DATE(année,1,1)</f>
        <v>41275</v>
      </c>
      <c r="E4" s="36">
        <f>ROUND(DATE(année,4,MOD(234-11*MOD(année,19),30))/7,0)*7-6</f>
        <v>41364</v>
      </c>
    </row>
    <row r="5" spans="2:5">
      <c r="B5" s="39" t="s">
        <v>13</v>
      </c>
      <c r="D5" s="42">
        <f>DATE(année,5,1)</f>
        <v>41395</v>
      </c>
    </row>
    <row r="6" spans="2:5">
      <c r="B6" s="39" t="s">
        <v>14</v>
      </c>
      <c r="D6" s="42">
        <f>DATE(année,5,8)</f>
        <v>41402</v>
      </c>
    </row>
    <row r="7" spans="2:5">
      <c r="B7" s="39" t="s">
        <v>15</v>
      </c>
      <c r="D7" s="42">
        <f>DATE(année,7,14)</f>
        <v>41469</v>
      </c>
    </row>
    <row r="8" spans="2:5">
      <c r="B8" s="39" t="s">
        <v>16</v>
      </c>
      <c r="D8" s="42">
        <f>DATE(année,8,15)</f>
        <v>41501</v>
      </c>
    </row>
    <row r="9" spans="2:5">
      <c r="B9" s="39" t="s">
        <v>17</v>
      </c>
      <c r="D9" s="42">
        <f>DATE(année,11,1)</f>
        <v>41579</v>
      </c>
    </row>
    <row r="10" spans="2:5">
      <c r="B10" s="39" t="s">
        <v>18</v>
      </c>
      <c r="D10" s="42">
        <f>DATE(année,11,11)</f>
        <v>41589</v>
      </c>
    </row>
    <row r="11" spans="2:5">
      <c r="B11" s="39" t="s">
        <v>19</v>
      </c>
      <c r="D11" s="42">
        <f>DATE(année,12,25)</f>
        <v>41633</v>
      </c>
    </row>
    <row r="12" spans="2:5">
      <c r="B12" s="39" t="s">
        <v>20</v>
      </c>
      <c r="D12" s="43">
        <f>E4+1</f>
        <v>41365</v>
      </c>
    </row>
    <row r="13" spans="2:5" ht="15.75" thickBot="1">
      <c r="B13" s="40" t="s">
        <v>21</v>
      </c>
      <c r="D13" s="43">
        <f>E4+39</f>
        <v>41403</v>
      </c>
    </row>
    <row r="14" spans="2:5" ht="15.75" thickBot="1">
      <c r="D14" s="44">
        <f>E4+50</f>
        <v>41414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3</vt:i4>
      </vt:variant>
    </vt:vector>
  </HeadingPairs>
  <TitlesOfParts>
    <vt:vector size="37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CUMUL</vt:lpstr>
      <vt:lpstr>FIN MOIS</vt:lpstr>
      <vt:lpstr>f</vt:lpstr>
      <vt:lpstr>fériés</vt:lpstr>
      <vt:lpstr>liste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poste1</cp:lastModifiedBy>
  <cp:lastPrinted>2013-01-30T13:41:41Z</cp:lastPrinted>
  <dcterms:created xsi:type="dcterms:W3CDTF">2010-11-29T10:15:39Z</dcterms:created>
  <dcterms:modified xsi:type="dcterms:W3CDTF">2013-01-30T15:24:15Z</dcterms:modified>
</cp:coreProperties>
</file>