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Privé\"/>
    </mc:Choice>
  </mc:AlternateContent>
  <bookViews>
    <workbookView xWindow="0" yWindow="0" windowWidth="28800" windowHeight="14685"/>
  </bookViews>
  <sheets>
    <sheet name="Résultats" sheetId="1" r:id="rId1"/>
    <sheet name="Classement" sheetId="5" r:id="rId2"/>
    <sheet name="joueur1" sheetId="10" r:id="rId3"/>
    <sheet name="joueur2" sheetId="9" r:id="rId4"/>
    <sheet name="joueur3" sheetId="11" r:id="rId5"/>
    <sheet name="joueur4" sheetId="13" r:id="rId6"/>
    <sheet name="joueur5" sheetId="14" r:id="rId7"/>
    <sheet name="joueur6" sheetId="15" r:id="rId8"/>
    <sheet name="joueur7" sheetId="16" r:id="rId9"/>
    <sheet name="joueur8" sheetId="17" r:id="rId1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1" l="1"/>
  <c r="J17" i="11"/>
  <c r="J27" i="17" l="1"/>
  <c r="H27" i="17" s="1"/>
  <c r="I27" i="17"/>
  <c r="J26" i="17"/>
  <c r="I26" i="17"/>
  <c r="H26" i="17" s="1"/>
  <c r="J24" i="17"/>
  <c r="I24" i="17"/>
  <c r="J23" i="17"/>
  <c r="I23" i="17"/>
  <c r="H23" i="17" s="1"/>
  <c r="J21" i="17"/>
  <c r="I21" i="17"/>
  <c r="H21" i="17" s="1"/>
  <c r="J20" i="17"/>
  <c r="I20" i="17"/>
  <c r="H20" i="17"/>
  <c r="J18" i="17"/>
  <c r="I18" i="17"/>
  <c r="J17" i="17"/>
  <c r="I17" i="17"/>
  <c r="H17" i="17" s="1"/>
  <c r="J15" i="17"/>
  <c r="H15" i="17" s="1"/>
  <c r="I15" i="17"/>
  <c r="J14" i="17"/>
  <c r="I14" i="17"/>
  <c r="H14" i="17" s="1"/>
  <c r="J12" i="17"/>
  <c r="I12" i="17"/>
  <c r="J11" i="17"/>
  <c r="I11" i="17"/>
  <c r="H11" i="17" s="1"/>
  <c r="J9" i="17"/>
  <c r="I9" i="17"/>
  <c r="H9" i="17"/>
  <c r="J8" i="17"/>
  <c r="H8" i="17" s="1"/>
  <c r="I8" i="17"/>
  <c r="J6" i="17"/>
  <c r="I6" i="17"/>
  <c r="J5" i="17"/>
  <c r="I5" i="17"/>
  <c r="H5" i="17" s="1"/>
  <c r="H12" i="17" l="1"/>
  <c r="H24" i="17"/>
  <c r="H18" i="17"/>
  <c r="H6" i="17"/>
  <c r="J27" i="16"/>
  <c r="I27" i="16"/>
  <c r="J26" i="16"/>
  <c r="I26" i="16"/>
  <c r="J24" i="16"/>
  <c r="I24" i="16"/>
  <c r="J23" i="16"/>
  <c r="I23" i="16"/>
  <c r="H23" i="16" s="1"/>
  <c r="J21" i="16"/>
  <c r="I21" i="16"/>
  <c r="H21" i="16" s="1"/>
  <c r="J20" i="16"/>
  <c r="I20" i="16"/>
  <c r="H20" i="16"/>
  <c r="J18" i="16"/>
  <c r="I18" i="16"/>
  <c r="J17" i="16"/>
  <c r="I17" i="16"/>
  <c r="H17" i="16" s="1"/>
  <c r="J15" i="16"/>
  <c r="H15" i="16" s="1"/>
  <c r="I15" i="16"/>
  <c r="J14" i="16"/>
  <c r="I14" i="16"/>
  <c r="H14" i="16" s="1"/>
  <c r="J12" i="16"/>
  <c r="I12" i="16"/>
  <c r="J11" i="16"/>
  <c r="I11" i="16"/>
  <c r="H11" i="16" s="1"/>
  <c r="J9" i="16"/>
  <c r="I9" i="16"/>
  <c r="J8" i="16"/>
  <c r="H8" i="16" s="1"/>
  <c r="I8" i="16"/>
  <c r="J6" i="16"/>
  <c r="I6" i="16"/>
  <c r="J5" i="16"/>
  <c r="I5" i="16"/>
  <c r="H5" i="16" s="1"/>
  <c r="H27" i="16" l="1"/>
  <c r="H26" i="16"/>
  <c r="H30" i="17"/>
  <c r="N12" i="5" s="1"/>
  <c r="H12" i="16"/>
  <c r="H9" i="16"/>
  <c r="H24" i="16"/>
  <c r="H18" i="16"/>
  <c r="H6" i="16"/>
  <c r="J27" i="15"/>
  <c r="I27" i="15"/>
  <c r="J26" i="15"/>
  <c r="H26" i="15" s="1"/>
  <c r="I26" i="15"/>
  <c r="J24" i="15"/>
  <c r="I24" i="15"/>
  <c r="J23" i="15"/>
  <c r="I23" i="15"/>
  <c r="H23" i="15" s="1"/>
  <c r="J21" i="15"/>
  <c r="I21" i="15"/>
  <c r="H21" i="15"/>
  <c r="J20" i="15"/>
  <c r="I20" i="15"/>
  <c r="H20" i="15"/>
  <c r="J18" i="15"/>
  <c r="I18" i="15"/>
  <c r="J17" i="15"/>
  <c r="I17" i="15"/>
  <c r="H17" i="15" s="1"/>
  <c r="J15" i="15"/>
  <c r="I15" i="15"/>
  <c r="J14" i="15"/>
  <c r="I14" i="15"/>
  <c r="H14" i="15"/>
  <c r="J12" i="15"/>
  <c r="H12" i="15" s="1"/>
  <c r="I12" i="15"/>
  <c r="J11" i="15"/>
  <c r="I11" i="15"/>
  <c r="H11" i="15" s="1"/>
  <c r="J9" i="15"/>
  <c r="I9" i="15"/>
  <c r="H9" i="15" s="1"/>
  <c r="J8" i="15"/>
  <c r="I8" i="15"/>
  <c r="H8" i="15"/>
  <c r="J6" i="15"/>
  <c r="I6" i="15"/>
  <c r="J5" i="15"/>
  <c r="I5" i="15"/>
  <c r="H5" i="15" s="1"/>
  <c r="J27" i="14"/>
  <c r="I27" i="14"/>
  <c r="H27" i="14" s="1"/>
  <c r="J26" i="14"/>
  <c r="I26" i="14"/>
  <c r="H26" i="14"/>
  <c r="J24" i="14"/>
  <c r="I24" i="14"/>
  <c r="J23" i="14"/>
  <c r="I23" i="14"/>
  <c r="H23" i="14" s="1"/>
  <c r="J21" i="14"/>
  <c r="H21" i="14" s="1"/>
  <c r="I21" i="14"/>
  <c r="J20" i="14"/>
  <c r="I20" i="14"/>
  <c r="H20" i="14"/>
  <c r="J18" i="14"/>
  <c r="I18" i="14"/>
  <c r="J17" i="14"/>
  <c r="I17" i="14"/>
  <c r="H17" i="14" s="1"/>
  <c r="J15" i="14"/>
  <c r="I15" i="14"/>
  <c r="H15" i="14" s="1"/>
  <c r="J14" i="14"/>
  <c r="H14" i="14" s="1"/>
  <c r="I14" i="14"/>
  <c r="J12" i="14"/>
  <c r="I12" i="14"/>
  <c r="J11" i="14"/>
  <c r="I11" i="14"/>
  <c r="H11" i="14" s="1"/>
  <c r="J9" i="14"/>
  <c r="I9" i="14"/>
  <c r="J8" i="14"/>
  <c r="H8" i="14" s="1"/>
  <c r="I8" i="14"/>
  <c r="J6" i="14"/>
  <c r="I6" i="14"/>
  <c r="J5" i="14"/>
  <c r="I5" i="14"/>
  <c r="J27" i="13"/>
  <c r="I27" i="13"/>
  <c r="J26" i="13"/>
  <c r="H26" i="13" s="1"/>
  <c r="I26" i="13"/>
  <c r="J24" i="13"/>
  <c r="I24" i="13"/>
  <c r="J23" i="13"/>
  <c r="I23" i="13"/>
  <c r="H23" i="13" s="1"/>
  <c r="J21" i="13"/>
  <c r="I21" i="13"/>
  <c r="H21" i="13" s="1"/>
  <c r="J20" i="13"/>
  <c r="H20" i="13" s="1"/>
  <c r="I20" i="13"/>
  <c r="J18" i="13"/>
  <c r="I18" i="13"/>
  <c r="H18" i="13" s="1"/>
  <c r="J17" i="13"/>
  <c r="I17" i="13"/>
  <c r="H17" i="13" s="1"/>
  <c r="J15" i="13"/>
  <c r="I15" i="13"/>
  <c r="H15" i="13"/>
  <c r="J14" i="13"/>
  <c r="H14" i="13" s="1"/>
  <c r="I14" i="13"/>
  <c r="J12" i="13"/>
  <c r="I12" i="13"/>
  <c r="H12" i="13" s="1"/>
  <c r="J11" i="13"/>
  <c r="I11" i="13"/>
  <c r="H11" i="13" s="1"/>
  <c r="J9" i="13"/>
  <c r="I9" i="13"/>
  <c r="H9" i="13" s="1"/>
  <c r="J8" i="13"/>
  <c r="I8" i="13"/>
  <c r="J6" i="13"/>
  <c r="I6" i="13"/>
  <c r="H6" i="13" s="1"/>
  <c r="J5" i="13"/>
  <c r="I5" i="13"/>
  <c r="J27" i="11"/>
  <c r="I27" i="11"/>
  <c r="J26" i="11"/>
  <c r="I26" i="11"/>
  <c r="H26" i="11" s="1"/>
  <c r="J24" i="11"/>
  <c r="I24" i="11"/>
  <c r="H24" i="11"/>
  <c r="J23" i="11"/>
  <c r="I23" i="11"/>
  <c r="J21" i="11"/>
  <c r="I21" i="11"/>
  <c r="J20" i="11"/>
  <c r="I20" i="11"/>
  <c r="H20" i="11" s="1"/>
  <c r="I18" i="11"/>
  <c r="H18" i="11"/>
  <c r="I17" i="11"/>
  <c r="H17" i="11"/>
  <c r="J15" i="11"/>
  <c r="I15" i="11"/>
  <c r="J14" i="11"/>
  <c r="I14" i="11"/>
  <c r="J12" i="11"/>
  <c r="I12" i="11"/>
  <c r="H12" i="11"/>
  <c r="J11" i="11"/>
  <c r="I11" i="11"/>
  <c r="H11" i="11"/>
  <c r="J9" i="11"/>
  <c r="I9" i="11"/>
  <c r="J8" i="11"/>
  <c r="I8" i="11"/>
  <c r="H8" i="11" s="1"/>
  <c r="J6" i="11"/>
  <c r="I6" i="11"/>
  <c r="H6" i="11" s="1"/>
  <c r="J5" i="11"/>
  <c r="I5" i="11"/>
  <c r="H5" i="11"/>
  <c r="J27" i="10"/>
  <c r="I27" i="10"/>
  <c r="J26" i="10"/>
  <c r="I26" i="10"/>
  <c r="J24" i="10"/>
  <c r="I24" i="10"/>
  <c r="H24" i="10" s="1"/>
  <c r="J23" i="10"/>
  <c r="I23" i="10"/>
  <c r="H23" i="10" s="1"/>
  <c r="J21" i="10"/>
  <c r="I21" i="10"/>
  <c r="J20" i="10"/>
  <c r="I20" i="10"/>
  <c r="J18" i="10"/>
  <c r="I18" i="10"/>
  <c r="J17" i="10"/>
  <c r="I17" i="10"/>
  <c r="H17" i="10" s="1"/>
  <c r="J15" i="10"/>
  <c r="I15" i="10"/>
  <c r="J14" i="10"/>
  <c r="I14" i="10"/>
  <c r="H14" i="10" s="1"/>
  <c r="J12" i="10"/>
  <c r="I12" i="10"/>
  <c r="H12" i="10"/>
  <c r="J11" i="10"/>
  <c r="I11" i="10"/>
  <c r="J9" i="10"/>
  <c r="I9" i="10"/>
  <c r="J8" i="10"/>
  <c r="I8" i="10"/>
  <c r="J6" i="10"/>
  <c r="H6" i="10" s="1"/>
  <c r="I6" i="10"/>
  <c r="J5" i="10"/>
  <c r="I5" i="10"/>
  <c r="H5" i="10" s="1"/>
  <c r="I11" i="9"/>
  <c r="J11" i="9"/>
  <c r="I12" i="9"/>
  <c r="J12" i="9"/>
  <c r="I14" i="9"/>
  <c r="J14" i="9"/>
  <c r="I15" i="9"/>
  <c r="J15" i="9"/>
  <c r="I17" i="9"/>
  <c r="J17" i="9"/>
  <c r="I18" i="9"/>
  <c r="J18" i="9"/>
  <c r="I20" i="9"/>
  <c r="J20" i="9"/>
  <c r="I21" i="9"/>
  <c r="J21" i="9"/>
  <c r="I23" i="9"/>
  <c r="J23" i="9"/>
  <c r="I24" i="9"/>
  <c r="J24" i="9"/>
  <c r="I26" i="9"/>
  <c r="J26" i="9"/>
  <c r="I27" i="9"/>
  <c r="J27" i="9"/>
  <c r="H27" i="9" s="1"/>
  <c r="J9" i="9"/>
  <c r="J8" i="9"/>
  <c r="I5" i="9"/>
  <c r="I8" i="9"/>
  <c r="I9" i="9"/>
  <c r="J6" i="9"/>
  <c r="I6" i="9"/>
  <c r="J5" i="9"/>
  <c r="H27" i="15" l="1"/>
  <c r="H26" i="10"/>
  <c r="H27" i="13"/>
  <c r="H24" i="14"/>
  <c r="H24" i="13"/>
  <c r="H24" i="15"/>
  <c r="H23" i="11"/>
  <c r="H21" i="10"/>
  <c r="H20" i="10"/>
  <c r="H18" i="10"/>
  <c r="H15" i="11"/>
  <c r="H14" i="11"/>
  <c r="H15" i="15"/>
  <c r="H9" i="11"/>
  <c r="H9" i="9"/>
  <c r="H8" i="13"/>
  <c r="H9" i="14"/>
  <c r="H5" i="13"/>
  <c r="H5" i="14"/>
  <c r="H30" i="16"/>
  <c r="N11" i="5" s="1"/>
  <c r="H18" i="15"/>
  <c r="H6" i="15"/>
  <c r="H18" i="14"/>
  <c r="H12" i="14"/>
  <c r="H6" i="14"/>
  <c r="H27" i="11"/>
  <c r="H21" i="11"/>
  <c r="H30" i="11" s="1"/>
  <c r="N7" i="5" s="1"/>
  <c r="H27" i="10"/>
  <c r="H9" i="10"/>
  <c r="H8" i="10"/>
  <c r="H11" i="10"/>
  <c r="H15" i="10"/>
  <c r="H24" i="9"/>
  <c r="H26" i="9"/>
  <c r="H23" i="9"/>
  <c r="H21" i="9"/>
  <c r="H18" i="9"/>
  <c r="H20" i="9"/>
  <c r="H17" i="9"/>
  <c r="H15" i="9"/>
  <c r="H12" i="9"/>
  <c r="H11" i="9"/>
  <c r="H14" i="9"/>
  <c r="H5" i="9"/>
  <c r="H8" i="9"/>
  <c r="H6" i="9"/>
  <c r="F12" i="5" l="1"/>
  <c r="F8" i="5"/>
  <c r="F11" i="5"/>
  <c r="F7" i="5"/>
  <c r="F10" i="5"/>
  <c r="F6" i="5"/>
  <c r="F9" i="5"/>
  <c r="F5" i="5"/>
  <c r="H30" i="13"/>
  <c r="N8" i="5" s="1"/>
  <c r="H30" i="15"/>
  <c r="N10" i="5" s="1"/>
  <c r="H30" i="10"/>
  <c r="N5" i="5" s="1"/>
  <c r="H30" i="14"/>
  <c r="N9" i="5" s="1"/>
  <c r="H30" i="9"/>
  <c r="N6" i="5" s="1"/>
</calcChain>
</file>

<file path=xl/sharedStrings.xml><?xml version="1.0" encoding="utf-8"?>
<sst xmlns="http://schemas.openxmlformats.org/spreadsheetml/2006/main" count="282" uniqueCount="49">
  <si>
    <t>AFC North</t>
  </si>
  <si>
    <t>AFC South</t>
  </si>
  <si>
    <t>AFC East</t>
  </si>
  <si>
    <t>AFC West</t>
  </si>
  <si>
    <t>NFC North</t>
  </si>
  <si>
    <t>NFC South</t>
  </si>
  <si>
    <t>NFC East</t>
  </si>
  <si>
    <t>NFC West</t>
  </si>
  <si>
    <t>AFC</t>
  </si>
  <si>
    <t>NFC</t>
  </si>
  <si>
    <t xml:space="preserve">Résultats: </t>
  </si>
  <si>
    <t>Browns</t>
  </si>
  <si>
    <t>Ravens</t>
  </si>
  <si>
    <t>Texans</t>
  </si>
  <si>
    <t>Colts</t>
  </si>
  <si>
    <t>Patriots</t>
  </si>
  <si>
    <t>Jets</t>
  </si>
  <si>
    <t>Chiefs</t>
  </si>
  <si>
    <t>Chargers</t>
  </si>
  <si>
    <t>Bears</t>
  </si>
  <si>
    <t>Packers</t>
  </si>
  <si>
    <t>Saints</t>
  </si>
  <si>
    <t>Falcons</t>
  </si>
  <si>
    <t>Eagles</t>
  </si>
  <si>
    <t>Cowboys</t>
  </si>
  <si>
    <t>Rams</t>
  </si>
  <si>
    <t>49ers</t>
  </si>
  <si>
    <t>Points:</t>
  </si>
  <si>
    <t>TOTAL:</t>
  </si>
  <si>
    <t>Classement:</t>
  </si>
  <si>
    <t>pts</t>
  </si>
  <si>
    <t>PTS</t>
  </si>
  <si>
    <t>Vikings</t>
  </si>
  <si>
    <t>Seahawks</t>
  </si>
  <si>
    <t>Steelers</t>
  </si>
  <si>
    <t>Bills</t>
  </si>
  <si>
    <t>Panthers</t>
  </si>
  <si>
    <t>Jaguars</t>
  </si>
  <si>
    <t>Dolphins</t>
  </si>
  <si>
    <t>Raiders</t>
  </si>
  <si>
    <t>Eagle</t>
  </si>
  <si>
    <t>Joueur1</t>
  </si>
  <si>
    <t>Joueur2</t>
  </si>
  <si>
    <t>Joueur3</t>
  </si>
  <si>
    <t>Joueur4</t>
  </si>
  <si>
    <t>Joueur5</t>
  </si>
  <si>
    <t>Joueur6</t>
  </si>
  <si>
    <t>Joueur7</t>
  </si>
  <si>
    <t>Joueur8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</si>
</sst>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b/>
      <sz val="11"/>
      <color rgb="FF9C65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8" tint="0.59999389629810485"/>
        <bgColor indexed="65"/>
      </patternFill>
    </fill>
    <fill>
      <patternFill patternType="solid">
        <fgColor rgb="FFFF7C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465926084170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51">
    <xf numFmtId="0" fontId="0" fillId="0" borderId="0" xfId="0"/>
    <xf numFmtId="0" fontId="0" fillId="1" borderId="4" xfId="0" applyFill="1" applyBorder="1"/>
    <xf numFmtId="0" fontId="0" fillId="1" borderId="5" xfId="0" applyFill="1" applyBorder="1"/>
    <xf numFmtId="0" fontId="2" fillId="2" borderId="3" xfId="1" applyBorder="1"/>
    <xf numFmtId="0" fontId="0" fillId="0" borderId="0" xfId="0" applyAlignment="1">
      <alignment horizontal="center"/>
    </xf>
    <xf numFmtId="0" fontId="2" fillId="2" borderId="2" xfId="1" applyBorder="1" applyAlignment="1">
      <alignment horizontal="center"/>
    </xf>
    <xf numFmtId="0" fontId="0" fillId="1" borderId="0" xfId="0" applyFill="1" applyBorder="1" applyAlignment="1">
      <alignment horizontal="center"/>
    </xf>
    <xf numFmtId="0" fontId="3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10" borderId="7" xfId="2" applyFill="1" applyBorder="1" applyAlignment="1">
      <alignment horizontal="center"/>
    </xf>
    <xf numFmtId="0" fontId="0" fillId="10" borderId="8" xfId="2" applyFont="1" applyFill="1" applyBorder="1"/>
    <xf numFmtId="0" fontId="9" fillId="2" borderId="13" xfId="1" applyFont="1" applyBorder="1" applyAlignment="1">
      <alignment horizontal="center" vertical="center"/>
    </xf>
    <xf numFmtId="0" fontId="3" fillId="6" borderId="16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9" fillId="2" borderId="12" xfId="1" applyFont="1" applyBorder="1" applyAlignment="1">
      <alignment horizontal="center" vertical="center"/>
    </xf>
    <xf numFmtId="0" fontId="2" fillId="2" borderId="14" xfId="1" applyBorder="1" applyAlignment="1">
      <alignment vertical="center"/>
    </xf>
    <xf numFmtId="0" fontId="3" fillId="6" borderId="15" xfId="0" applyFont="1" applyFill="1" applyBorder="1" applyAlignment="1">
      <alignment horizontal="center" vertical="center"/>
    </xf>
    <xf numFmtId="0" fontId="0" fillId="6" borderId="17" xfId="0" applyFill="1" applyBorder="1" applyAlignment="1">
      <alignment vertical="center"/>
    </xf>
    <xf numFmtId="0" fontId="3" fillId="5" borderId="6" xfId="0" applyFont="1" applyFill="1" applyBorder="1" applyAlignment="1">
      <alignment horizontal="center" vertical="center"/>
    </xf>
    <xf numFmtId="0" fontId="0" fillId="5" borderId="8" xfId="0" applyFill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11" borderId="15" xfId="0" applyFill="1" applyBorder="1" applyAlignment="1">
      <alignment horizontal="center" vertical="center"/>
    </xf>
    <xf numFmtId="0" fontId="0" fillId="11" borderId="17" xfId="0" applyFill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9" fillId="2" borderId="13" xfId="1" applyFont="1" applyBorder="1" applyAlignment="1">
      <alignment horizontal="left" vertical="center"/>
    </xf>
    <xf numFmtId="0" fontId="3" fillId="6" borderId="16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11" borderId="16" xfId="0" applyFill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10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0" fillId="9" borderId="9" xfId="0" applyFill="1" applyBorder="1" applyAlignment="1">
      <alignment horizontal="center" vertical="center"/>
    </xf>
    <xf numFmtId="0" fontId="0" fillId="9" borderId="11" xfId="0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4" fillId="7" borderId="9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8" borderId="9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1" fontId="0" fillId="0" borderId="0" xfId="0" applyNumberFormat="1" applyAlignment="1">
      <alignment horizontal="center"/>
    </xf>
    <xf numFmtId="1" fontId="0" fillId="0" borderId="16" xfId="0" applyNumberFormat="1" applyBorder="1" applyAlignment="1">
      <alignment horizontal="center" vertical="center"/>
    </xf>
    <xf numFmtId="1" fontId="0" fillId="11" borderId="16" xfId="0" applyNumberFormat="1" applyFill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</cellXfs>
  <cellStyles count="3">
    <cellStyle name="40 % - Accent5" xfId="2" builtinId="47"/>
    <cellStyle name="Neutre" xfId="1" builtinId="28"/>
    <cellStyle name="Normal" xfId="0" builtinId="0"/>
  </cellStyles>
  <dxfs count="0"/>
  <tableStyles count="0" defaultTableStyle="TableStyleMedium2" defaultPivotStyle="PivotStyleLight16"/>
  <colors>
    <mruColors>
      <color rgb="FF8D9DE3"/>
      <color rgb="FF9BC2E5"/>
      <color rgb="FFFFCC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workbookViewId="0">
      <selection activeCell="I11" sqref="I11"/>
    </sheetView>
  </sheetViews>
  <sheetFormatPr baseColWidth="10" defaultRowHeight="15" x14ac:dyDescent="0.25"/>
  <cols>
    <col min="5" max="5" width="4.5703125" style="4" customWidth="1"/>
    <col min="6" max="6" width="20.5703125" customWidth="1"/>
    <col min="11" max="11" width="5.85546875" customWidth="1"/>
  </cols>
  <sheetData>
    <row r="1" spans="1:9" x14ac:dyDescent="0.25">
      <c r="A1" s="44"/>
      <c r="B1" s="44"/>
      <c r="C1" s="44"/>
      <c r="D1" s="44"/>
      <c r="E1" s="44"/>
      <c r="F1" s="44"/>
      <c r="G1" s="44"/>
    </row>
    <row r="2" spans="1:9" x14ac:dyDescent="0.25">
      <c r="A2" s="44"/>
      <c r="B2" s="44"/>
      <c r="C2" s="44"/>
      <c r="D2" s="44"/>
      <c r="E2" s="44"/>
      <c r="F2" s="44"/>
      <c r="G2" s="44"/>
    </row>
    <row r="4" spans="1:9" ht="27" thickBot="1" x14ac:dyDescent="0.45">
      <c r="A4" s="10" t="s">
        <v>10</v>
      </c>
      <c r="I4" s="10"/>
    </row>
    <row r="5" spans="1:9" ht="15.75" customHeight="1" x14ac:dyDescent="0.25">
      <c r="C5" s="38" t="s">
        <v>8</v>
      </c>
      <c r="D5" s="45" t="s">
        <v>0</v>
      </c>
      <c r="E5" s="5">
        <v>1</v>
      </c>
      <c r="F5" s="3" t="s">
        <v>11</v>
      </c>
    </row>
    <row r="6" spans="1:9" ht="15.75" thickBot="1" x14ac:dyDescent="0.3">
      <c r="C6" s="39"/>
      <c r="D6" s="46"/>
      <c r="E6" s="11">
        <v>2</v>
      </c>
      <c r="F6" s="12" t="s">
        <v>12</v>
      </c>
    </row>
    <row r="7" spans="1:9" ht="9" customHeight="1" thickBot="1" x14ac:dyDescent="0.3">
      <c r="C7" s="39"/>
      <c r="D7" s="1"/>
      <c r="E7" s="6"/>
      <c r="F7" s="2"/>
    </row>
    <row r="8" spans="1:9" x14ac:dyDescent="0.25">
      <c r="C8" s="39"/>
      <c r="D8" s="45" t="s">
        <v>1</v>
      </c>
      <c r="E8" s="5">
        <v>1</v>
      </c>
      <c r="F8" s="3" t="s">
        <v>13</v>
      </c>
    </row>
    <row r="9" spans="1:9" ht="15.75" thickBot="1" x14ac:dyDescent="0.3">
      <c r="C9" s="39"/>
      <c r="D9" s="46"/>
      <c r="E9" s="11">
        <v>2</v>
      </c>
      <c r="F9" s="12" t="s">
        <v>37</v>
      </c>
    </row>
    <row r="10" spans="1:9" ht="9" customHeight="1" thickBot="1" x14ac:dyDescent="0.3">
      <c r="C10" s="39"/>
      <c r="D10" s="1"/>
      <c r="E10" s="6"/>
      <c r="F10" s="2"/>
    </row>
    <row r="11" spans="1:9" x14ac:dyDescent="0.25">
      <c r="C11" s="39"/>
      <c r="D11" s="45" t="s">
        <v>2</v>
      </c>
      <c r="E11" s="5">
        <v>1</v>
      </c>
      <c r="F11" s="3" t="s">
        <v>15</v>
      </c>
    </row>
    <row r="12" spans="1:9" ht="15.75" thickBot="1" x14ac:dyDescent="0.3">
      <c r="C12" s="39"/>
      <c r="D12" s="46"/>
      <c r="E12" s="11">
        <v>2</v>
      </c>
      <c r="F12" s="12" t="s">
        <v>16</v>
      </c>
    </row>
    <row r="13" spans="1:9" ht="9" customHeight="1" thickBot="1" x14ac:dyDescent="0.3">
      <c r="C13" s="39"/>
      <c r="D13" s="1"/>
      <c r="E13" s="6"/>
      <c r="F13" s="2"/>
    </row>
    <row r="14" spans="1:9" x14ac:dyDescent="0.25">
      <c r="C14" s="39"/>
      <c r="D14" s="45" t="s">
        <v>3</v>
      </c>
      <c r="E14" s="5">
        <v>1</v>
      </c>
      <c r="F14" s="3" t="s">
        <v>18</v>
      </c>
    </row>
    <row r="15" spans="1:9" ht="15.75" thickBot="1" x14ac:dyDescent="0.3">
      <c r="C15" s="40"/>
      <c r="D15" s="46"/>
      <c r="E15" s="11">
        <v>2</v>
      </c>
      <c r="F15" s="12" t="s">
        <v>17</v>
      </c>
    </row>
    <row r="16" spans="1:9" ht="15.75" thickBot="1" x14ac:dyDescent="0.3"/>
    <row r="17" spans="3:6" ht="15.75" customHeight="1" x14ac:dyDescent="0.25">
      <c r="C17" s="41" t="s">
        <v>9</v>
      </c>
      <c r="D17" s="36" t="s">
        <v>4</v>
      </c>
      <c r="E17" s="5">
        <v>1</v>
      </c>
      <c r="F17" s="3" t="s">
        <v>20</v>
      </c>
    </row>
    <row r="18" spans="3:6" ht="15.75" thickBot="1" x14ac:dyDescent="0.3">
      <c r="C18" s="42"/>
      <c r="D18" s="37"/>
      <c r="E18" s="11">
        <v>2</v>
      </c>
      <c r="F18" s="12" t="s">
        <v>19</v>
      </c>
    </row>
    <row r="19" spans="3:6" ht="15.75" thickBot="1" x14ac:dyDescent="0.3">
      <c r="C19" s="42"/>
      <c r="D19" s="1"/>
      <c r="E19" s="6"/>
      <c r="F19" s="2"/>
    </row>
    <row r="20" spans="3:6" x14ac:dyDescent="0.25">
      <c r="C20" s="42"/>
      <c r="D20" s="36" t="s">
        <v>5</v>
      </c>
      <c r="E20" s="5">
        <v>1</v>
      </c>
      <c r="F20" s="3" t="s">
        <v>21</v>
      </c>
    </row>
    <row r="21" spans="3:6" ht="15.75" thickBot="1" x14ac:dyDescent="0.3">
      <c r="C21" s="42"/>
      <c r="D21" s="37"/>
      <c r="E21" s="11">
        <v>2</v>
      </c>
      <c r="F21" s="12" t="s">
        <v>36</v>
      </c>
    </row>
    <row r="22" spans="3:6" ht="15.75" thickBot="1" x14ac:dyDescent="0.3">
      <c r="C22" s="42"/>
      <c r="D22" s="1"/>
      <c r="E22" s="6"/>
      <c r="F22" s="2"/>
    </row>
    <row r="23" spans="3:6" x14ac:dyDescent="0.25">
      <c r="C23" s="42"/>
      <c r="D23" s="36" t="s">
        <v>6</v>
      </c>
      <c r="E23" s="5">
        <v>1</v>
      </c>
      <c r="F23" s="3" t="s">
        <v>24</v>
      </c>
    </row>
    <row r="24" spans="3:6" ht="15.75" thickBot="1" x14ac:dyDescent="0.3">
      <c r="C24" s="42"/>
      <c r="D24" s="37"/>
      <c r="E24" s="11">
        <v>2</v>
      </c>
      <c r="F24" s="12" t="s">
        <v>40</v>
      </c>
    </row>
    <row r="25" spans="3:6" ht="15.75" thickBot="1" x14ac:dyDescent="0.3">
      <c r="C25" s="42"/>
      <c r="D25" s="1"/>
      <c r="E25" s="6"/>
      <c r="F25" s="2"/>
    </row>
    <row r="26" spans="3:6" x14ac:dyDescent="0.25">
      <c r="C26" s="42"/>
      <c r="D26" s="36" t="s">
        <v>7</v>
      </c>
      <c r="E26" s="5">
        <v>1</v>
      </c>
      <c r="F26" s="3" t="s">
        <v>33</v>
      </c>
    </row>
    <row r="27" spans="3:6" ht="15.75" thickBot="1" x14ac:dyDescent="0.3">
      <c r="C27" s="43"/>
      <c r="D27" s="37"/>
      <c r="E27" s="11">
        <v>2</v>
      </c>
      <c r="F27" s="12" t="s">
        <v>25</v>
      </c>
    </row>
  </sheetData>
  <mergeCells count="11">
    <mergeCell ref="D26:D27"/>
    <mergeCell ref="C5:C15"/>
    <mergeCell ref="C17:C27"/>
    <mergeCell ref="A1:G2"/>
    <mergeCell ref="D5:D6"/>
    <mergeCell ref="D8:D9"/>
    <mergeCell ref="D11:D12"/>
    <mergeCell ref="D14:D15"/>
    <mergeCell ref="D17:D18"/>
    <mergeCell ref="D20:D21"/>
    <mergeCell ref="D23:D2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activeCell="K29" sqref="K29"/>
    </sheetView>
  </sheetViews>
  <sheetFormatPr baseColWidth="10" defaultRowHeight="15" x14ac:dyDescent="0.25"/>
  <cols>
    <col min="1" max="1" width="5" customWidth="1"/>
    <col min="4" max="4" width="6.28515625" style="4" customWidth="1"/>
    <col min="5" max="5" width="16.5703125" customWidth="1"/>
    <col min="6" max="6" width="10.5703125" style="47" bestFit="1" customWidth="1"/>
    <col min="7" max="7" width="5.42578125" customWidth="1"/>
    <col min="12" max="12" width="5.85546875" customWidth="1"/>
    <col min="13" max="13" width="14.5703125" customWidth="1"/>
  </cols>
  <sheetData>
    <row r="1" spans="1:14" x14ac:dyDescent="0.25">
      <c r="A1" s="44"/>
      <c r="B1" s="44"/>
      <c r="C1" s="44"/>
      <c r="D1" s="44"/>
      <c r="E1" s="44"/>
      <c r="F1" s="44"/>
      <c r="G1" s="44"/>
      <c r="H1" s="44"/>
    </row>
    <row r="2" spans="1:14" x14ac:dyDescent="0.25">
      <c r="A2" s="44"/>
      <c r="B2" s="44"/>
      <c r="C2" s="44"/>
      <c r="D2" s="44"/>
      <c r="E2" s="44"/>
      <c r="F2" s="44"/>
      <c r="G2" s="44"/>
      <c r="H2" s="44"/>
    </row>
    <row r="4" spans="1:14" ht="27" thickBot="1" x14ac:dyDescent="0.45">
      <c r="B4" s="10" t="s">
        <v>29</v>
      </c>
      <c r="J4" s="10"/>
    </row>
    <row r="5" spans="1:14" ht="32.25" customHeight="1" x14ac:dyDescent="0.25">
      <c r="D5" s="16">
        <v>1</v>
      </c>
      <c r="E5" s="28"/>
      <c r="F5" s="13">
        <f>(LARGE(N5:N19,1))</f>
        <v>45</v>
      </c>
      <c r="G5" s="17" t="s">
        <v>30</v>
      </c>
      <c r="M5" t="s">
        <v>41</v>
      </c>
      <c r="N5">
        <f>joueur1!H30</f>
        <v>39</v>
      </c>
    </row>
    <row r="6" spans="1:14" ht="32.25" customHeight="1" x14ac:dyDescent="0.25">
      <c r="D6" s="18">
        <v>2</v>
      </c>
      <c r="E6" s="29"/>
      <c r="F6" s="14">
        <f>(LARGE(N5:N19,2))</f>
        <v>45</v>
      </c>
      <c r="G6" s="19" t="s">
        <v>30</v>
      </c>
      <c r="M6" t="s">
        <v>42</v>
      </c>
      <c r="N6">
        <f>joueur2!H30</f>
        <v>43</v>
      </c>
    </row>
    <row r="7" spans="1:14" ht="32.25" customHeight="1" thickBot="1" x14ac:dyDescent="0.3">
      <c r="D7" s="20">
        <v>3</v>
      </c>
      <c r="E7" s="30"/>
      <c r="F7" s="15">
        <f>(LARGE(N5:N19,3))</f>
        <v>44</v>
      </c>
      <c r="G7" s="21" t="s">
        <v>30</v>
      </c>
      <c r="M7" t="s">
        <v>43</v>
      </c>
      <c r="N7">
        <f>joueur3!H30</f>
        <v>44</v>
      </c>
    </row>
    <row r="8" spans="1:14" ht="21" customHeight="1" x14ac:dyDescent="0.25">
      <c r="D8" s="22">
        <v>4</v>
      </c>
      <c r="E8" s="31"/>
      <c r="F8" s="48">
        <f>(LARGE(N5:N19,4))</f>
        <v>43</v>
      </c>
      <c r="G8" s="23" t="s">
        <v>30</v>
      </c>
      <c r="M8" t="s">
        <v>44</v>
      </c>
      <c r="N8">
        <f>joueur4!H30</f>
        <v>32</v>
      </c>
    </row>
    <row r="9" spans="1:14" ht="21" customHeight="1" x14ac:dyDescent="0.25">
      <c r="D9" s="24">
        <v>5</v>
      </c>
      <c r="E9" s="32"/>
      <c r="F9" s="49">
        <f>(LARGE(N5:N19,5))</f>
        <v>42</v>
      </c>
      <c r="G9" s="25" t="s">
        <v>30</v>
      </c>
      <c r="M9" t="s">
        <v>45</v>
      </c>
      <c r="N9">
        <f>joueur5!H30</f>
        <v>42</v>
      </c>
    </row>
    <row r="10" spans="1:14" ht="21" customHeight="1" x14ac:dyDescent="0.25">
      <c r="D10" s="22">
        <v>6</v>
      </c>
      <c r="E10" s="31"/>
      <c r="F10" s="48">
        <f>(LARGE(N5:N19,6))</f>
        <v>39</v>
      </c>
      <c r="G10" s="23" t="s">
        <v>30</v>
      </c>
      <c r="M10" t="s">
        <v>46</v>
      </c>
      <c r="N10">
        <f>joueur6!H30</f>
        <v>38</v>
      </c>
    </row>
    <row r="11" spans="1:14" ht="21" customHeight="1" x14ac:dyDescent="0.25">
      <c r="D11" s="24">
        <v>7</v>
      </c>
      <c r="E11" s="32"/>
      <c r="F11" s="49">
        <f>(LARGE(N5:N19,7))</f>
        <v>38</v>
      </c>
      <c r="G11" s="25" t="s">
        <v>30</v>
      </c>
      <c r="M11" t="s">
        <v>47</v>
      </c>
      <c r="N11">
        <f>joueur7!H30</f>
        <v>45</v>
      </c>
    </row>
    <row r="12" spans="1:14" ht="21" customHeight="1" x14ac:dyDescent="0.25">
      <c r="D12" s="22">
        <v>8</v>
      </c>
      <c r="E12" s="31"/>
      <c r="F12" s="48">
        <f>(LARGE(N5:N19,8))</f>
        <v>32</v>
      </c>
      <c r="G12" s="23" t="s">
        <v>30</v>
      </c>
      <c r="M12" t="s">
        <v>48</v>
      </c>
      <c r="N12">
        <f>joueur8!H30</f>
        <v>45</v>
      </c>
    </row>
    <row r="13" spans="1:14" ht="21" customHeight="1" x14ac:dyDescent="0.25">
      <c r="D13" s="24">
        <v>9</v>
      </c>
      <c r="E13" s="32"/>
      <c r="F13" s="49"/>
      <c r="G13" s="25" t="s">
        <v>30</v>
      </c>
    </row>
    <row r="14" spans="1:14" ht="21" customHeight="1" x14ac:dyDescent="0.25">
      <c r="D14" s="22">
        <v>10</v>
      </c>
      <c r="E14" s="31"/>
      <c r="F14" s="48"/>
      <c r="G14" s="23" t="s">
        <v>30</v>
      </c>
    </row>
    <row r="15" spans="1:14" ht="21" customHeight="1" x14ac:dyDescent="0.25">
      <c r="D15" s="24">
        <v>11</v>
      </c>
      <c r="E15" s="32"/>
      <c r="F15" s="49"/>
      <c r="G15" s="25" t="s">
        <v>30</v>
      </c>
    </row>
    <row r="16" spans="1:14" ht="21" customHeight="1" x14ac:dyDescent="0.25">
      <c r="D16" s="22">
        <v>12</v>
      </c>
      <c r="E16" s="31"/>
      <c r="F16" s="48"/>
      <c r="G16" s="23" t="s">
        <v>30</v>
      </c>
    </row>
    <row r="17" spans="4:7" ht="21" customHeight="1" x14ac:dyDescent="0.25">
      <c r="D17" s="24">
        <v>13</v>
      </c>
      <c r="E17" s="32"/>
      <c r="F17" s="49"/>
      <c r="G17" s="25" t="s">
        <v>30</v>
      </c>
    </row>
    <row r="18" spans="4:7" ht="21" customHeight="1" thickBot="1" x14ac:dyDescent="0.3">
      <c r="D18" s="26">
        <v>14</v>
      </c>
      <c r="E18" s="33"/>
      <c r="F18" s="50"/>
      <c r="G18" s="27" t="s">
        <v>30</v>
      </c>
    </row>
  </sheetData>
  <mergeCells count="1">
    <mergeCell ref="A1:H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5" x14ac:dyDescent="0.25"/>
  <cols>
    <col min="6" max="6" width="15.140625" customWidth="1"/>
    <col min="8" max="8" width="11.140625" customWidth="1"/>
    <col min="9" max="9" width="11.7109375" hidden="1" customWidth="1"/>
    <col min="10" max="10" width="18.85546875" hidden="1" customWidth="1"/>
  </cols>
  <sheetData>
    <row r="1" spans="1:10" ht="23.25" x14ac:dyDescent="0.35">
      <c r="A1" s="9"/>
      <c r="H1" s="7" t="s">
        <v>27</v>
      </c>
    </row>
    <row r="2" spans="1:10" ht="23.25" x14ac:dyDescent="0.35">
      <c r="A2" s="9"/>
      <c r="H2" s="7"/>
    </row>
    <row r="3" spans="1:10" ht="15" customHeight="1" x14ac:dyDescent="0.35">
      <c r="A3" s="9"/>
      <c r="H3" s="7"/>
    </row>
    <row r="4" spans="1:10" ht="15.75" thickBot="1" x14ac:dyDescent="0.3"/>
    <row r="5" spans="1:10" ht="15.75" x14ac:dyDescent="0.25">
      <c r="C5" s="38" t="s">
        <v>8</v>
      </c>
      <c r="D5" s="45" t="s">
        <v>0</v>
      </c>
      <c r="E5" s="5">
        <v>1</v>
      </c>
      <c r="F5" s="3" t="s">
        <v>11</v>
      </c>
      <c r="H5" s="34">
        <f>I5+J5</f>
        <v>5</v>
      </c>
      <c r="I5">
        <f>IF(F5=Résultats!F5,5,0)</f>
        <v>5</v>
      </c>
      <c r="J5">
        <f>IF(F5=Résultats!F6,3,0)</f>
        <v>0</v>
      </c>
    </row>
    <row r="6" spans="1:10" ht="16.5" thickBot="1" x14ac:dyDescent="0.3">
      <c r="C6" s="39"/>
      <c r="D6" s="46"/>
      <c r="E6" s="11">
        <v>2</v>
      </c>
      <c r="F6" s="12" t="s">
        <v>12</v>
      </c>
      <c r="H6" s="34">
        <f t="shared" ref="H6:H9" si="0">I6+J6</f>
        <v>5</v>
      </c>
      <c r="I6">
        <f>IF(F6=Résultats!F6,5,0)</f>
        <v>5</v>
      </c>
      <c r="J6">
        <f>IF(F6=Résultats!F5,3,0)</f>
        <v>0</v>
      </c>
    </row>
    <row r="7" spans="1:10" ht="8.25" customHeight="1" thickBot="1" x14ac:dyDescent="0.3">
      <c r="C7" s="39"/>
      <c r="D7" s="1"/>
      <c r="E7" s="6"/>
      <c r="F7" s="2"/>
      <c r="H7" s="34"/>
    </row>
    <row r="8" spans="1:10" ht="15.75" x14ac:dyDescent="0.25">
      <c r="C8" s="39"/>
      <c r="D8" s="45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.5" thickBot="1" x14ac:dyDescent="0.3">
      <c r="C9" s="39"/>
      <c r="D9" s="46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3">
      <c r="C10" s="39"/>
      <c r="D10" s="1"/>
      <c r="E10" s="6"/>
      <c r="F10" s="2"/>
      <c r="H10" s="34"/>
    </row>
    <row r="11" spans="1:10" ht="15.75" x14ac:dyDescent="0.25">
      <c r="C11" s="39"/>
      <c r="D11" s="45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.5" thickBot="1" x14ac:dyDescent="0.3">
      <c r="C12" s="39"/>
      <c r="D12" s="46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3">
      <c r="C13" s="39"/>
      <c r="D13" s="1"/>
      <c r="E13" s="6"/>
      <c r="F13" s="2"/>
      <c r="H13" s="34"/>
    </row>
    <row r="14" spans="1:10" ht="15.75" x14ac:dyDescent="0.25">
      <c r="C14" s="39"/>
      <c r="D14" s="45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.5" thickBot="1" x14ac:dyDescent="0.3">
      <c r="C15" s="40"/>
      <c r="D15" s="46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.5" thickBot="1" x14ac:dyDescent="0.3">
      <c r="E16" s="4"/>
      <c r="H16" s="34"/>
    </row>
    <row r="17" spans="3:11" ht="15.75" x14ac:dyDescent="0.25">
      <c r="C17" s="41" t="s">
        <v>9</v>
      </c>
      <c r="D17" s="36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.5" thickBot="1" x14ac:dyDescent="0.3">
      <c r="C18" s="42"/>
      <c r="D18" s="37"/>
      <c r="E18" s="11">
        <v>2</v>
      </c>
      <c r="F18" s="12" t="s">
        <v>20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3">
      <c r="C19" s="42"/>
      <c r="D19" s="1"/>
      <c r="E19" s="6"/>
      <c r="F19" s="2"/>
      <c r="H19" s="34"/>
    </row>
    <row r="20" spans="3:11" ht="15.75" x14ac:dyDescent="0.25">
      <c r="C20" s="42"/>
      <c r="D20" s="36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.5" thickBot="1" x14ac:dyDescent="0.3">
      <c r="C21" s="42"/>
      <c r="D21" s="37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3">
      <c r="C22" s="42"/>
      <c r="D22" s="1"/>
      <c r="E22" s="6"/>
      <c r="F22" s="2"/>
      <c r="H22" s="34"/>
    </row>
    <row r="23" spans="3:11" ht="15.75" x14ac:dyDescent="0.25">
      <c r="C23" s="42"/>
      <c r="D23" s="36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.5" thickBot="1" x14ac:dyDescent="0.3">
      <c r="C24" s="42"/>
      <c r="D24" s="37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3">
      <c r="C25" s="42"/>
      <c r="D25" s="1"/>
      <c r="E25" s="6"/>
      <c r="F25" s="2"/>
      <c r="H25" s="34"/>
    </row>
    <row r="26" spans="3:11" ht="15.75" x14ac:dyDescent="0.25">
      <c r="C26" s="42"/>
      <c r="D26" s="36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.5" thickBot="1" x14ac:dyDescent="0.3">
      <c r="C27" s="43"/>
      <c r="D27" s="37"/>
      <c r="E27" s="11">
        <v>2</v>
      </c>
      <c r="F27" s="12" t="s">
        <v>26</v>
      </c>
      <c r="H27" s="34">
        <f t="shared" si="1"/>
        <v>0</v>
      </c>
      <c r="I27">
        <f>IF(F27=Résultats!F27,5,0)</f>
        <v>0</v>
      </c>
      <c r="J27">
        <f>IF(F27=Résultats!F26,3,0)</f>
        <v>0</v>
      </c>
    </row>
    <row r="29" spans="3:11" ht="15.75" thickBot="1" x14ac:dyDescent="0.3"/>
    <row r="30" spans="3:11" ht="21.75" thickBot="1" x14ac:dyDescent="0.4">
      <c r="G30" s="8" t="s">
        <v>28</v>
      </c>
      <c r="H30" s="35">
        <f>SUM(H5:H27)</f>
        <v>39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5" x14ac:dyDescent="0.25"/>
  <cols>
    <col min="6" max="6" width="15.140625" customWidth="1"/>
    <col min="8" max="8" width="11.140625" customWidth="1"/>
    <col min="9" max="9" width="11.7109375" hidden="1" customWidth="1"/>
    <col min="10" max="10" width="18.85546875" hidden="1" customWidth="1"/>
  </cols>
  <sheetData>
    <row r="1" spans="1:10" ht="23.25" x14ac:dyDescent="0.35">
      <c r="A1" s="9"/>
      <c r="H1" s="7" t="s">
        <v>27</v>
      </c>
    </row>
    <row r="2" spans="1:10" ht="23.25" x14ac:dyDescent="0.35">
      <c r="A2" s="9"/>
      <c r="H2" s="7"/>
    </row>
    <row r="3" spans="1:10" ht="15" customHeight="1" x14ac:dyDescent="0.35">
      <c r="A3" s="9"/>
      <c r="H3" s="7"/>
    </row>
    <row r="4" spans="1:10" ht="15.75" thickBot="1" x14ac:dyDescent="0.3"/>
    <row r="5" spans="1:10" ht="15.75" x14ac:dyDescent="0.25">
      <c r="C5" s="38" t="s">
        <v>8</v>
      </c>
      <c r="D5" s="45" t="s">
        <v>0</v>
      </c>
      <c r="E5" s="5">
        <v>1</v>
      </c>
      <c r="F5" s="3" t="s">
        <v>12</v>
      </c>
      <c r="H5" s="34">
        <f>I5+J5</f>
        <v>3</v>
      </c>
      <c r="I5">
        <f>IF(F5=Résultats!F5,5,0)</f>
        <v>0</v>
      </c>
      <c r="J5">
        <f>IF(F5=Résultats!F6,3,0)</f>
        <v>3</v>
      </c>
    </row>
    <row r="6" spans="1:10" ht="16.5" thickBot="1" x14ac:dyDescent="0.3">
      <c r="C6" s="39"/>
      <c r="D6" s="46"/>
      <c r="E6" s="11">
        <v>2</v>
      </c>
      <c r="F6" s="12" t="s">
        <v>11</v>
      </c>
      <c r="H6" s="34">
        <f t="shared" ref="H6:H9" si="0">I6+J6</f>
        <v>3</v>
      </c>
      <c r="I6">
        <f>IF(F6=Résultats!F6,5,0)</f>
        <v>0</v>
      </c>
      <c r="J6">
        <f>IF(F6=Résultats!F5,3,0)</f>
        <v>3</v>
      </c>
    </row>
    <row r="7" spans="1:10" ht="8.25" customHeight="1" thickBot="1" x14ac:dyDescent="0.3">
      <c r="C7" s="39"/>
      <c r="D7" s="1"/>
      <c r="E7" s="6"/>
      <c r="F7" s="2"/>
      <c r="H7" s="34"/>
    </row>
    <row r="8" spans="1:10" ht="15.75" x14ac:dyDescent="0.25">
      <c r="C8" s="39"/>
      <c r="D8" s="45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.5" thickBot="1" x14ac:dyDescent="0.3">
      <c r="C9" s="39"/>
      <c r="D9" s="46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3">
      <c r="C10" s="39"/>
      <c r="D10" s="1"/>
      <c r="E10" s="6"/>
      <c r="F10" s="2"/>
      <c r="H10" s="34"/>
    </row>
    <row r="11" spans="1:10" ht="15.75" x14ac:dyDescent="0.25">
      <c r="C11" s="39"/>
      <c r="D11" s="45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.5" thickBot="1" x14ac:dyDescent="0.3">
      <c r="C12" s="39"/>
      <c r="D12" s="46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3">
      <c r="C13" s="39"/>
      <c r="D13" s="1"/>
      <c r="E13" s="6"/>
      <c r="F13" s="2"/>
      <c r="H13" s="34"/>
    </row>
    <row r="14" spans="1:10" ht="15.75" x14ac:dyDescent="0.25">
      <c r="C14" s="39"/>
      <c r="D14" s="45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.5" thickBot="1" x14ac:dyDescent="0.3">
      <c r="C15" s="40"/>
      <c r="D15" s="46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.5" thickBot="1" x14ac:dyDescent="0.3">
      <c r="E16" s="4"/>
      <c r="H16" s="34"/>
    </row>
    <row r="17" spans="3:11" ht="15.75" x14ac:dyDescent="0.25">
      <c r="C17" s="41" t="s">
        <v>9</v>
      </c>
      <c r="D17" s="36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.5" thickBot="1" x14ac:dyDescent="0.3">
      <c r="C18" s="42"/>
      <c r="D18" s="37"/>
      <c r="E18" s="11">
        <v>2</v>
      </c>
      <c r="F18" s="12" t="s">
        <v>32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3">
      <c r="C19" s="42"/>
      <c r="D19" s="1"/>
      <c r="E19" s="6"/>
      <c r="F19" s="2"/>
      <c r="H19" s="34"/>
    </row>
    <row r="20" spans="3:11" ht="15.75" x14ac:dyDescent="0.25">
      <c r="C20" s="42"/>
      <c r="D20" s="36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.5" thickBot="1" x14ac:dyDescent="0.3">
      <c r="C21" s="42"/>
      <c r="D21" s="37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3">
      <c r="C22" s="42"/>
      <c r="D22" s="1"/>
      <c r="E22" s="6"/>
      <c r="F22" s="2"/>
      <c r="H22" s="34"/>
    </row>
    <row r="23" spans="3:11" ht="15.75" x14ac:dyDescent="0.25">
      <c r="C23" s="42"/>
      <c r="D23" s="36" t="s">
        <v>6</v>
      </c>
      <c r="E23" s="5">
        <v>1</v>
      </c>
      <c r="F23" s="3" t="s">
        <v>24</v>
      </c>
      <c r="H23" s="34">
        <f t="shared" si="1"/>
        <v>5</v>
      </c>
      <c r="I23">
        <f>IF(F23=Résultats!F23,5,0)</f>
        <v>5</v>
      </c>
      <c r="J23">
        <f>IF(F23=Résultats!F22,3,0)</f>
        <v>0</v>
      </c>
    </row>
    <row r="24" spans="3:11" ht="16.5" thickBot="1" x14ac:dyDescent="0.3">
      <c r="C24" s="42"/>
      <c r="D24" s="37"/>
      <c r="E24" s="11">
        <v>2</v>
      </c>
      <c r="F24" s="12" t="s">
        <v>23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3">
      <c r="C25" s="42"/>
      <c r="D25" s="1"/>
      <c r="E25" s="6"/>
      <c r="F25" s="2"/>
      <c r="H25" s="34"/>
    </row>
    <row r="26" spans="3:11" ht="15.75" x14ac:dyDescent="0.25">
      <c r="C26" s="42"/>
      <c r="D26" s="36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.5" thickBot="1" x14ac:dyDescent="0.3">
      <c r="C27" s="43"/>
      <c r="D27" s="37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.75" thickBot="1" x14ac:dyDescent="0.3"/>
    <row r="30" spans="3:11" ht="21.75" thickBot="1" x14ac:dyDescent="0.4">
      <c r="G30" s="8" t="s">
        <v>28</v>
      </c>
      <c r="H30" s="35">
        <f>SUM(H5:H27)</f>
        <v>43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>
      <selection activeCell="N30" sqref="N30"/>
    </sheetView>
  </sheetViews>
  <sheetFormatPr baseColWidth="10" defaultRowHeight="15" x14ac:dyDescent="0.25"/>
  <cols>
    <col min="6" max="6" width="15.140625" customWidth="1"/>
    <col min="8" max="8" width="10.28515625" customWidth="1"/>
    <col min="9" max="9" width="8" hidden="1" customWidth="1"/>
    <col min="10" max="10" width="12.140625" hidden="1" customWidth="1"/>
  </cols>
  <sheetData>
    <row r="1" spans="1:10" ht="23.25" x14ac:dyDescent="0.35">
      <c r="A1" s="9"/>
      <c r="H1" s="7" t="s">
        <v>27</v>
      </c>
    </row>
    <row r="2" spans="1:10" ht="23.25" x14ac:dyDescent="0.35">
      <c r="A2" s="9"/>
      <c r="H2" s="7"/>
    </row>
    <row r="3" spans="1:10" ht="15" customHeight="1" x14ac:dyDescent="0.35">
      <c r="A3" s="9"/>
      <c r="H3" s="7"/>
    </row>
    <row r="4" spans="1:10" ht="15.75" thickBot="1" x14ac:dyDescent="0.3"/>
    <row r="5" spans="1:10" ht="15.75" x14ac:dyDescent="0.25">
      <c r="C5" s="38" t="s">
        <v>8</v>
      </c>
      <c r="D5" s="45" t="s">
        <v>0</v>
      </c>
      <c r="E5" s="5">
        <v>1</v>
      </c>
      <c r="F5" s="3" t="s">
        <v>34</v>
      </c>
      <c r="H5" s="34">
        <f>I5+J5</f>
        <v>0</v>
      </c>
      <c r="I5">
        <f>IF(F5=Résultats!F5,5,0)</f>
        <v>0</v>
      </c>
      <c r="J5">
        <f>IF(F5=Résultats!F6,3,0)</f>
        <v>0</v>
      </c>
    </row>
    <row r="6" spans="1:10" ht="16.5" thickBot="1" x14ac:dyDescent="0.3">
      <c r="C6" s="39"/>
      <c r="D6" s="46"/>
      <c r="E6" s="11">
        <v>2</v>
      </c>
      <c r="F6" s="12" t="s">
        <v>12</v>
      </c>
      <c r="H6" s="34">
        <f t="shared" ref="H6:H9" si="0">I6+J6</f>
        <v>5</v>
      </c>
      <c r="I6">
        <f>IF(F6=Résultats!F6,5,0)</f>
        <v>5</v>
      </c>
      <c r="J6">
        <f>IF(F6=Résultats!F5,3,0)</f>
        <v>0</v>
      </c>
    </row>
    <row r="7" spans="1:10" ht="8.25" customHeight="1" thickBot="1" x14ac:dyDescent="0.3">
      <c r="C7" s="39"/>
      <c r="D7" s="1"/>
      <c r="E7" s="6"/>
      <c r="F7" s="2"/>
      <c r="H7" s="34"/>
    </row>
    <row r="8" spans="1:10" ht="15.75" x14ac:dyDescent="0.25">
      <c r="C8" s="39"/>
      <c r="D8" s="45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.5" thickBot="1" x14ac:dyDescent="0.3">
      <c r="C9" s="39"/>
      <c r="D9" s="46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3">
      <c r="C10" s="39"/>
      <c r="D10" s="1"/>
      <c r="E10" s="6"/>
      <c r="F10" s="2"/>
      <c r="H10" s="34"/>
    </row>
    <row r="11" spans="1:10" ht="15.75" x14ac:dyDescent="0.25">
      <c r="C11" s="39"/>
      <c r="D11" s="45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.5" thickBot="1" x14ac:dyDescent="0.3">
      <c r="C12" s="39"/>
      <c r="D12" s="46"/>
      <c r="E12" s="11">
        <v>2</v>
      </c>
      <c r="F12" s="12" t="s">
        <v>35</v>
      </c>
      <c r="H12" s="34">
        <f t="shared" si="1"/>
        <v>0</v>
      </c>
      <c r="I12">
        <f>IF(F12=Résultats!F12,5,0)</f>
        <v>0</v>
      </c>
      <c r="J12">
        <f>IF(F12=Résultats!F13,3,0)</f>
        <v>0</v>
      </c>
    </row>
    <row r="13" spans="1:10" ht="8.25" customHeight="1" thickBot="1" x14ac:dyDescent="0.3">
      <c r="C13" s="39"/>
      <c r="D13" s="1"/>
      <c r="E13" s="6"/>
      <c r="F13" s="2"/>
      <c r="H13" s="34"/>
    </row>
    <row r="14" spans="1:10" ht="15.75" x14ac:dyDescent="0.25">
      <c r="C14" s="39"/>
      <c r="D14" s="45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.5" thickBot="1" x14ac:dyDescent="0.3">
      <c r="C15" s="40"/>
      <c r="D15" s="46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.5" thickBot="1" x14ac:dyDescent="0.3">
      <c r="E16" s="4"/>
      <c r="H16" s="34"/>
    </row>
    <row r="17" spans="3:11" ht="15.75" x14ac:dyDescent="0.25">
      <c r="C17" s="41" t="s">
        <v>9</v>
      </c>
      <c r="D17" s="36" t="s">
        <v>4</v>
      </c>
      <c r="E17" s="5">
        <v>1</v>
      </c>
      <c r="F17" s="3" t="s">
        <v>19</v>
      </c>
      <c r="H17" s="34">
        <f t="shared" si="1"/>
        <v>3</v>
      </c>
      <c r="I17">
        <f>IF(F17=Résultats!F17,5,0)</f>
        <v>0</v>
      </c>
      <c r="J17">
        <f>IF(F17=Résultats!F18,3,0)</f>
        <v>3</v>
      </c>
    </row>
    <row r="18" spans="3:11" ht="16.5" thickBot="1" x14ac:dyDescent="0.3">
      <c r="C18" s="42"/>
      <c r="D18" s="37"/>
      <c r="E18" s="11">
        <v>2</v>
      </c>
      <c r="F18" s="12" t="s">
        <v>32</v>
      </c>
      <c r="H18" s="34">
        <f t="shared" si="1"/>
        <v>0</v>
      </c>
      <c r="I18">
        <f>IF(F18=Résultats!F18,5,0)</f>
        <v>0</v>
      </c>
      <c r="J18">
        <f>IF(F18=Résultats!F17,3,0)</f>
        <v>0</v>
      </c>
    </row>
    <row r="19" spans="3:11" ht="8.25" customHeight="1" thickBot="1" x14ac:dyDescent="0.3">
      <c r="C19" s="42"/>
      <c r="D19" s="1"/>
      <c r="E19" s="6"/>
      <c r="F19" s="2"/>
      <c r="H19" s="34"/>
    </row>
    <row r="20" spans="3:11" ht="15.75" x14ac:dyDescent="0.25">
      <c r="C20" s="42"/>
      <c r="D20" s="36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.5" thickBot="1" x14ac:dyDescent="0.3">
      <c r="C21" s="42"/>
      <c r="D21" s="37"/>
      <c r="E21" s="11">
        <v>2</v>
      </c>
      <c r="F21" s="12" t="s">
        <v>36</v>
      </c>
      <c r="H21" s="34">
        <f t="shared" si="1"/>
        <v>5</v>
      </c>
      <c r="I21">
        <f>IF(F21=Résultats!F21,5,0)</f>
        <v>5</v>
      </c>
      <c r="J21">
        <f>IF(F21=Résultats!F20,3,0)</f>
        <v>0</v>
      </c>
    </row>
    <row r="22" spans="3:11" ht="8.25" customHeight="1" thickBot="1" x14ac:dyDescent="0.3">
      <c r="C22" s="42"/>
      <c r="D22" s="1"/>
      <c r="E22" s="6"/>
      <c r="F22" s="2"/>
      <c r="H22" s="34"/>
    </row>
    <row r="23" spans="3:11" ht="15.75" x14ac:dyDescent="0.25">
      <c r="C23" s="42"/>
      <c r="D23" s="36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.5" thickBot="1" x14ac:dyDescent="0.3">
      <c r="C24" s="42"/>
      <c r="D24" s="37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3">
      <c r="C25" s="42"/>
      <c r="D25" s="1"/>
      <c r="E25" s="6"/>
      <c r="F25" s="2"/>
      <c r="H25" s="34"/>
    </row>
    <row r="26" spans="3:11" ht="15.75" x14ac:dyDescent="0.25">
      <c r="C26" s="42"/>
      <c r="D26" s="36" t="s">
        <v>7</v>
      </c>
      <c r="E26" s="5">
        <v>1</v>
      </c>
      <c r="F26" s="3" t="s">
        <v>33</v>
      </c>
      <c r="H26" s="34">
        <f t="shared" si="1"/>
        <v>5</v>
      </c>
      <c r="I26">
        <f>IF(F26=Résultats!F26,5,0)</f>
        <v>5</v>
      </c>
      <c r="J26">
        <f>IF(F26=Résultats!F27,3,0)</f>
        <v>0</v>
      </c>
    </row>
    <row r="27" spans="3:11" ht="16.5" thickBot="1" x14ac:dyDescent="0.3">
      <c r="C27" s="43"/>
      <c r="D27" s="37"/>
      <c r="E27" s="11">
        <v>2</v>
      </c>
      <c r="F27" s="12" t="s">
        <v>25</v>
      </c>
      <c r="H27" s="34">
        <f t="shared" si="1"/>
        <v>5</v>
      </c>
      <c r="I27">
        <f>IF(F27=Résultats!F27,5,0)</f>
        <v>5</v>
      </c>
      <c r="J27">
        <f>IF(F27=Résultats!F26,3,0)</f>
        <v>0</v>
      </c>
    </row>
    <row r="29" spans="3:11" ht="15.75" thickBot="1" x14ac:dyDescent="0.3"/>
    <row r="30" spans="3:11" ht="21.75" thickBot="1" x14ac:dyDescent="0.4">
      <c r="G30" s="8" t="s">
        <v>28</v>
      </c>
      <c r="H30" s="35">
        <f>SUM(H5:H27)</f>
        <v>44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5" x14ac:dyDescent="0.25"/>
  <cols>
    <col min="6" max="6" width="15.140625" customWidth="1"/>
    <col min="8" max="8" width="11.140625" customWidth="1"/>
    <col min="9" max="9" width="11.7109375" hidden="1" customWidth="1"/>
    <col min="10" max="10" width="18.85546875" hidden="1" customWidth="1"/>
  </cols>
  <sheetData>
    <row r="1" spans="1:10" ht="23.25" x14ac:dyDescent="0.35">
      <c r="A1" s="9"/>
      <c r="H1" s="7" t="s">
        <v>27</v>
      </c>
    </row>
    <row r="2" spans="1:10" ht="23.25" x14ac:dyDescent="0.35">
      <c r="A2" s="9"/>
      <c r="H2" s="7"/>
    </row>
    <row r="3" spans="1:10" ht="15" customHeight="1" x14ac:dyDescent="0.35">
      <c r="A3" s="9"/>
      <c r="H3" s="7"/>
    </row>
    <row r="4" spans="1:10" ht="15.75" thickBot="1" x14ac:dyDescent="0.3"/>
    <row r="5" spans="1:10" ht="15.75" x14ac:dyDescent="0.25">
      <c r="C5" s="38" t="s">
        <v>8</v>
      </c>
      <c r="D5" s="45" t="s">
        <v>0</v>
      </c>
      <c r="E5" s="5">
        <v>1</v>
      </c>
      <c r="F5" s="3" t="s">
        <v>11</v>
      </c>
      <c r="H5" s="34">
        <f>I5+J5</f>
        <v>5</v>
      </c>
      <c r="I5">
        <f>IF(F5=Résultats!F5,5,0)</f>
        <v>5</v>
      </c>
      <c r="J5">
        <f>IF(F5=Résultats!F6,3,0)</f>
        <v>0</v>
      </c>
    </row>
    <row r="6" spans="1:10" ht="16.5" thickBot="1" x14ac:dyDescent="0.3">
      <c r="C6" s="39"/>
      <c r="D6" s="46"/>
      <c r="E6" s="11">
        <v>2</v>
      </c>
      <c r="F6" s="12" t="s">
        <v>34</v>
      </c>
      <c r="H6" s="34">
        <f t="shared" ref="H6:H9" si="0">I6+J6</f>
        <v>0</v>
      </c>
      <c r="I6">
        <f>IF(F6=Résultats!F6,5,0)</f>
        <v>0</v>
      </c>
      <c r="J6">
        <f>IF(F6=Résultats!F5,3,0)</f>
        <v>0</v>
      </c>
    </row>
    <row r="7" spans="1:10" ht="8.25" customHeight="1" thickBot="1" x14ac:dyDescent="0.3">
      <c r="C7" s="39"/>
      <c r="D7" s="1"/>
      <c r="E7" s="6"/>
      <c r="F7" s="2"/>
      <c r="H7" s="34"/>
    </row>
    <row r="8" spans="1:10" ht="15.75" x14ac:dyDescent="0.25">
      <c r="C8" s="39"/>
      <c r="D8" s="45" t="s">
        <v>1</v>
      </c>
      <c r="E8" s="5">
        <v>1</v>
      </c>
      <c r="F8" s="3" t="s">
        <v>14</v>
      </c>
      <c r="H8" s="34">
        <f t="shared" si="0"/>
        <v>0</v>
      </c>
      <c r="I8">
        <f>IF(F8=Résultats!F8,5,0)</f>
        <v>0</v>
      </c>
      <c r="J8">
        <f>IF(F8=Résultats!F9,3,0)</f>
        <v>0</v>
      </c>
    </row>
    <row r="9" spans="1:10" ht="16.5" thickBot="1" x14ac:dyDescent="0.3">
      <c r="C9" s="39"/>
      <c r="D9" s="46"/>
      <c r="E9" s="11">
        <v>2</v>
      </c>
      <c r="F9" s="12" t="s">
        <v>37</v>
      </c>
      <c r="H9" s="34">
        <f t="shared" si="0"/>
        <v>5</v>
      </c>
      <c r="I9">
        <f>IF(F9=Résultats!F9,5,0)</f>
        <v>5</v>
      </c>
      <c r="J9">
        <f>IF(F9=Résultats!F8,3,0)</f>
        <v>0</v>
      </c>
    </row>
    <row r="10" spans="1:10" ht="8.25" customHeight="1" thickBot="1" x14ac:dyDescent="0.3">
      <c r="C10" s="39"/>
      <c r="D10" s="1"/>
      <c r="E10" s="6"/>
      <c r="F10" s="2"/>
      <c r="H10" s="34"/>
    </row>
    <row r="11" spans="1:10" ht="15.75" x14ac:dyDescent="0.25">
      <c r="C11" s="39"/>
      <c r="D11" s="45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.5" thickBot="1" x14ac:dyDescent="0.3">
      <c r="C12" s="39"/>
      <c r="D12" s="46"/>
      <c r="E12" s="11">
        <v>2</v>
      </c>
      <c r="F12" s="12" t="s">
        <v>38</v>
      </c>
      <c r="H12" s="34">
        <f t="shared" si="1"/>
        <v>0</v>
      </c>
      <c r="I12">
        <f>IF(F12=Résultats!F12,5,0)</f>
        <v>0</v>
      </c>
      <c r="J12">
        <f>IF(F12=Résultats!F13,3,0)</f>
        <v>0</v>
      </c>
    </row>
    <row r="13" spans="1:10" ht="8.25" customHeight="1" thickBot="1" x14ac:dyDescent="0.3">
      <c r="C13" s="39"/>
      <c r="D13" s="1"/>
      <c r="E13" s="6"/>
      <c r="F13" s="2"/>
      <c r="H13" s="34"/>
    </row>
    <row r="14" spans="1:10" ht="15.75" x14ac:dyDescent="0.25">
      <c r="C14" s="39"/>
      <c r="D14" s="45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.5" thickBot="1" x14ac:dyDescent="0.3">
      <c r="C15" s="40"/>
      <c r="D15" s="46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.5" thickBot="1" x14ac:dyDescent="0.3">
      <c r="E16" s="4"/>
      <c r="H16" s="34"/>
    </row>
    <row r="17" spans="3:11" ht="15.75" x14ac:dyDescent="0.25">
      <c r="C17" s="41" t="s">
        <v>9</v>
      </c>
      <c r="D17" s="36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.5" thickBot="1" x14ac:dyDescent="0.3">
      <c r="C18" s="42"/>
      <c r="D18" s="37"/>
      <c r="E18" s="11">
        <v>2</v>
      </c>
      <c r="F18" s="12" t="s">
        <v>20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3">
      <c r="C19" s="42"/>
      <c r="D19" s="1"/>
      <c r="E19" s="6"/>
      <c r="F19" s="2"/>
      <c r="H19" s="34"/>
    </row>
    <row r="20" spans="3:11" ht="15.75" x14ac:dyDescent="0.25">
      <c r="C20" s="42"/>
      <c r="D20" s="36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.5" thickBot="1" x14ac:dyDescent="0.3">
      <c r="C21" s="42"/>
      <c r="D21" s="37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3">
      <c r="C22" s="42"/>
      <c r="D22" s="1"/>
      <c r="E22" s="6"/>
      <c r="F22" s="2"/>
      <c r="H22" s="34"/>
    </row>
    <row r="23" spans="3:11" ht="15.75" x14ac:dyDescent="0.25">
      <c r="C23" s="42"/>
      <c r="D23" s="36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.5" thickBot="1" x14ac:dyDescent="0.3">
      <c r="C24" s="42"/>
      <c r="D24" s="37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3">
      <c r="C25" s="42"/>
      <c r="D25" s="1"/>
      <c r="E25" s="6"/>
      <c r="F25" s="2"/>
      <c r="H25" s="34"/>
    </row>
    <row r="26" spans="3:11" ht="15.75" x14ac:dyDescent="0.25">
      <c r="C26" s="42"/>
      <c r="D26" s="36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.5" thickBot="1" x14ac:dyDescent="0.3">
      <c r="C27" s="43"/>
      <c r="D27" s="37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.75" thickBot="1" x14ac:dyDescent="0.3"/>
    <row r="30" spans="3:11" ht="21.75" thickBot="1" x14ac:dyDescent="0.4">
      <c r="G30" s="8" t="s">
        <v>28</v>
      </c>
      <c r="H30" s="35">
        <f>SUM(H5:H27)</f>
        <v>32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5" x14ac:dyDescent="0.25"/>
  <cols>
    <col min="6" max="6" width="15.140625" customWidth="1"/>
    <col min="8" max="8" width="11.140625" customWidth="1"/>
    <col min="9" max="9" width="11.7109375" hidden="1" customWidth="1"/>
    <col min="10" max="10" width="18.85546875" hidden="1" customWidth="1"/>
  </cols>
  <sheetData>
    <row r="1" spans="1:10" ht="23.25" x14ac:dyDescent="0.35">
      <c r="A1" s="9"/>
      <c r="H1" s="7" t="s">
        <v>27</v>
      </c>
    </row>
    <row r="2" spans="1:10" ht="23.25" x14ac:dyDescent="0.35">
      <c r="A2" s="9"/>
      <c r="H2" s="7"/>
    </row>
    <row r="3" spans="1:10" ht="15" customHeight="1" x14ac:dyDescent="0.35">
      <c r="A3" s="9"/>
      <c r="H3" s="7"/>
    </row>
    <row r="4" spans="1:10" ht="15.75" thickBot="1" x14ac:dyDescent="0.3"/>
    <row r="5" spans="1:10" ht="15.75" x14ac:dyDescent="0.25">
      <c r="C5" s="38" t="s">
        <v>8</v>
      </c>
      <c r="D5" s="45" t="s">
        <v>0</v>
      </c>
      <c r="E5" s="5">
        <v>1</v>
      </c>
      <c r="F5" s="3" t="s">
        <v>11</v>
      </c>
      <c r="H5" s="34">
        <f>I5+J5</f>
        <v>5</v>
      </c>
      <c r="I5">
        <f>IF(F5=Résultats!F5,5,0)</f>
        <v>5</v>
      </c>
      <c r="J5">
        <f>IF(F5=Résultats!F6,3,0)</f>
        <v>0</v>
      </c>
    </row>
    <row r="6" spans="1:10" ht="16.5" thickBot="1" x14ac:dyDescent="0.3">
      <c r="C6" s="39"/>
      <c r="D6" s="46"/>
      <c r="E6" s="11">
        <v>2</v>
      </c>
      <c r="F6" s="12" t="s">
        <v>12</v>
      </c>
      <c r="H6" s="34">
        <f t="shared" ref="H6:H9" si="0">I6+J6</f>
        <v>5</v>
      </c>
      <c r="I6">
        <f>IF(F6=Résultats!F6,5,0)</f>
        <v>5</v>
      </c>
      <c r="J6">
        <f>IF(F6=Résultats!F5,3,0)</f>
        <v>0</v>
      </c>
    </row>
    <row r="7" spans="1:10" ht="8.25" customHeight="1" thickBot="1" x14ac:dyDescent="0.3">
      <c r="C7" s="39"/>
      <c r="D7" s="1"/>
      <c r="E7" s="6"/>
      <c r="F7" s="2"/>
      <c r="H7" s="34"/>
    </row>
    <row r="8" spans="1:10" ht="15.75" x14ac:dyDescent="0.25">
      <c r="C8" s="39"/>
      <c r="D8" s="45" t="s">
        <v>1</v>
      </c>
      <c r="E8" s="5">
        <v>1</v>
      </c>
      <c r="F8" s="3" t="s">
        <v>37</v>
      </c>
      <c r="H8" s="34">
        <f t="shared" si="0"/>
        <v>3</v>
      </c>
      <c r="I8">
        <f>IF(F8=Résultats!F8,5,0)</f>
        <v>0</v>
      </c>
      <c r="J8">
        <f>IF(F8=Résultats!F9,3,0)</f>
        <v>3</v>
      </c>
    </row>
    <row r="9" spans="1:10" ht="16.5" thickBot="1" x14ac:dyDescent="0.3">
      <c r="C9" s="39"/>
      <c r="D9" s="46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3">
      <c r="C10" s="39"/>
      <c r="D10" s="1"/>
      <c r="E10" s="6"/>
      <c r="F10" s="2"/>
      <c r="H10" s="34"/>
    </row>
    <row r="11" spans="1:10" ht="15.75" x14ac:dyDescent="0.25">
      <c r="C11" s="39"/>
      <c r="D11" s="45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.5" thickBot="1" x14ac:dyDescent="0.3">
      <c r="C12" s="39"/>
      <c r="D12" s="46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3">
      <c r="C13" s="39"/>
      <c r="D13" s="1"/>
      <c r="E13" s="6"/>
      <c r="F13" s="2"/>
      <c r="H13" s="34"/>
    </row>
    <row r="14" spans="1:10" ht="15.75" x14ac:dyDescent="0.25">
      <c r="C14" s="39"/>
      <c r="D14" s="45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.5" thickBot="1" x14ac:dyDescent="0.3">
      <c r="C15" s="40"/>
      <c r="D15" s="46"/>
      <c r="E15" s="11">
        <v>2</v>
      </c>
      <c r="F15" s="12" t="s">
        <v>39</v>
      </c>
      <c r="H15" s="34">
        <f t="shared" si="1"/>
        <v>0</v>
      </c>
      <c r="I15">
        <f>IF(F15=Résultats!F15,5,0)</f>
        <v>0</v>
      </c>
      <c r="J15">
        <f>IF(F15=Résultats!F14,3,0)</f>
        <v>0</v>
      </c>
    </row>
    <row r="16" spans="1:10" ht="16.5" thickBot="1" x14ac:dyDescent="0.3">
      <c r="E16" s="4"/>
      <c r="H16" s="34"/>
    </row>
    <row r="17" spans="3:11" ht="15.75" x14ac:dyDescent="0.25">
      <c r="C17" s="41" t="s">
        <v>9</v>
      </c>
      <c r="D17" s="36" t="s">
        <v>4</v>
      </c>
      <c r="E17" s="5">
        <v>1</v>
      </c>
      <c r="F17" s="3" t="s">
        <v>32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.5" thickBot="1" x14ac:dyDescent="0.3">
      <c r="C18" s="42"/>
      <c r="D18" s="37"/>
      <c r="E18" s="11">
        <v>2</v>
      </c>
      <c r="F18" s="12" t="s">
        <v>19</v>
      </c>
      <c r="H18" s="34">
        <f t="shared" si="1"/>
        <v>5</v>
      </c>
      <c r="I18">
        <f>IF(F18=Résultats!F18,5,0)</f>
        <v>5</v>
      </c>
      <c r="J18">
        <f>IF(F18=Résultats!F19,3,0)</f>
        <v>0</v>
      </c>
    </row>
    <row r="19" spans="3:11" ht="8.25" customHeight="1" thickBot="1" x14ac:dyDescent="0.3">
      <c r="C19" s="42"/>
      <c r="D19" s="1"/>
      <c r="E19" s="6"/>
      <c r="F19" s="2"/>
      <c r="H19" s="34"/>
    </row>
    <row r="20" spans="3:11" ht="15.75" x14ac:dyDescent="0.25">
      <c r="C20" s="42"/>
      <c r="D20" s="36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.5" thickBot="1" x14ac:dyDescent="0.3">
      <c r="C21" s="42"/>
      <c r="D21" s="37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3">
      <c r="C22" s="42"/>
      <c r="D22" s="1"/>
      <c r="E22" s="6"/>
      <c r="F22" s="2"/>
      <c r="H22" s="34"/>
    </row>
    <row r="23" spans="3:11" ht="15.75" x14ac:dyDescent="0.25">
      <c r="C23" s="42"/>
      <c r="D23" s="36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.5" thickBot="1" x14ac:dyDescent="0.3">
      <c r="C24" s="42"/>
      <c r="D24" s="37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3">
      <c r="C25" s="42"/>
      <c r="D25" s="1"/>
      <c r="E25" s="6"/>
      <c r="F25" s="2"/>
      <c r="H25" s="34"/>
    </row>
    <row r="26" spans="3:11" ht="15.75" x14ac:dyDescent="0.25">
      <c r="C26" s="42"/>
      <c r="D26" s="36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.5" thickBot="1" x14ac:dyDescent="0.3">
      <c r="C27" s="43"/>
      <c r="D27" s="37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.75" thickBot="1" x14ac:dyDescent="0.3"/>
    <row r="30" spans="3:11" ht="21.75" thickBot="1" x14ac:dyDescent="0.4">
      <c r="G30" s="8" t="s">
        <v>28</v>
      </c>
      <c r="H30" s="35">
        <f>SUM(H5:H27)</f>
        <v>42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5" x14ac:dyDescent="0.25"/>
  <cols>
    <col min="6" max="6" width="15.140625" customWidth="1"/>
    <col min="8" max="8" width="11.140625" customWidth="1"/>
    <col min="9" max="9" width="11.7109375" hidden="1" customWidth="1"/>
    <col min="10" max="10" width="18.85546875" hidden="1" customWidth="1"/>
  </cols>
  <sheetData>
    <row r="1" spans="1:10" ht="23.25" x14ac:dyDescent="0.35">
      <c r="A1" s="9"/>
      <c r="H1" s="7" t="s">
        <v>27</v>
      </c>
    </row>
    <row r="2" spans="1:10" ht="23.25" x14ac:dyDescent="0.35">
      <c r="A2" s="9"/>
      <c r="H2" s="7"/>
    </row>
    <row r="3" spans="1:10" ht="15" customHeight="1" x14ac:dyDescent="0.35">
      <c r="A3" s="9"/>
      <c r="H3" s="7"/>
    </row>
    <row r="4" spans="1:10" ht="15.75" thickBot="1" x14ac:dyDescent="0.3"/>
    <row r="5" spans="1:10" ht="15.75" x14ac:dyDescent="0.25">
      <c r="C5" s="38" t="s">
        <v>8</v>
      </c>
      <c r="D5" s="45" t="s">
        <v>0</v>
      </c>
      <c r="E5" s="5">
        <v>1</v>
      </c>
      <c r="F5" s="3" t="s">
        <v>12</v>
      </c>
      <c r="H5" s="34">
        <f>I5+J5</f>
        <v>3</v>
      </c>
      <c r="I5">
        <f>IF(F5=Résultats!F5,5,0)</f>
        <v>0</v>
      </c>
      <c r="J5">
        <f>IF(F5=Résultats!F6,3,0)</f>
        <v>3</v>
      </c>
    </row>
    <row r="6" spans="1:10" ht="16.5" thickBot="1" x14ac:dyDescent="0.3">
      <c r="C6" s="39"/>
      <c r="D6" s="46"/>
      <c r="E6" s="11">
        <v>2</v>
      </c>
      <c r="F6" s="12" t="s">
        <v>11</v>
      </c>
      <c r="H6" s="34">
        <f t="shared" ref="H6:H9" si="0">I6+J6</f>
        <v>3</v>
      </c>
      <c r="I6">
        <f>IF(F6=Résultats!F6,5,0)</f>
        <v>0</v>
      </c>
      <c r="J6">
        <f>IF(F6=Résultats!F5,3,0)</f>
        <v>3</v>
      </c>
    </row>
    <row r="7" spans="1:10" ht="8.25" customHeight="1" thickBot="1" x14ac:dyDescent="0.3">
      <c r="C7" s="39"/>
      <c r="D7" s="1"/>
      <c r="E7" s="6"/>
      <c r="F7" s="2"/>
      <c r="H7" s="34"/>
    </row>
    <row r="8" spans="1:10" ht="15.75" x14ac:dyDescent="0.25">
      <c r="C8" s="39"/>
      <c r="D8" s="45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.5" thickBot="1" x14ac:dyDescent="0.3">
      <c r="C9" s="39"/>
      <c r="D9" s="46"/>
      <c r="E9" s="11">
        <v>2</v>
      </c>
      <c r="F9" s="12" t="s">
        <v>14</v>
      </c>
      <c r="H9" s="34">
        <f t="shared" si="0"/>
        <v>0</v>
      </c>
      <c r="I9">
        <f>IF(F9=Résultats!F9,5,0)</f>
        <v>0</v>
      </c>
      <c r="J9">
        <f>IF(F9=Résultats!F8,3,0)</f>
        <v>0</v>
      </c>
    </row>
    <row r="10" spans="1:10" ht="8.25" customHeight="1" thickBot="1" x14ac:dyDescent="0.3">
      <c r="C10" s="39"/>
      <c r="D10" s="1"/>
      <c r="E10" s="6"/>
      <c r="F10" s="2"/>
      <c r="H10" s="34"/>
    </row>
    <row r="11" spans="1:10" ht="15.75" x14ac:dyDescent="0.25">
      <c r="C11" s="39"/>
      <c r="D11" s="45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.5" thickBot="1" x14ac:dyDescent="0.3">
      <c r="C12" s="39"/>
      <c r="D12" s="46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3">
      <c r="C13" s="39"/>
      <c r="D13" s="1"/>
      <c r="E13" s="6"/>
      <c r="F13" s="2"/>
      <c r="H13" s="34"/>
    </row>
    <row r="14" spans="1:10" ht="15.75" x14ac:dyDescent="0.25">
      <c r="C14" s="39"/>
      <c r="D14" s="45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.5" thickBot="1" x14ac:dyDescent="0.3">
      <c r="C15" s="40"/>
      <c r="D15" s="46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.5" thickBot="1" x14ac:dyDescent="0.3">
      <c r="E16" s="4"/>
      <c r="H16" s="34"/>
    </row>
    <row r="17" spans="3:11" ht="15.75" x14ac:dyDescent="0.25">
      <c r="C17" s="41" t="s">
        <v>9</v>
      </c>
      <c r="D17" s="36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.5" thickBot="1" x14ac:dyDescent="0.3">
      <c r="C18" s="42"/>
      <c r="D18" s="37"/>
      <c r="E18" s="11">
        <v>2</v>
      </c>
      <c r="F18" s="12" t="s">
        <v>20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3">
      <c r="C19" s="42"/>
      <c r="D19" s="1"/>
      <c r="E19" s="6"/>
      <c r="F19" s="2"/>
      <c r="H19" s="34"/>
    </row>
    <row r="20" spans="3:11" ht="15.75" x14ac:dyDescent="0.25">
      <c r="C20" s="42"/>
      <c r="D20" s="36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.5" thickBot="1" x14ac:dyDescent="0.3">
      <c r="C21" s="42"/>
      <c r="D21" s="37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3">
      <c r="C22" s="42"/>
      <c r="D22" s="1"/>
      <c r="E22" s="6"/>
      <c r="F22" s="2"/>
      <c r="H22" s="34"/>
    </row>
    <row r="23" spans="3:11" ht="15.75" x14ac:dyDescent="0.25">
      <c r="C23" s="42"/>
      <c r="D23" s="36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.5" thickBot="1" x14ac:dyDescent="0.3">
      <c r="C24" s="42"/>
      <c r="D24" s="37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3">
      <c r="C25" s="42"/>
      <c r="D25" s="1"/>
      <c r="E25" s="6"/>
      <c r="F25" s="2"/>
      <c r="H25" s="34"/>
    </row>
    <row r="26" spans="3:11" ht="15.75" x14ac:dyDescent="0.25">
      <c r="C26" s="42"/>
      <c r="D26" s="36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.5" thickBot="1" x14ac:dyDescent="0.3">
      <c r="C27" s="43"/>
      <c r="D27" s="37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.75" thickBot="1" x14ac:dyDescent="0.3"/>
    <row r="30" spans="3:11" ht="21.75" thickBot="1" x14ac:dyDescent="0.4">
      <c r="G30" s="8" t="s">
        <v>28</v>
      </c>
      <c r="H30" s="35">
        <f>SUM(H5:H27)</f>
        <v>38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5" x14ac:dyDescent="0.25"/>
  <cols>
    <col min="6" max="6" width="15.140625" customWidth="1"/>
    <col min="8" max="8" width="11.140625" customWidth="1"/>
    <col min="9" max="9" width="11.7109375" hidden="1" customWidth="1"/>
    <col min="10" max="10" width="18.85546875" hidden="1" customWidth="1"/>
  </cols>
  <sheetData>
    <row r="1" spans="1:10" ht="23.25" x14ac:dyDescent="0.35">
      <c r="A1" s="9"/>
      <c r="H1" s="7" t="s">
        <v>27</v>
      </c>
    </row>
    <row r="2" spans="1:10" ht="23.25" x14ac:dyDescent="0.35">
      <c r="A2" s="9"/>
      <c r="H2" s="7"/>
    </row>
    <row r="3" spans="1:10" ht="15" customHeight="1" x14ac:dyDescent="0.35">
      <c r="A3" s="9"/>
      <c r="H3" s="7"/>
    </row>
    <row r="4" spans="1:10" ht="15.75" thickBot="1" x14ac:dyDescent="0.3"/>
    <row r="5" spans="1:10" ht="15.75" x14ac:dyDescent="0.25">
      <c r="C5" s="38" t="s">
        <v>8</v>
      </c>
      <c r="D5" s="45" t="s">
        <v>0</v>
      </c>
      <c r="E5" s="5">
        <v>1</v>
      </c>
      <c r="F5" s="3" t="s">
        <v>11</v>
      </c>
      <c r="H5" s="34">
        <f>I5+J5</f>
        <v>5</v>
      </c>
      <c r="I5">
        <f>IF(F5=Résultats!F5,5,0)</f>
        <v>5</v>
      </c>
      <c r="J5">
        <f>IF(F5=Résultats!F6,3,0)</f>
        <v>0</v>
      </c>
    </row>
    <row r="6" spans="1:10" ht="16.5" thickBot="1" x14ac:dyDescent="0.3">
      <c r="C6" s="39"/>
      <c r="D6" s="46"/>
      <c r="E6" s="11">
        <v>2</v>
      </c>
      <c r="F6" s="12" t="s">
        <v>34</v>
      </c>
      <c r="H6" s="34">
        <f t="shared" ref="H6:H9" si="0">I6+J6</f>
        <v>0</v>
      </c>
      <c r="I6">
        <f>IF(F6=Résultats!F6,5,0)</f>
        <v>0</v>
      </c>
      <c r="J6">
        <f>IF(F6=Résultats!F5,3,0)</f>
        <v>0</v>
      </c>
    </row>
    <row r="7" spans="1:10" ht="8.25" customHeight="1" thickBot="1" x14ac:dyDescent="0.3">
      <c r="C7" s="39"/>
      <c r="D7" s="1"/>
      <c r="E7" s="6"/>
      <c r="F7" s="2"/>
      <c r="H7" s="34"/>
    </row>
    <row r="8" spans="1:10" ht="15.75" x14ac:dyDescent="0.25">
      <c r="C8" s="39"/>
      <c r="D8" s="45" t="s">
        <v>1</v>
      </c>
      <c r="E8" s="5">
        <v>1</v>
      </c>
      <c r="F8" s="3" t="s">
        <v>14</v>
      </c>
      <c r="H8" s="34">
        <f t="shared" si="0"/>
        <v>0</v>
      </c>
      <c r="I8">
        <f>IF(F8=Résultats!F8,5,0)</f>
        <v>0</v>
      </c>
      <c r="J8">
        <f>IF(F8=Résultats!F9,3,0)</f>
        <v>0</v>
      </c>
    </row>
    <row r="9" spans="1:10" ht="16.5" thickBot="1" x14ac:dyDescent="0.3">
      <c r="C9" s="39"/>
      <c r="D9" s="46"/>
      <c r="E9" s="11">
        <v>2</v>
      </c>
      <c r="F9" s="12" t="s">
        <v>13</v>
      </c>
      <c r="H9" s="34">
        <f t="shared" si="0"/>
        <v>3</v>
      </c>
      <c r="I9">
        <f>IF(F9=Résultats!F9,5,0)</f>
        <v>0</v>
      </c>
      <c r="J9">
        <f>IF(F9=Résultats!F8,3,0)</f>
        <v>3</v>
      </c>
    </row>
    <row r="10" spans="1:10" ht="8.25" customHeight="1" thickBot="1" x14ac:dyDescent="0.3">
      <c r="C10" s="39"/>
      <c r="D10" s="1"/>
      <c r="E10" s="6"/>
      <c r="F10" s="2"/>
      <c r="H10" s="34"/>
    </row>
    <row r="11" spans="1:10" ht="15.75" x14ac:dyDescent="0.25">
      <c r="C11" s="39"/>
      <c r="D11" s="45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.5" thickBot="1" x14ac:dyDescent="0.3">
      <c r="C12" s="39"/>
      <c r="D12" s="46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3">
      <c r="C13" s="39"/>
      <c r="D13" s="1"/>
      <c r="E13" s="6"/>
      <c r="F13" s="2"/>
      <c r="H13" s="34"/>
    </row>
    <row r="14" spans="1:10" ht="15.75" x14ac:dyDescent="0.25">
      <c r="C14" s="39"/>
      <c r="D14" s="45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.5" thickBot="1" x14ac:dyDescent="0.3">
      <c r="C15" s="40"/>
      <c r="D15" s="46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.5" thickBot="1" x14ac:dyDescent="0.3">
      <c r="E16" s="4"/>
      <c r="H16" s="34"/>
    </row>
    <row r="17" spans="3:11" ht="15.75" x14ac:dyDescent="0.25">
      <c r="C17" s="41" t="s">
        <v>9</v>
      </c>
      <c r="D17" s="36" t="s">
        <v>4</v>
      </c>
      <c r="E17" s="5">
        <v>1</v>
      </c>
      <c r="F17" s="3" t="s">
        <v>19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.5" thickBot="1" x14ac:dyDescent="0.3">
      <c r="C18" s="42"/>
      <c r="D18" s="37"/>
      <c r="E18" s="11">
        <v>2</v>
      </c>
      <c r="F18" s="12" t="s">
        <v>20</v>
      </c>
      <c r="H18" s="34">
        <f t="shared" si="1"/>
        <v>0</v>
      </c>
      <c r="I18">
        <f>IF(F18=Résultats!F18,5,0)</f>
        <v>0</v>
      </c>
      <c r="J18">
        <f>IF(F18=Résultats!F19,3,0)</f>
        <v>0</v>
      </c>
    </row>
    <row r="19" spans="3:11" ht="8.25" customHeight="1" thickBot="1" x14ac:dyDescent="0.3">
      <c r="C19" s="42"/>
      <c r="D19" s="1"/>
      <c r="E19" s="6"/>
      <c r="F19" s="2"/>
      <c r="H19" s="34"/>
    </row>
    <row r="20" spans="3:11" ht="15.75" x14ac:dyDescent="0.25">
      <c r="C20" s="42"/>
      <c r="D20" s="36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.5" thickBot="1" x14ac:dyDescent="0.3">
      <c r="C21" s="42"/>
      <c r="D21" s="37"/>
      <c r="E21" s="11">
        <v>2</v>
      </c>
      <c r="F21" s="12" t="s">
        <v>36</v>
      </c>
      <c r="H21" s="34">
        <f t="shared" si="1"/>
        <v>5</v>
      </c>
      <c r="I21">
        <f>IF(F21=Résultats!F21,5,0)</f>
        <v>5</v>
      </c>
      <c r="J21">
        <f>IF(F21=Résultats!F20,3,0)</f>
        <v>0</v>
      </c>
    </row>
    <row r="22" spans="3:11" ht="8.25" customHeight="1" thickBot="1" x14ac:dyDescent="0.3">
      <c r="C22" s="42"/>
      <c r="D22" s="1"/>
      <c r="E22" s="6"/>
      <c r="F22" s="2"/>
      <c r="H22" s="34"/>
    </row>
    <row r="23" spans="3:11" ht="15.75" x14ac:dyDescent="0.25">
      <c r="C23" s="42"/>
      <c r="D23" s="36" t="s">
        <v>6</v>
      </c>
      <c r="E23" s="5">
        <v>1</v>
      </c>
      <c r="F23" s="3" t="s">
        <v>24</v>
      </c>
      <c r="H23" s="34">
        <f t="shared" si="1"/>
        <v>5</v>
      </c>
      <c r="I23">
        <f>IF(F23=Résultats!F23,5,0)</f>
        <v>5</v>
      </c>
      <c r="J23">
        <f>IF(F23=Résultats!F22,3,0)</f>
        <v>0</v>
      </c>
    </row>
    <row r="24" spans="3:11" ht="16.5" thickBot="1" x14ac:dyDescent="0.3">
      <c r="C24" s="42"/>
      <c r="D24" s="37"/>
      <c r="E24" s="11">
        <v>2</v>
      </c>
      <c r="F24" s="12" t="s">
        <v>23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3">
      <c r="C25" s="42"/>
      <c r="D25" s="1"/>
      <c r="E25" s="6"/>
      <c r="F25" s="2"/>
      <c r="H25" s="34"/>
    </row>
    <row r="26" spans="3:11" ht="15.75" x14ac:dyDescent="0.25">
      <c r="C26" s="42"/>
      <c r="D26" s="36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.5" thickBot="1" x14ac:dyDescent="0.3">
      <c r="C27" s="43"/>
      <c r="D27" s="37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.75" thickBot="1" x14ac:dyDescent="0.3"/>
    <row r="30" spans="3:11" ht="21.75" thickBot="1" x14ac:dyDescent="0.4">
      <c r="G30" s="8" t="s">
        <v>28</v>
      </c>
      <c r="H30" s="35">
        <f>SUM(H5:H27)</f>
        <v>45</v>
      </c>
      <c r="K30" s="35" t="s">
        <v>31</v>
      </c>
    </row>
  </sheetData>
  <mergeCells count="10">
    <mergeCell ref="C17:C27"/>
    <mergeCell ref="D17:D18"/>
    <mergeCell ref="D20:D21"/>
    <mergeCell ref="D23:D24"/>
    <mergeCell ref="D26:D27"/>
    <mergeCell ref="C5:C15"/>
    <mergeCell ref="D5:D6"/>
    <mergeCell ref="D8:D9"/>
    <mergeCell ref="D11:D12"/>
    <mergeCell ref="D14:D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workbookViewId="0"/>
  </sheetViews>
  <sheetFormatPr baseColWidth="10" defaultRowHeight="15" x14ac:dyDescent="0.25"/>
  <cols>
    <col min="6" max="6" width="15.140625" customWidth="1"/>
    <col min="8" max="8" width="11.140625" customWidth="1"/>
    <col min="9" max="9" width="11.7109375" hidden="1" customWidth="1"/>
    <col min="10" max="10" width="18.85546875" hidden="1" customWidth="1"/>
  </cols>
  <sheetData>
    <row r="1" spans="1:10" ht="23.25" x14ac:dyDescent="0.35">
      <c r="A1" s="9"/>
      <c r="H1" s="7" t="s">
        <v>27</v>
      </c>
    </row>
    <row r="2" spans="1:10" ht="23.25" x14ac:dyDescent="0.35">
      <c r="A2" s="9"/>
      <c r="H2" s="7"/>
    </row>
    <row r="3" spans="1:10" ht="15" customHeight="1" x14ac:dyDescent="0.35">
      <c r="A3" s="9"/>
      <c r="H3" s="7"/>
    </row>
    <row r="4" spans="1:10" ht="15.75" thickBot="1" x14ac:dyDescent="0.3"/>
    <row r="5" spans="1:10" ht="15.75" x14ac:dyDescent="0.25">
      <c r="C5" s="38" t="s">
        <v>8</v>
      </c>
      <c r="D5" s="45" t="s">
        <v>0</v>
      </c>
      <c r="E5" s="5">
        <v>1</v>
      </c>
      <c r="F5" s="3" t="s">
        <v>34</v>
      </c>
      <c r="H5" s="34">
        <f>I5+J5</f>
        <v>0</v>
      </c>
      <c r="I5">
        <f>IF(F5=Résultats!F5,5,0)</f>
        <v>0</v>
      </c>
      <c r="J5">
        <f>IF(F5=Résultats!F6,3,0)</f>
        <v>0</v>
      </c>
    </row>
    <row r="6" spans="1:10" ht="16.5" thickBot="1" x14ac:dyDescent="0.3">
      <c r="C6" s="39"/>
      <c r="D6" s="46"/>
      <c r="E6" s="11">
        <v>2</v>
      </c>
      <c r="F6" s="12" t="s">
        <v>11</v>
      </c>
      <c r="H6" s="34">
        <f t="shared" ref="H6:H9" si="0">I6+J6</f>
        <v>3</v>
      </c>
      <c r="I6">
        <f>IF(F6=Résultats!F6,5,0)</f>
        <v>0</v>
      </c>
      <c r="J6">
        <f>IF(F6=Résultats!F5,3,0)</f>
        <v>3</v>
      </c>
    </row>
    <row r="7" spans="1:10" ht="8.25" customHeight="1" thickBot="1" x14ac:dyDescent="0.3">
      <c r="C7" s="39"/>
      <c r="D7" s="1"/>
      <c r="E7" s="6"/>
      <c r="F7" s="2"/>
      <c r="H7" s="34"/>
    </row>
    <row r="8" spans="1:10" ht="15.75" x14ac:dyDescent="0.25">
      <c r="C8" s="39"/>
      <c r="D8" s="45" t="s">
        <v>1</v>
      </c>
      <c r="E8" s="5">
        <v>1</v>
      </c>
      <c r="F8" s="3" t="s">
        <v>13</v>
      </c>
      <c r="H8" s="34">
        <f t="shared" si="0"/>
        <v>5</v>
      </c>
      <c r="I8">
        <f>IF(F8=Résultats!F8,5,0)</f>
        <v>5</v>
      </c>
      <c r="J8">
        <f>IF(F8=Résultats!F9,3,0)</f>
        <v>0</v>
      </c>
    </row>
    <row r="9" spans="1:10" ht="16.5" thickBot="1" x14ac:dyDescent="0.3">
      <c r="C9" s="39"/>
      <c r="D9" s="46"/>
      <c r="E9" s="11">
        <v>2</v>
      </c>
      <c r="F9" s="12" t="s">
        <v>37</v>
      </c>
      <c r="H9" s="34">
        <f t="shared" si="0"/>
        <v>5</v>
      </c>
      <c r="I9">
        <f>IF(F9=Résultats!F9,5,0)</f>
        <v>5</v>
      </c>
      <c r="J9">
        <f>IF(F9=Résultats!F8,3,0)</f>
        <v>0</v>
      </c>
    </row>
    <row r="10" spans="1:10" ht="8.25" customHeight="1" thickBot="1" x14ac:dyDescent="0.3">
      <c r="C10" s="39"/>
      <c r="D10" s="1"/>
      <c r="E10" s="6"/>
      <c r="F10" s="2"/>
      <c r="H10" s="34"/>
    </row>
    <row r="11" spans="1:10" ht="15.75" x14ac:dyDescent="0.25">
      <c r="C11" s="39"/>
      <c r="D11" s="45" t="s">
        <v>2</v>
      </c>
      <c r="E11" s="5">
        <v>1</v>
      </c>
      <c r="F11" s="3" t="s">
        <v>15</v>
      </c>
      <c r="H11" s="34">
        <f t="shared" ref="H11:H27" si="1">I11+J11</f>
        <v>5</v>
      </c>
      <c r="I11">
        <f>IF(F11=Résultats!F11,5,0)</f>
        <v>5</v>
      </c>
      <c r="J11">
        <f>IF(F11=Résultats!F10,3,0)</f>
        <v>0</v>
      </c>
    </row>
    <row r="12" spans="1:10" ht="16.5" thickBot="1" x14ac:dyDescent="0.3">
      <c r="C12" s="39"/>
      <c r="D12" s="46"/>
      <c r="E12" s="11">
        <v>2</v>
      </c>
      <c r="F12" s="12" t="s">
        <v>16</v>
      </c>
      <c r="H12" s="34">
        <f t="shared" si="1"/>
        <v>5</v>
      </c>
      <c r="I12">
        <f>IF(F12=Résultats!F12,5,0)</f>
        <v>5</v>
      </c>
      <c r="J12">
        <f>IF(F12=Résultats!F13,3,0)</f>
        <v>0</v>
      </c>
    </row>
    <row r="13" spans="1:10" ht="8.25" customHeight="1" thickBot="1" x14ac:dyDescent="0.3">
      <c r="C13" s="39"/>
      <c r="D13" s="1"/>
      <c r="E13" s="6"/>
      <c r="F13" s="2"/>
      <c r="H13" s="34"/>
    </row>
    <row r="14" spans="1:10" ht="15.75" x14ac:dyDescent="0.25">
      <c r="C14" s="39"/>
      <c r="D14" s="45" t="s">
        <v>3</v>
      </c>
      <c r="E14" s="5">
        <v>1</v>
      </c>
      <c r="F14" s="3" t="s">
        <v>17</v>
      </c>
      <c r="H14" s="34">
        <f t="shared" si="1"/>
        <v>3</v>
      </c>
      <c r="I14">
        <f>IF(F14=Résultats!F14,5,0)</f>
        <v>0</v>
      </c>
      <c r="J14">
        <f>IF(F14=Résultats!F15,3,0)</f>
        <v>3</v>
      </c>
    </row>
    <row r="15" spans="1:10" ht="16.5" thickBot="1" x14ac:dyDescent="0.3">
      <c r="C15" s="40"/>
      <c r="D15" s="46"/>
      <c r="E15" s="11">
        <v>2</v>
      </c>
      <c r="F15" s="12" t="s">
        <v>18</v>
      </c>
      <c r="H15" s="34">
        <f t="shared" si="1"/>
        <v>3</v>
      </c>
      <c r="I15">
        <f>IF(F15=Résultats!F15,5,0)</f>
        <v>0</v>
      </c>
      <c r="J15">
        <f>IF(F15=Résultats!F14,3,0)</f>
        <v>3</v>
      </c>
    </row>
    <row r="16" spans="1:10" ht="16.5" thickBot="1" x14ac:dyDescent="0.3">
      <c r="E16" s="4"/>
      <c r="H16" s="34"/>
    </row>
    <row r="17" spans="3:11" ht="15.75" x14ac:dyDescent="0.25">
      <c r="C17" s="41" t="s">
        <v>9</v>
      </c>
      <c r="D17" s="36" t="s">
        <v>4</v>
      </c>
      <c r="E17" s="5">
        <v>1</v>
      </c>
      <c r="F17" s="3" t="s">
        <v>32</v>
      </c>
      <c r="H17" s="34">
        <f t="shared" si="1"/>
        <v>0</v>
      </c>
      <c r="I17">
        <f>IF(F17=Résultats!F17,5,0)</f>
        <v>0</v>
      </c>
      <c r="J17">
        <f>IF(F17=Résultats!F16,3,0)</f>
        <v>0</v>
      </c>
    </row>
    <row r="18" spans="3:11" ht="16.5" thickBot="1" x14ac:dyDescent="0.3">
      <c r="C18" s="42"/>
      <c r="D18" s="37"/>
      <c r="E18" s="11">
        <v>2</v>
      </c>
      <c r="F18" s="12" t="s">
        <v>19</v>
      </c>
      <c r="H18" s="34">
        <f t="shared" si="1"/>
        <v>5</v>
      </c>
      <c r="I18">
        <f>IF(F18=Résultats!F18,5,0)</f>
        <v>5</v>
      </c>
      <c r="J18">
        <f>IF(F18=Résultats!F19,3,0)</f>
        <v>0</v>
      </c>
    </row>
    <row r="19" spans="3:11" ht="8.25" customHeight="1" thickBot="1" x14ac:dyDescent="0.3">
      <c r="C19" s="42"/>
      <c r="D19" s="1"/>
      <c r="E19" s="6"/>
      <c r="F19" s="2"/>
      <c r="H19" s="34"/>
    </row>
    <row r="20" spans="3:11" ht="15.75" x14ac:dyDescent="0.25">
      <c r="C20" s="42"/>
      <c r="D20" s="36" t="s">
        <v>5</v>
      </c>
      <c r="E20" s="5">
        <v>1</v>
      </c>
      <c r="F20" s="3" t="s">
        <v>21</v>
      </c>
      <c r="H20" s="34">
        <f t="shared" si="1"/>
        <v>5</v>
      </c>
      <c r="I20">
        <f>IF(F20=Résultats!F20,5,0)</f>
        <v>5</v>
      </c>
      <c r="J20">
        <f>IF(F20=Résultats!F21,3,0)</f>
        <v>0</v>
      </c>
    </row>
    <row r="21" spans="3:11" ht="16.5" thickBot="1" x14ac:dyDescent="0.3">
      <c r="C21" s="42"/>
      <c r="D21" s="37"/>
      <c r="E21" s="11">
        <v>2</v>
      </c>
      <c r="F21" s="12" t="s">
        <v>22</v>
      </c>
      <c r="H21" s="34">
        <f t="shared" si="1"/>
        <v>0</v>
      </c>
      <c r="I21">
        <f>IF(F21=Résultats!F21,5,0)</f>
        <v>0</v>
      </c>
      <c r="J21">
        <f>IF(F21=Résultats!F20,3,0)</f>
        <v>0</v>
      </c>
    </row>
    <row r="22" spans="3:11" ht="8.25" customHeight="1" thickBot="1" x14ac:dyDescent="0.3">
      <c r="C22" s="42"/>
      <c r="D22" s="1"/>
      <c r="E22" s="6"/>
      <c r="F22" s="2"/>
      <c r="H22" s="34"/>
    </row>
    <row r="23" spans="3:11" ht="15.75" x14ac:dyDescent="0.25">
      <c r="C23" s="42"/>
      <c r="D23" s="36" t="s">
        <v>6</v>
      </c>
      <c r="E23" s="5">
        <v>1</v>
      </c>
      <c r="F23" s="3" t="s">
        <v>23</v>
      </c>
      <c r="H23" s="34">
        <f t="shared" si="1"/>
        <v>0</v>
      </c>
      <c r="I23">
        <f>IF(F23=Résultats!F23,5,0)</f>
        <v>0</v>
      </c>
      <c r="J23">
        <f>IF(F23=Résultats!F22,3,0)</f>
        <v>0</v>
      </c>
    </row>
    <row r="24" spans="3:11" ht="16.5" thickBot="1" x14ac:dyDescent="0.3">
      <c r="C24" s="42"/>
      <c r="D24" s="37"/>
      <c r="E24" s="11">
        <v>2</v>
      </c>
      <c r="F24" s="12" t="s">
        <v>24</v>
      </c>
      <c r="H24" s="34">
        <f t="shared" si="1"/>
        <v>0</v>
      </c>
      <c r="I24">
        <f>IF(F24=Résultats!F24,5,0)</f>
        <v>0</v>
      </c>
      <c r="J24">
        <f>IF(F24=Résultats!F25,3,0)</f>
        <v>0</v>
      </c>
    </row>
    <row r="25" spans="3:11" ht="8.25" customHeight="1" thickBot="1" x14ac:dyDescent="0.3">
      <c r="C25" s="42"/>
      <c r="D25" s="1"/>
      <c r="E25" s="6"/>
      <c r="F25" s="2"/>
      <c r="H25" s="34"/>
    </row>
    <row r="26" spans="3:11" ht="15.75" x14ac:dyDescent="0.25">
      <c r="C26" s="42"/>
      <c r="D26" s="36" t="s">
        <v>7</v>
      </c>
      <c r="E26" s="5">
        <v>1</v>
      </c>
      <c r="F26" s="3" t="s">
        <v>25</v>
      </c>
      <c r="H26" s="34">
        <f t="shared" si="1"/>
        <v>3</v>
      </c>
      <c r="I26">
        <f>IF(F26=Résultats!F26,5,0)</f>
        <v>0</v>
      </c>
      <c r="J26">
        <f>IF(F26=Résultats!F27,3,0)</f>
        <v>3</v>
      </c>
    </row>
    <row r="27" spans="3:11" ht="16.5" thickBot="1" x14ac:dyDescent="0.3">
      <c r="C27" s="43"/>
      <c r="D27" s="37"/>
      <c r="E27" s="11">
        <v>2</v>
      </c>
      <c r="F27" s="12" t="s">
        <v>33</v>
      </c>
      <c r="H27" s="34">
        <f t="shared" si="1"/>
        <v>3</v>
      </c>
      <c r="I27">
        <f>IF(F27=Résultats!F27,5,0)</f>
        <v>0</v>
      </c>
      <c r="J27">
        <f>IF(F27=Résultats!F26,3,0)</f>
        <v>3</v>
      </c>
    </row>
    <row r="29" spans="3:11" ht="15.75" thickBot="1" x14ac:dyDescent="0.3"/>
    <row r="30" spans="3:11" ht="21.75" thickBot="1" x14ac:dyDescent="0.4">
      <c r="G30" s="8" t="s">
        <v>28</v>
      </c>
      <c r="H30" s="35">
        <f>SUM(H5:H27)</f>
        <v>45</v>
      </c>
      <c r="K30" s="35" t="s">
        <v>31</v>
      </c>
    </row>
  </sheetData>
  <mergeCells count="10">
    <mergeCell ref="C5:C15"/>
    <mergeCell ref="D5:D6"/>
    <mergeCell ref="D8:D9"/>
    <mergeCell ref="D11:D12"/>
    <mergeCell ref="D14:D15"/>
    <mergeCell ref="C17:C27"/>
    <mergeCell ref="D17:D18"/>
    <mergeCell ref="D20:D21"/>
    <mergeCell ref="D23:D24"/>
    <mergeCell ref="D26:D2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Résultats</vt:lpstr>
      <vt:lpstr>Classement</vt:lpstr>
      <vt:lpstr>joueur1</vt:lpstr>
      <vt:lpstr>joueur2</vt:lpstr>
      <vt:lpstr>joueur3</vt:lpstr>
      <vt:lpstr>joueur4</vt:lpstr>
      <vt:lpstr>joueur5</vt:lpstr>
      <vt:lpstr>joueur6</vt:lpstr>
      <vt:lpstr>joueur7</vt:lpstr>
      <vt:lpstr>joueur8</vt:lpstr>
    </vt:vector>
  </TitlesOfParts>
  <Company>Metalor Technologies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Moll, Didier</dc:creator>
  <cp:lastModifiedBy>Moll, Didier</cp:lastModifiedBy>
  <cp:lastPrinted>2019-08-23T06:37:50Z</cp:lastPrinted>
  <dcterms:created xsi:type="dcterms:W3CDTF">2019-08-23T06:20:24Z</dcterms:created>
  <dcterms:modified xsi:type="dcterms:W3CDTF">2019-08-27T09:50:01Z</dcterms:modified>
</cp:coreProperties>
</file>