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filterPrivacy="1" defaultThemeVersion="124226"/>
  <bookViews>
    <workbookView xWindow="240" yWindow="165" windowWidth="14805" windowHeight="7950"/>
  </bookViews>
  <sheets>
    <sheet name="Camions" sheetId="1" r:id="rId1"/>
    <sheet name="MCP200s" sheetId="2" r:id="rId2"/>
    <sheet name="Liste" sheetId="3" r:id="rId3"/>
  </sheets>
  <calcPr calcId="145621"/>
</workbook>
</file>

<file path=xl/calcChain.xml><?xml version="1.0" encoding="utf-8"?>
<calcChain xmlns="http://schemas.openxmlformats.org/spreadsheetml/2006/main">
  <c r="I1" i="1" l="1"/>
  <c r="H1" i="1"/>
  <c r="G5" i="1" l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5" i="1"/>
  <c r="C6" i="1"/>
  <c r="C7" i="1"/>
  <c r="C8" i="1"/>
  <c r="C9" i="1"/>
  <c r="C10" i="1"/>
  <c r="C11" i="1"/>
  <c r="C12" i="1"/>
  <c r="C13" i="1"/>
  <c r="C14" i="1"/>
  <c r="C4" i="1"/>
</calcChain>
</file>

<file path=xl/sharedStrings.xml><?xml version="1.0" encoding="utf-8"?>
<sst xmlns="http://schemas.openxmlformats.org/spreadsheetml/2006/main" count="160" uniqueCount="74">
  <si>
    <t>Suivi des MCP200S par camion</t>
  </si>
  <si>
    <t># de camion</t>
  </si>
  <si>
    <t>MASS (serial id)</t>
  </si>
  <si>
    <t>Ancien MCT</t>
  </si>
  <si>
    <t>WIP</t>
  </si>
  <si>
    <t>Date de désinstallation</t>
  </si>
  <si>
    <t>Date d'installation</t>
  </si>
  <si>
    <t>Clavier</t>
  </si>
  <si>
    <t>Antenne</t>
  </si>
  <si>
    <t>BUS</t>
  </si>
  <si>
    <t>WIM3123448</t>
  </si>
  <si>
    <t>J1939</t>
  </si>
  <si>
    <t>Status</t>
  </si>
  <si>
    <t>Liste des MCP200s en main</t>
  </si>
  <si>
    <t>active</t>
  </si>
  <si>
    <t>deactive</t>
  </si>
  <si>
    <t># UNIT (MASS)</t>
  </si>
  <si>
    <t>Camion</t>
  </si>
  <si>
    <t>WIM3123405</t>
  </si>
  <si>
    <t>DB130770092</t>
  </si>
  <si>
    <t>N/A Anodes</t>
  </si>
  <si>
    <t>Perf. Monit. Activé?</t>
  </si>
  <si>
    <t>oui</t>
  </si>
  <si>
    <t>non</t>
  </si>
  <si>
    <t>WIM3123432</t>
  </si>
  <si>
    <t>DB130770094</t>
  </si>
  <si>
    <t>Transnet ?</t>
  </si>
  <si>
    <t>Renommé shawtracking?</t>
  </si>
  <si>
    <t>WIM3123295</t>
  </si>
  <si>
    <t>DB130750177</t>
  </si>
  <si>
    <t>WIM3122169</t>
  </si>
  <si>
    <t>DB131170051</t>
  </si>
  <si>
    <t>WIM3122151</t>
  </si>
  <si>
    <t>DB131170050</t>
  </si>
  <si>
    <t>100085357S</t>
  </si>
  <si>
    <t>100085346S</t>
  </si>
  <si>
    <t>100853663S</t>
  </si>
  <si>
    <t>100085249S</t>
  </si>
  <si>
    <t>100084013S</t>
  </si>
  <si>
    <t>100085359S</t>
  </si>
  <si>
    <t>WIM3123158</t>
  </si>
  <si>
    <t>DB131170100</t>
  </si>
  <si>
    <t>100085362S</t>
  </si>
  <si>
    <t>WIM3122299</t>
  </si>
  <si>
    <t>DB131170047</t>
  </si>
  <si>
    <t>100085257S</t>
  </si>
  <si>
    <t>WIM3122320</t>
  </si>
  <si>
    <t>DB131170007</t>
  </si>
  <si>
    <t>100085244S</t>
  </si>
  <si>
    <t>WIM3123428</t>
  </si>
  <si>
    <t>DB130750134</t>
  </si>
  <si>
    <t>100085250S</t>
  </si>
  <si>
    <t>Total MCP200 Installés:</t>
  </si>
  <si>
    <t>WIM3122284</t>
  </si>
  <si>
    <t>DB130770088</t>
  </si>
  <si>
    <t>100084849S</t>
  </si>
  <si>
    <t>Suivi des unités installés</t>
  </si>
  <si>
    <t>semaine du 4 au 10 Août :</t>
  </si>
  <si>
    <t>semaine du 11 au 17 Août :</t>
  </si>
  <si>
    <t>semaine du 18 au 24 Août :</t>
  </si>
  <si>
    <t>semaine du 25 au 31 Août :</t>
  </si>
  <si>
    <t>WIM3123133</t>
  </si>
  <si>
    <t>DB130750158</t>
  </si>
  <si>
    <t>100085248S</t>
  </si>
  <si>
    <t>WIM3122317</t>
  </si>
  <si>
    <t>DB130770087</t>
  </si>
  <si>
    <t>DB131170130</t>
  </si>
  <si>
    <t>100085251S</t>
  </si>
  <si>
    <t>WIM3122296</t>
  </si>
  <si>
    <t>DB131170133</t>
  </si>
  <si>
    <t>100085245S</t>
  </si>
  <si>
    <t>WIM3122303</t>
  </si>
  <si>
    <t>DB130750176</t>
  </si>
  <si>
    <t>100085355S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</si>
</sst>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gradientFill degree="270">
        <stop position="0">
          <color theme="0" tint="-0.34900967436750391"/>
        </stop>
        <stop position="1">
          <color theme="0" tint="-5.0965910824915313E-2"/>
        </stop>
      </gradientFill>
    </fill>
    <fill>
      <gradientFill degree="270">
        <stop position="0">
          <color theme="5" tint="0.40000610370189521"/>
        </stop>
        <stop position="1">
          <color theme="0" tint="-5.0965910824915313E-2"/>
        </stop>
      </gradientFill>
    </fill>
    <fill>
      <gradientFill degree="270">
        <stop position="0">
          <color theme="8" tint="0.59999389629810485"/>
        </stop>
        <stop position="1">
          <color theme="0" tint="-5.0965910824915313E-2"/>
        </stop>
      </gradientFill>
    </fill>
    <fill>
      <gradientFill degree="270">
        <stop position="0">
          <color theme="4" tint="0.59999389629810485"/>
        </stop>
        <stop position="1">
          <color theme="0" tint="-5.0965910824915313E-2"/>
        </stop>
      </gradientFill>
    </fill>
  </fills>
  <borders count="2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/>
      <bottom style="double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left"/>
    </xf>
    <xf numFmtId="14" fontId="0" fillId="0" borderId="0" xfId="0" applyNumberFormat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4" fontId="0" fillId="0" borderId="9" xfId="0" applyNumberFormat="1" applyBorder="1" applyAlignment="1">
      <alignment horizontal="center"/>
    </xf>
    <xf numFmtId="14" fontId="0" fillId="0" borderId="11" xfId="0" applyNumberFormat="1" applyBorder="1" applyAlignment="1">
      <alignment horizontal="center"/>
    </xf>
    <xf numFmtId="14" fontId="0" fillId="0" borderId="14" xfId="0" applyNumberFormat="1" applyBorder="1" applyAlignment="1">
      <alignment horizontal="center"/>
    </xf>
    <xf numFmtId="0" fontId="1" fillId="2" borderId="1" xfId="0" applyFont="1" applyFill="1" applyBorder="1" applyAlignment="1">
      <alignment horizontal="center" vertical="center" wrapText="1"/>
    </xf>
    <xf numFmtId="14" fontId="1" fillId="2" borderId="1" xfId="0" applyNumberFormat="1" applyFont="1" applyFill="1" applyBorder="1" applyAlignment="1">
      <alignment horizontal="center" vertical="center" wrapText="1"/>
    </xf>
    <xf numFmtId="14" fontId="0" fillId="0" borderId="4" xfId="0" applyNumberFormat="1" applyBorder="1" applyAlignment="1">
      <alignment horizontal="center" vertical="center"/>
    </xf>
    <xf numFmtId="14" fontId="0" fillId="0" borderId="13" xfId="0" applyNumberFormat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3" fillId="0" borderId="0" xfId="0" applyFont="1" applyAlignment="1">
      <alignment horizontal="left"/>
    </xf>
    <xf numFmtId="0" fontId="0" fillId="0" borderId="17" xfId="0" applyBorder="1" applyAlignment="1">
      <alignment horizontal="center"/>
    </xf>
    <xf numFmtId="14" fontId="0" fillId="0" borderId="4" xfId="0" applyNumberFormat="1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4" xfId="0" applyBorder="1" applyAlignment="1">
      <alignment horizontal="center"/>
    </xf>
    <xf numFmtId="0" fontId="1" fillId="2" borderId="2" xfId="0" applyFont="1" applyFill="1" applyBorder="1" applyAlignment="1">
      <alignment horizontal="center" vertical="center" wrapText="1"/>
    </xf>
    <xf numFmtId="0" fontId="0" fillId="0" borderId="4" xfId="0" applyBorder="1"/>
    <xf numFmtId="0" fontId="0" fillId="0" borderId="8" xfId="0" applyBorder="1"/>
    <xf numFmtId="0" fontId="0" fillId="0" borderId="13" xfId="0" applyBorder="1"/>
    <xf numFmtId="0" fontId="0" fillId="0" borderId="16" xfId="0" applyBorder="1"/>
    <xf numFmtId="0" fontId="0" fillId="0" borderId="5" xfId="0" applyBorder="1"/>
    <xf numFmtId="0" fontId="0" fillId="0" borderId="15" xfId="0" applyBorder="1"/>
    <xf numFmtId="0" fontId="1" fillId="5" borderId="1" xfId="0" applyFont="1" applyFill="1" applyBorder="1" applyAlignment="1">
      <alignment horizontal="center" vertical="center" wrapText="1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3" fillId="0" borderId="22" xfId="0" applyFont="1" applyBorder="1" applyAlignment="1">
      <alignment horizontal="left"/>
    </xf>
    <xf numFmtId="0" fontId="0" fillId="0" borderId="22" xfId="0" applyBorder="1" applyAlignment="1">
      <alignment horizontal="center"/>
    </xf>
    <xf numFmtId="0" fontId="3" fillId="0" borderId="22" xfId="0" applyFont="1" applyBorder="1" applyAlignment="1">
      <alignment horizontal="center"/>
    </xf>
    <xf numFmtId="14" fontId="3" fillId="0" borderId="22" xfId="0" applyNumberFormat="1" applyFont="1" applyBorder="1" applyAlignment="1">
      <alignment horizontal="center"/>
    </xf>
    <xf numFmtId="0" fontId="4" fillId="0" borderId="22" xfId="0" applyFont="1" applyBorder="1" applyAlignment="1">
      <alignment horizontal="left"/>
    </xf>
    <xf numFmtId="0" fontId="0" fillId="0" borderId="0" xfId="0" applyAlignment="1">
      <alignment horizontal="right"/>
    </xf>
    <xf numFmtId="0" fontId="1" fillId="0" borderId="0" xfId="0" applyFon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40"/>
  <sheetViews>
    <sheetView tabSelected="1" zoomScaleNormal="100" workbookViewId="0">
      <pane xSplit="1" ySplit="3" topLeftCell="B121" activePane="bottomRight" state="frozen"/>
      <selection pane="topRight" activeCell="B1" sqref="B1"/>
      <selection pane="bottomLeft" activeCell="A4" sqref="A4"/>
      <selection pane="bottomRight" activeCell="F4" sqref="F4"/>
    </sheetView>
  </sheetViews>
  <sheetFormatPr baseColWidth="10" defaultColWidth="9.140625" defaultRowHeight="15" x14ac:dyDescent="0.25"/>
  <cols>
    <col min="1" max="1" width="12.85546875" style="1" customWidth="1"/>
    <col min="2" max="2" width="11.28515625" style="1" customWidth="1"/>
    <col min="3" max="3" width="12.140625" style="1" bestFit="1" customWidth="1"/>
    <col min="4" max="4" width="12.42578125" style="1" bestFit="1" customWidth="1"/>
    <col min="5" max="5" width="11" style="1" bestFit="1" customWidth="1"/>
    <col min="6" max="6" width="12.5703125" style="3" bestFit="1" customWidth="1"/>
    <col min="7" max="9" width="12.5703125" style="1" customWidth="1"/>
    <col min="10" max="10" width="13.5703125" style="1" bestFit="1" customWidth="1"/>
    <col min="11" max="11" width="12.5703125" style="1" customWidth="1"/>
    <col min="12" max="12" width="11.42578125" style="1" bestFit="1" customWidth="1"/>
    <col min="13" max="13" width="14" style="5" customWidth="1"/>
    <col min="14" max="16384" width="9.140625" style="1"/>
  </cols>
  <sheetData>
    <row r="1" spans="1:13" ht="24" thickBot="1" x14ac:dyDescent="0.4">
      <c r="A1" s="49" t="s">
        <v>0</v>
      </c>
      <c r="B1" s="46"/>
      <c r="C1" s="46"/>
      <c r="D1" s="46"/>
      <c r="E1" s="45" t="s">
        <v>52</v>
      </c>
      <c r="F1" s="46"/>
      <c r="G1" s="45"/>
      <c r="H1" s="47">
        <f>COUNTA(B4:B133)</f>
        <v>15</v>
      </c>
      <c r="I1" s="48">
        <f ca="1">TODAY()</f>
        <v>41498</v>
      </c>
      <c r="J1" s="24"/>
      <c r="K1" s="24" t="s">
        <v>14</v>
      </c>
      <c r="L1" s="24" t="s">
        <v>22</v>
      </c>
    </row>
    <row r="2" spans="1:13" ht="16.5" thickTop="1" thickBot="1" x14ac:dyDescent="0.3">
      <c r="J2" s="24"/>
      <c r="K2" s="24" t="s">
        <v>15</v>
      </c>
      <c r="L2" s="24" t="s">
        <v>23</v>
      </c>
    </row>
    <row r="3" spans="1:13" s="2" customFormat="1" ht="30" customHeight="1" thickBot="1" x14ac:dyDescent="0.3">
      <c r="A3" s="18" t="s">
        <v>1</v>
      </c>
      <c r="B3" s="18" t="s">
        <v>2</v>
      </c>
      <c r="C3" s="18" t="s">
        <v>4</v>
      </c>
      <c r="D3" s="18" t="s">
        <v>7</v>
      </c>
      <c r="E3" s="18" t="s">
        <v>8</v>
      </c>
      <c r="F3" s="19" t="s">
        <v>6</v>
      </c>
      <c r="G3" s="18" t="s">
        <v>9</v>
      </c>
      <c r="H3" s="22" t="s">
        <v>12</v>
      </c>
      <c r="I3" s="22" t="s">
        <v>21</v>
      </c>
      <c r="J3" s="22" t="s">
        <v>27</v>
      </c>
      <c r="K3" s="22" t="s">
        <v>26</v>
      </c>
      <c r="L3" s="23" t="s">
        <v>3</v>
      </c>
      <c r="M3" s="23" t="s">
        <v>5</v>
      </c>
    </row>
    <row r="4" spans="1:13" x14ac:dyDescent="0.25">
      <c r="A4" s="29">
        <v>8</v>
      </c>
      <c r="B4" s="41"/>
      <c r="C4" s="7" t="str">
        <f>IFERROR(VLOOKUP(B4,Liste!$A$2:$E$111,2,FALSE),"")</f>
        <v/>
      </c>
      <c r="D4" s="7" t="str">
        <f>IFERROR(VLOOKUP(B4,Liste!$A$2:$E$111,3,FALSE),"")</f>
        <v/>
      </c>
      <c r="E4" s="7" t="str">
        <f>IFERROR(VLOOKUP(B4,Liste!$A$2:$E$111,4,FALSE),"")</f>
        <v/>
      </c>
      <c r="F4" s="20"/>
      <c r="G4" s="7" t="str">
        <f>IFERROR(VLOOKUP(B4,Liste!$A$2:$E$111,5,FALSE),"")</f>
        <v/>
      </c>
      <c r="H4" s="25"/>
      <c r="I4" s="15"/>
      <c r="J4" s="15"/>
      <c r="K4" s="15"/>
      <c r="L4" s="12"/>
      <c r="M4" s="16"/>
    </row>
    <row r="5" spans="1:13" x14ac:dyDescent="0.25">
      <c r="A5" s="6">
        <v>28</v>
      </c>
      <c r="B5" s="8"/>
      <c r="C5" s="7" t="str">
        <f>IFERROR(VLOOKUP(B5,Liste!$A$2:$E$111,2,FALSE),"")</f>
        <v/>
      </c>
      <c r="D5" s="7" t="str">
        <f>IFERROR(VLOOKUP(B5,Liste!$A$2:$E$111,3,FALSE),"")</f>
        <v/>
      </c>
      <c r="E5" s="7" t="str">
        <f>IFERROR(VLOOKUP(B5,Liste!$A$2:$E$111,4,FALSE),"")</f>
        <v/>
      </c>
      <c r="F5" s="20"/>
      <c r="G5" s="7" t="str">
        <f>IFERROR(VLOOKUP(B5,Liste!$A$2:$E$111,5,FALSE),"")</f>
        <v/>
      </c>
      <c r="H5" s="6"/>
      <c r="I5" s="27"/>
      <c r="J5" s="27"/>
      <c r="K5" s="27"/>
      <c r="L5" s="12"/>
      <c r="M5" s="16"/>
    </row>
    <row r="6" spans="1:13" x14ac:dyDescent="0.25">
      <c r="A6" s="6">
        <v>29</v>
      </c>
      <c r="B6" s="8"/>
      <c r="C6" s="7" t="str">
        <f>IFERROR(VLOOKUP(B6,Liste!$A$2:$E$111,2,FALSE),"")</f>
        <v/>
      </c>
      <c r="D6" s="7" t="str">
        <f>IFERROR(VLOOKUP(B6,Liste!$A$2:$E$111,3,FALSE),"")</f>
        <v/>
      </c>
      <c r="E6" s="7" t="str">
        <f>IFERROR(VLOOKUP(B6,Liste!$A$2:$E$111,4,FALSE),"")</f>
        <v/>
      </c>
      <c r="F6" s="20"/>
      <c r="G6" s="7" t="str">
        <f>IFERROR(VLOOKUP(B6,Liste!$A$2:$E$111,5,FALSE),"")</f>
        <v/>
      </c>
      <c r="H6" s="6"/>
      <c r="I6" s="27"/>
      <c r="J6" s="27"/>
      <c r="K6" s="27"/>
      <c r="L6" s="12"/>
      <c r="M6" s="16"/>
    </row>
    <row r="7" spans="1:13" x14ac:dyDescent="0.25">
      <c r="A7" s="6">
        <v>30</v>
      </c>
      <c r="B7" s="8"/>
      <c r="C7" s="7" t="str">
        <f>IFERROR(VLOOKUP(B7,Liste!$A$2:$E$111,2,FALSE),"")</f>
        <v/>
      </c>
      <c r="D7" s="7" t="str">
        <f>IFERROR(VLOOKUP(B7,Liste!$A$2:$E$111,3,FALSE),"")</f>
        <v/>
      </c>
      <c r="E7" s="7" t="str">
        <f>IFERROR(VLOOKUP(B7,Liste!$A$2:$E$111,4,FALSE),"")</f>
        <v/>
      </c>
      <c r="F7" s="20"/>
      <c r="G7" s="7" t="str">
        <f>IFERROR(VLOOKUP(B7,Liste!$A$2:$E$111,5,FALSE),"")</f>
        <v/>
      </c>
      <c r="H7" s="6"/>
      <c r="I7" s="27"/>
      <c r="J7" s="27"/>
      <c r="K7" s="27"/>
      <c r="L7" s="12"/>
      <c r="M7" s="16"/>
    </row>
    <row r="8" spans="1:13" x14ac:dyDescent="0.25">
      <c r="A8" s="6">
        <v>36</v>
      </c>
      <c r="B8" s="8"/>
      <c r="C8" s="7" t="str">
        <f>IFERROR(VLOOKUP(B8,Liste!$A$2:$E$111,2,FALSE),"")</f>
        <v/>
      </c>
      <c r="D8" s="7" t="str">
        <f>IFERROR(VLOOKUP(B8,Liste!$A$2:$E$111,3,FALSE),"")</f>
        <v/>
      </c>
      <c r="E8" s="7" t="str">
        <f>IFERROR(VLOOKUP(B8,Liste!$A$2:$E$111,4,FALSE),"")</f>
        <v/>
      </c>
      <c r="F8" s="20"/>
      <c r="G8" s="7" t="str">
        <f>IFERROR(VLOOKUP(B8,Liste!$A$2:$E$111,5,FALSE),"")</f>
        <v/>
      </c>
      <c r="H8" s="6"/>
      <c r="I8" s="27"/>
      <c r="J8" s="27"/>
      <c r="K8" s="27"/>
      <c r="L8" s="12"/>
      <c r="M8" s="16"/>
    </row>
    <row r="9" spans="1:13" x14ac:dyDescent="0.25">
      <c r="A9" s="6">
        <v>37</v>
      </c>
      <c r="B9" s="8"/>
      <c r="C9" s="7" t="str">
        <f>IFERROR(VLOOKUP(B9,Liste!$A$2:$E$111,2,FALSE),"")</f>
        <v/>
      </c>
      <c r="D9" s="7" t="str">
        <f>IFERROR(VLOOKUP(B9,Liste!$A$2:$E$111,3,FALSE),"")</f>
        <v/>
      </c>
      <c r="E9" s="7" t="str">
        <f>IFERROR(VLOOKUP(B9,Liste!$A$2:$E$111,4,FALSE),"")</f>
        <v/>
      </c>
      <c r="F9" s="20"/>
      <c r="G9" s="7" t="str">
        <f>IFERROR(VLOOKUP(B9,Liste!$A$2:$E$111,5,FALSE),"")</f>
        <v/>
      </c>
      <c r="H9" s="6"/>
      <c r="I9" s="27"/>
      <c r="J9" s="27"/>
      <c r="K9" s="27"/>
      <c r="L9" s="12"/>
      <c r="M9" s="16"/>
    </row>
    <row r="10" spans="1:13" x14ac:dyDescent="0.25">
      <c r="A10" s="6">
        <v>38</v>
      </c>
      <c r="B10" s="8">
        <v>105423585</v>
      </c>
      <c r="C10" s="7" t="str">
        <f>IFERROR(VLOOKUP(B10,Liste!$A$2:$E$111,2,FALSE),"")</f>
        <v>WIM3123133</v>
      </c>
      <c r="D10" s="7" t="str">
        <f>IFERROR(VLOOKUP(B10,Liste!$A$2:$E$111,3,FALSE),"")</f>
        <v>DB130750158</v>
      </c>
      <c r="E10" s="7" t="str">
        <f>IFERROR(VLOOKUP(B10,Liste!$A$2:$E$111,4,FALSE),"")</f>
        <v>100085248S</v>
      </c>
      <c r="F10" s="20">
        <v>41495</v>
      </c>
      <c r="G10" s="7" t="str">
        <f>IFERROR(VLOOKUP(B10,Liste!$A$2:$E$111,5,FALSE),"")</f>
        <v>J1939</v>
      </c>
      <c r="H10" s="6" t="s">
        <v>14</v>
      </c>
      <c r="I10" s="27"/>
      <c r="J10" s="27" t="s">
        <v>22</v>
      </c>
      <c r="K10" s="27" t="s">
        <v>22</v>
      </c>
      <c r="L10" s="12" t="s">
        <v>20</v>
      </c>
      <c r="M10" s="42" t="s">
        <v>20</v>
      </c>
    </row>
    <row r="11" spans="1:13" x14ac:dyDescent="0.25">
      <c r="A11" s="6">
        <v>39</v>
      </c>
      <c r="B11" s="8">
        <v>105423625</v>
      </c>
      <c r="C11" s="7" t="str">
        <f>IFERROR(VLOOKUP(B11,Liste!$A$2:$E$111,2,FALSE),"")</f>
        <v>WIM3122317</v>
      </c>
      <c r="D11" s="7" t="str">
        <f>IFERROR(VLOOKUP(B11,Liste!$A$2:$E$111,3,FALSE),"")</f>
        <v>DB131170130</v>
      </c>
      <c r="E11" s="7" t="str">
        <f>IFERROR(VLOOKUP(B11,Liste!$A$2:$E$111,4,FALSE),"")</f>
        <v>100085251S</v>
      </c>
      <c r="F11" s="20">
        <v>41526</v>
      </c>
      <c r="G11" s="7" t="str">
        <f>IFERROR(VLOOKUP(B11,Liste!$A$2:$E$111,5,FALSE),"")</f>
        <v>J1939</v>
      </c>
      <c r="H11" s="6" t="s">
        <v>14</v>
      </c>
      <c r="I11" s="27"/>
      <c r="J11" s="27" t="s">
        <v>22</v>
      </c>
      <c r="K11" s="27" t="s">
        <v>22</v>
      </c>
      <c r="L11" s="12" t="s">
        <v>20</v>
      </c>
      <c r="M11" s="42" t="s">
        <v>20</v>
      </c>
    </row>
    <row r="12" spans="1:13" x14ac:dyDescent="0.25">
      <c r="A12" s="6">
        <v>40</v>
      </c>
      <c r="B12" s="8"/>
      <c r="C12" s="7" t="str">
        <f>IFERROR(VLOOKUP(B12,Liste!$A$2:$E$111,2,FALSE),"")</f>
        <v/>
      </c>
      <c r="D12" s="7" t="str">
        <f>IFERROR(VLOOKUP(B12,Liste!$A$2:$E$111,3,FALSE),"")</f>
        <v/>
      </c>
      <c r="E12" s="7" t="str">
        <f>IFERROR(VLOOKUP(B12,Liste!$A$2:$E$111,4,FALSE),"")</f>
        <v/>
      </c>
      <c r="F12" s="20"/>
      <c r="G12" s="7" t="str">
        <f>IFERROR(VLOOKUP(B12,Liste!$A$2:$E$111,5,FALSE),"")</f>
        <v/>
      </c>
      <c r="H12" s="6"/>
      <c r="I12" s="27"/>
      <c r="J12" s="27"/>
      <c r="K12" s="27"/>
      <c r="L12" s="12"/>
      <c r="M12" s="16"/>
    </row>
    <row r="13" spans="1:13" x14ac:dyDescent="0.25">
      <c r="A13" s="6">
        <v>41</v>
      </c>
      <c r="B13" s="8">
        <v>105424150</v>
      </c>
      <c r="C13" s="7" t="str">
        <f>IFERROR(VLOOKUP(B13,Liste!$A$2:$E$111,2,FALSE),"")</f>
        <v>WIM3123405</v>
      </c>
      <c r="D13" s="7" t="str">
        <f>IFERROR(VLOOKUP(B13,Liste!$A$2:$E$111,3,FALSE),"")</f>
        <v>DB130770092</v>
      </c>
      <c r="E13" s="7" t="str">
        <f>IFERROR(VLOOKUP(B13,Liste!$A$2:$E$111,4,FALSE),"")</f>
        <v>100085359S</v>
      </c>
      <c r="F13" s="20">
        <v>41487</v>
      </c>
      <c r="G13" s="7" t="str">
        <f>IFERROR(VLOOKUP(B13,Liste!$A$2:$E$111,5,FALSE),"")</f>
        <v>J1939</v>
      </c>
      <c r="H13" s="6" t="s">
        <v>14</v>
      </c>
      <c r="I13" s="27" t="s">
        <v>22</v>
      </c>
      <c r="J13" s="27" t="s">
        <v>22</v>
      </c>
      <c r="K13" s="27" t="s">
        <v>22</v>
      </c>
      <c r="L13" s="12" t="s">
        <v>20</v>
      </c>
      <c r="M13" s="42" t="s">
        <v>20</v>
      </c>
    </row>
    <row r="14" spans="1:13" x14ac:dyDescent="0.25">
      <c r="A14" s="6">
        <v>42</v>
      </c>
      <c r="B14" s="8"/>
      <c r="C14" s="7" t="str">
        <f>IFERROR(VLOOKUP(B14,Liste!$A$2:$E$111,2,FALSE),"")</f>
        <v/>
      </c>
      <c r="D14" s="7" t="str">
        <f>IFERROR(VLOOKUP(B14,Liste!$A$2:$E$111,3,FALSE),"")</f>
        <v/>
      </c>
      <c r="E14" s="7" t="str">
        <f>IFERROR(VLOOKUP(B14,Liste!$A$2:$E$111,4,FALSE),"")</f>
        <v/>
      </c>
      <c r="F14" s="20"/>
      <c r="G14" s="7" t="str">
        <f>IFERROR(VLOOKUP(B14,Liste!$A$2:$E$111,5,FALSE),"")</f>
        <v/>
      </c>
      <c r="H14" s="6"/>
      <c r="I14" s="27"/>
      <c r="J14" s="27"/>
      <c r="K14" s="27"/>
      <c r="L14" s="12"/>
      <c r="M14" s="16"/>
    </row>
    <row r="15" spans="1:13" x14ac:dyDescent="0.25">
      <c r="A15" s="6">
        <v>43</v>
      </c>
      <c r="B15" s="8"/>
      <c r="C15" s="7" t="str">
        <f>IFERROR(VLOOKUP(B15,Liste!$A$2:$E$111,2,FALSE),"")</f>
        <v/>
      </c>
      <c r="D15" s="7" t="str">
        <f>IFERROR(VLOOKUP(B15,Liste!$A$2:$E$111,3,FALSE),"")</f>
        <v/>
      </c>
      <c r="E15" s="7" t="str">
        <f>IFERROR(VLOOKUP(B15,Liste!$A$2:$E$111,4,FALSE),"")</f>
        <v/>
      </c>
      <c r="F15" s="20"/>
      <c r="G15" s="7" t="str">
        <f>IFERROR(VLOOKUP(B15,Liste!$A$2:$E$111,5,FALSE),"")</f>
        <v/>
      </c>
      <c r="H15" s="6"/>
      <c r="I15" s="27"/>
      <c r="J15" s="27"/>
      <c r="K15" s="27"/>
      <c r="L15" s="12"/>
      <c r="M15" s="16"/>
    </row>
    <row r="16" spans="1:13" x14ac:dyDescent="0.25">
      <c r="A16" s="6">
        <v>44</v>
      </c>
      <c r="B16" s="8"/>
      <c r="C16" s="7" t="str">
        <f>IFERROR(VLOOKUP(B16,Liste!$A$2:$E$111,2,FALSE),"")</f>
        <v/>
      </c>
      <c r="D16" s="7" t="str">
        <f>IFERROR(VLOOKUP(B16,Liste!$A$2:$E$111,3,FALSE),"")</f>
        <v/>
      </c>
      <c r="E16" s="7" t="str">
        <f>IFERROR(VLOOKUP(B16,Liste!$A$2:$E$111,4,FALSE),"")</f>
        <v/>
      </c>
      <c r="F16" s="20"/>
      <c r="G16" s="7" t="str">
        <f>IFERROR(VLOOKUP(B16,Liste!$A$2:$E$111,5,FALSE),"")</f>
        <v/>
      </c>
      <c r="H16" s="6"/>
      <c r="I16" s="27"/>
      <c r="J16" s="27"/>
      <c r="K16" s="27"/>
      <c r="L16" s="12"/>
      <c r="M16" s="16"/>
    </row>
    <row r="17" spans="1:13" x14ac:dyDescent="0.25">
      <c r="A17" s="6">
        <v>45</v>
      </c>
      <c r="B17" s="8"/>
      <c r="C17" s="7" t="str">
        <f>IFERROR(VLOOKUP(B17,Liste!$A$2:$E$111,2,FALSE),"")</f>
        <v/>
      </c>
      <c r="D17" s="7" t="str">
        <f>IFERROR(VLOOKUP(B17,Liste!$A$2:$E$111,3,FALSE),"")</f>
        <v/>
      </c>
      <c r="E17" s="7" t="str">
        <f>IFERROR(VLOOKUP(B17,Liste!$A$2:$E$111,4,FALSE),"")</f>
        <v/>
      </c>
      <c r="F17" s="20"/>
      <c r="G17" s="7" t="str">
        <f>IFERROR(VLOOKUP(B17,Liste!$A$2:$E$111,5,FALSE),"")</f>
        <v/>
      </c>
      <c r="H17" s="6"/>
      <c r="I17" s="27"/>
      <c r="J17" s="27"/>
      <c r="K17" s="27"/>
      <c r="L17" s="12"/>
      <c r="M17" s="16"/>
    </row>
    <row r="18" spans="1:13" x14ac:dyDescent="0.25">
      <c r="A18" s="6">
        <v>46</v>
      </c>
      <c r="B18" s="8"/>
      <c r="C18" s="7" t="str">
        <f>IFERROR(VLOOKUP(B18,Liste!$A$2:$E$111,2,FALSE),"")</f>
        <v/>
      </c>
      <c r="D18" s="7" t="str">
        <f>IFERROR(VLOOKUP(B18,Liste!$A$2:$E$111,3,FALSE),"")</f>
        <v/>
      </c>
      <c r="E18" s="7" t="str">
        <f>IFERROR(VLOOKUP(B18,Liste!$A$2:$E$111,4,FALSE),"")</f>
        <v/>
      </c>
      <c r="F18" s="20"/>
      <c r="G18" s="7" t="str">
        <f>IFERROR(VLOOKUP(B18,Liste!$A$2:$E$111,5,FALSE),"")</f>
        <v/>
      </c>
      <c r="H18" s="6"/>
      <c r="I18" s="27"/>
      <c r="J18" s="27"/>
      <c r="K18" s="27"/>
      <c r="L18" s="12"/>
      <c r="M18" s="16"/>
    </row>
    <row r="19" spans="1:13" x14ac:dyDescent="0.25">
      <c r="A19" s="6">
        <v>47</v>
      </c>
      <c r="B19" s="8"/>
      <c r="C19" s="7" t="str">
        <f>IFERROR(VLOOKUP(B19,Liste!$A$2:$E$111,2,FALSE),"")</f>
        <v/>
      </c>
      <c r="D19" s="7" t="str">
        <f>IFERROR(VLOOKUP(B19,Liste!$A$2:$E$111,3,FALSE),"")</f>
        <v/>
      </c>
      <c r="E19" s="7" t="str">
        <f>IFERROR(VLOOKUP(B19,Liste!$A$2:$E$111,4,FALSE),"")</f>
        <v/>
      </c>
      <c r="F19" s="20"/>
      <c r="G19" s="7" t="str">
        <f>IFERROR(VLOOKUP(B19,Liste!$A$2:$E$111,5,FALSE),"")</f>
        <v/>
      </c>
      <c r="H19" s="6"/>
      <c r="I19" s="27"/>
      <c r="J19" s="27"/>
      <c r="K19" s="27"/>
      <c r="L19" s="12"/>
      <c r="M19" s="16"/>
    </row>
    <row r="20" spans="1:13" x14ac:dyDescent="0.25">
      <c r="A20" s="6">
        <v>48</v>
      </c>
      <c r="B20" s="8"/>
      <c r="C20" s="7" t="str">
        <f>IFERROR(VLOOKUP(B20,Liste!$A$2:$E$111,2,FALSE),"")</f>
        <v/>
      </c>
      <c r="D20" s="7" t="str">
        <f>IFERROR(VLOOKUP(B20,Liste!$A$2:$E$111,3,FALSE),"")</f>
        <v/>
      </c>
      <c r="E20" s="7" t="str">
        <f>IFERROR(VLOOKUP(B20,Liste!$A$2:$E$111,4,FALSE),"")</f>
        <v/>
      </c>
      <c r="F20" s="20"/>
      <c r="G20" s="7" t="str">
        <f>IFERROR(VLOOKUP(B20,Liste!$A$2:$E$111,5,FALSE),"")</f>
        <v/>
      </c>
      <c r="H20" s="6"/>
      <c r="I20" s="27"/>
      <c r="J20" s="27"/>
      <c r="K20" s="27"/>
      <c r="L20" s="12"/>
      <c r="M20" s="16"/>
    </row>
    <row r="21" spans="1:13" x14ac:dyDescent="0.25">
      <c r="A21" s="6">
        <v>49</v>
      </c>
      <c r="B21" s="8"/>
      <c r="C21" s="7" t="str">
        <f>IFERROR(VLOOKUP(B21,Liste!$A$2:$E$111,2,FALSE),"")</f>
        <v/>
      </c>
      <c r="D21" s="7" t="str">
        <f>IFERROR(VLOOKUP(B21,Liste!$A$2:$E$111,3,FALSE),"")</f>
        <v/>
      </c>
      <c r="E21" s="7" t="str">
        <f>IFERROR(VLOOKUP(B21,Liste!$A$2:$E$111,4,FALSE),"")</f>
        <v/>
      </c>
      <c r="F21" s="20"/>
      <c r="G21" s="7" t="str">
        <f>IFERROR(VLOOKUP(B21,Liste!$A$2:$E$111,5,FALSE),"")</f>
        <v/>
      </c>
      <c r="H21" s="6"/>
      <c r="I21" s="27"/>
      <c r="J21" s="27"/>
      <c r="K21" s="27"/>
      <c r="L21" s="12"/>
      <c r="M21" s="16"/>
    </row>
    <row r="22" spans="1:13" x14ac:dyDescent="0.25">
      <c r="A22" s="6">
        <v>50</v>
      </c>
      <c r="B22" s="8"/>
      <c r="C22" s="7" t="str">
        <f>IFERROR(VLOOKUP(B22,Liste!$A$2:$E$111,2,FALSE),"")</f>
        <v/>
      </c>
      <c r="D22" s="7" t="str">
        <f>IFERROR(VLOOKUP(B22,Liste!$A$2:$E$111,3,FALSE),"")</f>
        <v/>
      </c>
      <c r="E22" s="7" t="str">
        <f>IFERROR(VLOOKUP(B22,Liste!$A$2:$E$111,4,FALSE),"")</f>
        <v/>
      </c>
      <c r="F22" s="20"/>
      <c r="G22" s="7" t="str">
        <f>IFERROR(VLOOKUP(B22,Liste!$A$2:$E$111,5,FALSE),"")</f>
        <v/>
      </c>
      <c r="H22" s="6"/>
      <c r="I22" s="27"/>
      <c r="J22" s="27"/>
      <c r="K22" s="27"/>
      <c r="L22" s="12"/>
      <c r="M22" s="16"/>
    </row>
    <row r="23" spans="1:13" x14ac:dyDescent="0.25">
      <c r="A23" s="6">
        <v>51</v>
      </c>
      <c r="B23" s="8"/>
      <c r="C23" s="7" t="str">
        <f>IFERROR(VLOOKUP(B23,Liste!$A$2:$E$111,2,FALSE),"")</f>
        <v/>
      </c>
      <c r="D23" s="7" t="str">
        <f>IFERROR(VLOOKUP(B23,Liste!$A$2:$E$111,3,FALSE),"")</f>
        <v/>
      </c>
      <c r="E23" s="7" t="str">
        <f>IFERROR(VLOOKUP(B23,Liste!$A$2:$E$111,4,FALSE),"")</f>
        <v/>
      </c>
      <c r="F23" s="20"/>
      <c r="G23" s="7" t="str">
        <f>IFERROR(VLOOKUP(B23,Liste!$A$2:$E$111,5,FALSE),"")</f>
        <v/>
      </c>
      <c r="H23" s="6"/>
      <c r="I23" s="27"/>
      <c r="J23" s="27"/>
      <c r="K23" s="27"/>
      <c r="L23" s="12"/>
      <c r="M23" s="16"/>
    </row>
    <row r="24" spans="1:13" x14ac:dyDescent="0.25">
      <c r="A24" s="6">
        <v>52</v>
      </c>
      <c r="B24" s="8"/>
      <c r="C24" s="7" t="str">
        <f>IFERROR(VLOOKUP(B24,Liste!$A$2:$E$111,2,FALSE),"")</f>
        <v/>
      </c>
      <c r="D24" s="7" t="str">
        <f>IFERROR(VLOOKUP(B24,Liste!$A$2:$E$111,3,FALSE),"")</f>
        <v/>
      </c>
      <c r="E24" s="7" t="str">
        <f>IFERROR(VLOOKUP(B24,Liste!$A$2:$E$111,4,FALSE),"")</f>
        <v/>
      </c>
      <c r="F24" s="20"/>
      <c r="G24" s="7" t="str">
        <f>IFERROR(VLOOKUP(B24,Liste!$A$2:$E$111,5,FALSE),"")</f>
        <v/>
      </c>
      <c r="H24" s="6"/>
      <c r="I24" s="27"/>
      <c r="J24" s="27"/>
      <c r="K24" s="27"/>
      <c r="L24" s="12"/>
      <c r="M24" s="16"/>
    </row>
    <row r="25" spans="1:13" x14ac:dyDescent="0.25">
      <c r="A25" s="6">
        <v>53</v>
      </c>
      <c r="B25" s="8"/>
      <c r="C25" s="7" t="str">
        <f>IFERROR(VLOOKUP(B25,Liste!$A$2:$E$111,2,FALSE),"")</f>
        <v/>
      </c>
      <c r="D25" s="7" t="str">
        <f>IFERROR(VLOOKUP(B25,Liste!$A$2:$E$111,3,FALSE),"")</f>
        <v/>
      </c>
      <c r="E25" s="7" t="str">
        <f>IFERROR(VLOOKUP(B25,Liste!$A$2:$E$111,4,FALSE),"")</f>
        <v/>
      </c>
      <c r="F25" s="20"/>
      <c r="G25" s="7" t="str">
        <f>IFERROR(VLOOKUP(B25,Liste!$A$2:$E$111,5,FALSE),"")</f>
        <v/>
      </c>
      <c r="H25" s="6"/>
      <c r="I25" s="27"/>
      <c r="J25" s="27"/>
      <c r="K25" s="27"/>
      <c r="L25" s="12"/>
      <c r="M25" s="16"/>
    </row>
    <row r="26" spans="1:13" x14ac:dyDescent="0.25">
      <c r="A26" s="6">
        <v>183</v>
      </c>
      <c r="B26" s="8"/>
      <c r="C26" s="7" t="str">
        <f>IFERROR(VLOOKUP(B26,Liste!$A$2:$E$111,2,FALSE),"")</f>
        <v/>
      </c>
      <c r="D26" s="7" t="str">
        <f>IFERROR(VLOOKUP(B26,Liste!$A$2:$E$111,3,FALSE),"")</f>
        <v/>
      </c>
      <c r="E26" s="7" t="str">
        <f>IFERROR(VLOOKUP(B26,Liste!$A$2:$E$111,4,FALSE),"")</f>
        <v/>
      </c>
      <c r="F26" s="20"/>
      <c r="G26" s="7" t="str">
        <f>IFERROR(VLOOKUP(B26,Liste!$A$2:$E$111,5,FALSE),"")</f>
        <v/>
      </c>
      <c r="H26" s="6"/>
      <c r="I26" s="27"/>
      <c r="J26" s="27"/>
      <c r="K26" s="27"/>
      <c r="L26" s="12"/>
      <c r="M26" s="16"/>
    </row>
    <row r="27" spans="1:13" x14ac:dyDescent="0.25">
      <c r="A27" s="6">
        <v>184</v>
      </c>
      <c r="B27" s="8"/>
      <c r="C27" s="7" t="str">
        <f>IFERROR(VLOOKUP(B27,Liste!$A$2:$E$111,2,FALSE),"")</f>
        <v/>
      </c>
      <c r="D27" s="7" t="str">
        <f>IFERROR(VLOOKUP(B27,Liste!$A$2:$E$111,3,FALSE),"")</f>
        <v/>
      </c>
      <c r="E27" s="7" t="str">
        <f>IFERROR(VLOOKUP(B27,Liste!$A$2:$E$111,4,FALSE),"")</f>
        <v/>
      </c>
      <c r="F27" s="20"/>
      <c r="G27" s="7" t="str">
        <f>IFERROR(VLOOKUP(B27,Liste!$A$2:$E$111,5,FALSE),"")</f>
        <v/>
      </c>
      <c r="H27" s="6"/>
      <c r="I27" s="27"/>
      <c r="J27" s="27"/>
      <c r="K27" s="27"/>
      <c r="L27" s="12"/>
      <c r="M27" s="16"/>
    </row>
    <row r="28" spans="1:13" x14ac:dyDescent="0.25">
      <c r="A28" s="6">
        <v>340</v>
      </c>
      <c r="B28" s="8"/>
      <c r="C28" s="7" t="str">
        <f>IFERROR(VLOOKUP(B28,Liste!$A$2:$E$111,2,FALSE),"")</f>
        <v/>
      </c>
      <c r="D28" s="7" t="str">
        <f>IFERROR(VLOOKUP(B28,Liste!$A$2:$E$111,3,FALSE),"")</f>
        <v/>
      </c>
      <c r="E28" s="7" t="str">
        <f>IFERROR(VLOOKUP(B28,Liste!$A$2:$E$111,4,FALSE),"")</f>
        <v/>
      </c>
      <c r="F28" s="20"/>
      <c r="G28" s="7" t="str">
        <f>IFERROR(VLOOKUP(B28,Liste!$A$2:$E$111,5,FALSE),"")</f>
        <v/>
      </c>
      <c r="H28" s="6"/>
      <c r="I28" s="27"/>
      <c r="J28" s="27"/>
      <c r="K28" s="27"/>
      <c r="L28" s="12"/>
      <c r="M28" s="16"/>
    </row>
    <row r="29" spans="1:13" x14ac:dyDescent="0.25">
      <c r="A29" s="6">
        <v>475</v>
      </c>
      <c r="B29" s="8"/>
      <c r="C29" s="7" t="str">
        <f>IFERROR(VLOOKUP(B29,Liste!$A$2:$E$111,2,FALSE),"")</f>
        <v/>
      </c>
      <c r="D29" s="7" t="str">
        <f>IFERROR(VLOOKUP(B29,Liste!$A$2:$E$111,3,FALSE),"")</f>
        <v/>
      </c>
      <c r="E29" s="7" t="str">
        <f>IFERROR(VLOOKUP(B29,Liste!$A$2:$E$111,4,FALSE),"")</f>
        <v/>
      </c>
      <c r="F29" s="20"/>
      <c r="G29" s="7" t="str">
        <f>IFERROR(VLOOKUP(B29,Liste!$A$2:$E$111,5,FALSE),"")</f>
        <v/>
      </c>
      <c r="H29" s="6"/>
      <c r="I29" s="27"/>
      <c r="J29" s="27"/>
      <c r="K29" s="27"/>
      <c r="L29" s="12"/>
      <c r="M29" s="16"/>
    </row>
    <row r="30" spans="1:13" x14ac:dyDescent="0.25">
      <c r="A30" s="6">
        <v>485</v>
      </c>
      <c r="B30" s="8">
        <v>105423635</v>
      </c>
      <c r="C30" s="7" t="str">
        <f>IFERROR(VLOOKUP(B30,Liste!$A$2:$E$111,2,FALSE),"")</f>
        <v>WIM3123448</v>
      </c>
      <c r="D30" s="7" t="str">
        <f>IFERROR(VLOOKUP(B30,Liste!$A$2:$E$111,3,FALSE),"")</f>
        <v>DB130770087</v>
      </c>
      <c r="E30" s="7" t="str">
        <f>IFERROR(VLOOKUP(B30,Liste!$A$2:$E$111,4,FALSE),"")</f>
        <v>100085346S</v>
      </c>
      <c r="F30" s="20">
        <v>41485</v>
      </c>
      <c r="G30" s="7" t="str">
        <f>IFERROR(VLOOKUP(B30,Liste!$A$2:$E$111,5,FALSE),"")</f>
        <v>J1939</v>
      </c>
      <c r="H30" s="6" t="s">
        <v>14</v>
      </c>
      <c r="I30" s="27" t="s">
        <v>22</v>
      </c>
      <c r="J30" s="27" t="s">
        <v>22</v>
      </c>
      <c r="K30" s="27" t="s">
        <v>22</v>
      </c>
      <c r="L30" s="12">
        <v>935402</v>
      </c>
      <c r="M30" s="16">
        <v>41485</v>
      </c>
    </row>
    <row r="31" spans="1:13" x14ac:dyDescent="0.25">
      <c r="A31" s="6">
        <v>492</v>
      </c>
      <c r="B31" s="8"/>
      <c r="C31" s="7" t="str">
        <f>IFERROR(VLOOKUP(B31,Liste!$A$2:$E$111,2,FALSE),"")</f>
        <v/>
      </c>
      <c r="D31" s="7" t="str">
        <f>IFERROR(VLOOKUP(B31,Liste!$A$2:$E$111,3,FALSE),"")</f>
        <v/>
      </c>
      <c r="E31" s="7" t="str">
        <f>IFERROR(VLOOKUP(B31,Liste!$A$2:$E$111,4,FALSE),"")</f>
        <v/>
      </c>
      <c r="F31" s="20"/>
      <c r="G31" s="7" t="str">
        <f>IFERROR(VLOOKUP(B31,Liste!$A$2:$E$111,5,FALSE),"")</f>
        <v/>
      </c>
      <c r="H31" s="6"/>
      <c r="I31" s="27"/>
      <c r="J31" s="27"/>
      <c r="K31" s="27"/>
      <c r="L31" s="12"/>
      <c r="M31" s="16"/>
    </row>
    <row r="32" spans="1:13" x14ac:dyDescent="0.25">
      <c r="A32" s="6">
        <v>498</v>
      </c>
      <c r="B32" s="8"/>
      <c r="C32" s="7" t="str">
        <f>IFERROR(VLOOKUP(B32,Liste!$A$2:$E$111,2,FALSE),"")</f>
        <v/>
      </c>
      <c r="D32" s="7" t="str">
        <f>IFERROR(VLOOKUP(B32,Liste!$A$2:$E$111,3,FALSE),"")</f>
        <v/>
      </c>
      <c r="E32" s="7" t="str">
        <f>IFERROR(VLOOKUP(B32,Liste!$A$2:$E$111,4,FALSE),"")</f>
        <v/>
      </c>
      <c r="F32" s="20"/>
      <c r="G32" s="7" t="str">
        <f>IFERROR(VLOOKUP(B32,Liste!$A$2:$E$111,5,FALSE),"")</f>
        <v/>
      </c>
      <c r="H32" s="6"/>
      <c r="I32" s="27"/>
      <c r="J32" s="27"/>
      <c r="K32" s="27"/>
      <c r="L32" s="12"/>
      <c r="M32" s="16"/>
    </row>
    <row r="33" spans="1:13" x14ac:dyDescent="0.25">
      <c r="A33" s="6">
        <v>506</v>
      </c>
      <c r="B33" s="8"/>
      <c r="C33" s="7" t="str">
        <f>IFERROR(VLOOKUP(B33,Liste!$A$2:$E$111,2,FALSE),"")</f>
        <v/>
      </c>
      <c r="D33" s="7" t="str">
        <f>IFERROR(VLOOKUP(B33,Liste!$A$2:$E$111,3,FALSE),"")</f>
        <v/>
      </c>
      <c r="E33" s="7" t="str">
        <f>IFERROR(VLOOKUP(B33,Liste!$A$2:$E$111,4,FALSE),"")</f>
        <v/>
      </c>
      <c r="F33" s="20"/>
      <c r="G33" s="7" t="str">
        <f>IFERROR(VLOOKUP(B33,Liste!$A$2:$E$111,5,FALSE),"")</f>
        <v/>
      </c>
      <c r="H33" s="6"/>
      <c r="I33" s="27"/>
      <c r="J33" s="27"/>
      <c r="K33" s="27"/>
      <c r="L33" s="12"/>
      <c r="M33" s="16"/>
    </row>
    <row r="34" spans="1:13" x14ac:dyDescent="0.25">
      <c r="A34" s="6">
        <v>509</v>
      </c>
      <c r="B34" s="8"/>
      <c r="C34" s="7" t="str">
        <f>IFERROR(VLOOKUP(B34,Liste!$A$2:$E$111,2,FALSE),"")</f>
        <v/>
      </c>
      <c r="D34" s="7" t="str">
        <f>IFERROR(VLOOKUP(B34,Liste!$A$2:$E$111,3,FALSE),"")</f>
        <v/>
      </c>
      <c r="E34" s="7" t="str">
        <f>IFERROR(VLOOKUP(B34,Liste!$A$2:$E$111,4,FALSE),"")</f>
        <v/>
      </c>
      <c r="F34" s="20"/>
      <c r="G34" s="7" t="str">
        <f>IFERROR(VLOOKUP(B34,Liste!$A$2:$E$111,5,FALSE),"")</f>
        <v/>
      </c>
      <c r="H34" s="6"/>
      <c r="I34" s="27"/>
      <c r="J34" s="27"/>
      <c r="K34" s="27"/>
      <c r="L34" s="12"/>
      <c r="M34" s="16"/>
    </row>
    <row r="35" spans="1:13" x14ac:dyDescent="0.25">
      <c r="A35" s="6">
        <v>527</v>
      </c>
      <c r="B35" s="8"/>
      <c r="C35" s="7" t="str">
        <f>IFERROR(VLOOKUP(B35,Liste!$A$2:$E$111,2,FALSE),"")</f>
        <v/>
      </c>
      <c r="D35" s="7" t="str">
        <f>IFERROR(VLOOKUP(B35,Liste!$A$2:$E$111,3,FALSE),"")</f>
        <v/>
      </c>
      <c r="E35" s="7" t="str">
        <f>IFERROR(VLOOKUP(B35,Liste!$A$2:$E$111,4,FALSE),"")</f>
        <v/>
      </c>
      <c r="F35" s="20"/>
      <c r="G35" s="7" t="str">
        <f>IFERROR(VLOOKUP(B35,Liste!$A$2:$E$111,5,FALSE),"")</f>
        <v/>
      </c>
      <c r="H35" s="6"/>
      <c r="I35" s="27"/>
      <c r="J35" s="27"/>
      <c r="K35" s="27"/>
      <c r="L35" s="12"/>
      <c r="M35" s="16"/>
    </row>
    <row r="36" spans="1:13" x14ac:dyDescent="0.25">
      <c r="A36" s="6">
        <v>537</v>
      </c>
      <c r="B36" s="8"/>
      <c r="C36" s="7" t="str">
        <f>IFERROR(VLOOKUP(B36,Liste!$A$2:$E$111,2,FALSE),"")</f>
        <v/>
      </c>
      <c r="D36" s="7" t="str">
        <f>IFERROR(VLOOKUP(B36,Liste!$A$2:$E$111,3,FALSE),"")</f>
        <v/>
      </c>
      <c r="E36" s="7" t="str">
        <f>IFERROR(VLOOKUP(B36,Liste!$A$2:$E$111,4,FALSE),"")</f>
        <v/>
      </c>
      <c r="F36" s="20"/>
      <c r="G36" s="7" t="str">
        <f>IFERROR(VLOOKUP(B36,Liste!$A$2:$E$111,5,FALSE),"")</f>
        <v/>
      </c>
      <c r="H36" s="6"/>
      <c r="I36" s="27"/>
      <c r="J36" s="27"/>
      <c r="K36" s="27"/>
      <c r="L36" s="12"/>
      <c r="M36" s="16"/>
    </row>
    <row r="37" spans="1:13" x14ac:dyDescent="0.25">
      <c r="A37" s="6">
        <v>542</v>
      </c>
      <c r="B37" s="8"/>
      <c r="C37" s="7" t="str">
        <f>IFERROR(VLOOKUP(B37,Liste!$A$2:$E$111,2,FALSE),"")</f>
        <v/>
      </c>
      <c r="D37" s="7" t="str">
        <f>IFERROR(VLOOKUP(B37,Liste!$A$2:$E$111,3,FALSE),"")</f>
        <v/>
      </c>
      <c r="E37" s="7" t="str">
        <f>IFERROR(VLOOKUP(B37,Liste!$A$2:$E$111,4,FALSE),"")</f>
        <v/>
      </c>
      <c r="F37" s="20"/>
      <c r="G37" s="7" t="str">
        <f>IFERROR(VLOOKUP(B37,Liste!$A$2:$E$111,5,FALSE),"")</f>
        <v/>
      </c>
      <c r="H37" s="6"/>
      <c r="I37" s="27"/>
      <c r="J37" s="27"/>
      <c r="K37" s="27"/>
      <c r="L37" s="12"/>
      <c r="M37" s="16"/>
    </row>
    <row r="38" spans="1:13" x14ac:dyDescent="0.25">
      <c r="A38" s="6">
        <v>543</v>
      </c>
      <c r="B38" s="8"/>
      <c r="C38" s="7" t="str">
        <f>IFERROR(VLOOKUP(B38,Liste!$A$2:$E$111,2,FALSE),"")</f>
        <v/>
      </c>
      <c r="D38" s="7" t="str">
        <f>IFERROR(VLOOKUP(B38,Liste!$A$2:$E$111,3,FALSE),"")</f>
        <v/>
      </c>
      <c r="E38" s="7" t="str">
        <f>IFERROR(VLOOKUP(B38,Liste!$A$2:$E$111,4,FALSE),"")</f>
        <v/>
      </c>
      <c r="F38" s="20"/>
      <c r="G38" s="7" t="str">
        <f>IFERROR(VLOOKUP(B38,Liste!$A$2:$E$111,5,FALSE),"")</f>
        <v/>
      </c>
      <c r="H38" s="6"/>
      <c r="I38" s="27"/>
      <c r="J38" s="27"/>
      <c r="K38" s="27"/>
      <c r="L38" s="12"/>
      <c r="M38" s="16"/>
    </row>
    <row r="39" spans="1:13" x14ac:dyDescent="0.25">
      <c r="A39" s="6">
        <v>544</v>
      </c>
      <c r="B39" s="8"/>
      <c r="C39" s="7" t="str">
        <f>IFERROR(VLOOKUP(B39,Liste!$A$2:$E$111,2,FALSE),"")</f>
        <v/>
      </c>
      <c r="D39" s="7" t="str">
        <f>IFERROR(VLOOKUP(B39,Liste!$A$2:$E$111,3,FALSE),"")</f>
        <v/>
      </c>
      <c r="E39" s="7" t="str">
        <f>IFERROR(VLOOKUP(B39,Liste!$A$2:$E$111,4,FALSE),"")</f>
        <v/>
      </c>
      <c r="F39" s="20"/>
      <c r="G39" s="7" t="str">
        <f>IFERROR(VLOOKUP(B39,Liste!$A$2:$E$111,5,FALSE),"")</f>
        <v/>
      </c>
      <c r="H39" s="6"/>
      <c r="I39" s="27"/>
      <c r="J39" s="27"/>
      <c r="K39" s="27"/>
      <c r="L39" s="12"/>
      <c r="M39" s="16"/>
    </row>
    <row r="40" spans="1:13" x14ac:dyDescent="0.25">
      <c r="A40" s="6">
        <v>545</v>
      </c>
      <c r="B40" s="8"/>
      <c r="C40" s="7" t="str">
        <f>IFERROR(VLOOKUP(B40,Liste!$A$2:$E$111,2,FALSE),"")</f>
        <v/>
      </c>
      <c r="D40" s="7" t="str">
        <f>IFERROR(VLOOKUP(B40,Liste!$A$2:$E$111,3,FALSE),"")</f>
        <v/>
      </c>
      <c r="E40" s="7" t="str">
        <f>IFERROR(VLOOKUP(B40,Liste!$A$2:$E$111,4,FALSE),"")</f>
        <v/>
      </c>
      <c r="F40" s="20"/>
      <c r="G40" s="7" t="str">
        <f>IFERROR(VLOOKUP(B40,Liste!$A$2:$E$111,5,FALSE),"")</f>
        <v/>
      </c>
      <c r="H40" s="6"/>
      <c r="I40" s="27"/>
      <c r="J40" s="27"/>
      <c r="K40" s="27"/>
      <c r="L40" s="12"/>
      <c r="M40" s="16"/>
    </row>
    <row r="41" spans="1:13" x14ac:dyDescent="0.25">
      <c r="A41" s="6">
        <v>546</v>
      </c>
      <c r="B41" s="8"/>
      <c r="C41" s="7" t="str">
        <f>IFERROR(VLOOKUP(B41,Liste!$A$2:$E$111,2,FALSE),"")</f>
        <v/>
      </c>
      <c r="D41" s="7" t="str">
        <f>IFERROR(VLOOKUP(B41,Liste!$A$2:$E$111,3,FALSE),"")</f>
        <v/>
      </c>
      <c r="E41" s="7" t="str">
        <f>IFERROR(VLOOKUP(B41,Liste!$A$2:$E$111,4,FALSE),"")</f>
        <v/>
      </c>
      <c r="F41" s="20"/>
      <c r="G41" s="7" t="str">
        <f>IFERROR(VLOOKUP(B41,Liste!$A$2:$E$111,5,FALSE),"")</f>
        <v/>
      </c>
      <c r="H41" s="6"/>
      <c r="I41" s="27"/>
      <c r="J41" s="27"/>
      <c r="K41" s="27"/>
      <c r="L41" s="12"/>
      <c r="M41" s="16"/>
    </row>
    <row r="42" spans="1:13" x14ac:dyDescent="0.25">
      <c r="A42" s="6">
        <v>547</v>
      </c>
      <c r="B42" s="8"/>
      <c r="C42" s="7" t="str">
        <f>IFERROR(VLOOKUP(B42,Liste!$A$2:$E$111,2,FALSE),"")</f>
        <v/>
      </c>
      <c r="D42" s="7" t="str">
        <f>IFERROR(VLOOKUP(B42,Liste!$A$2:$E$111,3,FALSE),"")</f>
        <v/>
      </c>
      <c r="E42" s="7" t="str">
        <f>IFERROR(VLOOKUP(B42,Liste!$A$2:$E$111,4,FALSE),"")</f>
        <v/>
      </c>
      <c r="F42" s="20"/>
      <c r="G42" s="7" t="str">
        <f>IFERROR(VLOOKUP(B42,Liste!$A$2:$E$111,5,FALSE),"")</f>
        <v/>
      </c>
      <c r="H42" s="6"/>
      <c r="I42" s="27"/>
      <c r="J42" s="27"/>
      <c r="K42" s="27"/>
      <c r="L42" s="12"/>
      <c r="M42" s="16"/>
    </row>
    <row r="43" spans="1:13" x14ac:dyDescent="0.25">
      <c r="A43" s="6">
        <v>548</v>
      </c>
      <c r="B43" s="8"/>
      <c r="C43" s="7" t="str">
        <f>IFERROR(VLOOKUP(B43,Liste!$A$2:$E$111,2,FALSE),"")</f>
        <v/>
      </c>
      <c r="D43" s="7" t="str">
        <f>IFERROR(VLOOKUP(B43,Liste!$A$2:$E$111,3,FALSE),"")</f>
        <v/>
      </c>
      <c r="E43" s="7" t="str">
        <f>IFERROR(VLOOKUP(B43,Liste!$A$2:$E$111,4,FALSE),"")</f>
        <v/>
      </c>
      <c r="F43" s="20"/>
      <c r="G43" s="7" t="str">
        <f>IFERROR(VLOOKUP(B43,Liste!$A$2:$E$111,5,FALSE),"")</f>
        <v/>
      </c>
      <c r="H43" s="6"/>
      <c r="I43" s="27"/>
      <c r="J43" s="27"/>
      <c r="K43" s="27"/>
      <c r="L43" s="12"/>
      <c r="M43" s="16"/>
    </row>
    <row r="44" spans="1:13" x14ac:dyDescent="0.25">
      <c r="A44" s="6">
        <v>549</v>
      </c>
      <c r="B44" s="8"/>
      <c r="C44" s="7" t="str">
        <f>IFERROR(VLOOKUP(B44,Liste!$A$2:$E$111,2,FALSE),"")</f>
        <v/>
      </c>
      <c r="D44" s="7" t="str">
        <f>IFERROR(VLOOKUP(B44,Liste!$A$2:$E$111,3,FALSE),"")</f>
        <v/>
      </c>
      <c r="E44" s="7" t="str">
        <f>IFERROR(VLOOKUP(B44,Liste!$A$2:$E$111,4,FALSE),"")</f>
        <v/>
      </c>
      <c r="F44" s="20"/>
      <c r="G44" s="7" t="str">
        <f>IFERROR(VLOOKUP(B44,Liste!$A$2:$E$111,5,FALSE),"")</f>
        <v/>
      </c>
      <c r="H44" s="6"/>
      <c r="I44" s="27"/>
      <c r="J44" s="27"/>
      <c r="K44" s="27"/>
      <c r="L44" s="12"/>
      <c r="M44" s="16"/>
    </row>
    <row r="45" spans="1:13" x14ac:dyDescent="0.25">
      <c r="A45" s="6">
        <v>550</v>
      </c>
      <c r="B45" s="8"/>
      <c r="C45" s="7" t="str">
        <f>IFERROR(VLOOKUP(B45,Liste!$A$2:$E$111,2,FALSE),"")</f>
        <v/>
      </c>
      <c r="D45" s="7" t="str">
        <f>IFERROR(VLOOKUP(B45,Liste!$A$2:$E$111,3,FALSE),"")</f>
        <v/>
      </c>
      <c r="E45" s="7" t="str">
        <f>IFERROR(VLOOKUP(B45,Liste!$A$2:$E$111,4,FALSE),"")</f>
        <v/>
      </c>
      <c r="F45" s="20"/>
      <c r="G45" s="7" t="str">
        <f>IFERROR(VLOOKUP(B45,Liste!$A$2:$E$111,5,FALSE),"")</f>
        <v/>
      </c>
      <c r="H45" s="6"/>
      <c r="I45" s="27"/>
      <c r="J45" s="27"/>
      <c r="K45" s="27"/>
      <c r="L45" s="12"/>
      <c r="M45" s="16"/>
    </row>
    <row r="46" spans="1:13" x14ac:dyDescent="0.25">
      <c r="A46" s="6">
        <v>551</v>
      </c>
      <c r="B46" s="8"/>
      <c r="C46" s="7" t="str">
        <f>IFERROR(VLOOKUP(B46,Liste!$A$2:$E$111,2,FALSE),"")</f>
        <v/>
      </c>
      <c r="D46" s="7" t="str">
        <f>IFERROR(VLOOKUP(B46,Liste!$A$2:$E$111,3,FALSE),"")</f>
        <v/>
      </c>
      <c r="E46" s="7" t="str">
        <f>IFERROR(VLOOKUP(B46,Liste!$A$2:$E$111,4,FALSE),"")</f>
        <v/>
      </c>
      <c r="F46" s="20"/>
      <c r="G46" s="7" t="str">
        <f>IFERROR(VLOOKUP(B46,Liste!$A$2:$E$111,5,FALSE),"")</f>
        <v/>
      </c>
      <c r="H46" s="6"/>
      <c r="I46" s="27"/>
      <c r="J46" s="27"/>
      <c r="K46" s="27"/>
      <c r="L46" s="12"/>
      <c r="M46" s="16"/>
    </row>
    <row r="47" spans="1:13" x14ac:dyDescent="0.25">
      <c r="A47" s="6">
        <v>552</v>
      </c>
      <c r="B47" s="8"/>
      <c r="C47" s="7" t="str">
        <f>IFERROR(VLOOKUP(B47,Liste!$A$2:$E$111,2,FALSE),"")</f>
        <v/>
      </c>
      <c r="D47" s="7" t="str">
        <f>IFERROR(VLOOKUP(B47,Liste!$A$2:$E$111,3,FALSE),"")</f>
        <v/>
      </c>
      <c r="E47" s="7" t="str">
        <f>IFERROR(VLOOKUP(B47,Liste!$A$2:$E$111,4,FALSE),"")</f>
        <v/>
      </c>
      <c r="F47" s="20"/>
      <c r="G47" s="7" t="str">
        <f>IFERROR(VLOOKUP(B47,Liste!$A$2:$E$111,5,FALSE),"")</f>
        <v/>
      </c>
      <c r="H47" s="6"/>
      <c r="I47" s="27"/>
      <c r="J47" s="27"/>
      <c r="K47" s="27"/>
      <c r="L47" s="12"/>
      <c r="M47" s="16"/>
    </row>
    <row r="48" spans="1:13" x14ac:dyDescent="0.25">
      <c r="A48" s="6">
        <v>553</v>
      </c>
      <c r="B48" s="8"/>
      <c r="C48" s="7" t="str">
        <f>IFERROR(VLOOKUP(B48,Liste!$A$2:$E$111,2,FALSE),"")</f>
        <v/>
      </c>
      <c r="D48" s="7" t="str">
        <f>IFERROR(VLOOKUP(B48,Liste!$A$2:$E$111,3,FALSE),"")</f>
        <v/>
      </c>
      <c r="E48" s="7" t="str">
        <f>IFERROR(VLOOKUP(B48,Liste!$A$2:$E$111,4,FALSE),"")</f>
        <v/>
      </c>
      <c r="F48" s="20"/>
      <c r="G48" s="7" t="str">
        <f>IFERROR(VLOOKUP(B48,Liste!$A$2:$E$111,5,FALSE),"")</f>
        <v/>
      </c>
      <c r="H48" s="6"/>
      <c r="I48" s="27"/>
      <c r="J48" s="27"/>
      <c r="K48" s="27"/>
      <c r="L48" s="12"/>
      <c r="M48" s="16"/>
    </row>
    <row r="49" spans="1:13" x14ac:dyDescent="0.25">
      <c r="A49" s="6">
        <v>554</v>
      </c>
      <c r="B49" s="8"/>
      <c r="C49" s="7" t="str">
        <f>IFERROR(VLOOKUP(B49,Liste!$A$2:$E$111,2,FALSE),"")</f>
        <v/>
      </c>
      <c r="D49" s="7" t="str">
        <f>IFERROR(VLOOKUP(B49,Liste!$A$2:$E$111,3,FALSE),"")</f>
        <v/>
      </c>
      <c r="E49" s="7" t="str">
        <f>IFERROR(VLOOKUP(B49,Liste!$A$2:$E$111,4,FALSE),"")</f>
        <v/>
      </c>
      <c r="F49" s="20"/>
      <c r="G49" s="7" t="str">
        <f>IFERROR(VLOOKUP(B49,Liste!$A$2:$E$111,5,FALSE),"")</f>
        <v/>
      </c>
      <c r="H49" s="6"/>
      <c r="I49" s="27"/>
      <c r="J49" s="27"/>
      <c r="K49" s="27"/>
      <c r="L49" s="12"/>
      <c r="M49" s="16"/>
    </row>
    <row r="50" spans="1:13" x14ac:dyDescent="0.25">
      <c r="A50" s="6">
        <v>555</v>
      </c>
      <c r="B50" s="8">
        <v>105423996</v>
      </c>
      <c r="C50" s="7" t="str">
        <f>IFERROR(VLOOKUP(B50,Liste!$A$2:$E$111,2,FALSE),"")</f>
        <v>WIM3122320</v>
      </c>
      <c r="D50" s="7" t="str">
        <f>IFERROR(VLOOKUP(B50,Liste!$A$2:$E$111,3,FALSE),"")</f>
        <v>DB131170007</v>
      </c>
      <c r="E50" s="7" t="str">
        <f>IFERROR(VLOOKUP(B50,Liste!$A$2:$E$111,4,FALSE),"")</f>
        <v>100085244S</v>
      </c>
      <c r="F50" s="20">
        <v>41493</v>
      </c>
      <c r="G50" s="7" t="str">
        <f>IFERROR(VLOOKUP(B50,Liste!$A$2:$E$111,5,FALSE),"")</f>
        <v>J1939</v>
      </c>
      <c r="H50" s="6" t="s">
        <v>14</v>
      </c>
      <c r="I50" s="27"/>
      <c r="J50" s="27" t="s">
        <v>22</v>
      </c>
      <c r="K50" s="27" t="s">
        <v>22</v>
      </c>
      <c r="L50" s="12">
        <v>995915</v>
      </c>
      <c r="M50" s="16">
        <v>41493</v>
      </c>
    </row>
    <row r="51" spans="1:13" x14ac:dyDescent="0.25">
      <c r="A51" s="6">
        <v>556</v>
      </c>
      <c r="B51" s="8"/>
      <c r="C51" s="7" t="str">
        <f>IFERROR(VLOOKUP(B51,Liste!$A$2:$E$111,2,FALSE),"")</f>
        <v/>
      </c>
      <c r="D51" s="7" t="str">
        <f>IFERROR(VLOOKUP(B51,Liste!$A$2:$E$111,3,FALSE),"")</f>
        <v/>
      </c>
      <c r="E51" s="7" t="str">
        <f>IFERROR(VLOOKUP(B51,Liste!$A$2:$E$111,4,FALSE),"")</f>
        <v/>
      </c>
      <c r="F51" s="20"/>
      <c r="G51" s="7" t="str">
        <f>IFERROR(VLOOKUP(B51,Liste!$A$2:$E$111,5,FALSE),"")</f>
        <v/>
      </c>
      <c r="H51" s="6"/>
      <c r="I51" s="27"/>
      <c r="J51" s="27"/>
      <c r="K51" s="27"/>
      <c r="L51" s="12"/>
      <c r="M51" s="16"/>
    </row>
    <row r="52" spans="1:13" x14ac:dyDescent="0.25">
      <c r="A52" s="6">
        <v>557</v>
      </c>
      <c r="B52" s="8"/>
      <c r="C52" s="7" t="str">
        <f>IFERROR(VLOOKUP(B52,Liste!$A$2:$E$111,2,FALSE),"")</f>
        <v/>
      </c>
      <c r="D52" s="7" t="str">
        <f>IFERROR(VLOOKUP(B52,Liste!$A$2:$E$111,3,FALSE),"")</f>
        <v/>
      </c>
      <c r="E52" s="7" t="str">
        <f>IFERROR(VLOOKUP(B52,Liste!$A$2:$E$111,4,FALSE),"")</f>
        <v/>
      </c>
      <c r="F52" s="20"/>
      <c r="G52" s="7" t="str">
        <f>IFERROR(VLOOKUP(B52,Liste!$A$2:$E$111,5,FALSE),"")</f>
        <v/>
      </c>
      <c r="H52" s="6"/>
      <c r="I52" s="27"/>
      <c r="J52" s="27"/>
      <c r="K52" s="27"/>
      <c r="L52" s="12"/>
      <c r="M52" s="16"/>
    </row>
    <row r="53" spans="1:13" x14ac:dyDescent="0.25">
      <c r="A53" s="6">
        <v>558</v>
      </c>
      <c r="B53" s="8"/>
      <c r="C53" s="7" t="str">
        <f>IFERROR(VLOOKUP(B53,Liste!$A$2:$E$111,2,FALSE),"")</f>
        <v/>
      </c>
      <c r="D53" s="7" t="str">
        <f>IFERROR(VLOOKUP(B53,Liste!$A$2:$E$111,3,FALSE),"")</f>
        <v/>
      </c>
      <c r="E53" s="7" t="str">
        <f>IFERROR(VLOOKUP(B53,Liste!$A$2:$E$111,4,FALSE),"")</f>
        <v/>
      </c>
      <c r="F53" s="20"/>
      <c r="G53" s="7" t="str">
        <f>IFERROR(VLOOKUP(B53,Liste!$A$2:$E$111,5,FALSE),"")</f>
        <v/>
      </c>
      <c r="H53" s="6"/>
      <c r="I53" s="27"/>
      <c r="J53" s="27"/>
      <c r="K53" s="27"/>
      <c r="L53" s="12"/>
      <c r="M53" s="16"/>
    </row>
    <row r="54" spans="1:13" x14ac:dyDescent="0.25">
      <c r="A54" s="6">
        <v>559</v>
      </c>
      <c r="B54" s="8"/>
      <c r="C54" s="7" t="str">
        <f>IFERROR(VLOOKUP(B54,Liste!$A$2:$E$111,2,FALSE),"")</f>
        <v/>
      </c>
      <c r="D54" s="7" t="str">
        <f>IFERROR(VLOOKUP(B54,Liste!$A$2:$E$111,3,FALSE),"")</f>
        <v/>
      </c>
      <c r="E54" s="7" t="str">
        <f>IFERROR(VLOOKUP(B54,Liste!$A$2:$E$111,4,FALSE),"")</f>
        <v/>
      </c>
      <c r="F54" s="20"/>
      <c r="G54" s="7" t="str">
        <f>IFERROR(VLOOKUP(B54,Liste!$A$2:$E$111,5,FALSE),"")</f>
        <v/>
      </c>
      <c r="H54" s="6"/>
      <c r="I54" s="27"/>
      <c r="J54" s="27"/>
      <c r="K54" s="27"/>
      <c r="L54" s="12"/>
      <c r="M54" s="16"/>
    </row>
    <row r="55" spans="1:13" x14ac:dyDescent="0.25">
      <c r="A55" s="6">
        <v>560</v>
      </c>
      <c r="B55" s="8"/>
      <c r="C55" s="7" t="str">
        <f>IFERROR(VLOOKUP(B55,Liste!$A$2:$E$111,2,FALSE),"")</f>
        <v/>
      </c>
      <c r="D55" s="7" t="str">
        <f>IFERROR(VLOOKUP(B55,Liste!$A$2:$E$111,3,FALSE),"")</f>
        <v/>
      </c>
      <c r="E55" s="7" t="str">
        <f>IFERROR(VLOOKUP(B55,Liste!$A$2:$E$111,4,FALSE),"")</f>
        <v/>
      </c>
      <c r="F55" s="20"/>
      <c r="G55" s="7" t="str">
        <f>IFERROR(VLOOKUP(B55,Liste!$A$2:$E$111,5,FALSE),"")</f>
        <v/>
      </c>
      <c r="H55" s="6"/>
      <c r="I55" s="27"/>
      <c r="J55" s="27"/>
      <c r="K55" s="27"/>
      <c r="L55" s="12"/>
      <c r="M55" s="16"/>
    </row>
    <row r="56" spans="1:13" x14ac:dyDescent="0.25">
      <c r="A56" s="6">
        <v>561</v>
      </c>
      <c r="B56" s="8">
        <v>105423931</v>
      </c>
      <c r="C56" s="7" t="str">
        <f>IFERROR(VLOOKUP(B56,Liste!$A$2:$E$111,2,FALSE),"")</f>
        <v>WIM3122169</v>
      </c>
      <c r="D56" s="7" t="str">
        <f>IFERROR(VLOOKUP(B56,Liste!$A$2:$E$111,3,FALSE),"")</f>
        <v>DB131170051</v>
      </c>
      <c r="E56" s="7" t="str">
        <f>IFERROR(VLOOKUP(B56,Liste!$A$2:$E$111,4,FALSE),"")</f>
        <v>100084013S</v>
      </c>
      <c r="F56" s="20">
        <v>41492</v>
      </c>
      <c r="G56" s="7" t="str">
        <f>IFERROR(VLOOKUP(B56,Liste!$A$2:$E$111,5,FALSE),"")</f>
        <v>J1939</v>
      </c>
      <c r="H56" s="6" t="s">
        <v>14</v>
      </c>
      <c r="I56" s="27"/>
      <c r="J56" s="27" t="s">
        <v>22</v>
      </c>
      <c r="K56" s="27" t="s">
        <v>22</v>
      </c>
      <c r="L56" s="12">
        <v>935419</v>
      </c>
      <c r="M56" s="16">
        <v>41492</v>
      </c>
    </row>
    <row r="57" spans="1:13" x14ac:dyDescent="0.25">
      <c r="A57" s="6">
        <v>562</v>
      </c>
      <c r="B57" s="8"/>
      <c r="C57" s="7" t="str">
        <f>IFERROR(VLOOKUP(B57,Liste!$A$2:$E$111,2,FALSE),"")</f>
        <v/>
      </c>
      <c r="D57" s="7" t="str">
        <f>IFERROR(VLOOKUP(B57,Liste!$A$2:$E$111,3,FALSE),"")</f>
        <v/>
      </c>
      <c r="E57" s="7" t="str">
        <f>IFERROR(VLOOKUP(B57,Liste!$A$2:$E$111,4,FALSE),"")</f>
        <v/>
      </c>
      <c r="F57" s="20"/>
      <c r="G57" s="7" t="str">
        <f>IFERROR(VLOOKUP(B57,Liste!$A$2:$E$111,5,FALSE),"")</f>
        <v/>
      </c>
      <c r="H57" s="6"/>
      <c r="I57" s="27"/>
      <c r="J57" s="27"/>
      <c r="K57" s="27"/>
      <c r="L57" s="12"/>
      <c r="M57" s="16"/>
    </row>
    <row r="58" spans="1:13" x14ac:dyDescent="0.25">
      <c r="A58" s="6">
        <v>563</v>
      </c>
      <c r="B58" s="8"/>
      <c r="C58" s="7" t="str">
        <f>IFERROR(VLOOKUP(B58,Liste!$A$2:$E$111,2,FALSE),"")</f>
        <v/>
      </c>
      <c r="D58" s="7" t="str">
        <f>IFERROR(VLOOKUP(B58,Liste!$A$2:$E$111,3,FALSE),"")</f>
        <v/>
      </c>
      <c r="E58" s="7" t="str">
        <f>IFERROR(VLOOKUP(B58,Liste!$A$2:$E$111,4,FALSE),"")</f>
        <v/>
      </c>
      <c r="F58" s="20"/>
      <c r="G58" s="7" t="str">
        <f>IFERROR(VLOOKUP(B58,Liste!$A$2:$E$111,5,FALSE),"")</f>
        <v/>
      </c>
      <c r="H58" s="6"/>
      <c r="I58" s="27"/>
      <c r="J58" s="27"/>
      <c r="K58" s="27"/>
      <c r="L58" s="12"/>
      <c r="M58" s="16"/>
    </row>
    <row r="59" spans="1:13" x14ac:dyDescent="0.25">
      <c r="A59" s="6">
        <v>564</v>
      </c>
      <c r="B59" s="8"/>
      <c r="C59" s="7" t="str">
        <f>IFERROR(VLOOKUP(B59,Liste!$A$2:$E$111,2,FALSE),"")</f>
        <v/>
      </c>
      <c r="D59" s="7" t="str">
        <f>IFERROR(VLOOKUP(B59,Liste!$A$2:$E$111,3,FALSE),"")</f>
        <v/>
      </c>
      <c r="E59" s="7" t="str">
        <f>IFERROR(VLOOKUP(B59,Liste!$A$2:$E$111,4,FALSE),"")</f>
        <v/>
      </c>
      <c r="F59" s="20"/>
      <c r="G59" s="7" t="str">
        <f>IFERROR(VLOOKUP(B59,Liste!$A$2:$E$111,5,FALSE),"")</f>
        <v/>
      </c>
      <c r="H59" s="6"/>
      <c r="I59" s="27"/>
      <c r="J59" s="27"/>
      <c r="K59" s="27"/>
      <c r="L59" s="12"/>
      <c r="M59" s="16"/>
    </row>
    <row r="60" spans="1:13" x14ac:dyDescent="0.25">
      <c r="A60" s="6">
        <v>565</v>
      </c>
      <c r="B60" s="8"/>
      <c r="C60" s="7" t="str">
        <f>IFERROR(VLOOKUP(B60,Liste!$A$2:$E$111,2,FALSE),"")</f>
        <v/>
      </c>
      <c r="D60" s="7" t="str">
        <f>IFERROR(VLOOKUP(B60,Liste!$A$2:$E$111,3,FALSE),"")</f>
        <v/>
      </c>
      <c r="E60" s="7" t="str">
        <f>IFERROR(VLOOKUP(B60,Liste!$A$2:$E$111,4,FALSE),"")</f>
        <v/>
      </c>
      <c r="F60" s="20"/>
      <c r="G60" s="7" t="str">
        <f>IFERROR(VLOOKUP(B60,Liste!$A$2:$E$111,5,FALSE),"")</f>
        <v/>
      </c>
      <c r="H60" s="6"/>
      <c r="I60" s="27"/>
      <c r="J60" s="27"/>
      <c r="K60" s="27"/>
      <c r="L60" s="12"/>
      <c r="M60" s="16"/>
    </row>
    <row r="61" spans="1:13" x14ac:dyDescent="0.25">
      <c r="A61" s="6">
        <v>566</v>
      </c>
      <c r="B61" s="8"/>
      <c r="C61" s="7" t="str">
        <f>IFERROR(VLOOKUP(B61,Liste!$A$2:$E$111,2,FALSE),"")</f>
        <v/>
      </c>
      <c r="D61" s="7" t="str">
        <f>IFERROR(VLOOKUP(B61,Liste!$A$2:$E$111,3,FALSE),"")</f>
        <v/>
      </c>
      <c r="E61" s="7" t="str">
        <f>IFERROR(VLOOKUP(B61,Liste!$A$2:$E$111,4,FALSE),"")</f>
        <v/>
      </c>
      <c r="F61" s="20"/>
      <c r="G61" s="7" t="str">
        <f>IFERROR(VLOOKUP(B61,Liste!$A$2:$E$111,5,FALSE),"")</f>
        <v/>
      </c>
      <c r="H61" s="6"/>
      <c r="I61" s="27"/>
      <c r="J61" s="27"/>
      <c r="K61" s="27"/>
      <c r="L61" s="12"/>
      <c r="M61" s="16"/>
    </row>
    <row r="62" spans="1:13" x14ac:dyDescent="0.25">
      <c r="A62" s="6">
        <v>567</v>
      </c>
      <c r="B62" s="8"/>
      <c r="C62" s="7" t="str">
        <f>IFERROR(VLOOKUP(B62,Liste!$A$2:$E$111,2,FALSE),"")</f>
        <v/>
      </c>
      <c r="D62" s="7" t="str">
        <f>IFERROR(VLOOKUP(B62,Liste!$A$2:$E$111,3,FALSE),"")</f>
        <v/>
      </c>
      <c r="E62" s="7" t="str">
        <f>IFERROR(VLOOKUP(B62,Liste!$A$2:$E$111,4,FALSE),"")</f>
        <v/>
      </c>
      <c r="F62" s="20"/>
      <c r="G62" s="7" t="str">
        <f>IFERROR(VLOOKUP(B62,Liste!$A$2:$E$111,5,FALSE),"")</f>
        <v/>
      </c>
      <c r="H62" s="6"/>
      <c r="I62" s="27"/>
      <c r="J62" s="27"/>
      <c r="K62" s="27"/>
      <c r="L62" s="12"/>
      <c r="M62" s="16"/>
    </row>
    <row r="63" spans="1:13" x14ac:dyDescent="0.25">
      <c r="A63" s="6">
        <v>568</v>
      </c>
      <c r="B63" s="8"/>
      <c r="C63" s="7" t="str">
        <f>IFERROR(VLOOKUP(B63,Liste!$A$2:$E$111,2,FALSE),"")</f>
        <v/>
      </c>
      <c r="D63" s="7" t="str">
        <f>IFERROR(VLOOKUP(B63,Liste!$A$2:$E$111,3,FALSE),"")</f>
        <v/>
      </c>
      <c r="E63" s="7" t="str">
        <f>IFERROR(VLOOKUP(B63,Liste!$A$2:$E$111,4,FALSE),"")</f>
        <v/>
      </c>
      <c r="F63" s="20"/>
      <c r="G63" s="7" t="str">
        <f>IFERROR(VLOOKUP(B63,Liste!$A$2:$E$111,5,FALSE),"")</f>
        <v/>
      </c>
      <c r="H63" s="6"/>
      <c r="I63" s="27"/>
      <c r="J63" s="27"/>
      <c r="K63" s="27"/>
      <c r="L63" s="12"/>
      <c r="M63" s="16"/>
    </row>
    <row r="64" spans="1:13" x14ac:dyDescent="0.25">
      <c r="A64" s="6">
        <v>570</v>
      </c>
      <c r="B64" s="8"/>
      <c r="C64" s="7" t="str">
        <f>IFERROR(VLOOKUP(B64,Liste!$A$2:$E$111,2,FALSE),"")</f>
        <v/>
      </c>
      <c r="D64" s="7" t="str">
        <f>IFERROR(VLOOKUP(B64,Liste!$A$2:$E$111,3,FALSE),"")</f>
        <v/>
      </c>
      <c r="E64" s="7" t="str">
        <f>IFERROR(VLOOKUP(B64,Liste!$A$2:$E$111,4,FALSE),"")</f>
        <v/>
      </c>
      <c r="F64" s="20"/>
      <c r="G64" s="7" t="str">
        <f>IFERROR(VLOOKUP(B64,Liste!$A$2:$E$111,5,FALSE),"")</f>
        <v/>
      </c>
      <c r="H64" s="6"/>
      <c r="I64" s="27"/>
      <c r="J64" s="27"/>
      <c r="K64" s="27"/>
      <c r="L64" s="12"/>
      <c r="M64" s="16"/>
    </row>
    <row r="65" spans="1:13" x14ac:dyDescent="0.25">
      <c r="A65" s="6">
        <v>571</v>
      </c>
      <c r="B65" s="8"/>
      <c r="C65" s="7" t="str">
        <f>IFERROR(VLOOKUP(B65,Liste!$A$2:$E$111,2,FALSE),"")</f>
        <v/>
      </c>
      <c r="D65" s="7" t="str">
        <f>IFERROR(VLOOKUP(B65,Liste!$A$2:$E$111,3,FALSE),"")</f>
        <v/>
      </c>
      <c r="E65" s="7" t="str">
        <f>IFERROR(VLOOKUP(B65,Liste!$A$2:$E$111,4,FALSE),"")</f>
        <v/>
      </c>
      <c r="F65" s="20"/>
      <c r="G65" s="7" t="str">
        <f>IFERROR(VLOOKUP(B65,Liste!$A$2:$E$111,5,FALSE),"")</f>
        <v/>
      </c>
      <c r="H65" s="6"/>
      <c r="I65" s="27"/>
      <c r="J65" s="27"/>
      <c r="K65" s="27"/>
      <c r="L65" s="12"/>
      <c r="M65" s="16"/>
    </row>
    <row r="66" spans="1:13" x14ac:dyDescent="0.25">
      <c r="A66" s="6">
        <v>572</v>
      </c>
      <c r="B66" s="8"/>
      <c r="C66" s="7" t="str">
        <f>IFERROR(VLOOKUP(B66,Liste!$A$2:$E$111,2,FALSE),"")</f>
        <v/>
      </c>
      <c r="D66" s="7" t="str">
        <f>IFERROR(VLOOKUP(B66,Liste!$A$2:$E$111,3,FALSE),"")</f>
        <v/>
      </c>
      <c r="E66" s="7" t="str">
        <f>IFERROR(VLOOKUP(B66,Liste!$A$2:$E$111,4,FALSE),"")</f>
        <v/>
      </c>
      <c r="F66" s="20"/>
      <c r="G66" s="7" t="str">
        <f>IFERROR(VLOOKUP(B66,Liste!$A$2:$E$111,5,FALSE),"")</f>
        <v/>
      </c>
      <c r="H66" s="6"/>
      <c r="I66" s="27"/>
      <c r="J66" s="27"/>
      <c r="K66" s="27"/>
      <c r="L66" s="12"/>
      <c r="M66" s="16"/>
    </row>
    <row r="67" spans="1:13" x14ac:dyDescent="0.25">
      <c r="A67" s="6">
        <v>574</v>
      </c>
      <c r="B67" s="8"/>
      <c r="C67" s="7" t="str">
        <f>IFERROR(VLOOKUP(B67,Liste!$A$2:$E$111,2,FALSE),"")</f>
        <v/>
      </c>
      <c r="D67" s="7" t="str">
        <f>IFERROR(VLOOKUP(B67,Liste!$A$2:$E$111,3,FALSE),"")</f>
        <v/>
      </c>
      <c r="E67" s="7" t="str">
        <f>IFERROR(VLOOKUP(B67,Liste!$A$2:$E$111,4,FALSE),"")</f>
        <v/>
      </c>
      <c r="F67" s="20"/>
      <c r="G67" s="7" t="str">
        <f>IFERROR(VLOOKUP(B67,Liste!$A$2:$E$111,5,FALSE),"")</f>
        <v/>
      </c>
      <c r="H67" s="6"/>
      <c r="I67" s="27"/>
      <c r="J67" s="27"/>
      <c r="K67" s="27"/>
      <c r="L67" s="12"/>
      <c r="M67" s="16"/>
    </row>
    <row r="68" spans="1:13" x14ac:dyDescent="0.25">
      <c r="A68" s="6">
        <v>575</v>
      </c>
      <c r="B68" s="8"/>
      <c r="C68" s="7" t="str">
        <f>IFERROR(VLOOKUP(B68,Liste!$A$2:$E$111,2,FALSE),"")</f>
        <v/>
      </c>
      <c r="D68" s="7" t="str">
        <f>IFERROR(VLOOKUP(B68,Liste!$A$2:$E$111,3,FALSE),"")</f>
        <v/>
      </c>
      <c r="E68" s="7" t="str">
        <f>IFERROR(VLOOKUP(B68,Liste!$A$2:$E$111,4,FALSE),"")</f>
        <v/>
      </c>
      <c r="F68" s="20"/>
      <c r="G68" s="7" t="str">
        <f>IFERROR(VLOOKUP(B68,Liste!$A$2:$E$111,5,FALSE),"")</f>
        <v/>
      </c>
      <c r="H68" s="6"/>
      <c r="I68" s="27"/>
      <c r="J68" s="27"/>
      <c r="K68" s="27"/>
      <c r="L68" s="12"/>
      <c r="M68" s="16"/>
    </row>
    <row r="69" spans="1:13" x14ac:dyDescent="0.25">
      <c r="A69" s="6">
        <v>576</v>
      </c>
      <c r="B69" s="8"/>
      <c r="C69" s="7" t="str">
        <f>IFERROR(VLOOKUP(B69,Liste!$A$2:$E$111,2,FALSE),"")</f>
        <v/>
      </c>
      <c r="D69" s="7" t="str">
        <f>IFERROR(VLOOKUP(B69,Liste!$A$2:$E$111,3,FALSE),"")</f>
        <v/>
      </c>
      <c r="E69" s="7" t="str">
        <f>IFERROR(VLOOKUP(B69,Liste!$A$2:$E$111,4,FALSE),"")</f>
        <v/>
      </c>
      <c r="F69" s="20"/>
      <c r="G69" s="7" t="str">
        <f>IFERROR(VLOOKUP(B69,Liste!$A$2:$E$111,5,FALSE),"")</f>
        <v/>
      </c>
      <c r="H69" s="6"/>
      <c r="I69" s="27"/>
      <c r="J69" s="27"/>
      <c r="K69" s="27"/>
      <c r="L69" s="12"/>
      <c r="M69" s="16"/>
    </row>
    <row r="70" spans="1:13" x14ac:dyDescent="0.25">
      <c r="A70" s="6">
        <v>577</v>
      </c>
      <c r="B70" s="8"/>
      <c r="C70" s="7" t="str">
        <f>IFERROR(VLOOKUP(B70,Liste!$A$2:$E$111,2,FALSE),"")</f>
        <v/>
      </c>
      <c r="D70" s="7" t="str">
        <f>IFERROR(VLOOKUP(B70,Liste!$A$2:$E$111,3,FALSE),"")</f>
        <v/>
      </c>
      <c r="E70" s="7" t="str">
        <f>IFERROR(VLOOKUP(B70,Liste!$A$2:$E$111,4,FALSE),"")</f>
        <v/>
      </c>
      <c r="F70" s="20"/>
      <c r="G70" s="7" t="str">
        <f>IFERROR(VLOOKUP(B70,Liste!$A$2:$E$111,5,FALSE),"")</f>
        <v/>
      </c>
      <c r="H70" s="6"/>
      <c r="I70" s="27"/>
      <c r="J70" s="27"/>
      <c r="K70" s="27"/>
      <c r="L70" s="12"/>
      <c r="M70" s="16"/>
    </row>
    <row r="71" spans="1:13" x14ac:dyDescent="0.25">
      <c r="A71" s="6">
        <v>578</v>
      </c>
      <c r="B71" s="8"/>
      <c r="C71" s="7" t="str">
        <f>IFERROR(VLOOKUP(B71,Liste!$A$2:$E$111,2,FALSE),"")</f>
        <v/>
      </c>
      <c r="D71" s="7" t="str">
        <f>IFERROR(VLOOKUP(B71,Liste!$A$2:$E$111,3,FALSE),"")</f>
        <v/>
      </c>
      <c r="E71" s="7" t="str">
        <f>IFERROR(VLOOKUP(B71,Liste!$A$2:$E$111,4,FALSE),"")</f>
        <v/>
      </c>
      <c r="F71" s="20"/>
      <c r="G71" s="7" t="str">
        <f>IFERROR(VLOOKUP(B71,Liste!$A$2:$E$111,5,FALSE),"")</f>
        <v/>
      </c>
      <c r="H71" s="6"/>
      <c r="I71" s="27"/>
      <c r="J71" s="27"/>
      <c r="K71" s="27"/>
      <c r="L71" s="12"/>
      <c r="M71" s="16"/>
    </row>
    <row r="72" spans="1:13" x14ac:dyDescent="0.25">
      <c r="A72" s="6">
        <v>579</v>
      </c>
      <c r="B72" s="8"/>
      <c r="C72" s="7" t="str">
        <f>IFERROR(VLOOKUP(B72,Liste!$A$2:$E$111,2,FALSE),"")</f>
        <v/>
      </c>
      <c r="D72" s="7" t="str">
        <f>IFERROR(VLOOKUP(B72,Liste!$A$2:$E$111,3,FALSE),"")</f>
        <v/>
      </c>
      <c r="E72" s="7" t="str">
        <f>IFERROR(VLOOKUP(B72,Liste!$A$2:$E$111,4,FALSE),"")</f>
        <v/>
      </c>
      <c r="F72" s="20"/>
      <c r="G72" s="7" t="str">
        <f>IFERROR(VLOOKUP(B72,Liste!$A$2:$E$111,5,FALSE),"")</f>
        <v/>
      </c>
      <c r="H72" s="6"/>
      <c r="I72" s="27"/>
      <c r="J72" s="27"/>
      <c r="K72" s="27"/>
      <c r="L72" s="12"/>
      <c r="M72" s="16"/>
    </row>
    <row r="73" spans="1:13" x14ac:dyDescent="0.25">
      <c r="A73" s="6">
        <v>580</v>
      </c>
      <c r="B73" s="8"/>
      <c r="C73" s="7" t="str">
        <f>IFERROR(VLOOKUP(B73,Liste!$A$2:$E$111,2,FALSE),"")</f>
        <v/>
      </c>
      <c r="D73" s="7" t="str">
        <f>IFERROR(VLOOKUP(B73,Liste!$A$2:$E$111,3,FALSE),"")</f>
        <v/>
      </c>
      <c r="E73" s="7" t="str">
        <f>IFERROR(VLOOKUP(B73,Liste!$A$2:$E$111,4,FALSE),"")</f>
        <v/>
      </c>
      <c r="F73" s="20"/>
      <c r="G73" s="7" t="str">
        <f>IFERROR(VLOOKUP(B73,Liste!$A$2:$E$111,5,FALSE),"")</f>
        <v/>
      </c>
      <c r="H73" s="6"/>
      <c r="I73" s="27"/>
      <c r="J73" s="27"/>
      <c r="K73" s="27"/>
      <c r="L73" s="12"/>
      <c r="M73" s="16"/>
    </row>
    <row r="74" spans="1:13" x14ac:dyDescent="0.25">
      <c r="A74" s="6">
        <v>581</v>
      </c>
      <c r="B74" s="8"/>
      <c r="C74" s="7" t="str">
        <f>IFERROR(VLOOKUP(B74,Liste!$A$2:$E$111,2,FALSE),"")</f>
        <v/>
      </c>
      <c r="D74" s="7" t="str">
        <f>IFERROR(VLOOKUP(B74,Liste!$A$2:$E$111,3,FALSE),"")</f>
        <v/>
      </c>
      <c r="E74" s="7" t="str">
        <f>IFERROR(VLOOKUP(B74,Liste!$A$2:$E$111,4,FALSE),"")</f>
        <v/>
      </c>
      <c r="F74" s="20"/>
      <c r="G74" s="7" t="str">
        <f>IFERROR(VLOOKUP(B74,Liste!$A$2:$E$111,5,FALSE),"")</f>
        <v/>
      </c>
      <c r="H74" s="6"/>
      <c r="I74" s="27"/>
      <c r="J74" s="27"/>
      <c r="K74" s="27"/>
      <c r="L74" s="12"/>
      <c r="M74" s="16"/>
    </row>
    <row r="75" spans="1:13" x14ac:dyDescent="0.25">
      <c r="A75" s="6">
        <v>582</v>
      </c>
      <c r="B75" s="8">
        <v>105423581</v>
      </c>
      <c r="C75" s="7" t="str">
        <f>IFERROR(VLOOKUP(B75,Liste!$A$2:$E$111,2,FALSE),"")</f>
        <v>WIM3123428</v>
      </c>
      <c r="D75" s="7" t="str">
        <f>IFERROR(VLOOKUP(B75,Liste!$A$2:$E$111,3,FALSE),"")</f>
        <v>DB130750134</v>
      </c>
      <c r="E75" s="7" t="str">
        <f>IFERROR(VLOOKUP(B75,Liste!$A$2:$E$111,4,FALSE),"")</f>
        <v>100085250S</v>
      </c>
      <c r="F75" s="20">
        <v>41493</v>
      </c>
      <c r="G75" s="7" t="str">
        <f>IFERROR(VLOOKUP(B75,Liste!$A$2:$E$111,5,FALSE),"")</f>
        <v>J1939</v>
      </c>
      <c r="H75" s="6" t="s">
        <v>14</v>
      </c>
      <c r="I75" s="27"/>
      <c r="J75" s="27" t="s">
        <v>22</v>
      </c>
      <c r="K75" s="27" t="s">
        <v>22</v>
      </c>
      <c r="L75" s="12">
        <v>1035564</v>
      </c>
      <c r="M75" s="16">
        <v>41493</v>
      </c>
    </row>
    <row r="76" spans="1:13" x14ac:dyDescent="0.25">
      <c r="A76" s="6">
        <v>583</v>
      </c>
      <c r="B76" s="8"/>
      <c r="C76" s="7" t="str">
        <f>IFERROR(VLOOKUP(B76,Liste!$A$2:$E$111,2,FALSE),"")</f>
        <v/>
      </c>
      <c r="D76" s="7" t="str">
        <f>IFERROR(VLOOKUP(B76,Liste!$A$2:$E$111,3,FALSE),"")</f>
        <v/>
      </c>
      <c r="E76" s="7" t="str">
        <f>IFERROR(VLOOKUP(B76,Liste!$A$2:$E$111,4,FALSE),"")</f>
        <v/>
      </c>
      <c r="F76" s="20"/>
      <c r="G76" s="7" t="str">
        <f>IFERROR(VLOOKUP(B76,Liste!$A$2:$E$111,5,FALSE),"")</f>
        <v/>
      </c>
      <c r="H76" s="6"/>
      <c r="I76" s="27"/>
      <c r="J76" s="27"/>
      <c r="K76" s="27"/>
      <c r="L76" s="12"/>
      <c r="M76" s="16"/>
    </row>
    <row r="77" spans="1:13" x14ac:dyDescent="0.25">
      <c r="A77" s="6">
        <v>584</v>
      </c>
      <c r="B77" s="8"/>
      <c r="C77" s="7" t="str">
        <f>IFERROR(VLOOKUP(B77,Liste!$A$2:$E$111,2,FALSE),"")</f>
        <v/>
      </c>
      <c r="D77" s="7" t="str">
        <f>IFERROR(VLOOKUP(B77,Liste!$A$2:$E$111,3,FALSE),"")</f>
        <v/>
      </c>
      <c r="E77" s="7" t="str">
        <f>IFERROR(VLOOKUP(B77,Liste!$A$2:$E$111,4,FALSE),"")</f>
        <v/>
      </c>
      <c r="F77" s="20"/>
      <c r="G77" s="7" t="str">
        <f>IFERROR(VLOOKUP(B77,Liste!$A$2:$E$111,5,FALSE),"")</f>
        <v/>
      </c>
      <c r="H77" s="6"/>
      <c r="I77" s="27"/>
      <c r="J77" s="27"/>
      <c r="K77" s="27"/>
      <c r="L77" s="12"/>
      <c r="M77" s="16"/>
    </row>
    <row r="78" spans="1:13" x14ac:dyDescent="0.25">
      <c r="A78" s="6">
        <v>585</v>
      </c>
      <c r="B78" s="8"/>
      <c r="C78" s="7" t="str">
        <f>IFERROR(VLOOKUP(B78,Liste!$A$2:$E$111,2,FALSE),"")</f>
        <v/>
      </c>
      <c r="D78" s="7" t="str">
        <f>IFERROR(VLOOKUP(B78,Liste!$A$2:$E$111,3,FALSE),"")</f>
        <v/>
      </c>
      <c r="E78" s="7" t="str">
        <f>IFERROR(VLOOKUP(B78,Liste!$A$2:$E$111,4,FALSE),"")</f>
        <v/>
      </c>
      <c r="F78" s="20"/>
      <c r="G78" s="7" t="str">
        <f>IFERROR(VLOOKUP(B78,Liste!$A$2:$E$111,5,FALSE),"")</f>
        <v/>
      </c>
      <c r="H78" s="6"/>
      <c r="I78" s="27"/>
      <c r="J78" s="27"/>
      <c r="K78" s="27"/>
      <c r="L78" s="12"/>
      <c r="M78" s="16"/>
    </row>
    <row r="79" spans="1:13" x14ac:dyDescent="0.25">
      <c r="A79" s="6">
        <v>586</v>
      </c>
      <c r="B79" s="8">
        <v>105423698</v>
      </c>
      <c r="C79" s="7" t="str">
        <f>IFERROR(VLOOKUP(B79,Liste!$A$2:$E$111,2,FALSE),"")</f>
        <v>WIM3123432</v>
      </c>
      <c r="D79" s="7" t="str">
        <f>IFERROR(VLOOKUP(B79,Liste!$A$2:$E$111,3,FALSE),"")</f>
        <v>DB130770094</v>
      </c>
      <c r="E79" s="7" t="str">
        <f>IFERROR(VLOOKUP(B79,Liste!$A$2:$E$111,4,FALSE),"")</f>
        <v>100853663S</v>
      </c>
      <c r="F79" s="20">
        <v>41491</v>
      </c>
      <c r="G79" s="7" t="str">
        <f>IFERROR(VLOOKUP(B79,Liste!$A$2:$E$111,5,FALSE),"")</f>
        <v>J1939</v>
      </c>
      <c r="H79" s="6" t="s">
        <v>14</v>
      </c>
      <c r="I79" s="27" t="s">
        <v>22</v>
      </c>
      <c r="J79" s="27" t="s">
        <v>22</v>
      </c>
      <c r="K79" s="27" t="s">
        <v>22</v>
      </c>
      <c r="L79" s="12">
        <v>995856</v>
      </c>
      <c r="M79" s="16">
        <v>41491</v>
      </c>
    </row>
    <row r="80" spans="1:13" x14ac:dyDescent="0.25">
      <c r="A80" s="6">
        <v>587</v>
      </c>
      <c r="B80" s="8"/>
      <c r="C80" s="7" t="str">
        <f>IFERROR(VLOOKUP(B80,Liste!$A$2:$E$111,2,FALSE),"")</f>
        <v/>
      </c>
      <c r="D80" s="7" t="str">
        <f>IFERROR(VLOOKUP(B80,Liste!$A$2:$E$111,3,FALSE),"")</f>
        <v/>
      </c>
      <c r="E80" s="7" t="str">
        <f>IFERROR(VLOOKUP(B80,Liste!$A$2:$E$111,4,FALSE),"")</f>
        <v/>
      </c>
      <c r="F80" s="20"/>
      <c r="G80" s="7" t="str">
        <f>IFERROR(VLOOKUP(B80,Liste!$A$2:$E$111,5,FALSE),"")</f>
        <v/>
      </c>
      <c r="H80" s="6"/>
      <c r="I80" s="27"/>
      <c r="J80" s="27"/>
      <c r="K80" s="27"/>
      <c r="L80" s="12"/>
      <c r="M80" s="16"/>
    </row>
    <row r="81" spans="1:13" x14ac:dyDescent="0.25">
      <c r="A81" s="6">
        <v>588</v>
      </c>
      <c r="B81" s="8"/>
      <c r="C81" s="7" t="str">
        <f>IFERROR(VLOOKUP(B81,Liste!$A$2:$E$111,2,FALSE),"")</f>
        <v/>
      </c>
      <c r="D81" s="7" t="str">
        <f>IFERROR(VLOOKUP(B81,Liste!$A$2:$E$111,3,FALSE),"")</f>
        <v/>
      </c>
      <c r="E81" s="7" t="str">
        <f>IFERROR(VLOOKUP(B81,Liste!$A$2:$E$111,4,FALSE),"")</f>
        <v/>
      </c>
      <c r="F81" s="20"/>
      <c r="G81" s="7" t="str">
        <f>IFERROR(VLOOKUP(B81,Liste!$A$2:$E$111,5,FALSE),"")</f>
        <v/>
      </c>
      <c r="H81" s="6"/>
      <c r="I81" s="27"/>
      <c r="J81" s="27"/>
      <c r="K81" s="27"/>
      <c r="L81" s="12"/>
      <c r="M81" s="16"/>
    </row>
    <row r="82" spans="1:13" x14ac:dyDescent="0.25">
      <c r="A82" s="6">
        <v>589</v>
      </c>
      <c r="B82" s="8"/>
      <c r="C82" s="7" t="str">
        <f>IFERROR(VLOOKUP(B82,Liste!$A$2:$E$111,2,FALSE),"")</f>
        <v/>
      </c>
      <c r="D82" s="7" t="str">
        <f>IFERROR(VLOOKUP(B82,Liste!$A$2:$E$111,3,FALSE),"")</f>
        <v/>
      </c>
      <c r="E82" s="7" t="str">
        <f>IFERROR(VLOOKUP(B82,Liste!$A$2:$E$111,4,FALSE),"")</f>
        <v/>
      </c>
      <c r="F82" s="20"/>
      <c r="G82" s="7" t="str">
        <f>IFERROR(VLOOKUP(B82,Liste!$A$2:$E$111,5,FALSE),"")</f>
        <v/>
      </c>
      <c r="H82" s="6"/>
      <c r="I82" s="27"/>
      <c r="J82" s="27"/>
      <c r="K82" s="27"/>
      <c r="L82" s="12"/>
      <c r="M82" s="16"/>
    </row>
    <row r="83" spans="1:13" x14ac:dyDescent="0.25">
      <c r="A83" s="6">
        <v>590</v>
      </c>
      <c r="B83" s="8"/>
      <c r="C83" s="7" t="str">
        <f>IFERROR(VLOOKUP(B83,Liste!$A$2:$E$111,2,FALSE),"")</f>
        <v/>
      </c>
      <c r="D83" s="7" t="str">
        <f>IFERROR(VLOOKUP(B83,Liste!$A$2:$E$111,3,FALSE),"")</f>
        <v/>
      </c>
      <c r="E83" s="7" t="str">
        <f>IFERROR(VLOOKUP(B83,Liste!$A$2:$E$111,4,FALSE),"")</f>
        <v/>
      </c>
      <c r="F83" s="20"/>
      <c r="G83" s="7" t="str">
        <f>IFERROR(VLOOKUP(B83,Liste!$A$2:$E$111,5,FALSE),"")</f>
        <v/>
      </c>
      <c r="H83" s="6"/>
      <c r="I83" s="27"/>
      <c r="J83" s="27"/>
      <c r="K83" s="27"/>
      <c r="L83" s="12"/>
      <c r="M83" s="16"/>
    </row>
    <row r="84" spans="1:13" x14ac:dyDescent="0.25">
      <c r="A84" s="6">
        <v>591</v>
      </c>
      <c r="B84" s="8"/>
      <c r="C84" s="7" t="str">
        <f>IFERROR(VLOOKUP(B84,Liste!$A$2:$E$111,2,FALSE),"")</f>
        <v/>
      </c>
      <c r="D84" s="7" t="str">
        <f>IFERROR(VLOOKUP(B84,Liste!$A$2:$E$111,3,FALSE),"")</f>
        <v/>
      </c>
      <c r="E84" s="7" t="str">
        <f>IFERROR(VLOOKUP(B84,Liste!$A$2:$E$111,4,FALSE),"")</f>
        <v/>
      </c>
      <c r="F84" s="20"/>
      <c r="G84" s="7" t="str">
        <f>IFERROR(VLOOKUP(B84,Liste!$A$2:$E$111,5,FALSE),"")</f>
        <v/>
      </c>
      <c r="H84" s="6"/>
      <c r="I84" s="27"/>
      <c r="J84" s="27"/>
      <c r="K84" s="27"/>
      <c r="L84" s="12"/>
      <c r="M84" s="16"/>
    </row>
    <row r="85" spans="1:13" x14ac:dyDescent="0.25">
      <c r="A85" s="6">
        <v>592</v>
      </c>
      <c r="B85" s="8"/>
      <c r="C85" s="7" t="str">
        <f>IFERROR(VLOOKUP(B85,Liste!$A$2:$E$111,2,FALSE),"")</f>
        <v/>
      </c>
      <c r="D85" s="7" t="str">
        <f>IFERROR(VLOOKUP(B85,Liste!$A$2:$E$111,3,FALSE),"")</f>
        <v/>
      </c>
      <c r="E85" s="7" t="str">
        <f>IFERROR(VLOOKUP(B85,Liste!$A$2:$E$111,4,FALSE),"")</f>
        <v/>
      </c>
      <c r="F85" s="20"/>
      <c r="G85" s="7" t="str">
        <f>IFERROR(VLOOKUP(B85,Liste!$A$2:$E$111,5,FALSE),"")</f>
        <v/>
      </c>
      <c r="H85" s="6"/>
      <c r="I85" s="27"/>
      <c r="J85" s="27"/>
      <c r="K85" s="27"/>
      <c r="L85" s="12"/>
      <c r="M85" s="16"/>
    </row>
    <row r="86" spans="1:13" x14ac:dyDescent="0.25">
      <c r="A86" s="6">
        <v>593</v>
      </c>
      <c r="B86" s="8"/>
      <c r="C86" s="7" t="str">
        <f>IFERROR(VLOOKUP(B86,Liste!$A$2:$E$111,2,FALSE),"")</f>
        <v/>
      </c>
      <c r="D86" s="7" t="str">
        <f>IFERROR(VLOOKUP(B86,Liste!$A$2:$E$111,3,FALSE),"")</f>
        <v/>
      </c>
      <c r="E86" s="7" t="str">
        <f>IFERROR(VLOOKUP(B86,Liste!$A$2:$E$111,4,FALSE),"")</f>
        <v/>
      </c>
      <c r="F86" s="20"/>
      <c r="G86" s="7" t="str">
        <f>IFERROR(VLOOKUP(B86,Liste!$A$2:$E$111,5,FALSE),"")</f>
        <v/>
      </c>
      <c r="H86" s="6"/>
      <c r="I86" s="27"/>
      <c r="J86" s="27"/>
      <c r="K86" s="27"/>
      <c r="L86" s="12"/>
      <c r="M86" s="16"/>
    </row>
    <row r="87" spans="1:13" x14ac:dyDescent="0.25">
      <c r="A87" s="6">
        <v>594</v>
      </c>
      <c r="B87" s="8"/>
      <c r="C87" s="7" t="str">
        <f>IFERROR(VLOOKUP(B87,Liste!$A$2:$E$111,2,FALSE),"")</f>
        <v/>
      </c>
      <c r="D87" s="7" t="str">
        <f>IFERROR(VLOOKUP(B87,Liste!$A$2:$E$111,3,FALSE),"")</f>
        <v/>
      </c>
      <c r="E87" s="7" t="str">
        <f>IFERROR(VLOOKUP(B87,Liste!$A$2:$E$111,4,FALSE),"")</f>
        <v/>
      </c>
      <c r="F87" s="20"/>
      <c r="G87" s="7" t="str">
        <f>IFERROR(VLOOKUP(B87,Liste!$A$2:$E$111,5,FALSE),"")</f>
        <v/>
      </c>
      <c r="H87" s="6"/>
      <c r="I87" s="27"/>
      <c r="J87" s="27"/>
      <c r="K87" s="27"/>
      <c r="L87" s="12"/>
      <c r="M87" s="16"/>
    </row>
    <row r="88" spans="1:13" x14ac:dyDescent="0.25">
      <c r="A88" s="6">
        <v>595</v>
      </c>
      <c r="B88" s="8"/>
      <c r="C88" s="7" t="str">
        <f>IFERROR(VLOOKUP(B88,Liste!$A$2:$E$111,2,FALSE),"")</f>
        <v/>
      </c>
      <c r="D88" s="7" t="str">
        <f>IFERROR(VLOOKUP(B88,Liste!$A$2:$E$111,3,FALSE),"")</f>
        <v/>
      </c>
      <c r="E88" s="7" t="str">
        <f>IFERROR(VLOOKUP(B88,Liste!$A$2:$E$111,4,FALSE),"")</f>
        <v/>
      </c>
      <c r="F88" s="20"/>
      <c r="G88" s="7" t="str">
        <f>IFERROR(VLOOKUP(B88,Liste!$A$2:$E$111,5,FALSE),"")</f>
        <v/>
      </c>
      <c r="H88" s="6"/>
      <c r="I88" s="27"/>
      <c r="J88" s="27"/>
      <c r="K88" s="27"/>
      <c r="L88" s="12"/>
      <c r="M88" s="16"/>
    </row>
    <row r="89" spans="1:13" x14ac:dyDescent="0.25">
      <c r="A89" s="6">
        <v>596</v>
      </c>
      <c r="B89" s="8"/>
      <c r="C89" s="7" t="str">
        <f>IFERROR(VLOOKUP(B89,Liste!$A$2:$E$111,2,FALSE),"")</f>
        <v/>
      </c>
      <c r="D89" s="7" t="str">
        <f>IFERROR(VLOOKUP(B89,Liste!$A$2:$E$111,3,FALSE),"")</f>
        <v/>
      </c>
      <c r="E89" s="7" t="str">
        <f>IFERROR(VLOOKUP(B89,Liste!$A$2:$E$111,4,FALSE),"")</f>
        <v/>
      </c>
      <c r="F89" s="20"/>
      <c r="G89" s="7" t="str">
        <f>IFERROR(VLOOKUP(B89,Liste!$A$2:$E$111,5,FALSE),"")</f>
        <v/>
      </c>
      <c r="H89" s="6"/>
      <c r="I89" s="27"/>
      <c r="J89" s="27"/>
      <c r="K89" s="27"/>
      <c r="L89" s="12"/>
      <c r="M89" s="16"/>
    </row>
    <row r="90" spans="1:13" x14ac:dyDescent="0.25">
      <c r="A90" s="6">
        <v>597</v>
      </c>
      <c r="B90" s="8"/>
      <c r="C90" s="7" t="str">
        <f>IFERROR(VLOOKUP(B90,Liste!$A$2:$E$111,2,FALSE),"")</f>
        <v/>
      </c>
      <c r="D90" s="7" t="str">
        <f>IFERROR(VLOOKUP(B90,Liste!$A$2:$E$111,3,FALSE),"")</f>
        <v/>
      </c>
      <c r="E90" s="7" t="str">
        <f>IFERROR(VLOOKUP(B90,Liste!$A$2:$E$111,4,FALSE),"")</f>
        <v/>
      </c>
      <c r="F90" s="20"/>
      <c r="G90" s="7" t="str">
        <f>IFERROR(VLOOKUP(B90,Liste!$A$2:$E$111,5,FALSE),"")</f>
        <v/>
      </c>
      <c r="H90" s="6"/>
      <c r="I90" s="27"/>
      <c r="J90" s="27"/>
      <c r="K90" s="27"/>
      <c r="L90" s="12"/>
      <c r="M90" s="16"/>
    </row>
    <row r="91" spans="1:13" x14ac:dyDescent="0.25">
      <c r="A91" s="6">
        <v>598</v>
      </c>
      <c r="B91" s="8"/>
      <c r="C91" s="7" t="str">
        <f>IFERROR(VLOOKUP(B91,Liste!$A$2:$E$111,2,FALSE),"")</f>
        <v/>
      </c>
      <c r="D91" s="7" t="str">
        <f>IFERROR(VLOOKUP(B91,Liste!$A$2:$E$111,3,FALSE),"")</f>
        <v/>
      </c>
      <c r="E91" s="7" t="str">
        <f>IFERROR(VLOOKUP(B91,Liste!$A$2:$E$111,4,FALSE),"")</f>
        <v/>
      </c>
      <c r="F91" s="20"/>
      <c r="G91" s="7" t="str">
        <f>IFERROR(VLOOKUP(B91,Liste!$A$2:$E$111,5,FALSE),"")</f>
        <v/>
      </c>
      <c r="H91" s="6"/>
      <c r="I91" s="27"/>
      <c r="J91" s="27"/>
      <c r="K91" s="27"/>
      <c r="L91" s="12"/>
      <c r="M91" s="16"/>
    </row>
    <row r="92" spans="1:13" x14ac:dyDescent="0.25">
      <c r="A92" s="6">
        <v>599</v>
      </c>
      <c r="B92" s="8">
        <v>105423696</v>
      </c>
      <c r="C92" s="7" t="str">
        <f>IFERROR(VLOOKUP(B92,Liste!$A$2:$E$111,2,FALSE),"")</f>
        <v>WIM3122151</v>
      </c>
      <c r="D92" s="7" t="str">
        <f>IFERROR(VLOOKUP(B92,Liste!$A$2:$E$111,3,FALSE),"")</f>
        <v>DB131170050</v>
      </c>
      <c r="E92" s="7" t="str">
        <f>IFERROR(VLOOKUP(B92,Liste!$A$2:$E$111,4,FALSE),"")</f>
        <v>100085357S</v>
      </c>
      <c r="F92" s="20">
        <v>41492</v>
      </c>
      <c r="G92" s="7" t="str">
        <f>IFERROR(VLOOKUP(B92,Liste!$A$2:$E$111,5,FALSE),"")</f>
        <v>J1939</v>
      </c>
      <c r="H92" s="6" t="s">
        <v>14</v>
      </c>
      <c r="I92" s="27"/>
      <c r="J92" s="27" t="s">
        <v>22</v>
      </c>
      <c r="K92" s="27" t="s">
        <v>22</v>
      </c>
      <c r="L92" s="12">
        <v>995930</v>
      </c>
      <c r="M92" s="16">
        <v>41492</v>
      </c>
    </row>
    <row r="93" spans="1:13" x14ac:dyDescent="0.25">
      <c r="A93" s="6">
        <v>600</v>
      </c>
      <c r="B93" s="8"/>
      <c r="C93" s="7" t="str">
        <f>IFERROR(VLOOKUP(B93,Liste!$A$2:$E$111,2,FALSE),"")</f>
        <v/>
      </c>
      <c r="D93" s="7" t="str">
        <f>IFERROR(VLOOKUP(B93,Liste!$A$2:$E$111,3,FALSE),"")</f>
        <v/>
      </c>
      <c r="E93" s="7" t="str">
        <f>IFERROR(VLOOKUP(B93,Liste!$A$2:$E$111,4,FALSE),"")</f>
        <v/>
      </c>
      <c r="F93" s="20"/>
      <c r="G93" s="7" t="str">
        <f>IFERROR(VLOOKUP(B93,Liste!$A$2:$E$111,5,FALSE),"")</f>
        <v/>
      </c>
      <c r="H93" s="6"/>
      <c r="I93" s="27"/>
      <c r="J93" s="27"/>
      <c r="K93" s="27"/>
      <c r="L93" s="12"/>
      <c r="M93" s="16"/>
    </row>
    <row r="94" spans="1:13" x14ac:dyDescent="0.25">
      <c r="A94" s="6">
        <v>601</v>
      </c>
      <c r="B94" s="8"/>
      <c r="C94" s="7" t="str">
        <f>IFERROR(VLOOKUP(B94,Liste!$A$2:$E$111,2,FALSE),"")</f>
        <v/>
      </c>
      <c r="D94" s="7" t="str">
        <f>IFERROR(VLOOKUP(B94,Liste!$A$2:$E$111,3,FALSE),"")</f>
        <v/>
      </c>
      <c r="E94" s="7" t="str">
        <f>IFERROR(VLOOKUP(B94,Liste!$A$2:$E$111,4,FALSE),"")</f>
        <v/>
      </c>
      <c r="F94" s="20"/>
      <c r="G94" s="7" t="str">
        <f>IFERROR(VLOOKUP(B94,Liste!$A$2:$E$111,5,FALSE),"")</f>
        <v/>
      </c>
      <c r="H94" s="6"/>
      <c r="I94" s="27"/>
      <c r="J94" s="27"/>
      <c r="K94" s="27"/>
      <c r="L94" s="12"/>
      <c r="M94" s="16"/>
    </row>
    <row r="95" spans="1:13" x14ac:dyDescent="0.25">
      <c r="A95" s="6">
        <v>602</v>
      </c>
      <c r="B95" s="8"/>
      <c r="C95" s="7" t="str">
        <f>IFERROR(VLOOKUP(B95,Liste!$A$2:$E$111,2,FALSE),"")</f>
        <v/>
      </c>
      <c r="D95" s="7" t="str">
        <f>IFERROR(VLOOKUP(B95,Liste!$A$2:$E$111,3,FALSE),"")</f>
        <v/>
      </c>
      <c r="E95" s="7" t="str">
        <f>IFERROR(VLOOKUP(B95,Liste!$A$2:$E$111,4,FALSE),"")</f>
        <v/>
      </c>
      <c r="F95" s="20"/>
      <c r="G95" s="7" t="str">
        <f>IFERROR(VLOOKUP(B95,Liste!$A$2:$E$111,5,FALSE),"")</f>
        <v/>
      </c>
      <c r="H95" s="6"/>
      <c r="I95" s="27"/>
      <c r="J95" s="27"/>
      <c r="K95" s="27"/>
      <c r="L95" s="12"/>
      <c r="M95" s="16"/>
    </row>
    <row r="96" spans="1:13" x14ac:dyDescent="0.25">
      <c r="A96" s="6">
        <v>603</v>
      </c>
      <c r="B96" s="8"/>
      <c r="C96" s="7" t="str">
        <f>IFERROR(VLOOKUP(B96,Liste!$A$2:$E$111,2,FALSE),"")</f>
        <v/>
      </c>
      <c r="D96" s="7" t="str">
        <f>IFERROR(VLOOKUP(B96,Liste!$A$2:$E$111,3,FALSE),"")</f>
        <v/>
      </c>
      <c r="E96" s="7" t="str">
        <f>IFERROR(VLOOKUP(B96,Liste!$A$2:$E$111,4,FALSE),"")</f>
        <v/>
      </c>
      <c r="F96" s="20"/>
      <c r="G96" s="7" t="str">
        <f>IFERROR(VLOOKUP(B96,Liste!$A$2:$E$111,5,FALSE),"")</f>
        <v/>
      </c>
      <c r="H96" s="6"/>
      <c r="I96" s="27"/>
      <c r="J96" s="27"/>
      <c r="K96" s="27"/>
      <c r="L96" s="12"/>
      <c r="M96" s="16"/>
    </row>
    <row r="97" spans="1:13" x14ac:dyDescent="0.25">
      <c r="A97" s="6">
        <v>604</v>
      </c>
      <c r="B97" s="8">
        <v>105424125</v>
      </c>
      <c r="C97" s="7" t="str">
        <f>IFERROR(VLOOKUP(B97,Liste!$A$2:$E$111,2,FALSE),"")</f>
        <v>WIM3122303</v>
      </c>
      <c r="D97" s="7" t="str">
        <f>IFERROR(VLOOKUP(B97,Liste!$A$2:$E$111,3,FALSE),"")</f>
        <v>DB130750176</v>
      </c>
      <c r="E97" s="7" t="str">
        <f>IFERROR(VLOOKUP(B97,Liste!$A$2:$E$111,4,FALSE),"")</f>
        <v>100085355S</v>
      </c>
      <c r="F97" s="20">
        <v>41495</v>
      </c>
      <c r="G97" s="7" t="str">
        <f>IFERROR(VLOOKUP(B97,Liste!$A$2:$E$111,5,FALSE),"")</f>
        <v>J1939</v>
      </c>
      <c r="H97" s="6" t="s">
        <v>14</v>
      </c>
      <c r="I97" s="27"/>
      <c r="J97" s="27" t="s">
        <v>22</v>
      </c>
      <c r="K97" s="27" t="s">
        <v>22</v>
      </c>
      <c r="L97" s="12">
        <v>935396</v>
      </c>
      <c r="M97" s="16">
        <v>41495</v>
      </c>
    </row>
    <row r="98" spans="1:13" x14ac:dyDescent="0.25">
      <c r="A98" s="6">
        <v>605</v>
      </c>
      <c r="B98" s="8"/>
      <c r="C98" s="7" t="str">
        <f>IFERROR(VLOOKUP(B98,Liste!$A$2:$E$111,2,FALSE),"")</f>
        <v/>
      </c>
      <c r="D98" s="7" t="str">
        <f>IFERROR(VLOOKUP(B98,Liste!$A$2:$E$111,3,FALSE),"")</f>
        <v/>
      </c>
      <c r="E98" s="7" t="str">
        <f>IFERROR(VLOOKUP(B98,Liste!$A$2:$E$111,4,FALSE),"")</f>
        <v/>
      </c>
      <c r="F98" s="20"/>
      <c r="G98" s="7" t="str">
        <f>IFERROR(VLOOKUP(B98,Liste!$A$2:$E$111,5,FALSE),"")</f>
        <v/>
      </c>
      <c r="H98" s="6"/>
      <c r="I98" s="27"/>
      <c r="J98" s="27"/>
      <c r="K98" s="27"/>
      <c r="L98" s="12"/>
      <c r="M98" s="16"/>
    </row>
    <row r="99" spans="1:13" x14ac:dyDescent="0.25">
      <c r="A99" s="6">
        <v>606</v>
      </c>
      <c r="B99" s="8"/>
      <c r="C99" s="7" t="str">
        <f>IFERROR(VLOOKUP(B99,Liste!$A$2:$E$111,2,FALSE),"")</f>
        <v/>
      </c>
      <c r="D99" s="7" t="str">
        <f>IFERROR(VLOOKUP(B99,Liste!$A$2:$E$111,3,FALSE),"")</f>
        <v/>
      </c>
      <c r="E99" s="7" t="str">
        <f>IFERROR(VLOOKUP(B99,Liste!$A$2:$E$111,4,FALSE),"")</f>
        <v/>
      </c>
      <c r="F99" s="20"/>
      <c r="G99" s="7" t="str">
        <f>IFERROR(VLOOKUP(B99,Liste!$A$2:$E$111,5,FALSE),"")</f>
        <v/>
      </c>
      <c r="H99" s="6"/>
      <c r="I99" s="27"/>
      <c r="J99" s="27"/>
      <c r="K99" s="27"/>
      <c r="L99" s="12"/>
      <c r="M99" s="16"/>
    </row>
    <row r="100" spans="1:13" x14ac:dyDescent="0.25">
      <c r="A100" s="6">
        <v>607</v>
      </c>
      <c r="B100" s="8"/>
      <c r="C100" s="7" t="str">
        <f>IFERROR(VLOOKUP(B100,Liste!$A$2:$E$111,2,FALSE),"")</f>
        <v/>
      </c>
      <c r="D100" s="7" t="str">
        <f>IFERROR(VLOOKUP(B100,Liste!$A$2:$E$111,3,FALSE),"")</f>
        <v/>
      </c>
      <c r="E100" s="7" t="str">
        <f>IFERROR(VLOOKUP(B100,Liste!$A$2:$E$111,4,FALSE),"")</f>
        <v/>
      </c>
      <c r="F100" s="20"/>
      <c r="G100" s="7" t="str">
        <f>IFERROR(VLOOKUP(B100,Liste!$A$2:$E$111,5,FALSE),"")</f>
        <v/>
      </c>
      <c r="H100" s="6"/>
      <c r="I100" s="27"/>
      <c r="J100" s="27"/>
      <c r="K100" s="27"/>
      <c r="L100" s="12"/>
      <c r="M100" s="16"/>
    </row>
    <row r="101" spans="1:13" x14ac:dyDescent="0.25">
      <c r="A101" s="6">
        <v>608</v>
      </c>
      <c r="B101" s="8"/>
      <c r="C101" s="7" t="str">
        <f>IFERROR(VLOOKUP(B101,Liste!$A$2:$E$111,2,FALSE),"")</f>
        <v/>
      </c>
      <c r="D101" s="7" t="str">
        <f>IFERROR(VLOOKUP(B101,Liste!$A$2:$E$111,3,FALSE),"")</f>
        <v/>
      </c>
      <c r="E101" s="7" t="str">
        <f>IFERROR(VLOOKUP(B101,Liste!$A$2:$E$111,4,FALSE),"")</f>
        <v/>
      </c>
      <c r="F101" s="20"/>
      <c r="G101" s="7" t="str">
        <f>IFERROR(VLOOKUP(B101,Liste!$A$2:$E$111,5,FALSE),"")</f>
        <v/>
      </c>
      <c r="H101" s="6"/>
      <c r="I101" s="27"/>
      <c r="J101" s="27"/>
      <c r="K101" s="27"/>
      <c r="L101" s="12"/>
      <c r="M101" s="16"/>
    </row>
    <row r="102" spans="1:13" x14ac:dyDescent="0.25">
      <c r="A102" s="6">
        <v>609</v>
      </c>
      <c r="B102" s="8"/>
      <c r="C102" s="7" t="str">
        <f>IFERROR(VLOOKUP(B102,Liste!$A$2:$E$111,2,FALSE),"")</f>
        <v/>
      </c>
      <c r="D102" s="7" t="str">
        <f>IFERROR(VLOOKUP(B102,Liste!$A$2:$E$111,3,FALSE),"")</f>
        <v/>
      </c>
      <c r="E102" s="7" t="str">
        <f>IFERROR(VLOOKUP(B102,Liste!$A$2:$E$111,4,FALSE),"")</f>
        <v/>
      </c>
      <c r="F102" s="20"/>
      <c r="G102" s="7" t="str">
        <f>IFERROR(VLOOKUP(B102,Liste!$A$2:$E$111,5,FALSE),"")</f>
        <v/>
      </c>
      <c r="H102" s="6"/>
      <c r="I102" s="27"/>
      <c r="J102" s="27"/>
      <c r="K102" s="27"/>
      <c r="L102" s="12"/>
      <c r="M102" s="16"/>
    </row>
    <row r="103" spans="1:13" x14ac:dyDescent="0.25">
      <c r="A103" s="6">
        <v>4000</v>
      </c>
      <c r="B103" s="8">
        <v>105424154</v>
      </c>
      <c r="C103" s="7" t="str">
        <f>IFERROR(VLOOKUP(B103,Liste!$A$2:$E$111,2,FALSE),"")</f>
        <v>WIM3123158</v>
      </c>
      <c r="D103" s="7" t="str">
        <f>IFERROR(VLOOKUP(B103,Liste!$A$2:$E$111,3,FALSE),"")</f>
        <v>DB131170100</v>
      </c>
      <c r="E103" s="7" t="str">
        <f>IFERROR(VLOOKUP(B103,Liste!$A$2:$E$111,4,FALSE),"")</f>
        <v>100085362S</v>
      </c>
      <c r="F103" s="20">
        <v>41432</v>
      </c>
      <c r="G103" s="7" t="str">
        <f>IFERROR(VLOOKUP(B103,Liste!$A$2:$E$111,5,FALSE),"")</f>
        <v>J1939</v>
      </c>
      <c r="H103" s="6" t="s">
        <v>14</v>
      </c>
      <c r="I103" s="27"/>
      <c r="J103" s="27" t="s">
        <v>22</v>
      </c>
      <c r="K103" s="27" t="s">
        <v>22</v>
      </c>
      <c r="L103" s="12">
        <v>990280</v>
      </c>
      <c r="M103" s="16">
        <v>41432</v>
      </c>
    </row>
    <row r="104" spans="1:13" x14ac:dyDescent="0.25">
      <c r="A104" s="6">
        <v>4001</v>
      </c>
      <c r="B104" s="8">
        <v>105423739</v>
      </c>
      <c r="C104" s="7" t="str">
        <f>IFERROR(VLOOKUP(B104,Liste!$A$2:$E$111,2,FALSE),"")</f>
        <v>WIM3122284</v>
      </c>
      <c r="D104" s="7" t="str">
        <f>IFERROR(VLOOKUP(B104,Liste!$A$2:$E$111,3,FALSE),"")</f>
        <v>DB130770088</v>
      </c>
      <c r="E104" s="7" t="str">
        <f>IFERROR(VLOOKUP(B104,Liste!$A$2:$E$111,4,FALSE),"")</f>
        <v>100084849S</v>
      </c>
      <c r="F104" s="20">
        <v>41494</v>
      </c>
      <c r="G104" s="7" t="str">
        <f>IFERROR(VLOOKUP(B104,Liste!$A$2:$E$111,5,FALSE),"")</f>
        <v>J1939</v>
      </c>
      <c r="H104" s="6" t="s">
        <v>14</v>
      </c>
      <c r="I104" s="27"/>
      <c r="J104" s="27" t="s">
        <v>22</v>
      </c>
      <c r="K104" s="27" t="s">
        <v>22</v>
      </c>
      <c r="L104" s="12">
        <v>994915</v>
      </c>
      <c r="M104" s="16">
        <v>41494</v>
      </c>
    </row>
    <row r="105" spans="1:13" x14ac:dyDescent="0.25">
      <c r="A105" s="6">
        <v>4002</v>
      </c>
      <c r="B105" s="8"/>
      <c r="C105" s="7" t="str">
        <f>IFERROR(VLOOKUP(B105,Liste!$A$2:$E$111,2,FALSE),"")</f>
        <v/>
      </c>
      <c r="D105" s="7" t="str">
        <f>IFERROR(VLOOKUP(B105,Liste!$A$2:$E$111,3,FALSE),"")</f>
        <v/>
      </c>
      <c r="E105" s="7" t="str">
        <f>IFERROR(VLOOKUP(B105,Liste!$A$2:$E$111,4,FALSE),"")</f>
        <v/>
      </c>
      <c r="F105" s="20"/>
      <c r="G105" s="7" t="str">
        <f>IFERROR(VLOOKUP(B105,Liste!$A$2:$E$111,5,FALSE),"")</f>
        <v/>
      </c>
      <c r="H105" s="6"/>
      <c r="I105" s="27"/>
      <c r="J105" s="27"/>
      <c r="K105" s="27"/>
      <c r="L105" s="12"/>
      <c r="M105" s="16"/>
    </row>
    <row r="106" spans="1:13" x14ac:dyDescent="0.25">
      <c r="A106" s="6">
        <v>4003</v>
      </c>
      <c r="B106" s="8"/>
      <c r="C106" s="7" t="str">
        <f>IFERROR(VLOOKUP(B106,Liste!$A$2:$E$111,2,FALSE),"")</f>
        <v/>
      </c>
      <c r="D106" s="7" t="str">
        <f>IFERROR(VLOOKUP(B106,Liste!$A$2:$E$111,3,FALSE),"")</f>
        <v/>
      </c>
      <c r="E106" s="7" t="str">
        <f>IFERROR(VLOOKUP(B106,Liste!$A$2:$E$111,4,FALSE),"")</f>
        <v/>
      </c>
      <c r="F106" s="20"/>
      <c r="G106" s="7" t="str">
        <f>IFERROR(VLOOKUP(B106,Liste!$A$2:$E$111,5,FALSE),"")</f>
        <v/>
      </c>
      <c r="H106" s="6"/>
      <c r="I106" s="27"/>
      <c r="J106" s="27"/>
      <c r="K106" s="27"/>
      <c r="L106" s="12"/>
      <c r="M106" s="16"/>
    </row>
    <row r="107" spans="1:13" x14ac:dyDescent="0.25">
      <c r="A107" s="6">
        <v>4004</v>
      </c>
      <c r="B107" s="8">
        <v>105423592</v>
      </c>
      <c r="C107" s="7" t="str">
        <f>IFERROR(VLOOKUP(B107,Liste!$A$2:$E$111,2,FALSE),"")</f>
        <v>WIM3122296</v>
      </c>
      <c r="D107" s="7" t="str">
        <f>IFERROR(VLOOKUP(B107,Liste!$A$2:$E$111,3,FALSE),"")</f>
        <v>DB131170133</v>
      </c>
      <c r="E107" s="7" t="str">
        <f>IFERROR(VLOOKUP(B107,Liste!$A$2:$E$111,4,FALSE),"")</f>
        <v>100085245S</v>
      </c>
      <c r="F107" s="20">
        <v>41495</v>
      </c>
      <c r="G107" s="7" t="str">
        <f>IFERROR(VLOOKUP(B107,Liste!$A$2:$E$111,5,FALSE),"")</f>
        <v>J1939</v>
      </c>
      <c r="H107" s="6" t="s">
        <v>14</v>
      </c>
      <c r="I107" s="27"/>
      <c r="J107" s="27" t="s">
        <v>22</v>
      </c>
      <c r="K107" s="27" t="s">
        <v>22</v>
      </c>
      <c r="L107" s="12">
        <v>995854</v>
      </c>
      <c r="M107" s="16">
        <v>41495</v>
      </c>
    </row>
    <row r="108" spans="1:13" x14ac:dyDescent="0.25">
      <c r="A108" s="6">
        <v>4005</v>
      </c>
      <c r="B108" s="8"/>
      <c r="C108" s="7" t="str">
        <f>IFERROR(VLOOKUP(B108,Liste!$A$2:$E$111,2,FALSE),"")</f>
        <v/>
      </c>
      <c r="D108" s="7" t="str">
        <f>IFERROR(VLOOKUP(B108,Liste!$A$2:$E$111,3,FALSE),"")</f>
        <v/>
      </c>
      <c r="E108" s="7" t="str">
        <f>IFERROR(VLOOKUP(B108,Liste!$A$2:$E$111,4,FALSE),"")</f>
        <v/>
      </c>
      <c r="F108" s="20"/>
      <c r="G108" s="7" t="str">
        <f>IFERROR(VLOOKUP(B108,Liste!$A$2:$E$111,5,FALSE),"")</f>
        <v/>
      </c>
      <c r="H108" s="6"/>
      <c r="I108" s="27"/>
      <c r="J108" s="27"/>
      <c r="K108" s="27"/>
      <c r="L108" s="12"/>
      <c r="M108" s="16"/>
    </row>
    <row r="109" spans="1:13" x14ac:dyDescent="0.25">
      <c r="A109" s="6">
        <v>4006</v>
      </c>
      <c r="B109" s="8"/>
      <c r="C109" s="7" t="str">
        <f>IFERROR(VLOOKUP(B109,Liste!$A$2:$E$111,2,FALSE),"")</f>
        <v/>
      </c>
      <c r="D109" s="7" t="str">
        <f>IFERROR(VLOOKUP(B109,Liste!$A$2:$E$111,3,FALSE),"")</f>
        <v/>
      </c>
      <c r="E109" s="7" t="str">
        <f>IFERROR(VLOOKUP(B109,Liste!$A$2:$E$111,4,FALSE),"")</f>
        <v/>
      </c>
      <c r="F109" s="20"/>
      <c r="G109" s="7" t="str">
        <f>IFERROR(VLOOKUP(B109,Liste!$A$2:$E$111,5,FALSE),"")</f>
        <v/>
      </c>
      <c r="H109" s="6"/>
      <c r="I109" s="27"/>
      <c r="J109" s="27"/>
      <c r="K109" s="27"/>
      <c r="L109" s="12"/>
      <c r="M109" s="16"/>
    </row>
    <row r="110" spans="1:13" x14ac:dyDescent="0.25">
      <c r="A110" s="6">
        <v>4007</v>
      </c>
      <c r="B110" s="8"/>
      <c r="C110" s="7" t="str">
        <f>IFERROR(VLOOKUP(B110,Liste!$A$2:$E$111,2,FALSE),"")</f>
        <v/>
      </c>
      <c r="D110" s="7" t="str">
        <f>IFERROR(VLOOKUP(B110,Liste!$A$2:$E$111,3,FALSE),"")</f>
        <v/>
      </c>
      <c r="E110" s="7" t="str">
        <f>IFERROR(VLOOKUP(B110,Liste!$A$2:$E$111,4,FALSE),"")</f>
        <v/>
      </c>
      <c r="F110" s="20"/>
      <c r="G110" s="7" t="str">
        <f>IFERROR(VLOOKUP(B110,Liste!$A$2:$E$111,5,FALSE),"")</f>
        <v/>
      </c>
      <c r="H110" s="6"/>
      <c r="I110" s="27"/>
      <c r="J110" s="27"/>
      <c r="K110" s="27"/>
      <c r="L110" s="12"/>
      <c r="M110" s="16"/>
    </row>
    <row r="111" spans="1:13" x14ac:dyDescent="0.25">
      <c r="A111" s="6">
        <v>4008</v>
      </c>
      <c r="B111" s="8"/>
      <c r="C111" s="7" t="str">
        <f>IFERROR(VLOOKUP(B111,Liste!$A$2:$E$111,2,FALSE),"")</f>
        <v/>
      </c>
      <c r="D111" s="7" t="str">
        <f>IFERROR(VLOOKUP(B111,Liste!$A$2:$E$111,3,FALSE),"")</f>
        <v/>
      </c>
      <c r="E111" s="7" t="str">
        <f>IFERROR(VLOOKUP(B111,Liste!$A$2:$E$111,4,FALSE),"")</f>
        <v/>
      </c>
      <c r="F111" s="20"/>
      <c r="G111" s="7" t="str">
        <f>IFERROR(VLOOKUP(B111,Liste!$A$2:$E$111,5,FALSE),"")</f>
        <v/>
      </c>
      <c r="H111" s="6"/>
      <c r="I111" s="27"/>
      <c r="J111" s="27"/>
      <c r="K111" s="27"/>
      <c r="L111" s="12"/>
      <c r="M111" s="16"/>
    </row>
    <row r="112" spans="1:13" x14ac:dyDescent="0.25">
      <c r="A112" s="6">
        <v>4009</v>
      </c>
      <c r="B112" s="8"/>
      <c r="C112" s="7" t="str">
        <f>IFERROR(VLOOKUP(B112,Liste!$A$2:$E$111,2,FALSE),"")</f>
        <v/>
      </c>
      <c r="D112" s="7" t="str">
        <f>IFERROR(VLOOKUP(B112,Liste!$A$2:$E$111,3,FALSE),"")</f>
        <v/>
      </c>
      <c r="E112" s="7" t="str">
        <f>IFERROR(VLOOKUP(B112,Liste!$A$2:$E$111,4,FALSE),"")</f>
        <v/>
      </c>
      <c r="F112" s="20"/>
      <c r="G112" s="7" t="str">
        <f>IFERROR(VLOOKUP(B112,Liste!$A$2:$E$111,5,FALSE),"")</f>
        <v/>
      </c>
      <c r="H112" s="6"/>
      <c r="I112" s="27"/>
      <c r="J112" s="27"/>
      <c r="K112" s="27"/>
      <c r="L112" s="12"/>
      <c r="M112" s="16"/>
    </row>
    <row r="113" spans="1:13" x14ac:dyDescent="0.25">
      <c r="A113" s="6">
        <v>4010</v>
      </c>
      <c r="B113" s="8"/>
      <c r="C113" s="7" t="str">
        <f>IFERROR(VLOOKUP(B113,Liste!$A$2:$E$111,2,FALSE),"")</f>
        <v/>
      </c>
      <c r="D113" s="7" t="str">
        <f>IFERROR(VLOOKUP(B113,Liste!$A$2:$E$111,3,FALSE),"")</f>
        <v/>
      </c>
      <c r="E113" s="7" t="str">
        <f>IFERROR(VLOOKUP(B113,Liste!$A$2:$E$111,4,FALSE),"")</f>
        <v/>
      </c>
      <c r="F113" s="20"/>
      <c r="G113" s="7" t="str">
        <f>IFERROR(VLOOKUP(B113,Liste!$A$2:$E$111,5,FALSE),"")</f>
        <v/>
      </c>
      <c r="H113" s="6"/>
      <c r="I113" s="27"/>
      <c r="J113" s="27"/>
      <c r="K113" s="27"/>
      <c r="L113" s="12"/>
      <c r="M113" s="16"/>
    </row>
    <row r="114" spans="1:13" x14ac:dyDescent="0.25">
      <c r="A114" s="6">
        <v>4011</v>
      </c>
      <c r="B114" s="8"/>
      <c r="C114" s="7" t="str">
        <f>IFERROR(VLOOKUP(B114,Liste!$A$2:$E$111,2,FALSE),"")</f>
        <v/>
      </c>
      <c r="D114" s="7" t="str">
        <f>IFERROR(VLOOKUP(B114,Liste!$A$2:$E$111,3,FALSE),"")</f>
        <v/>
      </c>
      <c r="E114" s="7" t="str">
        <f>IFERROR(VLOOKUP(B114,Liste!$A$2:$E$111,4,FALSE),"")</f>
        <v/>
      </c>
      <c r="F114" s="20"/>
      <c r="G114" s="7" t="str">
        <f>IFERROR(VLOOKUP(B114,Liste!$A$2:$E$111,5,FALSE),"")</f>
        <v/>
      </c>
      <c r="H114" s="6"/>
      <c r="I114" s="27"/>
      <c r="J114" s="27"/>
      <c r="K114" s="27"/>
      <c r="L114" s="12"/>
      <c r="M114" s="16"/>
    </row>
    <row r="115" spans="1:13" x14ac:dyDescent="0.25">
      <c r="A115" s="6">
        <v>4012</v>
      </c>
      <c r="B115" s="8"/>
      <c r="C115" s="7" t="str">
        <f>IFERROR(VLOOKUP(B115,Liste!$A$2:$E$111,2,FALSE),"")</f>
        <v/>
      </c>
      <c r="D115" s="7" t="str">
        <f>IFERROR(VLOOKUP(B115,Liste!$A$2:$E$111,3,FALSE),"")</f>
        <v/>
      </c>
      <c r="E115" s="7" t="str">
        <f>IFERROR(VLOOKUP(B115,Liste!$A$2:$E$111,4,FALSE),"")</f>
        <v/>
      </c>
      <c r="F115" s="20"/>
      <c r="G115" s="7" t="str">
        <f>IFERROR(VLOOKUP(B115,Liste!$A$2:$E$111,5,FALSE),"")</f>
        <v/>
      </c>
      <c r="H115" s="6"/>
      <c r="I115" s="27"/>
      <c r="J115" s="27"/>
      <c r="K115" s="27"/>
      <c r="L115" s="12"/>
      <c r="M115" s="16"/>
    </row>
    <row r="116" spans="1:13" x14ac:dyDescent="0.25">
      <c r="A116" s="6">
        <v>4013</v>
      </c>
      <c r="B116" s="8">
        <v>105423706</v>
      </c>
      <c r="C116" s="7" t="str">
        <f>IFERROR(VLOOKUP(B116,Liste!$A$2:$E$111,2,FALSE),"")</f>
        <v>WIM3123295</v>
      </c>
      <c r="D116" s="7" t="str">
        <f>IFERROR(VLOOKUP(B116,Liste!$A$2:$E$111,3,FALSE),"")</f>
        <v>DB130750177</v>
      </c>
      <c r="E116" s="7" t="str">
        <f>IFERROR(VLOOKUP(B116,Liste!$A$2:$E$111,4,FALSE),"")</f>
        <v>100085249S</v>
      </c>
      <c r="F116" s="20">
        <v>41492</v>
      </c>
      <c r="G116" s="7" t="str">
        <f>IFERROR(VLOOKUP(B116,Liste!$A$2:$E$111,5,FALSE),"")</f>
        <v>J1939</v>
      </c>
      <c r="H116" s="6" t="s">
        <v>14</v>
      </c>
      <c r="I116" s="27"/>
      <c r="J116" s="27" t="s">
        <v>23</v>
      </c>
      <c r="K116" s="27" t="s">
        <v>22</v>
      </c>
      <c r="L116" s="12">
        <v>995846</v>
      </c>
      <c r="M116" s="16">
        <v>41492</v>
      </c>
    </row>
    <row r="117" spans="1:13" x14ac:dyDescent="0.25">
      <c r="A117" s="6">
        <v>4014</v>
      </c>
      <c r="B117" s="8">
        <v>105423992</v>
      </c>
      <c r="C117" s="7" t="str">
        <f>IFERROR(VLOOKUP(B117,Liste!$A$2:$E$111,2,FALSE),"")</f>
        <v>WIM3122299</v>
      </c>
      <c r="D117" s="7" t="str">
        <f>IFERROR(VLOOKUP(B117,Liste!$A$2:$E$111,3,FALSE),"")</f>
        <v>DB131170047</v>
      </c>
      <c r="E117" s="7" t="str">
        <f>IFERROR(VLOOKUP(B117,Liste!$A$2:$E$111,4,FALSE),"")</f>
        <v>100085257S</v>
      </c>
      <c r="F117" s="20"/>
      <c r="G117" s="7" t="str">
        <f>IFERROR(VLOOKUP(B117,Liste!$A$2:$E$111,5,FALSE),"")</f>
        <v>J1939</v>
      </c>
      <c r="H117" s="6" t="s">
        <v>14</v>
      </c>
      <c r="I117" s="27"/>
      <c r="J117" s="27" t="s">
        <v>22</v>
      </c>
      <c r="K117" s="27" t="s">
        <v>22</v>
      </c>
      <c r="L117" s="12">
        <v>995853</v>
      </c>
      <c r="M117" s="16">
        <v>41493</v>
      </c>
    </row>
    <row r="118" spans="1:13" x14ac:dyDescent="0.25">
      <c r="A118" s="6">
        <v>4015</v>
      </c>
      <c r="B118" s="8"/>
      <c r="C118" s="7" t="str">
        <f>IFERROR(VLOOKUP(B118,Liste!$A$2:$E$111,2,FALSE),"")</f>
        <v/>
      </c>
      <c r="D118" s="7" t="str">
        <f>IFERROR(VLOOKUP(B118,Liste!$A$2:$E$111,3,FALSE),"")</f>
        <v/>
      </c>
      <c r="E118" s="7" t="str">
        <f>IFERROR(VLOOKUP(B118,Liste!$A$2:$E$111,4,FALSE),"")</f>
        <v/>
      </c>
      <c r="F118" s="20"/>
      <c r="G118" s="7" t="str">
        <f>IFERROR(VLOOKUP(B118,Liste!$A$2:$E$111,5,FALSE),"")</f>
        <v/>
      </c>
      <c r="H118" s="6"/>
      <c r="I118" s="27"/>
      <c r="J118" s="27"/>
      <c r="K118" s="27"/>
      <c r="L118" s="12"/>
      <c r="M118" s="16"/>
    </row>
    <row r="119" spans="1:13" x14ac:dyDescent="0.25">
      <c r="A119" s="6">
        <v>4016</v>
      </c>
      <c r="B119" s="8"/>
      <c r="C119" s="7" t="str">
        <f>IFERROR(VLOOKUP(B119,Liste!$A$2:$E$111,2,FALSE),"")</f>
        <v/>
      </c>
      <c r="D119" s="7" t="str">
        <f>IFERROR(VLOOKUP(B119,Liste!$A$2:$E$111,3,FALSE),"")</f>
        <v/>
      </c>
      <c r="E119" s="7" t="str">
        <f>IFERROR(VLOOKUP(B119,Liste!$A$2:$E$111,4,FALSE),"")</f>
        <v/>
      </c>
      <c r="F119" s="20"/>
      <c r="G119" s="7" t="str">
        <f>IFERROR(VLOOKUP(B119,Liste!$A$2:$E$111,5,FALSE),"")</f>
        <v/>
      </c>
      <c r="H119" s="6"/>
      <c r="I119" s="27"/>
      <c r="J119" s="27"/>
      <c r="K119" s="27"/>
      <c r="L119" s="12"/>
      <c r="M119" s="16"/>
    </row>
    <row r="120" spans="1:13" x14ac:dyDescent="0.25">
      <c r="A120" s="6">
        <v>9001</v>
      </c>
      <c r="B120" s="8"/>
      <c r="C120" s="7" t="str">
        <f>IFERROR(VLOOKUP(B120,Liste!$A$2:$E$111,2,FALSE),"")</f>
        <v/>
      </c>
      <c r="D120" s="7" t="str">
        <f>IFERROR(VLOOKUP(B120,Liste!$A$2:$E$111,3,FALSE),"")</f>
        <v/>
      </c>
      <c r="E120" s="7" t="str">
        <f>IFERROR(VLOOKUP(B120,Liste!$A$2:$E$111,4,FALSE),"")</f>
        <v/>
      </c>
      <c r="F120" s="20"/>
      <c r="G120" s="7" t="str">
        <f>IFERROR(VLOOKUP(B120,Liste!$A$2:$E$111,5,FALSE),"")</f>
        <v/>
      </c>
      <c r="H120" s="6"/>
      <c r="I120" s="27"/>
      <c r="J120" s="27"/>
      <c r="K120" s="27"/>
      <c r="L120" s="12"/>
      <c r="M120" s="16"/>
    </row>
    <row r="121" spans="1:13" x14ac:dyDescent="0.25">
      <c r="A121" s="6"/>
      <c r="B121" s="8"/>
      <c r="C121" s="7" t="str">
        <f>IFERROR(VLOOKUP(B121,Liste!$A$2:$E$111,2,FALSE),"")</f>
        <v/>
      </c>
      <c r="D121" s="7" t="str">
        <f>IFERROR(VLOOKUP(B121,Liste!$A$2:$E$111,3,FALSE),"")</f>
        <v/>
      </c>
      <c r="E121" s="7" t="str">
        <f>IFERROR(VLOOKUP(B121,Liste!$A$2:$E$111,4,FALSE),"")</f>
        <v/>
      </c>
      <c r="F121" s="20"/>
      <c r="G121" s="7" t="str">
        <f>IFERROR(VLOOKUP(B121,Liste!$A$2:$E$111,5,FALSE),"")</f>
        <v/>
      </c>
      <c r="H121" s="6"/>
      <c r="I121" s="27"/>
      <c r="J121" s="27"/>
      <c r="K121" s="27"/>
      <c r="L121" s="12"/>
      <c r="M121" s="16"/>
    </row>
    <row r="122" spans="1:13" x14ac:dyDescent="0.25">
      <c r="A122" s="6"/>
      <c r="B122" s="8"/>
      <c r="C122" s="7" t="str">
        <f>IFERROR(VLOOKUP(B122,Liste!$A$2:$E$111,2,FALSE),"")</f>
        <v/>
      </c>
      <c r="D122" s="7" t="str">
        <f>IFERROR(VLOOKUP(B122,Liste!$A$2:$E$111,3,FALSE),"")</f>
        <v/>
      </c>
      <c r="E122" s="7" t="str">
        <f>IFERROR(VLOOKUP(B122,Liste!$A$2:$E$111,4,FALSE),"")</f>
        <v/>
      </c>
      <c r="F122" s="20"/>
      <c r="G122" s="7" t="str">
        <f>IFERROR(VLOOKUP(B122,Liste!$A$2:$E$111,5,FALSE),"")</f>
        <v/>
      </c>
      <c r="H122" s="6"/>
      <c r="I122" s="27"/>
      <c r="J122" s="27"/>
      <c r="K122" s="27"/>
      <c r="L122" s="12"/>
      <c r="M122" s="16"/>
    </row>
    <row r="123" spans="1:13" x14ac:dyDescent="0.25">
      <c r="A123" s="6"/>
      <c r="B123" s="8"/>
      <c r="C123" s="7" t="str">
        <f>IFERROR(VLOOKUP(B123,Liste!$A$2:$E$111,2,FALSE),"")</f>
        <v/>
      </c>
      <c r="D123" s="7" t="str">
        <f>IFERROR(VLOOKUP(B123,Liste!$A$2:$E$111,3,FALSE),"")</f>
        <v/>
      </c>
      <c r="E123" s="7" t="str">
        <f>IFERROR(VLOOKUP(B123,Liste!$A$2:$E$111,4,FALSE),"")</f>
        <v/>
      </c>
      <c r="F123" s="20"/>
      <c r="G123" s="7" t="str">
        <f>IFERROR(VLOOKUP(B123,Liste!$A$2:$E$111,5,FALSE),"")</f>
        <v/>
      </c>
      <c r="H123" s="6"/>
      <c r="I123" s="27"/>
      <c r="J123" s="27"/>
      <c r="K123" s="27"/>
      <c r="L123" s="12"/>
      <c r="M123" s="16"/>
    </row>
    <row r="124" spans="1:13" x14ac:dyDescent="0.25">
      <c r="A124" s="6"/>
      <c r="B124" s="8"/>
      <c r="C124" s="7" t="str">
        <f>IFERROR(VLOOKUP(B124,Liste!$A$2:$E$111,2,FALSE),"")</f>
        <v/>
      </c>
      <c r="D124" s="7" t="str">
        <f>IFERROR(VLOOKUP(B124,Liste!$A$2:$E$111,3,FALSE),"")</f>
        <v/>
      </c>
      <c r="E124" s="7" t="str">
        <f>IFERROR(VLOOKUP(B124,Liste!$A$2:$E$111,4,FALSE),"")</f>
        <v/>
      </c>
      <c r="F124" s="20"/>
      <c r="G124" s="7" t="str">
        <f>IFERROR(VLOOKUP(B124,Liste!$A$2:$E$111,5,FALSE),"")</f>
        <v/>
      </c>
      <c r="H124" s="6"/>
      <c r="I124" s="27"/>
      <c r="J124" s="27"/>
      <c r="K124" s="27"/>
      <c r="L124" s="12"/>
      <c r="M124" s="16"/>
    </row>
    <row r="125" spans="1:13" x14ac:dyDescent="0.25">
      <c r="A125" s="6"/>
      <c r="B125" s="8"/>
      <c r="C125" s="7" t="str">
        <f>IFERROR(VLOOKUP(B125,Liste!$A$2:$E$111,2,FALSE),"")</f>
        <v/>
      </c>
      <c r="D125" s="7" t="str">
        <f>IFERROR(VLOOKUP(B125,Liste!$A$2:$E$111,3,FALSE),"")</f>
        <v/>
      </c>
      <c r="E125" s="7" t="str">
        <f>IFERROR(VLOOKUP(B125,Liste!$A$2:$E$111,4,FALSE),"")</f>
        <v/>
      </c>
      <c r="F125" s="20"/>
      <c r="G125" s="7" t="str">
        <f>IFERROR(VLOOKUP(B125,Liste!$A$2:$E$111,5,FALSE),"")</f>
        <v/>
      </c>
      <c r="H125" s="6"/>
      <c r="I125" s="27"/>
      <c r="J125" s="27"/>
      <c r="K125" s="27"/>
      <c r="L125" s="12"/>
      <c r="M125" s="16"/>
    </row>
    <row r="126" spans="1:13" x14ac:dyDescent="0.25">
      <c r="A126" s="6"/>
      <c r="B126" s="8"/>
      <c r="C126" s="7" t="str">
        <f>IFERROR(VLOOKUP(B126,Liste!$A$2:$E$111,2,FALSE),"")</f>
        <v/>
      </c>
      <c r="D126" s="7" t="str">
        <f>IFERROR(VLOOKUP(B126,Liste!$A$2:$E$111,3,FALSE),"")</f>
        <v/>
      </c>
      <c r="E126" s="7" t="str">
        <f>IFERROR(VLOOKUP(B126,Liste!$A$2:$E$111,4,FALSE),"")</f>
        <v/>
      </c>
      <c r="F126" s="20"/>
      <c r="G126" s="7" t="str">
        <f>IFERROR(VLOOKUP(B126,Liste!$A$2:$E$111,5,FALSE),"")</f>
        <v/>
      </c>
      <c r="H126" s="6"/>
      <c r="I126" s="27"/>
      <c r="J126" s="27"/>
      <c r="K126" s="27"/>
      <c r="L126" s="12"/>
      <c r="M126" s="16"/>
    </row>
    <row r="127" spans="1:13" x14ac:dyDescent="0.25">
      <c r="A127" s="6"/>
      <c r="B127" s="8"/>
      <c r="C127" s="7" t="str">
        <f>IFERROR(VLOOKUP(B127,Liste!$A$2:$E$111,2,FALSE),"")</f>
        <v/>
      </c>
      <c r="D127" s="7" t="str">
        <f>IFERROR(VLOOKUP(B127,Liste!$A$2:$E$111,3,FALSE),"")</f>
        <v/>
      </c>
      <c r="E127" s="7" t="str">
        <f>IFERROR(VLOOKUP(B127,Liste!$A$2:$E$111,4,FALSE),"")</f>
        <v/>
      </c>
      <c r="F127" s="20"/>
      <c r="G127" s="7" t="str">
        <f>IFERROR(VLOOKUP(B127,Liste!$A$2:$E$111,5,FALSE),"")</f>
        <v/>
      </c>
      <c r="H127" s="6"/>
      <c r="I127" s="27"/>
      <c r="J127" s="27"/>
      <c r="K127" s="27"/>
      <c r="L127" s="12"/>
      <c r="M127" s="16"/>
    </row>
    <row r="128" spans="1:13" x14ac:dyDescent="0.25">
      <c r="A128" s="6"/>
      <c r="B128" s="8"/>
      <c r="C128" s="7" t="str">
        <f>IFERROR(VLOOKUP(B128,Liste!$A$2:$E$111,2,FALSE),"")</f>
        <v/>
      </c>
      <c r="D128" s="7" t="str">
        <f>IFERROR(VLOOKUP(B128,Liste!$A$2:$E$111,3,FALSE),"")</f>
        <v/>
      </c>
      <c r="E128" s="7" t="str">
        <f>IFERROR(VLOOKUP(B128,Liste!$A$2:$E$111,4,FALSE),"")</f>
        <v/>
      </c>
      <c r="F128" s="20"/>
      <c r="G128" s="7" t="str">
        <f>IFERROR(VLOOKUP(B128,Liste!$A$2:$E$111,5,FALSE),"")</f>
        <v/>
      </c>
      <c r="H128" s="6"/>
      <c r="I128" s="27"/>
      <c r="J128" s="27"/>
      <c r="K128" s="27"/>
      <c r="L128" s="12"/>
      <c r="M128" s="16"/>
    </row>
    <row r="129" spans="1:13" x14ac:dyDescent="0.25">
      <c r="A129" s="6"/>
      <c r="B129" s="8"/>
      <c r="C129" s="7" t="str">
        <f>IFERROR(VLOOKUP(B129,Liste!$A$2:$E$111,2,FALSE),"")</f>
        <v/>
      </c>
      <c r="D129" s="7" t="str">
        <f>IFERROR(VLOOKUP(B129,Liste!$A$2:$E$111,3,FALSE),"")</f>
        <v/>
      </c>
      <c r="E129" s="7" t="str">
        <f>IFERROR(VLOOKUP(B129,Liste!$A$2:$E$111,4,FALSE),"")</f>
        <v/>
      </c>
      <c r="F129" s="20"/>
      <c r="G129" s="7" t="str">
        <f>IFERROR(VLOOKUP(B129,Liste!$A$2:$E$111,5,FALSE),"")</f>
        <v/>
      </c>
      <c r="H129" s="6"/>
      <c r="I129" s="27"/>
      <c r="J129" s="27"/>
      <c r="K129" s="27"/>
      <c r="L129" s="12"/>
      <c r="M129" s="16"/>
    </row>
    <row r="130" spans="1:13" x14ac:dyDescent="0.25">
      <c r="A130" s="6"/>
      <c r="B130" s="8"/>
      <c r="C130" s="7" t="str">
        <f>IFERROR(VLOOKUP(B130,Liste!$A$2:$E$111,2,FALSE),"")</f>
        <v/>
      </c>
      <c r="D130" s="7" t="str">
        <f>IFERROR(VLOOKUP(B130,Liste!$A$2:$E$111,3,FALSE),"")</f>
        <v/>
      </c>
      <c r="E130" s="7" t="str">
        <f>IFERROR(VLOOKUP(B130,Liste!$A$2:$E$111,4,FALSE),"")</f>
        <v/>
      </c>
      <c r="F130" s="20"/>
      <c r="G130" s="7" t="str">
        <f>IFERROR(VLOOKUP(B130,Liste!$A$2:$E$111,5,FALSE),"")</f>
        <v/>
      </c>
      <c r="H130" s="6"/>
      <c r="I130" s="27"/>
      <c r="J130" s="27"/>
      <c r="K130" s="27"/>
      <c r="L130" s="12"/>
      <c r="M130" s="16"/>
    </row>
    <row r="131" spans="1:13" x14ac:dyDescent="0.25">
      <c r="A131" s="6"/>
      <c r="B131" s="8"/>
      <c r="C131" s="7" t="str">
        <f>IFERROR(VLOOKUP(B131,Liste!$A$2:$E$111,2,FALSE),"")</f>
        <v/>
      </c>
      <c r="D131" s="7" t="str">
        <f>IFERROR(VLOOKUP(B131,Liste!$A$2:$E$111,3,FALSE),"")</f>
        <v/>
      </c>
      <c r="E131" s="7" t="str">
        <f>IFERROR(VLOOKUP(B131,Liste!$A$2:$E$111,4,FALSE),"")</f>
        <v/>
      </c>
      <c r="F131" s="20"/>
      <c r="G131" s="7" t="str">
        <f>IFERROR(VLOOKUP(B131,Liste!$A$2:$E$111,5,FALSE),"")</f>
        <v/>
      </c>
      <c r="H131" s="6"/>
      <c r="I131" s="27"/>
      <c r="J131" s="27"/>
      <c r="K131" s="27"/>
      <c r="L131" s="12"/>
      <c r="M131" s="16"/>
    </row>
    <row r="132" spans="1:13" x14ac:dyDescent="0.25">
      <c r="A132" s="6"/>
      <c r="B132" s="8"/>
      <c r="C132" s="7" t="str">
        <f>IFERROR(VLOOKUP(B132,Liste!$A$2:$E$111,2,FALSE),"")</f>
        <v/>
      </c>
      <c r="D132" s="7" t="str">
        <f>IFERROR(VLOOKUP(B132,Liste!$A$2:$E$111,3,FALSE),"")</f>
        <v/>
      </c>
      <c r="E132" s="7" t="str">
        <f>IFERROR(VLOOKUP(B132,Liste!$A$2:$E$111,4,FALSE),"")</f>
        <v/>
      </c>
      <c r="F132" s="20"/>
      <c r="G132" s="7" t="str">
        <f>IFERROR(VLOOKUP(B132,Liste!$A$2:$E$111,5,FALSE),"")</f>
        <v/>
      </c>
      <c r="H132" s="6"/>
      <c r="I132" s="27"/>
      <c r="J132" s="27"/>
      <c r="K132" s="27"/>
      <c r="L132" s="12"/>
      <c r="M132" s="16"/>
    </row>
    <row r="133" spans="1:13" ht="15.75" thickBot="1" x14ac:dyDescent="0.3">
      <c r="A133" s="9"/>
      <c r="B133" s="13"/>
      <c r="C133" s="14" t="str">
        <f>IFERROR(VLOOKUP(B133,Liste!$A$2:$E$111,2,FALSE),"")</f>
        <v/>
      </c>
      <c r="D133" s="14" t="str">
        <f>IFERROR(VLOOKUP(B133,Liste!$A$2:$E$111,3,FALSE),"")</f>
        <v/>
      </c>
      <c r="E133" s="14" t="str">
        <f>IFERROR(VLOOKUP(B133,Liste!$A$2:$E$111,4,FALSE),"")</f>
        <v/>
      </c>
      <c r="F133" s="21"/>
      <c r="G133" s="32" t="str">
        <f>IFERROR(VLOOKUP(B133,Liste!$A$2:$E$111,5,FALSE),"")</f>
        <v/>
      </c>
      <c r="H133" s="9"/>
      <c r="I133" s="9"/>
      <c r="J133" s="43"/>
      <c r="K133" s="43"/>
      <c r="L133" s="13"/>
      <c r="M133" s="17"/>
    </row>
    <row r="136" spans="1:13" x14ac:dyDescent="0.25">
      <c r="C136" s="51" t="s">
        <v>56</v>
      </c>
    </row>
    <row r="137" spans="1:13" x14ac:dyDescent="0.25">
      <c r="C137" s="50" t="s">
        <v>57</v>
      </c>
    </row>
    <row r="138" spans="1:13" x14ac:dyDescent="0.25">
      <c r="C138" s="50" t="s">
        <v>58</v>
      </c>
    </row>
    <row r="139" spans="1:13" x14ac:dyDescent="0.25">
      <c r="C139" s="50" t="s">
        <v>59</v>
      </c>
    </row>
    <row r="140" spans="1:13" x14ac:dyDescent="0.25">
      <c r="C140" s="50" t="s">
        <v>60</v>
      </c>
    </row>
  </sheetData>
  <dataValidations count="2">
    <dataValidation type="list" allowBlank="1" showInputMessage="1" showErrorMessage="1" sqref="H4:H133">
      <formula1>$K$1:$K$2</formula1>
    </dataValidation>
    <dataValidation type="list" allowBlank="1" showInputMessage="1" showErrorMessage="1" sqref="I4:K133">
      <formula1>$L$1:$L$2</formula1>
    </dataValidation>
  </dataValidations>
  <pageMargins left="0.7" right="0.7" top="0.75" bottom="0.75" header="0.3" footer="0.3"/>
  <pageSetup scale="74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Liste!$A$2:$A$111</xm:f>
          </x14:formula1>
          <xm:sqref>B4:B120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3"/>
  <sheetViews>
    <sheetView workbookViewId="0">
      <pane xSplit="1" ySplit="3" topLeftCell="B40" activePane="bottomRight" state="frozen"/>
      <selection pane="topRight" activeCell="B1" sqref="B1"/>
      <selection pane="bottomLeft" activeCell="A4" sqref="A4"/>
      <selection pane="bottomRight" activeCell="C51" sqref="C51"/>
    </sheetView>
  </sheetViews>
  <sheetFormatPr baseColWidth="10" defaultColWidth="9.140625" defaultRowHeight="15" x14ac:dyDescent="0.25"/>
  <cols>
    <col min="1" max="1" width="12" style="1" customWidth="1"/>
    <col min="2" max="2" width="9.140625" style="1"/>
    <col min="3" max="3" width="14.85546875" style="1" customWidth="1"/>
    <col min="4" max="4" width="14.140625" style="1" bestFit="1" customWidth="1"/>
    <col min="5" max="5" width="9.140625" style="1"/>
    <col min="6" max="6" width="14.85546875" style="1" customWidth="1"/>
    <col min="7" max="7" width="14.140625" style="1" bestFit="1" customWidth="1"/>
    <col min="8" max="8" width="9.140625" style="1"/>
    <col min="9" max="9" width="14.85546875" style="1" customWidth="1"/>
    <col min="10" max="10" width="14.140625" style="1" bestFit="1" customWidth="1"/>
    <col min="11" max="11" width="9.140625" style="1"/>
    <col min="12" max="12" width="14.85546875" style="1" customWidth="1"/>
    <col min="13" max="13" width="14.140625" style="1" bestFit="1" customWidth="1"/>
    <col min="14" max="14" width="9.140625" style="1"/>
    <col min="15" max="15" width="14.85546875" style="1" customWidth="1"/>
    <col min="16" max="16" width="14.140625" style="1" bestFit="1" customWidth="1"/>
  </cols>
  <sheetData>
    <row r="1" spans="1:16" ht="23.25" x14ac:dyDescent="0.35">
      <c r="A1" s="4" t="s">
        <v>13</v>
      </c>
    </row>
    <row r="2" spans="1:16" ht="21.75" thickBot="1" x14ac:dyDescent="0.4">
      <c r="A2" s="26"/>
    </row>
    <row r="3" spans="1:16" s="2" customFormat="1" ht="30.75" thickBot="1" x14ac:dyDescent="0.3">
      <c r="A3" s="18" t="s">
        <v>16</v>
      </c>
      <c r="B3" s="18" t="s">
        <v>17</v>
      </c>
      <c r="C3" s="18" t="s">
        <v>6</v>
      </c>
      <c r="D3" s="18" t="s">
        <v>5</v>
      </c>
      <c r="E3" s="40" t="s">
        <v>17</v>
      </c>
      <c r="F3" s="40" t="s">
        <v>6</v>
      </c>
      <c r="G3" s="40" t="s">
        <v>5</v>
      </c>
      <c r="H3" s="18" t="s">
        <v>17</v>
      </c>
      <c r="I3" s="18" t="s">
        <v>6</v>
      </c>
      <c r="J3" s="18" t="s">
        <v>5</v>
      </c>
      <c r="K3" s="40" t="s">
        <v>17</v>
      </c>
      <c r="L3" s="40" t="s">
        <v>6</v>
      </c>
      <c r="M3" s="40" t="s">
        <v>5</v>
      </c>
      <c r="N3" s="18" t="s">
        <v>17</v>
      </c>
      <c r="O3" s="18" t="s">
        <v>6</v>
      </c>
      <c r="P3" s="18" t="s">
        <v>5</v>
      </c>
    </row>
    <row r="4" spans="1:16" x14ac:dyDescent="0.25">
      <c r="A4" s="29">
        <v>105420958</v>
      </c>
      <c r="B4" s="10"/>
      <c r="C4" s="11"/>
      <c r="D4" s="30"/>
      <c r="E4" s="10"/>
      <c r="F4" s="11"/>
      <c r="G4" s="30"/>
      <c r="H4" s="10"/>
      <c r="I4" s="11"/>
      <c r="J4" s="30"/>
      <c r="K4" s="10"/>
      <c r="L4" s="11"/>
      <c r="M4" s="30"/>
      <c r="N4" s="10"/>
      <c r="O4" s="11"/>
      <c r="P4" s="30"/>
    </row>
    <row r="5" spans="1:16" x14ac:dyDescent="0.25">
      <c r="A5" s="6">
        <v>105420959</v>
      </c>
      <c r="B5" s="12"/>
      <c r="C5" s="7"/>
      <c r="D5" s="31"/>
      <c r="E5" s="12"/>
      <c r="F5" s="7"/>
      <c r="G5" s="31"/>
      <c r="H5" s="12"/>
      <c r="I5" s="7"/>
      <c r="J5" s="31"/>
      <c r="K5" s="12"/>
      <c r="L5" s="7"/>
      <c r="M5" s="31"/>
      <c r="N5" s="12"/>
      <c r="O5" s="7"/>
      <c r="P5" s="31"/>
    </row>
    <row r="6" spans="1:16" x14ac:dyDescent="0.25">
      <c r="A6" s="6">
        <v>105420963</v>
      </c>
      <c r="B6" s="12"/>
      <c r="C6" s="7"/>
      <c r="D6" s="31"/>
      <c r="E6" s="12"/>
      <c r="F6" s="7"/>
      <c r="G6" s="31"/>
      <c r="H6" s="12"/>
      <c r="I6" s="7"/>
      <c r="J6" s="31"/>
      <c r="K6" s="12"/>
      <c r="L6" s="7"/>
      <c r="M6" s="31"/>
      <c r="N6" s="12"/>
      <c r="O6" s="7"/>
      <c r="P6" s="31"/>
    </row>
    <row r="7" spans="1:16" x14ac:dyDescent="0.25">
      <c r="A7" s="6">
        <v>105420965</v>
      </c>
      <c r="B7" s="12"/>
      <c r="C7" s="7"/>
      <c r="D7" s="31"/>
      <c r="E7" s="12"/>
      <c r="F7" s="7"/>
      <c r="G7" s="31"/>
      <c r="H7" s="12"/>
      <c r="I7" s="7"/>
      <c r="J7" s="31"/>
      <c r="K7" s="12"/>
      <c r="L7" s="7"/>
      <c r="M7" s="31"/>
      <c r="N7" s="12"/>
      <c r="O7" s="7"/>
      <c r="P7" s="31"/>
    </row>
    <row r="8" spans="1:16" x14ac:dyDescent="0.25">
      <c r="A8" s="6">
        <v>105420974</v>
      </c>
      <c r="B8" s="12"/>
      <c r="C8" s="7"/>
      <c r="D8" s="31"/>
      <c r="E8" s="12"/>
      <c r="F8" s="7"/>
      <c r="G8" s="31"/>
      <c r="H8" s="12"/>
      <c r="I8" s="7"/>
      <c r="J8" s="31"/>
      <c r="K8" s="12"/>
      <c r="L8" s="7"/>
      <c r="M8" s="31"/>
      <c r="N8" s="12"/>
      <c r="O8" s="7"/>
      <c r="P8" s="31"/>
    </row>
    <row r="9" spans="1:16" x14ac:dyDescent="0.25">
      <c r="A9" s="6">
        <v>105420975</v>
      </c>
      <c r="B9" s="12"/>
      <c r="C9" s="7"/>
      <c r="D9" s="31"/>
      <c r="E9" s="12"/>
      <c r="F9" s="7"/>
      <c r="G9" s="31"/>
      <c r="H9" s="12"/>
      <c r="I9" s="7"/>
      <c r="J9" s="31"/>
      <c r="K9" s="12"/>
      <c r="L9" s="7"/>
      <c r="M9" s="31"/>
      <c r="N9" s="12"/>
      <c r="O9" s="7"/>
      <c r="P9" s="31"/>
    </row>
    <row r="10" spans="1:16" x14ac:dyDescent="0.25">
      <c r="A10" s="6">
        <v>105420978</v>
      </c>
      <c r="B10" s="12"/>
      <c r="C10" s="7"/>
      <c r="D10" s="31"/>
      <c r="E10" s="12"/>
      <c r="F10" s="7"/>
      <c r="G10" s="31"/>
      <c r="H10" s="12"/>
      <c r="I10" s="7"/>
      <c r="J10" s="31"/>
      <c r="K10" s="12"/>
      <c r="L10" s="7"/>
      <c r="M10" s="31"/>
      <c r="N10" s="12"/>
      <c r="O10" s="7"/>
      <c r="P10" s="31"/>
    </row>
    <row r="11" spans="1:16" x14ac:dyDescent="0.25">
      <c r="A11" s="6">
        <v>105420979</v>
      </c>
      <c r="B11" s="12"/>
      <c r="C11" s="7"/>
      <c r="D11" s="31"/>
      <c r="E11" s="12"/>
      <c r="F11" s="7"/>
      <c r="G11" s="31"/>
      <c r="H11" s="12"/>
      <c r="I11" s="7"/>
      <c r="J11" s="31"/>
      <c r="K11" s="12"/>
      <c r="L11" s="7"/>
      <c r="M11" s="31"/>
      <c r="N11" s="12"/>
      <c r="O11" s="7"/>
      <c r="P11" s="31"/>
    </row>
    <row r="12" spans="1:16" x14ac:dyDescent="0.25">
      <c r="A12" s="6">
        <v>105420980</v>
      </c>
      <c r="B12" s="12"/>
      <c r="C12" s="7"/>
      <c r="D12" s="31"/>
      <c r="E12" s="12"/>
      <c r="F12" s="7"/>
      <c r="G12" s="31"/>
      <c r="H12" s="12"/>
      <c r="I12" s="7"/>
      <c r="J12" s="31"/>
      <c r="K12" s="12"/>
      <c r="L12" s="7"/>
      <c r="M12" s="31"/>
      <c r="N12" s="12"/>
      <c r="O12" s="7"/>
      <c r="P12" s="31"/>
    </row>
    <row r="13" spans="1:16" x14ac:dyDescent="0.25">
      <c r="A13" s="6">
        <v>105420982</v>
      </c>
      <c r="B13" s="12"/>
      <c r="C13" s="7"/>
      <c r="D13" s="31"/>
      <c r="E13" s="12"/>
      <c r="F13" s="7"/>
      <c r="G13" s="31"/>
      <c r="H13" s="12"/>
      <c r="I13" s="7"/>
      <c r="J13" s="31"/>
      <c r="K13" s="12"/>
      <c r="L13" s="7"/>
      <c r="M13" s="31"/>
      <c r="N13" s="12"/>
      <c r="O13" s="7"/>
      <c r="P13" s="31"/>
    </row>
    <row r="14" spans="1:16" x14ac:dyDescent="0.25">
      <c r="A14" s="6">
        <v>105420987</v>
      </c>
      <c r="B14" s="12"/>
      <c r="C14" s="7"/>
      <c r="D14" s="31"/>
      <c r="E14" s="12"/>
      <c r="F14" s="7"/>
      <c r="G14" s="31"/>
      <c r="H14" s="12"/>
      <c r="I14" s="7"/>
      <c r="J14" s="31"/>
      <c r="K14" s="12"/>
      <c r="L14" s="7"/>
      <c r="M14" s="31"/>
      <c r="N14" s="12"/>
      <c r="O14" s="7"/>
      <c r="P14" s="31"/>
    </row>
    <row r="15" spans="1:16" x14ac:dyDescent="0.25">
      <c r="A15" s="6">
        <v>105420997</v>
      </c>
      <c r="B15" s="12"/>
      <c r="C15" s="7"/>
      <c r="D15" s="31"/>
      <c r="E15" s="12"/>
      <c r="F15" s="7"/>
      <c r="G15" s="31"/>
      <c r="H15" s="12"/>
      <c r="I15" s="7"/>
      <c r="J15" s="31"/>
      <c r="K15" s="12"/>
      <c r="L15" s="7"/>
      <c r="M15" s="31"/>
      <c r="N15" s="12"/>
      <c r="O15" s="7"/>
      <c r="P15" s="31"/>
    </row>
    <row r="16" spans="1:16" x14ac:dyDescent="0.25">
      <c r="A16" s="6">
        <v>105421002</v>
      </c>
      <c r="B16" s="12"/>
      <c r="C16" s="7"/>
      <c r="D16" s="31"/>
      <c r="E16" s="12"/>
      <c r="F16" s="7"/>
      <c r="G16" s="31"/>
      <c r="H16" s="12"/>
      <c r="I16" s="7"/>
      <c r="J16" s="31"/>
      <c r="K16" s="12"/>
      <c r="L16" s="7"/>
      <c r="M16" s="31"/>
      <c r="N16" s="12"/>
      <c r="O16" s="7"/>
      <c r="P16" s="31"/>
    </row>
    <row r="17" spans="1:16" x14ac:dyDescent="0.25">
      <c r="A17" s="6">
        <v>105421003</v>
      </c>
      <c r="B17" s="12"/>
      <c r="C17" s="7"/>
      <c r="D17" s="31"/>
      <c r="E17" s="12"/>
      <c r="F17" s="7"/>
      <c r="G17" s="31"/>
      <c r="H17" s="12"/>
      <c r="I17" s="7"/>
      <c r="J17" s="31"/>
      <c r="K17" s="12"/>
      <c r="L17" s="7"/>
      <c r="M17" s="31"/>
      <c r="N17" s="12"/>
      <c r="O17" s="7"/>
      <c r="P17" s="31"/>
    </row>
    <row r="18" spans="1:16" x14ac:dyDescent="0.25">
      <c r="A18" s="6">
        <v>105421004</v>
      </c>
      <c r="B18" s="12"/>
      <c r="C18" s="7"/>
      <c r="D18" s="31"/>
      <c r="E18" s="12"/>
      <c r="F18" s="7"/>
      <c r="G18" s="31"/>
      <c r="H18" s="12"/>
      <c r="I18" s="7"/>
      <c r="J18" s="31"/>
      <c r="K18" s="12"/>
      <c r="L18" s="7"/>
      <c r="M18" s="31"/>
      <c r="N18" s="12"/>
      <c r="O18" s="7"/>
      <c r="P18" s="31"/>
    </row>
    <row r="19" spans="1:16" x14ac:dyDescent="0.25">
      <c r="A19" s="6">
        <v>105421006</v>
      </c>
      <c r="B19" s="12"/>
      <c r="C19" s="7"/>
      <c r="D19" s="31"/>
      <c r="E19" s="12"/>
      <c r="F19" s="7"/>
      <c r="G19" s="31"/>
      <c r="H19" s="12"/>
      <c r="I19" s="7"/>
      <c r="J19" s="31"/>
      <c r="K19" s="12"/>
      <c r="L19" s="7"/>
      <c r="M19" s="31"/>
      <c r="N19" s="12"/>
      <c r="O19" s="7"/>
      <c r="P19" s="31"/>
    </row>
    <row r="20" spans="1:16" x14ac:dyDescent="0.25">
      <c r="A20" s="6">
        <v>105421016</v>
      </c>
      <c r="B20" s="12"/>
      <c r="C20" s="7"/>
      <c r="D20" s="31"/>
      <c r="E20" s="12"/>
      <c r="F20" s="7"/>
      <c r="G20" s="31"/>
      <c r="H20" s="12"/>
      <c r="I20" s="7"/>
      <c r="J20" s="31"/>
      <c r="K20" s="12"/>
      <c r="L20" s="7"/>
      <c r="M20" s="31"/>
      <c r="N20" s="12"/>
      <c r="O20" s="7"/>
      <c r="P20" s="31"/>
    </row>
    <row r="21" spans="1:16" x14ac:dyDescent="0.25">
      <c r="A21" s="6">
        <v>105421049</v>
      </c>
      <c r="B21" s="12"/>
      <c r="C21" s="7"/>
      <c r="D21" s="31"/>
      <c r="E21" s="12"/>
      <c r="F21" s="7"/>
      <c r="G21" s="31"/>
      <c r="H21" s="12"/>
      <c r="I21" s="7"/>
      <c r="J21" s="31"/>
      <c r="K21" s="12"/>
      <c r="L21" s="7"/>
      <c r="M21" s="31"/>
      <c r="N21" s="12"/>
      <c r="O21" s="7"/>
      <c r="P21" s="31"/>
    </row>
    <row r="22" spans="1:16" x14ac:dyDescent="0.25">
      <c r="A22" s="6">
        <v>105421054</v>
      </c>
      <c r="B22" s="12"/>
      <c r="C22" s="7"/>
      <c r="D22" s="31"/>
      <c r="E22" s="12"/>
      <c r="F22" s="7"/>
      <c r="G22" s="31"/>
      <c r="H22" s="12"/>
      <c r="I22" s="7"/>
      <c r="J22" s="31"/>
      <c r="K22" s="12"/>
      <c r="L22" s="7"/>
      <c r="M22" s="31"/>
      <c r="N22" s="12"/>
      <c r="O22" s="7"/>
      <c r="P22" s="31"/>
    </row>
    <row r="23" spans="1:16" x14ac:dyDescent="0.25">
      <c r="A23" s="6">
        <v>105421056</v>
      </c>
      <c r="B23" s="12"/>
      <c r="C23" s="7"/>
      <c r="D23" s="31"/>
      <c r="E23" s="12"/>
      <c r="F23" s="7"/>
      <c r="G23" s="31"/>
      <c r="H23" s="12"/>
      <c r="I23" s="7"/>
      <c r="J23" s="31"/>
      <c r="K23" s="12"/>
      <c r="L23" s="7"/>
      <c r="M23" s="31"/>
      <c r="N23" s="12"/>
      <c r="O23" s="7"/>
      <c r="P23" s="31"/>
    </row>
    <row r="24" spans="1:16" x14ac:dyDescent="0.25">
      <c r="A24" s="6">
        <v>105421197</v>
      </c>
      <c r="B24" s="12"/>
      <c r="C24" s="7"/>
      <c r="D24" s="31"/>
      <c r="E24" s="12"/>
      <c r="F24" s="7"/>
      <c r="G24" s="31"/>
      <c r="H24" s="12"/>
      <c r="I24" s="7"/>
      <c r="J24" s="31"/>
      <c r="K24" s="12"/>
      <c r="L24" s="7"/>
      <c r="M24" s="31"/>
      <c r="N24" s="12"/>
      <c r="O24" s="7"/>
      <c r="P24" s="31"/>
    </row>
    <row r="25" spans="1:16" x14ac:dyDescent="0.25">
      <c r="A25" s="6">
        <v>105421198</v>
      </c>
      <c r="B25" s="12"/>
      <c r="C25" s="7"/>
      <c r="D25" s="31"/>
      <c r="E25" s="12"/>
      <c r="F25" s="7"/>
      <c r="G25" s="31"/>
      <c r="H25" s="12"/>
      <c r="I25" s="7"/>
      <c r="J25" s="31"/>
      <c r="K25" s="12"/>
      <c r="L25" s="7"/>
      <c r="M25" s="31"/>
      <c r="N25" s="12"/>
      <c r="O25" s="7"/>
      <c r="P25" s="31"/>
    </row>
    <row r="26" spans="1:16" x14ac:dyDescent="0.25">
      <c r="A26" s="6">
        <v>105421200</v>
      </c>
      <c r="B26" s="12"/>
      <c r="C26" s="7"/>
      <c r="D26" s="31"/>
      <c r="E26" s="12"/>
      <c r="F26" s="7"/>
      <c r="G26" s="31"/>
      <c r="H26" s="12"/>
      <c r="I26" s="7"/>
      <c r="J26" s="31"/>
      <c r="K26" s="12"/>
      <c r="L26" s="7"/>
      <c r="M26" s="31"/>
      <c r="N26" s="12"/>
      <c r="O26" s="7"/>
      <c r="P26" s="31"/>
    </row>
    <row r="27" spans="1:16" x14ac:dyDescent="0.25">
      <c r="A27" s="6">
        <v>105421202</v>
      </c>
      <c r="B27" s="12"/>
      <c r="C27" s="7"/>
      <c r="D27" s="31"/>
      <c r="E27" s="12"/>
      <c r="F27" s="7"/>
      <c r="G27" s="31"/>
      <c r="H27" s="12"/>
      <c r="I27" s="7"/>
      <c r="J27" s="31"/>
      <c r="K27" s="12"/>
      <c r="L27" s="7"/>
      <c r="M27" s="31"/>
      <c r="N27" s="12"/>
      <c r="O27" s="7"/>
      <c r="P27" s="31"/>
    </row>
    <row r="28" spans="1:16" x14ac:dyDescent="0.25">
      <c r="A28" s="6">
        <v>105421204</v>
      </c>
      <c r="B28" s="12"/>
      <c r="C28" s="7"/>
      <c r="D28" s="31"/>
      <c r="E28" s="12"/>
      <c r="F28" s="7"/>
      <c r="G28" s="31"/>
      <c r="H28" s="12"/>
      <c r="I28" s="7"/>
      <c r="J28" s="31"/>
      <c r="K28" s="12"/>
      <c r="L28" s="7"/>
      <c r="M28" s="31"/>
      <c r="N28" s="12"/>
      <c r="O28" s="7"/>
      <c r="P28" s="31"/>
    </row>
    <row r="29" spans="1:16" x14ac:dyDescent="0.25">
      <c r="A29" s="6">
        <v>105421206</v>
      </c>
      <c r="B29" s="12"/>
      <c r="C29" s="7"/>
      <c r="D29" s="31"/>
      <c r="E29" s="12"/>
      <c r="F29" s="7"/>
      <c r="G29" s="31"/>
      <c r="H29" s="12"/>
      <c r="I29" s="7"/>
      <c r="J29" s="31"/>
      <c r="K29" s="12"/>
      <c r="L29" s="7"/>
      <c r="M29" s="31"/>
      <c r="N29" s="12"/>
      <c r="O29" s="7"/>
      <c r="P29" s="31"/>
    </row>
    <row r="30" spans="1:16" x14ac:dyDescent="0.25">
      <c r="A30" s="6">
        <v>105421207</v>
      </c>
      <c r="B30" s="12"/>
      <c r="C30" s="7"/>
      <c r="D30" s="31"/>
      <c r="E30" s="12"/>
      <c r="F30" s="7"/>
      <c r="G30" s="31"/>
      <c r="H30" s="12"/>
      <c r="I30" s="7"/>
      <c r="J30" s="31"/>
      <c r="K30" s="12"/>
      <c r="L30" s="7"/>
      <c r="M30" s="31"/>
      <c r="N30" s="12"/>
      <c r="O30" s="7"/>
      <c r="P30" s="31"/>
    </row>
    <row r="31" spans="1:16" x14ac:dyDescent="0.25">
      <c r="A31" s="6">
        <v>105421210</v>
      </c>
      <c r="B31" s="12"/>
      <c r="C31" s="7"/>
      <c r="D31" s="31"/>
      <c r="E31" s="12"/>
      <c r="F31" s="7"/>
      <c r="G31" s="31"/>
      <c r="H31" s="12"/>
      <c r="I31" s="7"/>
      <c r="J31" s="31"/>
      <c r="K31" s="12"/>
      <c r="L31" s="7"/>
      <c r="M31" s="31"/>
      <c r="N31" s="12"/>
      <c r="O31" s="7"/>
      <c r="P31" s="31"/>
    </row>
    <row r="32" spans="1:16" x14ac:dyDescent="0.25">
      <c r="A32" s="6">
        <v>105421215</v>
      </c>
      <c r="B32" s="12"/>
      <c r="C32" s="7"/>
      <c r="D32" s="31"/>
      <c r="E32" s="12"/>
      <c r="F32" s="7"/>
      <c r="G32" s="31"/>
      <c r="H32" s="12"/>
      <c r="I32" s="7"/>
      <c r="J32" s="31"/>
      <c r="K32" s="12"/>
      <c r="L32" s="7"/>
      <c r="M32" s="31"/>
      <c r="N32" s="12"/>
      <c r="O32" s="7"/>
      <c r="P32" s="31"/>
    </row>
    <row r="33" spans="1:16" x14ac:dyDescent="0.25">
      <c r="A33" s="6">
        <v>105421277</v>
      </c>
      <c r="B33" s="12"/>
      <c r="C33" s="7"/>
      <c r="D33" s="31"/>
      <c r="E33" s="12"/>
      <c r="F33" s="7"/>
      <c r="G33" s="31"/>
      <c r="H33" s="12"/>
      <c r="I33" s="7"/>
      <c r="J33" s="31"/>
      <c r="K33" s="12"/>
      <c r="L33" s="7"/>
      <c r="M33" s="31"/>
      <c r="N33" s="12"/>
      <c r="O33" s="7"/>
      <c r="P33" s="31"/>
    </row>
    <row r="34" spans="1:16" x14ac:dyDescent="0.25">
      <c r="A34" s="6">
        <v>105421297</v>
      </c>
      <c r="B34" s="12"/>
      <c r="C34" s="7"/>
      <c r="D34" s="31"/>
      <c r="E34" s="12"/>
      <c r="F34" s="7"/>
      <c r="G34" s="31"/>
      <c r="H34" s="12"/>
      <c r="I34" s="7"/>
      <c r="J34" s="31"/>
      <c r="K34" s="12"/>
      <c r="L34" s="7"/>
      <c r="M34" s="31"/>
      <c r="N34" s="12"/>
      <c r="O34" s="7"/>
      <c r="P34" s="31"/>
    </row>
    <row r="35" spans="1:16" x14ac:dyDescent="0.25">
      <c r="A35" s="6">
        <v>105421298</v>
      </c>
      <c r="B35" s="12"/>
      <c r="C35" s="7"/>
      <c r="D35" s="31"/>
      <c r="E35" s="12"/>
      <c r="F35" s="7"/>
      <c r="G35" s="31"/>
      <c r="H35" s="12"/>
      <c r="I35" s="7"/>
      <c r="J35" s="31"/>
      <c r="K35" s="12"/>
      <c r="L35" s="7"/>
      <c r="M35" s="31"/>
      <c r="N35" s="12"/>
      <c r="O35" s="7"/>
      <c r="P35" s="31"/>
    </row>
    <row r="36" spans="1:16" x14ac:dyDescent="0.25">
      <c r="A36" s="6">
        <v>105421299</v>
      </c>
      <c r="B36" s="12"/>
      <c r="C36" s="7"/>
      <c r="D36" s="31"/>
      <c r="E36" s="12"/>
      <c r="F36" s="7"/>
      <c r="G36" s="31"/>
      <c r="H36" s="12"/>
      <c r="I36" s="7"/>
      <c r="J36" s="31"/>
      <c r="K36" s="12"/>
      <c r="L36" s="7"/>
      <c r="M36" s="31"/>
      <c r="N36" s="12"/>
      <c r="O36" s="7"/>
      <c r="P36" s="31"/>
    </row>
    <row r="37" spans="1:16" x14ac:dyDescent="0.25">
      <c r="A37" s="6">
        <v>105421301</v>
      </c>
      <c r="B37" s="12"/>
      <c r="C37" s="7"/>
      <c r="D37" s="31"/>
      <c r="E37" s="12"/>
      <c r="F37" s="7"/>
      <c r="G37" s="31"/>
      <c r="H37" s="12"/>
      <c r="I37" s="7"/>
      <c r="J37" s="31"/>
      <c r="K37" s="12"/>
      <c r="L37" s="7"/>
      <c r="M37" s="31"/>
      <c r="N37" s="12"/>
      <c r="O37" s="7"/>
      <c r="P37" s="31"/>
    </row>
    <row r="38" spans="1:16" x14ac:dyDescent="0.25">
      <c r="A38" s="6">
        <v>105421306</v>
      </c>
      <c r="B38" s="12"/>
      <c r="C38" s="7"/>
      <c r="D38" s="31"/>
      <c r="E38" s="12"/>
      <c r="F38" s="7"/>
      <c r="G38" s="31"/>
      <c r="H38" s="12"/>
      <c r="I38" s="7"/>
      <c r="J38" s="31"/>
      <c r="K38" s="12"/>
      <c r="L38" s="7"/>
      <c r="M38" s="31"/>
      <c r="N38" s="12"/>
      <c r="O38" s="7"/>
      <c r="P38" s="31"/>
    </row>
    <row r="39" spans="1:16" x14ac:dyDescent="0.25">
      <c r="A39" s="6">
        <v>105421309</v>
      </c>
      <c r="B39" s="12"/>
      <c r="C39" s="7"/>
      <c r="D39" s="31"/>
      <c r="E39" s="12"/>
      <c r="F39" s="7"/>
      <c r="G39" s="31"/>
      <c r="H39" s="12"/>
      <c r="I39" s="7"/>
      <c r="J39" s="31"/>
      <c r="K39" s="12"/>
      <c r="L39" s="7"/>
      <c r="M39" s="31"/>
      <c r="N39" s="12"/>
      <c r="O39" s="7"/>
      <c r="P39" s="31"/>
    </row>
    <row r="40" spans="1:16" x14ac:dyDescent="0.25">
      <c r="A40" s="6">
        <v>105421311</v>
      </c>
      <c r="B40" s="12"/>
      <c r="C40" s="7"/>
      <c r="D40" s="31"/>
      <c r="E40" s="12"/>
      <c r="F40" s="7"/>
      <c r="G40" s="31"/>
      <c r="H40" s="12"/>
      <c r="I40" s="7"/>
      <c r="J40" s="31"/>
      <c r="K40" s="12"/>
      <c r="L40" s="7"/>
      <c r="M40" s="31"/>
      <c r="N40" s="12"/>
      <c r="O40" s="7"/>
      <c r="P40" s="31"/>
    </row>
    <row r="41" spans="1:16" x14ac:dyDescent="0.25">
      <c r="A41" s="6">
        <v>105421346</v>
      </c>
      <c r="B41" s="12"/>
      <c r="C41" s="7"/>
      <c r="D41" s="31"/>
      <c r="E41" s="12"/>
      <c r="F41" s="7"/>
      <c r="G41" s="31"/>
      <c r="H41" s="12"/>
      <c r="I41" s="7"/>
      <c r="J41" s="31"/>
      <c r="K41" s="12"/>
      <c r="L41" s="7"/>
      <c r="M41" s="31"/>
      <c r="N41" s="12"/>
      <c r="O41" s="7"/>
      <c r="P41" s="31"/>
    </row>
    <row r="42" spans="1:16" x14ac:dyDescent="0.25">
      <c r="A42" s="6">
        <v>105422018</v>
      </c>
      <c r="B42" s="12"/>
      <c r="C42" s="7"/>
      <c r="D42" s="31"/>
      <c r="E42" s="12"/>
      <c r="F42" s="7"/>
      <c r="G42" s="31"/>
      <c r="H42" s="12"/>
      <c r="I42" s="7"/>
      <c r="J42" s="31"/>
      <c r="K42" s="12"/>
      <c r="L42" s="7"/>
      <c r="M42" s="31"/>
      <c r="N42" s="12"/>
      <c r="O42" s="7"/>
      <c r="P42" s="31"/>
    </row>
    <row r="43" spans="1:16" x14ac:dyDescent="0.25">
      <c r="A43" s="6">
        <v>105422068</v>
      </c>
      <c r="B43" s="12"/>
      <c r="C43" s="7"/>
      <c r="D43" s="31"/>
      <c r="E43" s="12"/>
      <c r="F43" s="7"/>
      <c r="G43" s="31"/>
      <c r="H43" s="12"/>
      <c r="I43" s="7"/>
      <c r="J43" s="31"/>
      <c r="K43" s="12"/>
      <c r="L43" s="7"/>
      <c r="M43" s="31"/>
      <c r="N43" s="12"/>
      <c r="O43" s="7"/>
      <c r="P43" s="31"/>
    </row>
    <row r="44" spans="1:16" x14ac:dyDescent="0.25">
      <c r="A44" s="6">
        <v>105423579</v>
      </c>
      <c r="B44" s="12"/>
      <c r="C44" s="7"/>
      <c r="D44" s="31"/>
      <c r="E44" s="12"/>
      <c r="F44" s="7"/>
      <c r="G44" s="31"/>
      <c r="H44" s="12"/>
      <c r="I44" s="7"/>
      <c r="J44" s="31"/>
      <c r="K44" s="12"/>
      <c r="L44" s="7"/>
      <c r="M44" s="31"/>
      <c r="N44" s="12"/>
      <c r="O44" s="7"/>
      <c r="P44" s="31"/>
    </row>
    <row r="45" spans="1:16" x14ac:dyDescent="0.25">
      <c r="A45" s="6">
        <v>105423581</v>
      </c>
      <c r="B45" s="12">
        <v>582</v>
      </c>
      <c r="C45" s="28">
        <v>41493</v>
      </c>
      <c r="D45" s="31"/>
      <c r="E45" s="12"/>
      <c r="F45" s="7"/>
      <c r="G45" s="31"/>
      <c r="H45" s="12"/>
      <c r="I45" s="7"/>
      <c r="J45" s="31"/>
      <c r="K45" s="12"/>
      <c r="L45" s="7"/>
      <c r="M45" s="31"/>
      <c r="N45" s="12"/>
      <c r="O45" s="7"/>
      <c r="P45" s="31"/>
    </row>
    <row r="46" spans="1:16" x14ac:dyDescent="0.25">
      <c r="A46" s="6">
        <v>105423585</v>
      </c>
      <c r="B46" s="12">
        <v>38</v>
      </c>
      <c r="C46" s="28">
        <v>41495</v>
      </c>
      <c r="D46" s="31"/>
      <c r="E46" s="12"/>
      <c r="F46" s="7"/>
      <c r="G46" s="31"/>
      <c r="H46" s="12"/>
      <c r="I46" s="7"/>
      <c r="J46" s="31"/>
      <c r="K46" s="12"/>
      <c r="L46" s="7"/>
      <c r="M46" s="31"/>
      <c r="N46" s="12"/>
      <c r="O46" s="7"/>
      <c r="P46" s="31"/>
    </row>
    <row r="47" spans="1:16" x14ac:dyDescent="0.25">
      <c r="A47" s="6">
        <v>105423587</v>
      </c>
      <c r="B47" s="12"/>
      <c r="C47" s="7"/>
      <c r="D47" s="31"/>
      <c r="E47" s="12"/>
      <c r="F47" s="7"/>
      <c r="G47" s="31"/>
      <c r="H47" s="12"/>
      <c r="I47" s="7"/>
      <c r="J47" s="31"/>
      <c r="K47" s="12"/>
      <c r="L47" s="7"/>
      <c r="M47" s="31"/>
      <c r="N47" s="12"/>
      <c r="O47" s="7"/>
      <c r="P47" s="31"/>
    </row>
    <row r="48" spans="1:16" x14ac:dyDescent="0.25">
      <c r="A48" s="6">
        <v>105423588</v>
      </c>
      <c r="B48" s="12"/>
      <c r="C48" s="7"/>
      <c r="D48" s="31"/>
      <c r="E48" s="12"/>
      <c r="F48" s="7"/>
      <c r="G48" s="31"/>
      <c r="H48" s="12"/>
      <c r="I48" s="7"/>
      <c r="J48" s="31"/>
      <c r="K48" s="12"/>
      <c r="L48" s="7"/>
      <c r="M48" s="31"/>
      <c r="N48" s="12"/>
      <c r="O48" s="7"/>
      <c r="P48" s="31"/>
    </row>
    <row r="49" spans="1:16" x14ac:dyDescent="0.25">
      <c r="A49" s="6">
        <v>105423590</v>
      </c>
      <c r="B49" s="12"/>
      <c r="C49" s="7"/>
      <c r="D49" s="31"/>
      <c r="E49" s="12"/>
      <c r="F49" s="7"/>
      <c r="G49" s="31"/>
      <c r="H49" s="12"/>
      <c r="I49" s="7"/>
      <c r="J49" s="31"/>
      <c r="K49" s="12"/>
      <c r="L49" s="7"/>
      <c r="M49" s="31"/>
      <c r="N49" s="12"/>
      <c r="O49" s="7"/>
      <c r="P49" s="31"/>
    </row>
    <row r="50" spans="1:16" x14ac:dyDescent="0.25">
      <c r="A50" s="6">
        <v>105423592</v>
      </c>
      <c r="B50" s="12">
        <v>4004</v>
      </c>
      <c r="C50" s="28">
        <v>41495</v>
      </c>
      <c r="D50" s="31"/>
      <c r="E50" s="12"/>
      <c r="F50" s="7"/>
      <c r="G50" s="31"/>
      <c r="H50" s="12"/>
      <c r="I50" s="7"/>
      <c r="J50" s="31"/>
      <c r="K50" s="12"/>
      <c r="L50" s="7"/>
      <c r="M50" s="31"/>
      <c r="N50" s="12"/>
      <c r="O50" s="7"/>
      <c r="P50" s="31"/>
    </row>
    <row r="51" spans="1:16" x14ac:dyDescent="0.25">
      <c r="A51" s="6">
        <v>105423622</v>
      </c>
      <c r="B51" s="12"/>
      <c r="C51" s="7"/>
      <c r="D51" s="31"/>
      <c r="E51" s="12"/>
      <c r="F51" s="7"/>
      <c r="G51" s="31"/>
      <c r="H51" s="12"/>
      <c r="I51" s="7"/>
      <c r="J51" s="31"/>
      <c r="K51" s="12"/>
      <c r="L51" s="7"/>
      <c r="M51" s="31"/>
      <c r="N51" s="12"/>
      <c r="O51" s="7"/>
      <c r="P51" s="31"/>
    </row>
    <row r="52" spans="1:16" x14ac:dyDescent="0.25">
      <c r="A52" s="6">
        <v>105423623</v>
      </c>
      <c r="B52" s="12"/>
      <c r="C52" s="7"/>
      <c r="D52" s="31"/>
      <c r="E52" s="12"/>
      <c r="F52" s="7"/>
      <c r="G52" s="31"/>
      <c r="H52" s="12"/>
      <c r="I52" s="7"/>
      <c r="J52" s="31"/>
      <c r="K52" s="12"/>
      <c r="L52" s="7"/>
      <c r="M52" s="31"/>
      <c r="N52" s="12"/>
      <c r="O52" s="7"/>
      <c r="P52" s="31"/>
    </row>
    <row r="53" spans="1:16" x14ac:dyDescent="0.25">
      <c r="A53" s="6">
        <v>105423625</v>
      </c>
      <c r="B53" s="12">
        <v>39</v>
      </c>
      <c r="C53" s="28">
        <v>41495</v>
      </c>
      <c r="D53" s="31"/>
      <c r="E53" s="12"/>
      <c r="F53" s="7"/>
      <c r="G53" s="31"/>
      <c r="H53" s="12"/>
      <c r="I53" s="7"/>
      <c r="J53" s="31"/>
      <c r="K53" s="12"/>
      <c r="L53" s="7"/>
      <c r="M53" s="31"/>
      <c r="N53" s="12"/>
      <c r="O53" s="7"/>
      <c r="P53" s="31"/>
    </row>
    <row r="54" spans="1:16" x14ac:dyDescent="0.25">
      <c r="A54" s="6">
        <v>105423635</v>
      </c>
      <c r="B54" s="12">
        <v>485</v>
      </c>
      <c r="C54" s="28">
        <v>41485</v>
      </c>
      <c r="D54" s="31"/>
      <c r="E54" s="12"/>
      <c r="F54" s="7"/>
      <c r="G54" s="31"/>
      <c r="H54" s="12"/>
      <c r="I54" s="7"/>
      <c r="J54" s="31"/>
      <c r="K54" s="12"/>
      <c r="L54" s="7"/>
      <c r="M54" s="31"/>
      <c r="N54" s="12"/>
      <c r="O54" s="7"/>
      <c r="P54" s="31"/>
    </row>
    <row r="55" spans="1:16" x14ac:dyDescent="0.25">
      <c r="A55" s="6">
        <v>105423657</v>
      </c>
      <c r="B55" s="12"/>
      <c r="C55" s="7"/>
      <c r="D55" s="31"/>
      <c r="E55" s="12"/>
      <c r="F55" s="7"/>
      <c r="G55" s="31"/>
      <c r="H55" s="12"/>
      <c r="I55" s="7"/>
      <c r="J55" s="31"/>
      <c r="K55" s="12"/>
      <c r="L55" s="7"/>
      <c r="M55" s="31"/>
      <c r="N55" s="12"/>
      <c r="O55" s="7"/>
      <c r="P55" s="31"/>
    </row>
    <row r="56" spans="1:16" x14ac:dyDescent="0.25">
      <c r="A56" s="6">
        <v>105423690</v>
      </c>
      <c r="B56" s="12"/>
      <c r="C56" s="7"/>
      <c r="D56" s="31"/>
      <c r="E56" s="12"/>
      <c r="F56" s="7"/>
      <c r="G56" s="31"/>
      <c r="H56" s="12"/>
      <c r="I56" s="7"/>
      <c r="J56" s="31"/>
      <c r="K56" s="12"/>
      <c r="L56" s="7"/>
      <c r="M56" s="31"/>
      <c r="N56" s="12"/>
      <c r="O56" s="7"/>
      <c r="P56" s="31"/>
    </row>
    <row r="57" spans="1:16" x14ac:dyDescent="0.25">
      <c r="A57" s="6">
        <v>105423696</v>
      </c>
      <c r="B57" s="12">
        <v>599</v>
      </c>
      <c r="C57" s="28">
        <v>41491</v>
      </c>
      <c r="D57" s="31"/>
      <c r="E57" s="12"/>
      <c r="F57" s="7"/>
      <c r="G57" s="31"/>
      <c r="H57" s="12"/>
      <c r="I57" s="7"/>
      <c r="J57" s="31"/>
      <c r="K57" s="12"/>
      <c r="L57" s="7"/>
      <c r="M57" s="31"/>
      <c r="N57" s="12"/>
      <c r="O57" s="7"/>
      <c r="P57" s="31"/>
    </row>
    <row r="58" spans="1:16" x14ac:dyDescent="0.25">
      <c r="A58" s="6">
        <v>105423698</v>
      </c>
      <c r="B58" s="12">
        <v>586</v>
      </c>
      <c r="C58" s="28">
        <v>41491</v>
      </c>
      <c r="D58" s="31"/>
      <c r="E58" s="12"/>
      <c r="F58" s="7"/>
      <c r="G58" s="31"/>
      <c r="H58" s="12"/>
      <c r="I58" s="7"/>
      <c r="J58" s="31"/>
      <c r="K58" s="12"/>
      <c r="L58" s="7"/>
      <c r="M58" s="31"/>
      <c r="N58" s="12"/>
      <c r="O58" s="7"/>
      <c r="P58" s="31"/>
    </row>
    <row r="59" spans="1:16" x14ac:dyDescent="0.25">
      <c r="A59" s="6">
        <v>105423706</v>
      </c>
      <c r="B59" s="12">
        <v>4013</v>
      </c>
      <c r="C59" s="28">
        <v>41492</v>
      </c>
      <c r="D59" s="31"/>
      <c r="E59" s="12"/>
      <c r="F59" s="7"/>
      <c r="G59" s="31"/>
      <c r="H59" s="12"/>
      <c r="I59" s="7"/>
      <c r="J59" s="31"/>
      <c r="K59" s="12"/>
      <c r="L59" s="7"/>
      <c r="M59" s="31"/>
      <c r="N59" s="12"/>
      <c r="O59" s="7"/>
      <c r="P59" s="31"/>
    </row>
    <row r="60" spans="1:16" x14ac:dyDescent="0.25">
      <c r="A60" s="6">
        <v>105423739</v>
      </c>
      <c r="B60" s="12">
        <v>4001</v>
      </c>
      <c r="C60" s="28">
        <v>41494</v>
      </c>
      <c r="D60" s="31"/>
      <c r="E60" s="12"/>
      <c r="F60" s="7"/>
      <c r="G60" s="31"/>
      <c r="H60" s="12"/>
      <c r="I60" s="7"/>
      <c r="J60" s="31"/>
      <c r="K60" s="12"/>
      <c r="L60" s="7"/>
      <c r="M60" s="31"/>
      <c r="N60" s="12"/>
      <c r="O60" s="7"/>
      <c r="P60" s="31"/>
    </row>
    <row r="61" spans="1:16" x14ac:dyDescent="0.25">
      <c r="A61" s="6">
        <v>105423758</v>
      </c>
      <c r="B61" s="12"/>
      <c r="C61" s="7"/>
      <c r="D61" s="31"/>
      <c r="E61" s="12"/>
      <c r="F61" s="7"/>
      <c r="G61" s="31"/>
      <c r="H61" s="12"/>
      <c r="I61" s="7"/>
      <c r="J61" s="31"/>
      <c r="K61" s="12"/>
      <c r="L61" s="7"/>
      <c r="M61" s="31"/>
      <c r="N61" s="12"/>
      <c r="O61" s="7"/>
      <c r="P61" s="31"/>
    </row>
    <row r="62" spans="1:16" x14ac:dyDescent="0.25">
      <c r="A62" s="6">
        <v>105423762</v>
      </c>
      <c r="B62" s="12"/>
      <c r="C62" s="7"/>
      <c r="D62" s="31"/>
      <c r="E62" s="12"/>
      <c r="F62" s="7"/>
      <c r="G62" s="31"/>
      <c r="H62" s="12"/>
      <c r="I62" s="7"/>
      <c r="J62" s="31"/>
      <c r="K62" s="12"/>
      <c r="L62" s="7"/>
      <c r="M62" s="31"/>
      <c r="N62" s="12"/>
      <c r="O62" s="7"/>
      <c r="P62" s="31"/>
    </row>
    <row r="63" spans="1:16" x14ac:dyDescent="0.25">
      <c r="A63" s="6">
        <v>105423768</v>
      </c>
      <c r="B63" s="12"/>
      <c r="C63" s="7"/>
      <c r="D63" s="31"/>
      <c r="E63" s="12"/>
      <c r="F63" s="7"/>
      <c r="G63" s="31"/>
      <c r="H63" s="12"/>
      <c r="I63" s="7"/>
      <c r="J63" s="31"/>
      <c r="K63" s="12"/>
      <c r="L63" s="7"/>
      <c r="M63" s="31"/>
      <c r="N63" s="12"/>
      <c r="O63" s="7"/>
      <c r="P63" s="31"/>
    </row>
    <row r="64" spans="1:16" x14ac:dyDescent="0.25">
      <c r="A64" s="6">
        <v>105423776</v>
      </c>
      <c r="B64" s="12"/>
      <c r="C64" s="7"/>
      <c r="D64" s="31"/>
      <c r="E64" s="12"/>
      <c r="F64" s="7"/>
      <c r="G64" s="31"/>
      <c r="H64" s="12"/>
      <c r="I64" s="7"/>
      <c r="J64" s="31"/>
      <c r="K64" s="12"/>
      <c r="L64" s="7"/>
      <c r="M64" s="31"/>
      <c r="N64" s="12"/>
      <c r="O64" s="7"/>
      <c r="P64" s="31"/>
    </row>
    <row r="65" spans="1:16" x14ac:dyDescent="0.25">
      <c r="A65" s="6">
        <v>105423783</v>
      </c>
      <c r="B65" s="12"/>
      <c r="C65" s="7"/>
      <c r="D65" s="31"/>
      <c r="E65" s="12"/>
      <c r="F65" s="7"/>
      <c r="G65" s="31"/>
      <c r="H65" s="12"/>
      <c r="I65" s="7"/>
      <c r="J65" s="31"/>
      <c r="K65" s="12"/>
      <c r="L65" s="7"/>
      <c r="M65" s="31"/>
      <c r="N65" s="12"/>
      <c r="O65" s="7"/>
      <c r="P65" s="31"/>
    </row>
    <row r="66" spans="1:16" x14ac:dyDescent="0.25">
      <c r="A66" s="6">
        <v>105423792</v>
      </c>
      <c r="B66" s="12"/>
      <c r="C66" s="7"/>
      <c r="D66" s="31"/>
      <c r="E66" s="12"/>
      <c r="F66" s="7"/>
      <c r="G66" s="31"/>
      <c r="H66" s="12"/>
      <c r="I66" s="7"/>
      <c r="J66" s="31"/>
      <c r="K66" s="12"/>
      <c r="L66" s="7"/>
      <c r="M66" s="31"/>
      <c r="N66" s="12"/>
      <c r="O66" s="7"/>
      <c r="P66" s="31"/>
    </row>
    <row r="67" spans="1:16" x14ac:dyDescent="0.25">
      <c r="A67" s="6">
        <v>105423795</v>
      </c>
      <c r="B67" s="12"/>
      <c r="C67" s="7"/>
      <c r="D67" s="31"/>
      <c r="E67" s="12"/>
      <c r="F67" s="7"/>
      <c r="G67" s="31"/>
      <c r="H67" s="12"/>
      <c r="I67" s="7"/>
      <c r="J67" s="31"/>
      <c r="K67" s="12"/>
      <c r="L67" s="7"/>
      <c r="M67" s="31"/>
      <c r="N67" s="12"/>
      <c r="O67" s="7"/>
      <c r="P67" s="31"/>
    </row>
    <row r="68" spans="1:16" x14ac:dyDescent="0.25">
      <c r="A68" s="6">
        <v>105423799</v>
      </c>
      <c r="B68" s="12"/>
      <c r="C68" s="7"/>
      <c r="D68" s="31"/>
      <c r="E68" s="12"/>
      <c r="F68" s="7"/>
      <c r="G68" s="31"/>
      <c r="H68" s="12"/>
      <c r="I68" s="7"/>
      <c r="J68" s="31"/>
      <c r="K68" s="12"/>
      <c r="L68" s="7"/>
      <c r="M68" s="31"/>
      <c r="N68" s="12"/>
      <c r="O68" s="7"/>
      <c r="P68" s="31"/>
    </row>
    <row r="69" spans="1:16" x14ac:dyDescent="0.25">
      <c r="A69" s="6">
        <v>105423804</v>
      </c>
      <c r="B69" s="12"/>
      <c r="C69" s="7"/>
      <c r="D69" s="31"/>
      <c r="E69" s="12"/>
      <c r="F69" s="7"/>
      <c r="G69" s="31"/>
      <c r="H69" s="12"/>
      <c r="I69" s="7"/>
      <c r="J69" s="31"/>
      <c r="K69" s="12"/>
      <c r="L69" s="7"/>
      <c r="M69" s="31"/>
      <c r="N69" s="12"/>
      <c r="O69" s="7"/>
      <c r="P69" s="31"/>
    </row>
    <row r="70" spans="1:16" x14ac:dyDescent="0.25">
      <c r="A70" s="6">
        <v>105423805</v>
      </c>
      <c r="B70" s="12"/>
      <c r="C70" s="7"/>
      <c r="D70" s="31"/>
      <c r="E70" s="12"/>
      <c r="F70" s="7"/>
      <c r="G70" s="31"/>
      <c r="H70" s="12"/>
      <c r="I70" s="7"/>
      <c r="J70" s="31"/>
      <c r="K70" s="12"/>
      <c r="L70" s="7"/>
      <c r="M70" s="31"/>
      <c r="N70" s="12"/>
      <c r="O70" s="7"/>
      <c r="P70" s="31"/>
    </row>
    <row r="71" spans="1:16" x14ac:dyDescent="0.25">
      <c r="A71" s="6">
        <v>105423808</v>
      </c>
      <c r="B71" s="12"/>
      <c r="C71" s="7"/>
      <c r="D71" s="31"/>
      <c r="E71" s="12"/>
      <c r="F71" s="7"/>
      <c r="G71" s="31"/>
      <c r="H71" s="12"/>
      <c r="I71" s="7"/>
      <c r="J71" s="31"/>
      <c r="K71" s="12"/>
      <c r="L71" s="7"/>
      <c r="M71" s="31"/>
      <c r="N71" s="12"/>
      <c r="O71" s="7"/>
      <c r="P71" s="31"/>
    </row>
    <row r="72" spans="1:16" x14ac:dyDescent="0.25">
      <c r="A72" s="6">
        <v>105423830</v>
      </c>
      <c r="B72" s="12"/>
      <c r="C72" s="7"/>
      <c r="D72" s="31"/>
      <c r="E72" s="12"/>
      <c r="F72" s="7"/>
      <c r="G72" s="31"/>
      <c r="H72" s="12"/>
      <c r="I72" s="7"/>
      <c r="J72" s="31"/>
      <c r="K72" s="12"/>
      <c r="L72" s="7"/>
      <c r="M72" s="31"/>
      <c r="N72" s="12"/>
      <c r="O72" s="7"/>
      <c r="P72" s="31"/>
    </row>
    <row r="73" spans="1:16" x14ac:dyDescent="0.25">
      <c r="A73" s="6">
        <v>105423836</v>
      </c>
      <c r="B73" s="12"/>
      <c r="C73" s="7"/>
      <c r="D73" s="31"/>
      <c r="E73" s="12"/>
      <c r="F73" s="7"/>
      <c r="G73" s="31"/>
      <c r="H73" s="12"/>
      <c r="I73" s="7"/>
      <c r="J73" s="31"/>
      <c r="K73" s="12"/>
      <c r="L73" s="7"/>
      <c r="M73" s="31"/>
      <c r="N73" s="12"/>
      <c r="O73" s="7"/>
      <c r="P73" s="31"/>
    </row>
    <row r="74" spans="1:16" x14ac:dyDescent="0.25">
      <c r="A74" s="6">
        <v>105423837</v>
      </c>
      <c r="B74" s="12"/>
      <c r="C74" s="7"/>
      <c r="D74" s="31"/>
      <c r="E74" s="12"/>
      <c r="F74" s="7"/>
      <c r="G74" s="31"/>
      <c r="H74" s="12"/>
      <c r="I74" s="7"/>
      <c r="J74" s="31"/>
      <c r="K74" s="12"/>
      <c r="L74" s="7"/>
      <c r="M74" s="31"/>
      <c r="N74" s="12"/>
      <c r="O74" s="7"/>
      <c r="P74" s="31"/>
    </row>
    <row r="75" spans="1:16" x14ac:dyDescent="0.25">
      <c r="A75" s="6">
        <v>105423841</v>
      </c>
      <c r="B75" s="12"/>
      <c r="C75" s="7"/>
      <c r="D75" s="31"/>
      <c r="E75" s="12"/>
      <c r="F75" s="7"/>
      <c r="G75" s="31"/>
      <c r="H75" s="12"/>
      <c r="I75" s="7"/>
      <c r="J75" s="31"/>
      <c r="K75" s="12"/>
      <c r="L75" s="7"/>
      <c r="M75" s="31"/>
      <c r="N75" s="12"/>
      <c r="O75" s="7"/>
      <c r="P75" s="31"/>
    </row>
    <row r="76" spans="1:16" x14ac:dyDescent="0.25">
      <c r="A76" s="6">
        <v>105423844</v>
      </c>
      <c r="B76" s="12"/>
      <c r="C76" s="7"/>
      <c r="D76" s="31"/>
      <c r="E76" s="12"/>
      <c r="F76" s="7"/>
      <c r="G76" s="31"/>
      <c r="H76" s="12"/>
      <c r="I76" s="7"/>
      <c r="J76" s="31"/>
      <c r="K76" s="12"/>
      <c r="L76" s="7"/>
      <c r="M76" s="31"/>
      <c r="N76" s="12"/>
      <c r="O76" s="7"/>
      <c r="P76" s="31"/>
    </row>
    <row r="77" spans="1:16" x14ac:dyDescent="0.25">
      <c r="A77" s="6">
        <v>105423846</v>
      </c>
      <c r="B77" s="12"/>
      <c r="C77" s="7"/>
      <c r="D77" s="31"/>
      <c r="E77" s="12"/>
      <c r="F77" s="7"/>
      <c r="G77" s="31"/>
      <c r="H77" s="12"/>
      <c r="I77" s="7"/>
      <c r="J77" s="31"/>
      <c r="K77" s="12"/>
      <c r="L77" s="7"/>
      <c r="M77" s="31"/>
      <c r="N77" s="12"/>
      <c r="O77" s="7"/>
      <c r="P77" s="31"/>
    </row>
    <row r="78" spans="1:16" x14ac:dyDescent="0.25">
      <c r="A78" s="6">
        <v>105423850</v>
      </c>
      <c r="B78" s="12"/>
      <c r="C78" s="7"/>
      <c r="D78" s="31"/>
      <c r="E78" s="12"/>
      <c r="F78" s="7"/>
      <c r="G78" s="31"/>
      <c r="H78" s="12"/>
      <c r="I78" s="7"/>
      <c r="J78" s="31"/>
      <c r="K78" s="12"/>
      <c r="L78" s="7"/>
      <c r="M78" s="31"/>
      <c r="N78" s="12"/>
      <c r="O78" s="7"/>
      <c r="P78" s="31"/>
    </row>
    <row r="79" spans="1:16" x14ac:dyDescent="0.25">
      <c r="A79" s="6">
        <v>105423851</v>
      </c>
      <c r="B79" s="12"/>
      <c r="C79" s="7"/>
      <c r="D79" s="31"/>
      <c r="E79" s="12"/>
      <c r="F79" s="7"/>
      <c r="G79" s="31"/>
      <c r="H79" s="12"/>
      <c r="I79" s="7"/>
      <c r="J79" s="31"/>
      <c r="K79" s="12"/>
      <c r="L79" s="7"/>
      <c r="M79" s="31"/>
      <c r="N79" s="12"/>
      <c r="O79" s="7"/>
      <c r="P79" s="31"/>
    </row>
    <row r="80" spans="1:16" x14ac:dyDescent="0.25">
      <c r="A80" s="6">
        <v>105423853</v>
      </c>
      <c r="B80" s="12"/>
      <c r="C80" s="7"/>
      <c r="D80" s="31"/>
      <c r="E80" s="12"/>
      <c r="F80" s="7"/>
      <c r="G80" s="31"/>
      <c r="H80" s="12"/>
      <c r="I80" s="7"/>
      <c r="J80" s="31"/>
      <c r="K80" s="12"/>
      <c r="L80" s="7"/>
      <c r="M80" s="31"/>
      <c r="N80" s="12"/>
      <c r="O80" s="7"/>
      <c r="P80" s="31"/>
    </row>
    <row r="81" spans="1:16" x14ac:dyDescent="0.25">
      <c r="A81" s="6">
        <v>105423854</v>
      </c>
      <c r="B81" s="12"/>
      <c r="C81" s="7"/>
      <c r="D81" s="31"/>
      <c r="E81" s="12"/>
      <c r="F81" s="7"/>
      <c r="G81" s="31"/>
      <c r="H81" s="12"/>
      <c r="I81" s="7"/>
      <c r="J81" s="31"/>
      <c r="K81" s="12"/>
      <c r="L81" s="7"/>
      <c r="M81" s="31"/>
      <c r="N81" s="12"/>
      <c r="O81" s="7"/>
      <c r="P81" s="31"/>
    </row>
    <row r="82" spans="1:16" x14ac:dyDescent="0.25">
      <c r="A82" s="6">
        <v>105423857</v>
      </c>
      <c r="B82" s="12"/>
      <c r="C82" s="7"/>
      <c r="D82" s="31"/>
      <c r="E82" s="12"/>
      <c r="F82" s="7"/>
      <c r="G82" s="31"/>
      <c r="H82" s="12"/>
      <c r="I82" s="7"/>
      <c r="J82" s="31"/>
      <c r="K82" s="12"/>
      <c r="L82" s="7"/>
      <c r="M82" s="31"/>
      <c r="N82" s="12"/>
      <c r="O82" s="7"/>
      <c r="P82" s="31"/>
    </row>
    <row r="83" spans="1:16" x14ac:dyDescent="0.25">
      <c r="A83" s="6">
        <v>105423876</v>
      </c>
      <c r="B83" s="12"/>
      <c r="C83" s="7"/>
      <c r="D83" s="31"/>
      <c r="E83" s="12"/>
      <c r="F83" s="7"/>
      <c r="G83" s="31"/>
      <c r="H83" s="12"/>
      <c r="I83" s="7"/>
      <c r="J83" s="31"/>
      <c r="K83" s="12"/>
      <c r="L83" s="7"/>
      <c r="M83" s="31"/>
      <c r="N83" s="12"/>
      <c r="O83" s="7"/>
      <c r="P83" s="31"/>
    </row>
    <row r="84" spans="1:16" x14ac:dyDescent="0.25">
      <c r="A84" s="6">
        <v>105423877</v>
      </c>
      <c r="B84" s="12"/>
      <c r="C84" s="7"/>
      <c r="D84" s="31"/>
      <c r="E84" s="12"/>
      <c r="F84" s="7"/>
      <c r="G84" s="31"/>
      <c r="H84" s="12"/>
      <c r="I84" s="7"/>
      <c r="J84" s="31"/>
      <c r="K84" s="12"/>
      <c r="L84" s="7"/>
      <c r="M84" s="31"/>
      <c r="N84" s="12"/>
      <c r="O84" s="7"/>
      <c r="P84" s="31"/>
    </row>
    <row r="85" spans="1:16" x14ac:dyDescent="0.25">
      <c r="A85" s="6">
        <v>105423889</v>
      </c>
      <c r="B85" s="12"/>
      <c r="C85" s="7"/>
      <c r="D85" s="31"/>
      <c r="E85" s="12"/>
      <c r="F85" s="7"/>
      <c r="G85" s="31"/>
      <c r="H85" s="12"/>
      <c r="I85" s="7"/>
      <c r="J85" s="31"/>
      <c r="K85" s="12"/>
      <c r="L85" s="7"/>
      <c r="M85" s="31"/>
      <c r="N85" s="12"/>
      <c r="O85" s="7"/>
      <c r="P85" s="31"/>
    </row>
    <row r="86" spans="1:16" x14ac:dyDescent="0.25">
      <c r="A86" s="6">
        <v>105423891</v>
      </c>
      <c r="B86" s="12"/>
      <c r="C86" s="7"/>
      <c r="D86" s="31"/>
      <c r="E86" s="12"/>
      <c r="F86" s="7"/>
      <c r="G86" s="31"/>
      <c r="H86" s="12"/>
      <c r="I86" s="7"/>
      <c r="J86" s="31"/>
      <c r="K86" s="12"/>
      <c r="L86" s="7"/>
      <c r="M86" s="31"/>
      <c r="N86" s="12"/>
      <c r="O86" s="7"/>
      <c r="P86" s="31"/>
    </row>
    <row r="87" spans="1:16" x14ac:dyDescent="0.25">
      <c r="A87" s="6">
        <v>105423893</v>
      </c>
      <c r="B87" s="12"/>
      <c r="C87" s="7"/>
      <c r="D87" s="31"/>
      <c r="E87" s="12"/>
      <c r="F87" s="7"/>
      <c r="G87" s="31"/>
      <c r="H87" s="12"/>
      <c r="I87" s="7"/>
      <c r="J87" s="31"/>
      <c r="K87" s="12"/>
      <c r="L87" s="7"/>
      <c r="M87" s="31"/>
      <c r="N87" s="12"/>
      <c r="O87" s="7"/>
      <c r="P87" s="31"/>
    </row>
    <row r="88" spans="1:16" x14ac:dyDescent="0.25">
      <c r="A88" s="6">
        <v>105423896</v>
      </c>
      <c r="B88" s="12"/>
      <c r="C88" s="7"/>
      <c r="D88" s="31"/>
      <c r="E88" s="12"/>
      <c r="F88" s="7"/>
      <c r="G88" s="31"/>
      <c r="H88" s="12"/>
      <c r="I88" s="7"/>
      <c r="J88" s="31"/>
      <c r="K88" s="12"/>
      <c r="L88" s="7"/>
      <c r="M88" s="31"/>
      <c r="N88" s="12"/>
      <c r="O88" s="7"/>
      <c r="P88" s="31"/>
    </row>
    <row r="89" spans="1:16" x14ac:dyDescent="0.25">
      <c r="A89" s="6">
        <v>105423902</v>
      </c>
      <c r="B89" s="12"/>
      <c r="C89" s="7"/>
      <c r="D89" s="31"/>
      <c r="E89" s="12"/>
      <c r="F89" s="7"/>
      <c r="G89" s="31"/>
      <c r="H89" s="12"/>
      <c r="I89" s="7"/>
      <c r="J89" s="31"/>
      <c r="K89" s="12"/>
      <c r="L89" s="7"/>
      <c r="M89" s="31"/>
      <c r="N89" s="12"/>
      <c r="O89" s="7"/>
      <c r="P89" s="31"/>
    </row>
    <row r="90" spans="1:16" x14ac:dyDescent="0.25">
      <c r="A90" s="6">
        <v>105423906</v>
      </c>
      <c r="B90" s="12"/>
      <c r="C90" s="7"/>
      <c r="D90" s="31"/>
      <c r="E90" s="12"/>
      <c r="F90" s="7"/>
      <c r="G90" s="31"/>
      <c r="H90" s="12"/>
      <c r="I90" s="7"/>
      <c r="J90" s="31"/>
      <c r="K90" s="12"/>
      <c r="L90" s="7"/>
      <c r="M90" s="31"/>
      <c r="N90" s="12"/>
      <c r="O90" s="7"/>
      <c r="P90" s="31"/>
    </row>
    <row r="91" spans="1:16" x14ac:dyDescent="0.25">
      <c r="A91" s="6">
        <v>105423908</v>
      </c>
      <c r="B91" s="12"/>
      <c r="C91" s="7"/>
      <c r="D91" s="31"/>
      <c r="E91" s="12"/>
      <c r="F91" s="7"/>
      <c r="G91" s="31"/>
      <c r="H91" s="12"/>
      <c r="I91" s="7"/>
      <c r="J91" s="31"/>
      <c r="K91" s="12"/>
      <c r="L91" s="7"/>
      <c r="M91" s="31"/>
      <c r="N91" s="12"/>
      <c r="O91" s="7"/>
      <c r="P91" s="31"/>
    </row>
    <row r="92" spans="1:16" x14ac:dyDescent="0.25">
      <c r="A92" s="6">
        <v>105423909</v>
      </c>
      <c r="B92" s="12"/>
      <c r="C92" s="7"/>
      <c r="D92" s="31"/>
      <c r="E92" s="12"/>
      <c r="F92" s="7"/>
      <c r="G92" s="31"/>
      <c r="H92" s="12"/>
      <c r="I92" s="7"/>
      <c r="J92" s="31"/>
      <c r="K92" s="12"/>
      <c r="L92" s="7"/>
      <c r="M92" s="31"/>
      <c r="N92" s="12"/>
      <c r="O92" s="7"/>
      <c r="P92" s="31"/>
    </row>
    <row r="93" spans="1:16" x14ac:dyDescent="0.25">
      <c r="A93" s="6">
        <v>105423911</v>
      </c>
      <c r="B93" s="12"/>
      <c r="C93" s="7"/>
      <c r="D93" s="31"/>
      <c r="E93" s="12"/>
      <c r="F93" s="7"/>
      <c r="G93" s="31"/>
      <c r="H93" s="12"/>
      <c r="I93" s="7"/>
      <c r="J93" s="31"/>
      <c r="K93" s="12"/>
      <c r="L93" s="7"/>
      <c r="M93" s="31"/>
      <c r="N93" s="12"/>
      <c r="O93" s="7"/>
      <c r="P93" s="31"/>
    </row>
    <row r="94" spans="1:16" x14ac:dyDescent="0.25">
      <c r="A94" s="6">
        <v>105423912</v>
      </c>
      <c r="B94" s="12"/>
      <c r="C94" s="7"/>
      <c r="D94" s="31"/>
      <c r="E94" s="12"/>
      <c r="F94" s="7"/>
      <c r="G94" s="31"/>
      <c r="H94" s="12"/>
      <c r="I94" s="7"/>
      <c r="J94" s="31"/>
      <c r="K94" s="12"/>
      <c r="L94" s="7"/>
      <c r="M94" s="31"/>
      <c r="N94" s="12"/>
      <c r="O94" s="7"/>
      <c r="P94" s="31"/>
    </row>
    <row r="95" spans="1:16" x14ac:dyDescent="0.25">
      <c r="A95" s="6">
        <v>105423922</v>
      </c>
      <c r="B95" s="12"/>
      <c r="C95" s="7"/>
      <c r="D95" s="31"/>
      <c r="E95" s="12"/>
      <c r="F95" s="7"/>
      <c r="G95" s="31"/>
      <c r="H95" s="12"/>
      <c r="I95" s="7"/>
      <c r="J95" s="31"/>
      <c r="K95" s="12"/>
      <c r="L95" s="7"/>
      <c r="M95" s="31"/>
      <c r="N95" s="12"/>
      <c r="O95" s="7"/>
      <c r="P95" s="31"/>
    </row>
    <row r="96" spans="1:16" x14ac:dyDescent="0.25">
      <c r="A96" s="6">
        <v>105423931</v>
      </c>
      <c r="B96" s="12">
        <v>561</v>
      </c>
      <c r="C96" s="28">
        <v>41492</v>
      </c>
      <c r="D96" s="31"/>
      <c r="E96" s="12"/>
      <c r="F96" s="7"/>
      <c r="G96" s="31"/>
      <c r="H96" s="12"/>
      <c r="I96" s="7"/>
      <c r="J96" s="31"/>
      <c r="K96" s="12"/>
      <c r="L96" s="7"/>
      <c r="M96" s="31"/>
      <c r="N96" s="12"/>
      <c r="O96" s="7"/>
      <c r="P96" s="31"/>
    </row>
    <row r="97" spans="1:16" x14ac:dyDescent="0.25">
      <c r="A97" s="6">
        <v>105423938</v>
      </c>
      <c r="B97" s="12"/>
      <c r="C97" s="7"/>
      <c r="D97" s="31"/>
      <c r="E97" s="12"/>
      <c r="F97" s="7"/>
      <c r="G97" s="31"/>
      <c r="H97" s="12"/>
      <c r="I97" s="7"/>
      <c r="J97" s="31"/>
      <c r="K97" s="12"/>
      <c r="L97" s="7"/>
      <c r="M97" s="31"/>
      <c r="N97" s="12"/>
      <c r="O97" s="7"/>
      <c r="P97" s="31"/>
    </row>
    <row r="98" spans="1:16" x14ac:dyDescent="0.25">
      <c r="A98" s="6">
        <v>105423940</v>
      </c>
      <c r="B98" s="12"/>
      <c r="C98" s="7"/>
      <c r="D98" s="31"/>
      <c r="E98" s="12"/>
      <c r="F98" s="7"/>
      <c r="G98" s="31"/>
      <c r="H98" s="12"/>
      <c r="I98" s="7"/>
      <c r="J98" s="31"/>
      <c r="K98" s="12"/>
      <c r="L98" s="7"/>
      <c r="M98" s="31"/>
      <c r="N98" s="12"/>
      <c r="O98" s="7"/>
      <c r="P98" s="31"/>
    </row>
    <row r="99" spans="1:16" x14ac:dyDescent="0.25">
      <c r="A99" s="6">
        <v>105423946</v>
      </c>
      <c r="B99" s="12"/>
      <c r="C99" s="7"/>
      <c r="D99" s="31"/>
      <c r="E99" s="12"/>
      <c r="F99" s="7"/>
      <c r="G99" s="31"/>
      <c r="H99" s="12"/>
      <c r="I99" s="7"/>
      <c r="J99" s="31"/>
      <c r="K99" s="12"/>
      <c r="L99" s="7"/>
      <c r="M99" s="31"/>
      <c r="N99" s="12"/>
      <c r="O99" s="7"/>
      <c r="P99" s="31"/>
    </row>
    <row r="100" spans="1:16" x14ac:dyDescent="0.25">
      <c r="A100" s="6">
        <v>105423960</v>
      </c>
      <c r="B100" s="12"/>
      <c r="C100" s="7"/>
      <c r="D100" s="31"/>
      <c r="E100" s="12"/>
      <c r="F100" s="7"/>
      <c r="G100" s="31"/>
      <c r="H100" s="12"/>
      <c r="I100" s="7"/>
      <c r="J100" s="31"/>
      <c r="K100" s="12"/>
      <c r="L100" s="7"/>
      <c r="M100" s="31"/>
      <c r="N100" s="12"/>
      <c r="O100" s="7"/>
      <c r="P100" s="31"/>
    </row>
    <row r="101" spans="1:16" x14ac:dyDescent="0.25">
      <c r="A101" s="6">
        <v>105423986</v>
      </c>
      <c r="B101" s="12"/>
      <c r="C101" s="7"/>
      <c r="D101" s="31"/>
      <c r="E101" s="12"/>
      <c r="F101" s="7"/>
      <c r="G101" s="31"/>
      <c r="H101" s="12"/>
      <c r="I101" s="7"/>
      <c r="J101" s="31"/>
      <c r="K101" s="12"/>
      <c r="L101" s="7"/>
      <c r="M101" s="31"/>
      <c r="N101" s="12"/>
      <c r="O101" s="7"/>
      <c r="P101" s="31"/>
    </row>
    <row r="102" spans="1:16" x14ac:dyDescent="0.25">
      <c r="A102" s="6">
        <v>105423992</v>
      </c>
      <c r="B102" s="12">
        <v>4014</v>
      </c>
      <c r="C102" s="28">
        <v>41432</v>
      </c>
      <c r="D102" s="31"/>
      <c r="E102" s="12"/>
      <c r="F102" s="7"/>
      <c r="G102" s="31"/>
      <c r="H102" s="12"/>
      <c r="I102" s="7"/>
      <c r="J102" s="31"/>
      <c r="K102" s="12"/>
      <c r="L102" s="7"/>
      <c r="M102" s="31"/>
      <c r="N102" s="12"/>
      <c r="O102" s="7"/>
      <c r="P102" s="31"/>
    </row>
    <row r="103" spans="1:16" x14ac:dyDescent="0.25">
      <c r="A103" s="6">
        <v>105423996</v>
      </c>
      <c r="B103" s="12"/>
      <c r="C103" s="7"/>
      <c r="D103" s="31"/>
      <c r="E103" s="12"/>
      <c r="F103" s="7"/>
      <c r="G103" s="31"/>
      <c r="H103" s="12"/>
      <c r="I103" s="7"/>
      <c r="J103" s="31"/>
      <c r="K103" s="12"/>
      <c r="L103" s="7"/>
      <c r="M103" s="31"/>
      <c r="N103" s="12"/>
      <c r="O103" s="7"/>
      <c r="P103" s="31"/>
    </row>
    <row r="104" spans="1:16" x14ac:dyDescent="0.25">
      <c r="A104" s="6">
        <v>105424069</v>
      </c>
      <c r="B104" s="12"/>
      <c r="C104" s="7"/>
      <c r="D104" s="31"/>
      <c r="E104" s="12"/>
      <c r="F104" s="7"/>
      <c r="G104" s="31"/>
      <c r="H104" s="12"/>
      <c r="I104" s="7"/>
      <c r="J104" s="31"/>
      <c r="K104" s="12"/>
      <c r="L104" s="7"/>
      <c r="M104" s="31"/>
      <c r="N104" s="12"/>
      <c r="O104" s="7"/>
      <c r="P104" s="31"/>
    </row>
    <row r="105" spans="1:16" x14ac:dyDescent="0.25">
      <c r="A105" s="6">
        <v>105424090</v>
      </c>
      <c r="B105" s="12"/>
      <c r="C105" s="7"/>
      <c r="D105" s="31"/>
      <c r="E105" s="12"/>
      <c r="F105" s="7"/>
      <c r="G105" s="31"/>
      <c r="H105" s="12"/>
      <c r="I105" s="7"/>
      <c r="J105" s="31"/>
      <c r="K105" s="12"/>
      <c r="L105" s="7"/>
      <c r="M105" s="31"/>
      <c r="N105" s="12"/>
      <c r="O105" s="7"/>
      <c r="P105" s="31"/>
    </row>
    <row r="106" spans="1:16" x14ac:dyDescent="0.25">
      <c r="A106" s="6">
        <v>105424097</v>
      </c>
      <c r="B106" s="12"/>
      <c r="C106" s="7"/>
      <c r="D106" s="31"/>
      <c r="E106" s="12"/>
      <c r="F106" s="7"/>
      <c r="G106" s="31"/>
      <c r="H106" s="12"/>
      <c r="I106" s="7"/>
      <c r="J106" s="31"/>
      <c r="K106" s="12"/>
      <c r="L106" s="7"/>
      <c r="M106" s="31"/>
      <c r="N106" s="12"/>
      <c r="O106" s="7"/>
      <c r="P106" s="31"/>
    </row>
    <row r="107" spans="1:16" x14ac:dyDescent="0.25">
      <c r="A107" s="6">
        <v>105424125</v>
      </c>
      <c r="B107" s="12">
        <v>604</v>
      </c>
      <c r="C107" s="28">
        <v>41495</v>
      </c>
      <c r="D107" s="31"/>
      <c r="E107" s="12"/>
      <c r="F107" s="7"/>
      <c r="G107" s="31"/>
      <c r="H107" s="12"/>
      <c r="I107" s="7"/>
      <c r="J107" s="31"/>
      <c r="K107" s="12"/>
      <c r="L107" s="7"/>
      <c r="M107" s="31"/>
      <c r="N107" s="12"/>
      <c r="O107" s="7"/>
      <c r="P107" s="31"/>
    </row>
    <row r="108" spans="1:16" x14ac:dyDescent="0.25">
      <c r="A108" s="6">
        <v>105424132</v>
      </c>
      <c r="B108" s="12"/>
      <c r="C108" s="7"/>
      <c r="D108" s="31"/>
      <c r="E108" s="12"/>
      <c r="F108" s="7"/>
      <c r="G108" s="31"/>
      <c r="H108" s="12"/>
      <c r="I108" s="7"/>
      <c r="J108" s="31"/>
      <c r="K108" s="12"/>
      <c r="L108" s="7"/>
      <c r="M108" s="31"/>
      <c r="N108" s="12"/>
      <c r="O108" s="7"/>
      <c r="P108" s="31"/>
    </row>
    <row r="109" spans="1:16" x14ac:dyDescent="0.25">
      <c r="A109" s="6">
        <v>105424134</v>
      </c>
      <c r="B109" s="12"/>
      <c r="C109" s="7"/>
      <c r="D109" s="31"/>
      <c r="E109" s="12"/>
      <c r="F109" s="7"/>
      <c r="G109" s="31"/>
      <c r="H109" s="12"/>
      <c r="I109" s="7"/>
      <c r="J109" s="31"/>
      <c r="K109" s="12"/>
      <c r="L109" s="7"/>
      <c r="M109" s="31"/>
      <c r="N109" s="12"/>
      <c r="O109" s="7"/>
      <c r="P109" s="31"/>
    </row>
    <row r="110" spans="1:16" x14ac:dyDescent="0.25">
      <c r="A110" s="6">
        <v>105424138</v>
      </c>
      <c r="B110" s="12"/>
      <c r="C110" s="7"/>
      <c r="D110" s="31"/>
      <c r="E110" s="12"/>
      <c r="F110" s="7"/>
      <c r="G110" s="31"/>
      <c r="H110" s="12"/>
      <c r="I110" s="7"/>
      <c r="J110" s="31"/>
      <c r="K110" s="12"/>
      <c r="L110" s="7"/>
      <c r="M110" s="31"/>
      <c r="N110" s="12"/>
      <c r="O110" s="7"/>
      <c r="P110" s="31"/>
    </row>
    <row r="111" spans="1:16" x14ac:dyDescent="0.25">
      <c r="A111" s="6">
        <v>105424150</v>
      </c>
      <c r="B111" s="12">
        <v>41</v>
      </c>
      <c r="C111" s="28">
        <v>41487</v>
      </c>
      <c r="D111" s="31"/>
      <c r="E111" s="12"/>
      <c r="F111" s="7"/>
      <c r="G111" s="31"/>
      <c r="H111" s="12"/>
      <c r="I111" s="7"/>
      <c r="J111" s="31"/>
      <c r="K111" s="12"/>
      <c r="L111" s="7"/>
      <c r="M111" s="31"/>
      <c r="N111" s="12"/>
      <c r="O111" s="7"/>
      <c r="P111" s="31"/>
    </row>
    <row r="112" spans="1:16" x14ac:dyDescent="0.25">
      <c r="A112" s="6">
        <v>105424154</v>
      </c>
      <c r="B112" s="12">
        <v>4000</v>
      </c>
      <c r="C112" s="28">
        <v>41432</v>
      </c>
      <c r="D112" s="31"/>
      <c r="E112" s="12"/>
      <c r="F112" s="7"/>
      <c r="G112" s="31"/>
      <c r="H112" s="12"/>
      <c r="I112" s="7"/>
      <c r="J112" s="31"/>
      <c r="K112" s="12"/>
      <c r="L112" s="7"/>
      <c r="M112" s="31"/>
      <c r="N112" s="12"/>
      <c r="O112" s="7"/>
      <c r="P112" s="31"/>
    </row>
    <row r="113" spans="1:16" ht="15.75" thickBot="1" x14ac:dyDescent="0.3">
      <c r="A113" s="9">
        <v>105424156</v>
      </c>
      <c r="B113" s="13"/>
      <c r="C113" s="14"/>
      <c r="D113" s="32"/>
      <c r="E113" s="13"/>
      <c r="F113" s="14"/>
      <c r="G113" s="32"/>
      <c r="H113" s="13"/>
      <c r="I113" s="14"/>
      <c r="J113" s="32"/>
      <c r="K113" s="13"/>
      <c r="L113" s="14"/>
      <c r="M113" s="32"/>
      <c r="N113" s="13"/>
      <c r="O113" s="14"/>
      <c r="P113" s="3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1"/>
  <sheetViews>
    <sheetView workbookViewId="0">
      <pane xSplit="1" ySplit="1" topLeftCell="B92" activePane="bottomRight" state="frozen"/>
      <selection pane="topRight" activeCell="B1" sqref="B1"/>
      <selection pane="bottomLeft" activeCell="A2" sqref="A2"/>
      <selection pane="bottomRight" activeCell="B106" sqref="B106"/>
    </sheetView>
  </sheetViews>
  <sheetFormatPr baseColWidth="10" defaultRowHeight="15" x14ac:dyDescent="0.25"/>
  <cols>
    <col min="2" max="2" width="12.140625" bestFit="1" customWidth="1"/>
    <col min="3" max="3" width="12.42578125" bestFit="1" customWidth="1"/>
    <col min="4" max="4" width="11" bestFit="1" customWidth="1"/>
    <col min="5" max="5" width="11.42578125" style="1"/>
  </cols>
  <sheetData>
    <row r="1" spans="1:5" ht="30.75" thickBot="1" x14ac:dyDescent="0.3">
      <c r="A1" s="18" t="s">
        <v>16</v>
      </c>
      <c r="B1" s="33" t="s">
        <v>4</v>
      </c>
      <c r="C1" s="33" t="s">
        <v>7</v>
      </c>
      <c r="D1" s="33" t="s">
        <v>8</v>
      </c>
      <c r="E1" s="33" t="s">
        <v>9</v>
      </c>
    </row>
    <row r="2" spans="1:5" x14ac:dyDescent="0.25">
      <c r="A2" s="29">
        <v>105420958</v>
      </c>
      <c r="B2" s="37"/>
      <c r="C2" s="35"/>
      <c r="D2" s="35"/>
      <c r="E2" s="30"/>
    </row>
    <row r="3" spans="1:5" x14ac:dyDescent="0.25">
      <c r="A3" s="6">
        <v>105420959</v>
      </c>
      <c r="B3" s="38"/>
      <c r="C3" s="34"/>
      <c r="D3" s="34"/>
      <c r="E3" s="31"/>
    </row>
    <row r="4" spans="1:5" x14ac:dyDescent="0.25">
      <c r="A4" s="6">
        <v>105420963</v>
      </c>
      <c r="B4" s="38"/>
      <c r="C4" s="34"/>
      <c r="D4" s="34"/>
      <c r="E4" s="31"/>
    </row>
    <row r="5" spans="1:5" x14ac:dyDescent="0.25">
      <c r="A5" s="6">
        <v>105420965</v>
      </c>
      <c r="B5" s="38"/>
      <c r="C5" s="34"/>
      <c r="D5" s="34"/>
      <c r="E5" s="31"/>
    </row>
    <row r="6" spans="1:5" x14ac:dyDescent="0.25">
      <c r="A6" s="6">
        <v>105420974</v>
      </c>
      <c r="B6" s="38"/>
      <c r="C6" s="34"/>
      <c r="D6" s="34"/>
      <c r="E6" s="31"/>
    </row>
    <row r="7" spans="1:5" x14ac:dyDescent="0.25">
      <c r="A7" s="6">
        <v>105420975</v>
      </c>
      <c r="B7" s="38"/>
      <c r="C7" s="34"/>
      <c r="D7" s="34"/>
      <c r="E7" s="31"/>
    </row>
    <row r="8" spans="1:5" x14ac:dyDescent="0.25">
      <c r="A8" s="6">
        <v>105420978</v>
      </c>
      <c r="B8" s="38"/>
      <c r="C8" s="34"/>
      <c r="D8" s="34"/>
      <c r="E8" s="31"/>
    </row>
    <row r="9" spans="1:5" x14ac:dyDescent="0.25">
      <c r="A9" s="6">
        <v>105420979</v>
      </c>
      <c r="B9" s="38"/>
      <c r="C9" s="34"/>
      <c r="D9" s="34"/>
      <c r="E9" s="31"/>
    </row>
    <row r="10" spans="1:5" x14ac:dyDescent="0.25">
      <c r="A10" s="6">
        <v>105420980</v>
      </c>
      <c r="B10" s="38"/>
      <c r="C10" s="34"/>
      <c r="D10" s="34"/>
      <c r="E10" s="31"/>
    </row>
    <row r="11" spans="1:5" x14ac:dyDescent="0.25">
      <c r="A11" s="6">
        <v>105420982</v>
      </c>
      <c r="B11" s="38"/>
      <c r="C11" s="34"/>
      <c r="D11" s="34"/>
      <c r="E11" s="31"/>
    </row>
    <row r="12" spans="1:5" x14ac:dyDescent="0.25">
      <c r="A12" s="6">
        <v>105420987</v>
      </c>
      <c r="B12" s="38"/>
      <c r="C12" s="34"/>
      <c r="D12" s="34"/>
      <c r="E12" s="31"/>
    </row>
    <row r="13" spans="1:5" x14ac:dyDescent="0.25">
      <c r="A13" s="6">
        <v>105420997</v>
      </c>
      <c r="B13" s="38"/>
      <c r="C13" s="34"/>
      <c r="D13" s="34"/>
      <c r="E13" s="31"/>
    </row>
    <row r="14" spans="1:5" x14ac:dyDescent="0.25">
      <c r="A14" s="6">
        <v>105421002</v>
      </c>
      <c r="B14" s="38"/>
      <c r="C14" s="34"/>
      <c r="D14" s="34"/>
      <c r="E14" s="31"/>
    </row>
    <row r="15" spans="1:5" x14ac:dyDescent="0.25">
      <c r="A15" s="6">
        <v>105421003</v>
      </c>
      <c r="B15" s="38"/>
      <c r="C15" s="34"/>
      <c r="D15" s="34"/>
      <c r="E15" s="31"/>
    </row>
    <row r="16" spans="1:5" x14ac:dyDescent="0.25">
      <c r="A16" s="6">
        <v>105421004</v>
      </c>
      <c r="B16" s="38"/>
      <c r="C16" s="34"/>
      <c r="D16" s="34"/>
      <c r="E16" s="31"/>
    </row>
    <row r="17" spans="1:5" x14ac:dyDescent="0.25">
      <c r="A17" s="6">
        <v>105421006</v>
      </c>
      <c r="B17" s="38"/>
      <c r="C17" s="34"/>
      <c r="D17" s="34"/>
      <c r="E17" s="31"/>
    </row>
    <row r="18" spans="1:5" x14ac:dyDescent="0.25">
      <c r="A18" s="6">
        <v>105421016</v>
      </c>
      <c r="B18" s="38"/>
      <c r="C18" s="34"/>
      <c r="D18" s="34"/>
      <c r="E18" s="31"/>
    </row>
    <row r="19" spans="1:5" x14ac:dyDescent="0.25">
      <c r="A19" s="6">
        <v>105421049</v>
      </c>
      <c r="B19" s="38"/>
      <c r="C19" s="34"/>
      <c r="D19" s="34"/>
      <c r="E19" s="31"/>
    </row>
    <row r="20" spans="1:5" x14ac:dyDescent="0.25">
      <c r="A20" s="6">
        <v>105421054</v>
      </c>
      <c r="B20" s="38"/>
      <c r="C20" s="34"/>
      <c r="D20" s="34"/>
      <c r="E20" s="31"/>
    </row>
    <row r="21" spans="1:5" x14ac:dyDescent="0.25">
      <c r="A21" s="6">
        <v>105421056</v>
      </c>
      <c r="B21" s="38"/>
      <c r="C21" s="34"/>
      <c r="D21" s="34"/>
      <c r="E21" s="31"/>
    </row>
    <row r="22" spans="1:5" x14ac:dyDescent="0.25">
      <c r="A22" s="6">
        <v>105421197</v>
      </c>
      <c r="B22" s="38"/>
      <c r="C22" s="34"/>
      <c r="D22" s="34"/>
      <c r="E22" s="31"/>
    </row>
    <row r="23" spans="1:5" x14ac:dyDescent="0.25">
      <c r="A23" s="6">
        <v>105421198</v>
      </c>
      <c r="B23" s="38"/>
      <c r="C23" s="34"/>
      <c r="D23" s="34"/>
      <c r="E23" s="31"/>
    </row>
    <row r="24" spans="1:5" x14ac:dyDescent="0.25">
      <c r="A24" s="6">
        <v>105421200</v>
      </c>
      <c r="B24" s="38"/>
      <c r="C24" s="34"/>
      <c r="D24" s="34"/>
      <c r="E24" s="31"/>
    </row>
    <row r="25" spans="1:5" x14ac:dyDescent="0.25">
      <c r="A25" s="6">
        <v>105421202</v>
      </c>
      <c r="B25" s="38"/>
      <c r="C25" s="34"/>
      <c r="D25" s="34"/>
      <c r="E25" s="31"/>
    </row>
    <row r="26" spans="1:5" x14ac:dyDescent="0.25">
      <c r="A26" s="6">
        <v>105421204</v>
      </c>
      <c r="B26" s="38"/>
      <c r="C26" s="34"/>
      <c r="D26" s="34"/>
      <c r="E26" s="31"/>
    </row>
    <row r="27" spans="1:5" x14ac:dyDescent="0.25">
      <c r="A27" s="6">
        <v>105421206</v>
      </c>
      <c r="B27" s="38"/>
      <c r="C27" s="34"/>
      <c r="D27" s="34"/>
      <c r="E27" s="31"/>
    </row>
    <row r="28" spans="1:5" x14ac:dyDescent="0.25">
      <c r="A28" s="6">
        <v>105421207</v>
      </c>
      <c r="B28" s="38"/>
      <c r="C28" s="34"/>
      <c r="D28" s="34"/>
      <c r="E28" s="31"/>
    </row>
    <row r="29" spans="1:5" x14ac:dyDescent="0.25">
      <c r="A29" s="6">
        <v>105421210</v>
      </c>
      <c r="B29" s="38"/>
      <c r="C29" s="34"/>
      <c r="D29" s="34"/>
      <c r="E29" s="31"/>
    </row>
    <row r="30" spans="1:5" x14ac:dyDescent="0.25">
      <c r="A30" s="6">
        <v>105421215</v>
      </c>
      <c r="B30" s="38"/>
      <c r="C30" s="34"/>
      <c r="D30" s="34"/>
      <c r="E30" s="31"/>
    </row>
    <row r="31" spans="1:5" x14ac:dyDescent="0.25">
      <c r="A31" s="6">
        <v>105421277</v>
      </c>
      <c r="B31" s="38"/>
      <c r="C31" s="34"/>
      <c r="D31" s="34"/>
      <c r="E31" s="31"/>
    </row>
    <row r="32" spans="1:5" x14ac:dyDescent="0.25">
      <c r="A32" s="6">
        <v>105421297</v>
      </c>
      <c r="B32" s="38"/>
      <c r="C32" s="34"/>
      <c r="D32" s="34"/>
      <c r="E32" s="31"/>
    </row>
    <row r="33" spans="1:5" x14ac:dyDescent="0.25">
      <c r="A33" s="6">
        <v>105421298</v>
      </c>
      <c r="B33" s="38"/>
      <c r="C33" s="34"/>
      <c r="D33" s="34"/>
      <c r="E33" s="31"/>
    </row>
    <row r="34" spans="1:5" x14ac:dyDescent="0.25">
      <c r="A34" s="6">
        <v>105421299</v>
      </c>
      <c r="B34" s="38"/>
      <c r="C34" s="34"/>
      <c r="D34" s="34"/>
      <c r="E34" s="31"/>
    </row>
    <row r="35" spans="1:5" x14ac:dyDescent="0.25">
      <c r="A35" s="6">
        <v>105421301</v>
      </c>
      <c r="B35" s="38"/>
      <c r="C35" s="34"/>
      <c r="D35" s="34"/>
      <c r="E35" s="31"/>
    </row>
    <row r="36" spans="1:5" x14ac:dyDescent="0.25">
      <c r="A36" s="6">
        <v>105421306</v>
      </c>
      <c r="B36" s="38"/>
      <c r="C36" s="34"/>
      <c r="D36" s="34"/>
      <c r="E36" s="31"/>
    </row>
    <row r="37" spans="1:5" x14ac:dyDescent="0.25">
      <c r="A37" s="6">
        <v>105421309</v>
      </c>
      <c r="B37" s="38"/>
      <c r="C37" s="34"/>
      <c r="D37" s="34"/>
      <c r="E37" s="31"/>
    </row>
    <row r="38" spans="1:5" x14ac:dyDescent="0.25">
      <c r="A38" s="6">
        <v>105421311</v>
      </c>
      <c r="B38" s="38"/>
      <c r="C38" s="34"/>
      <c r="D38" s="34"/>
      <c r="E38" s="31"/>
    </row>
    <row r="39" spans="1:5" x14ac:dyDescent="0.25">
      <c r="A39" s="6">
        <v>105421346</v>
      </c>
      <c r="B39" s="38"/>
      <c r="C39" s="34"/>
      <c r="D39" s="34"/>
      <c r="E39" s="31"/>
    </row>
    <row r="40" spans="1:5" x14ac:dyDescent="0.25">
      <c r="A40" s="6">
        <v>105422018</v>
      </c>
      <c r="B40" s="38"/>
      <c r="C40" s="34"/>
      <c r="D40" s="34"/>
      <c r="E40" s="31"/>
    </row>
    <row r="41" spans="1:5" x14ac:dyDescent="0.25">
      <c r="A41" s="6">
        <v>105422068</v>
      </c>
      <c r="B41" s="38"/>
      <c r="C41" s="34"/>
      <c r="D41" s="34"/>
      <c r="E41" s="31"/>
    </row>
    <row r="42" spans="1:5" x14ac:dyDescent="0.25">
      <c r="A42" s="6">
        <v>105423579</v>
      </c>
      <c r="B42" s="38"/>
      <c r="C42" s="34"/>
      <c r="D42" s="34"/>
      <c r="E42" s="31"/>
    </row>
    <row r="43" spans="1:5" x14ac:dyDescent="0.25">
      <c r="A43" s="44">
        <v>105423581</v>
      </c>
      <c r="B43" s="38" t="s">
        <v>49</v>
      </c>
      <c r="C43" s="34" t="s">
        <v>50</v>
      </c>
      <c r="D43" s="34" t="s">
        <v>51</v>
      </c>
      <c r="E43" s="31" t="s">
        <v>11</v>
      </c>
    </row>
    <row r="44" spans="1:5" x14ac:dyDescent="0.25">
      <c r="A44" s="6">
        <v>105423585</v>
      </c>
      <c r="B44" s="38" t="s">
        <v>61</v>
      </c>
      <c r="C44" s="34" t="s">
        <v>62</v>
      </c>
      <c r="D44" s="34" t="s">
        <v>63</v>
      </c>
      <c r="E44" s="31" t="s">
        <v>11</v>
      </c>
    </row>
    <row r="45" spans="1:5" x14ac:dyDescent="0.25">
      <c r="A45" s="6">
        <v>105423587</v>
      </c>
      <c r="B45" s="38"/>
      <c r="C45" s="34"/>
      <c r="D45" s="34"/>
      <c r="E45" s="31"/>
    </row>
    <row r="46" spans="1:5" x14ac:dyDescent="0.25">
      <c r="A46" s="6">
        <v>105423588</v>
      </c>
      <c r="B46" s="38"/>
      <c r="C46" s="34"/>
      <c r="D46" s="34"/>
      <c r="E46" s="31"/>
    </row>
    <row r="47" spans="1:5" x14ac:dyDescent="0.25">
      <c r="A47" s="6">
        <v>105423590</v>
      </c>
      <c r="B47" s="38"/>
      <c r="C47" s="34"/>
      <c r="D47" s="34"/>
      <c r="E47" s="31"/>
    </row>
    <row r="48" spans="1:5" x14ac:dyDescent="0.25">
      <c r="A48" s="6">
        <v>105423592</v>
      </c>
      <c r="B48" s="38" t="s">
        <v>68</v>
      </c>
      <c r="C48" s="34" t="s">
        <v>69</v>
      </c>
      <c r="D48" s="34" t="s">
        <v>70</v>
      </c>
      <c r="E48" s="31" t="s">
        <v>11</v>
      </c>
    </row>
    <row r="49" spans="1:5" x14ac:dyDescent="0.25">
      <c r="A49" s="6">
        <v>105423622</v>
      </c>
      <c r="B49" s="38"/>
      <c r="C49" s="34"/>
      <c r="D49" s="34"/>
      <c r="E49" s="31"/>
    </row>
    <row r="50" spans="1:5" x14ac:dyDescent="0.25">
      <c r="A50" s="6">
        <v>105423623</v>
      </c>
      <c r="B50" s="38"/>
      <c r="C50" s="34"/>
      <c r="D50" s="34"/>
      <c r="E50" s="31"/>
    </row>
    <row r="51" spans="1:5" x14ac:dyDescent="0.25">
      <c r="A51" s="6">
        <v>105423625</v>
      </c>
      <c r="B51" s="38" t="s">
        <v>64</v>
      </c>
      <c r="C51" s="34" t="s">
        <v>66</v>
      </c>
      <c r="D51" s="34" t="s">
        <v>67</v>
      </c>
      <c r="E51" s="31" t="s">
        <v>11</v>
      </c>
    </row>
    <row r="52" spans="1:5" x14ac:dyDescent="0.25">
      <c r="A52" s="6">
        <v>105423635</v>
      </c>
      <c r="B52" s="8" t="s">
        <v>10</v>
      </c>
      <c r="C52" s="7" t="s">
        <v>65</v>
      </c>
      <c r="D52" s="7" t="s">
        <v>35</v>
      </c>
      <c r="E52" s="31" t="s">
        <v>11</v>
      </c>
    </row>
    <row r="53" spans="1:5" x14ac:dyDescent="0.25">
      <c r="A53" s="6">
        <v>105423657</v>
      </c>
      <c r="B53" s="38"/>
      <c r="C53" s="34"/>
      <c r="D53" s="34"/>
      <c r="E53" s="31"/>
    </row>
    <row r="54" spans="1:5" x14ac:dyDescent="0.25">
      <c r="A54" s="6">
        <v>105423690</v>
      </c>
      <c r="B54" s="38"/>
      <c r="C54" s="34"/>
      <c r="D54" s="34"/>
      <c r="E54" s="31"/>
    </row>
    <row r="55" spans="1:5" x14ac:dyDescent="0.25">
      <c r="A55" s="6">
        <v>105423696</v>
      </c>
      <c r="B55" s="38" t="s">
        <v>32</v>
      </c>
      <c r="C55" s="34" t="s">
        <v>33</v>
      </c>
      <c r="D55" s="34" t="s">
        <v>34</v>
      </c>
      <c r="E55" s="31" t="s">
        <v>11</v>
      </c>
    </row>
    <row r="56" spans="1:5" x14ac:dyDescent="0.25">
      <c r="A56" s="6">
        <v>105423698</v>
      </c>
      <c r="B56" s="38" t="s">
        <v>24</v>
      </c>
      <c r="C56" s="34" t="s">
        <v>25</v>
      </c>
      <c r="D56" s="34" t="s">
        <v>36</v>
      </c>
      <c r="E56" s="31" t="s">
        <v>11</v>
      </c>
    </row>
    <row r="57" spans="1:5" x14ac:dyDescent="0.25">
      <c r="A57" s="6">
        <v>105423706</v>
      </c>
      <c r="B57" s="38" t="s">
        <v>28</v>
      </c>
      <c r="C57" s="34" t="s">
        <v>29</v>
      </c>
      <c r="D57" s="34" t="s">
        <v>37</v>
      </c>
      <c r="E57" s="31" t="s">
        <v>11</v>
      </c>
    </row>
    <row r="58" spans="1:5" x14ac:dyDescent="0.25">
      <c r="A58" s="6">
        <v>105423739</v>
      </c>
      <c r="B58" s="38" t="s">
        <v>53</v>
      </c>
      <c r="C58" s="34" t="s">
        <v>54</v>
      </c>
      <c r="D58" s="34" t="s">
        <v>55</v>
      </c>
      <c r="E58" s="31" t="s">
        <v>11</v>
      </c>
    </row>
    <row r="59" spans="1:5" x14ac:dyDescent="0.25">
      <c r="A59" s="6">
        <v>105423758</v>
      </c>
      <c r="B59" s="38"/>
      <c r="C59" s="34"/>
      <c r="D59" s="34"/>
      <c r="E59" s="31"/>
    </row>
    <row r="60" spans="1:5" x14ac:dyDescent="0.25">
      <c r="A60" s="6">
        <v>105423762</v>
      </c>
      <c r="B60" s="38"/>
      <c r="C60" s="34"/>
      <c r="D60" s="34"/>
      <c r="E60" s="31"/>
    </row>
    <row r="61" spans="1:5" x14ac:dyDescent="0.25">
      <c r="A61" s="6">
        <v>105423768</v>
      </c>
      <c r="B61" s="38"/>
      <c r="C61" s="34"/>
      <c r="D61" s="34"/>
      <c r="E61" s="31"/>
    </row>
    <row r="62" spans="1:5" x14ac:dyDescent="0.25">
      <c r="A62" s="6">
        <v>105423776</v>
      </c>
      <c r="B62" s="38"/>
      <c r="C62" s="34"/>
      <c r="D62" s="34"/>
      <c r="E62" s="31"/>
    </row>
    <row r="63" spans="1:5" x14ac:dyDescent="0.25">
      <c r="A63" s="6">
        <v>105423783</v>
      </c>
      <c r="B63" s="38"/>
      <c r="C63" s="34"/>
      <c r="D63" s="34"/>
      <c r="E63" s="31"/>
    </row>
    <row r="64" spans="1:5" x14ac:dyDescent="0.25">
      <c r="A64" s="6">
        <v>105423792</v>
      </c>
      <c r="B64" s="38"/>
      <c r="C64" s="34"/>
      <c r="D64" s="34"/>
      <c r="E64" s="31"/>
    </row>
    <row r="65" spans="1:5" x14ac:dyDescent="0.25">
      <c r="A65" s="6">
        <v>105423795</v>
      </c>
      <c r="B65" s="38"/>
      <c r="C65" s="34"/>
      <c r="D65" s="34"/>
      <c r="E65" s="31"/>
    </row>
    <row r="66" spans="1:5" x14ac:dyDescent="0.25">
      <c r="A66" s="6">
        <v>105423799</v>
      </c>
      <c r="B66" s="38"/>
      <c r="C66" s="34"/>
      <c r="D66" s="34"/>
      <c r="E66" s="31"/>
    </row>
    <row r="67" spans="1:5" x14ac:dyDescent="0.25">
      <c r="A67" s="6">
        <v>105423804</v>
      </c>
      <c r="B67" s="38"/>
      <c r="C67" s="34"/>
      <c r="D67" s="34"/>
      <c r="E67" s="31"/>
    </row>
    <row r="68" spans="1:5" x14ac:dyDescent="0.25">
      <c r="A68" s="6">
        <v>105423805</v>
      </c>
      <c r="B68" s="38"/>
      <c r="C68" s="34"/>
      <c r="D68" s="34"/>
      <c r="E68" s="31"/>
    </row>
    <row r="69" spans="1:5" x14ac:dyDescent="0.25">
      <c r="A69" s="6">
        <v>105423808</v>
      </c>
      <c r="B69" s="38"/>
      <c r="C69" s="34"/>
      <c r="D69" s="34"/>
      <c r="E69" s="31"/>
    </row>
    <row r="70" spans="1:5" x14ac:dyDescent="0.25">
      <c r="A70" s="6">
        <v>105423830</v>
      </c>
      <c r="B70" s="38"/>
      <c r="C70" s="34"/>
      <c r="D70" s="34"/>
      <c r="E70" s="31"/>
    </row>
    <row r="71" spans="1:5" x14ac:dyDescent="0.25">
      <c r="A71" s="6">
        <v>105423836</v>
      </c>
      <c r="B71" s="38"/>
      <c r="C71" s="34"/>
      <c r="D71" s="34"/>
      <c r="E71" s="31"/>
    </row>
    <row r="72" spans="1:5" x14ac:dyDescent="0.25">
      <c r="A72" s="6">
        <v>105423837</v>
      </c>
      <c r="B72" s="38"/>
      <c r="C72" s="34"/>
      <c r="D72" s="34"/>
      <c r="E72" s="31"/>
    </row>
    <row r="73" spans="1:5" x14ac:dyDescent="0.25">
      <c r="A73" s="6">
        <v>105423841</v>
      </c>
      <c r="B73" s="38"/>
      <c r="C73" s="34"/>
      <c r="D73" s="34"/>
      <c r="E73" s="31"/>
    </row>
    <row r="74" spans="1:5" x14ac:dyDescent="0.25">
      <c r="A74" s="6">
        <v>105423844</v>
      </c>
      <c r="B74" s="38"/>
      <c r="C74" s="34"/>
      <c r="D74" s="34"/>
      <c r="E74" s="31"/>
    </row>
    <row r="75" spans="1:5" x14ac:dyDescent="0.25">
      <c r="A75" s="6">
        <v>105423846</v>
      </c>
      <c r="B75" s="38"/>
      <c r="C75" s="34"/>
      <c r="D75" s="34"/>
      <c r="E75" s="31"/>
    </row>
    <row r="76" spans="1:5" x14ac:dyDescent="0.25">
      <c r="A76" s="6">
        <v>105423850</v>
      </c>
      <c r="B76" s="38"/>
      <c r="C76" s="34"/>
      <c r="D76" s="34"/>
      <c r="E76" s="31"/>
    </row>
    <row r="77" spans="1:5" x14ac:dyDescent="0.25">
      <c r="A77" s="6">
        <v>105423851</v>
      </c>
      <c r="B77" s="38"/>
      <c r="C77" s="34"/>
      <c r="D77" s="34"/>
      <c r="E77" s="31"/>
    </row>
    <row r="78" spans="1:5" x14ac:dyDescent="0.25">
      <c r="A78" s="6">
        <v>105423853</v>
      </c>
      <c r="B78" s="38"/>
      <c r="C78" s="34"/>
      <c r="D78" s="34"/>
      <c r="E78" s="31"/>
    </row>
    <row r="79" spans="1:5" x14ac:dyDescent="0.25">
      <c r="A79" s="6">
        <v>105423854</v>
      </c>
      <c r="B79" s="38"/>
      <c r="C79" s="34"/>
      <c r="D79" s="34"/>
      <c r="E79" s="31"/>
    </row>
    <row r="80" spans="1:5" x14ac:dyDescent="0.25">
      <c r="A80" s="6">
        <v>105423857</v>
      </c>
      <c r="B80" s="38"/>
      <c r="C80" s="34"/>
      <c r="D80" s="34"/>
      <c r="E80" s="31"/>
    </row>
    <row r="81" spans="1:5" x14ac:dyDescent="0.25">
      <c r="A81" s="6">
        <v>105423876</v>
      </c>
      <c r="B81" s="38"/>
      <c r="C81" s="34"/>
      <c r="D81" s="34"/>
      <c r="E81" s="31"/>
    </row>
    <row r="82" spans="1:5" x14ac:dyDescent="0.25">
      <c r="A82" s="6">
        <v>105423877</v>
      </c>
      <c r="B82" s="38"/>
      <c r="C82" s="34"/>
      <c r="D82" s="34"/>
      <c r="E82" s="31"/>
    </row>
    <row r="83" spans="1:5" x14ac:dyDescent="0.25">
      <c r="A83" s="6">
        <v>105423889</v>
      </c>
      <c r="B83" s="38"/>
      <c r="C83" s="34"/>
      <c r="D83" s="34"/>
      <c r="E83" s="31"/>
    </row>
    <row r="84" spans="1:5" x14ac:dyDescent="0.25">
      <c r="A84" s="6">
        <v>105423891</v>
      </c>
      <c r="B84" s="38"/>
      <c r="C84" s="34"/>
      <c r="D84" s="34"/>
      <c r="E84" s="31"/>
    </row>
    <row r="85" spans="1:5" x14ac:dyDescent="0.25">
      <c r="A85" s="6">
        <v>105423893</v>
      </c>
      <c r="B85" s="38"/>
      <c r="C85" s="34"/>
      <c r="D85" s="34"/>
      <c r="E85" s="31"/>
    </row>
    <row r="86" spans="1:5" x14ac:dyDescent="0.25">
      <c r="A86" s="6">
        <v>105423896</v>
      </c>
      <c r="B86" s="38"/>
      <c r="C86" s="34"/>
      <c r="D86" s="34"/>
      <c r="E86" s="31"/>
    </row>
    <row r="87" spans="1:5" x14ac:dyDescent="0.25">
      <c r="A87" s="6">
        <v>105423902</v>
      </c>
      <c r="B87" s="38"/>
      <c r="C87" s="34"/>
      <c r="D87" s="34"/>
      <c r="E87" s="31"/>
    </row>
    <row r="88" spans="1:5" x14ac:dyDescent="0.25">
      <c r="A88" s="6">
        <v>105423906</v>
      </c>
      <c r="B88" s="38"/>
      <c r="C88" s="34"/>
      <c r="D88" s="34"/>
      <c r="E88" s="31"/>
    </row>
    <row r="89" spans="1:5" x14ac:dyDescent="0.25">
      <c r="A89" s="6">
        <v>105423908</v>
      </c>
      <c r="B89" s="38"/>
      <c r="C89" s="34"/>
      <c r="D89" s="34"/>
      <c r="E89" s="31"/>
    </row>
    <row r="90" spans="1:5" x14ac:dyDescent="0.25">
      <c r="A90" s="6">
        <v>105423909</v>
      </c>
      <c r="B90" s="38"/>
      <c r="C90" s="34"/>
      <c r="D90" s="34"/>
      <c r="E90" s="31"/>
    </row>
    <row r="91" spans="1:5" x14ac:dyDescent="0.25">
      <c r="A91" s="6">
        <v>105423911</v>
      </c>
      <c r="B91" s="38"/>
      <c r="C91" s="34"/>
      <c r="D91" s="34"/>
      <c r="E91" s="31"/>
    </row>
    <row r="92" spans="1:5" x14ac:dyDescent="0.25">
      <c r="A92" s="6">
        <v>105423912</v>
      </c>
      <c r="B92" s="38"/>
      <c r="C92" s="34"/>
      <c r="D92" s="34"/>
      <c r="E92" s="31"/>
    </row>
    <row r="93" spans="1:5" x14ac:dyDescent="0.25">
      <c r="A93" s="6">
        <v>105423922</v>
      </c>
      <c r="B93" s="38"/>
      <c r="C93" s="34"/>
      <c r="D93" s="34"/>
      <c r="E93" s="31"/>
    </row>
    <row r="94" spans="1:5" x14ac:dyDescent="0.25">
      <c r="A94" s="6">
        <v>105423931</v>
      </c>
      <c r="B94" s="38" t="s">
        <v>30</v>
      </c>
      <c r="C94" s="34" t="s">
        <v>31</v>
      </c>
      <c r="D94" s="34" t="s">
        <v>38</v>
      </c>
      <c r="E94" s="31" t="s">
        <v>11</v>
      </c>
    </row>
    <row r="95" spans="1:5" x14ac:dyDescent="0.25">
      <c r="A95" s="6">
        <v>105423938</v>
      </c>
      <c r="B95" s="38"/>
      <c r="C95" s="34"/>
      <c r="D95" s="34"/>
      <c r="E95" s="31"/>
    </row>
    <row r="96" spans="1:5" x14ac:dyDescent="0.25">
      <c r="A96" s="6">
        <v>105423940</v>
      </c>
      <c r="B96" s="38"/>
      <c r="C96" s="34"/>
      <c r="D96" s="34"/>
      <c r="E96" s="31"/>
    </row>
    <row r="97" spans="1:5" x14ac:dyDescent="0.25">
      <c r="A97" s="6">
        <v>105423946</v>
      </c>
      <c r="B97" s="38"/>
      <c r="C97" s="34"/>
      <c r="D97" s="34"/>
      <c r="E97" s="31"/>
    </row>
    <row r="98" spans="1:5" x14ac:dyDescent="0.25">
      <c r="A98" s="6">
        <v>105423960</v>
      </c>
      <c r="B98" s="38"/>
      <c r="C98" s="34"/>
      <c r="D98" s="34"/>
      <c r="E98" s="31"/>
    </row>
    <row r="99" spans="1:5" x14ac:dyDescent="0.25">
      <c r="A99" s="6">
        <v>105423986</v>
      </c>
      <c r="B99" s="38"/>
      <c r="C99" s="34"/>
      <c r="D99" s="34"/>
      <c r="E99" s="31"/>
    </row>
    <row r="100" spans="1:5" x14ac:dyDescent="0.25">
      <c r="A100" s="6">
        <v>105423992</v>
      </c>
      <c r="B100" s="38" t="s">
        <v>43</v>
      </c>
      <c r="C100" s="34" t="s">
        <v>44</v>
      </c>
      <c r="D100" s="34" t="s">
        <v>45</v>
      </c>
      <c r="E100" s="31" t="s">
        <v>11</v>
      </c>
    </row>
    <row r="101" spans="1:5" x14ac:dyDescent="0.25">
      <c r="A101" s="6">
        <v>105423996</v>
      </c>
      <c r="B101" s="38" t="s">
        <v>46</v>
      </c>
      <c r="C101" s="34" t="s">
        <v>47</v>
      </c>
      <c r="D101" s="34" t="s">
        <v>48</v>
      </c>
      <c r="E101" s="31" t="s">
        <v>11</v>
      </c>
    </row>
    <row r="102" spans="1:5" x14ac:dyDescent="0.25">
      <c r="A102" s="6">
        <v>105424069</v>
      </c>
      <c r="B102" s="38"/>
      <c r="C102" s="34"/>
      <c r="D102" s="34"/>
      <c r="E102" s="31"/>
    </row>
    <row r="103" spans="1:5" x14ac:dyDescent="0.25">
      <c r="A103" s="6">
        <v>105424090</v>
      </c>
      <c r="B103" s="38"/>
      <c r="C103" s="34"/>
      <c r="D103" s="34"/>
      <c r="E103" s="31"/>
    </row>
    <row r="104" spans="1:5" x14ac:dyDescent="0.25">
      <c r="A104" s="6">
        <v>105424097</v>
      </c>
      <c r="B104" s="38"/>
      <c r="C104" s="34"/>
      <c r="D104" s="34"/>
      <c r="E104" s="31"/>
    </row>
    <row r="105" spans="1:5" x14ac:dyDescent="0.25">
      <c r="A105" s="6">
        <v>105424125</v>
      </c>
      <c r="B105" s="38" t="s">
        <v>71</v>
      </c>
      <c r="C105" s="34" t="s">
        <v>72</v>
      </c>
      <c r="D105" s="34" t="s">
        <v>73</v>
      </c>
      <c r="E105" s="31" t="s">
        <v>11</v>
      </c>
    </row>
    <row r="106" spans="1:5" x14ac:dyDescent="0.25">
      <c r="A106" s="6">
        <v>105424132</v>
      </c>
      <c r="B106" s="38"/>
      <c r="C106" s="34"/>
      <c r="D106" s="34"/>
      <c r="E106" s="31"/>
    </row>
    <row r="107" spans="1:5" x14ac:dyDescent="0.25">
      <c r="A107" s="6">
        <v>105424134</v>
      </c>
      <c r="B107" s="38"/>
      <c r="C107" s="34"/>
      <c r="D107" s="34"/>
      <c r="E107" s="31"/>
    </row>
    <row r="108" spans="1:5" x14ac:dyDescent="0.25">
      <c r="A108" s="6">
        <v>105424138</v>
      </c>
      <c r="B108" s="38"/>
      <c r="C108" s="34"/>
      <c r="D108" s="34"/>
      <c r="E108" s="31"/>
    </row>
    <row r="109" spans="1:5" x14ac:dyDescent="0.25">
      <c r="A109" s="6">
        <v>105424150</v>
      </c>
      <c r="B109" s="38" t="s">
        <v>18</v>
      </c>
      <c r="C109" s="34" t="s">
        <v>19</v>
      </c>
      <c r="D109" s="34" t="s">
        <v>39</v>
      </c>
      <c r="E109" s="31" t="s">
        <v>11</v>
      </c>
    </row>
    <row r="110" spans="1:5" x14ac:dyDescent="0.25">
      <c r="A110" s="6">
        <v>105424154</v>
      </c>
      <c r="B110" s="38" t="s">
        <v>40</v>
      </c>
      <c r="C110" s="34" t="s">
        <v>41</v>
      </c>
      <c r="D110" s="34" t="s">
        <v>42</v>
      </c>
      <c r="E110" s="31" t="s">
        <v>11</v>
      </c>
    </row>
    <row r="111" spans="1:5" ht="15.75" thickBot="1" x14ac:dyDescent="0.3">
      <c r="A111" s="9">
        <v>105424156</v>
      </c>
      <c r="B111" s="39"/>
      <c r="C111" s="36"/>
      <c r="D111" s="36"/>
      <c r="E111" s="3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Camions</vt:lpstr>
      <vt:lpstr>MCP200s</vt:lpstr>
      <vt:lpstr>Liste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2013-08-12T12:32:45Z</dcterms:modified>
</cp:coreProperties>
</file>