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Facturier" sheetId="1" r:id="rId1"/>
  </sheets>
  <definedNames>
    <definedName name="Intervention">Facturier!$L:$L</definedName>
    <definedName name="Type">Facturier!$T$3:$T$4</definedName>
    <definedName name="_xlnm.Print_Area" localSheetId="0">Facturier!$A$1:$F$54</definedName>
  </definedNames>
  <calcPr calcId="145621"/>
</workbook>
</file>

<file path=xl/calcChain.xml><?xml version="1.0" encoding="utf-8"?>
<calcChain xmlns="http://schemas.openxmlformats.org/spreadsheetml/2006/main">
  <c r="E18" i="1" l="1"/>
  <c r="F18" i="1"/>
  <c r="D18" i="1"/>
  <c r="A18" i="1"/>
  <c r="E19" i="1"/>
  <c r="E20" i="1"/>
  <c r="E21" i="1"/>
  <c r="F21" i="1" s="1"/>
  <c r="E22" i="1"/>
  <c r="F22" i="1" s="1"/>
  <c r="E23" i="1"/>
  <c r="E24" i="1"/>
  <c r="E25" i="1"/>
  <c r="F25" i="1" s="1"/>
  <c r="E26" i="1"/>
  <c r="F26" i="1" s="1"/>
  <c r="E27" i="1"/>
  <c r="E28" i="1"/>
  <c r="E29" i="1"/>
  <c r="F29" i="1" s="1"/>
  <c r="E30" i="1"/>
  <c r="F30" i="1" s="1"/>
  <c r="E31" i="1"/>
  <c r="E32" i="1"/>
  <c r="E33" i="1"/>
  <c r="F33" i="1" s="1"/>
  <c r="E34" i="1"/>
  <c r="F34" i="1" s="1"/>
  <c r="E35" i="1"/>
  <c r="E36" i="1"/>
  <c r="E37" i="1"/>
  <c r="F37" i="1" s="1"/>
  <c r="E38" i="1"/>
  <c r="F38" i="1" s="1"/>
  <c r="E39" i="1"/>
  <c r="E40" i="1"/>
  <c r="F19" i="1"/>
  <c r="F20" i="1"/>
  <c r="F23" i="1"/>
  <c r="F24" i="1"/>
  <c r="F27" i="1"/>
  <c r="F28" i="1"/>
  <c r="F31" i="1"/>
  <c r="F32" i="1"/>
  <c r="F35" i="1"/>
  <c r="F36" i="1"/>
  <c r="F39" i="1"/>
  <c r="F40" i="1"/>
  <c r="D14" i="1"/>
  <c r="A40" i="1"/>
  <c r="A39" i="1"/>
  <c r="A38" i="1"/>
  <c r="A37" i="1"/>
  <c r="A36" i="1"/>
  <c r="A35" i="1"/>
  <c r="A34" i="1"/>
  <c r="A33" i="1"/>
  <c r="A31" i="1"/>
  <c r="A32" i="1"/>
  <c r="A30" i="1"/>
  <c r="A29" i="1"/>
  <c r="A28" i="1"/>
  <c r="A27" i="1"/>
  <c r="A26" i="1"/>
  <c r="A25" i="1"/>
  <c r="A24" i="1"/>
  <c r="A23" i="1"/>
  <c r="A22" i="1"/>
  <c r="A21" i="1"/>
  <c r="A20" i="1"/>
  <c r="A19" i="1"/>
  <c r="F42" i="1" l="1"/>
</calcChain>
</file>

<file path=xl/sharedStrings.xml><?xml version="1.0" encoding="utf-8"?>
<sst xmlns="http://schemas.openxmlformats.org/spreadsheetml/2006/main" count="63" uniqueCount="47">
  <si>
    <t>SIRET :  37787166000025</t>
  </si>
  <si>
    <t>Mr</t>
  </si>
  <si>
    <t>APE :  6209Z</t>
  </si>
  <si>
    <t>Autres activités informatique</t>
  </si>
  <si>
    <t>Paiement à la date de la facture</t>
  </si>
  <si>
    <t>Référence</t>
  </si>
  <si>
    <t>Ref</t>
  </si>
  <si>
    <t>Désignation</t>
  </si>
  <si>
    <t>Qté / Durée</t>
  </si>
  <si>
    <t>Prix Unitaire</t>
  </si>
  <si>
    <t>Montant H.T</t>
  </si>
  <si>
    <t>Montan Net</t>
  </si>
  <si>
    <t>Intvt7795242</t>
  </si>
  <si>
    <t>Intervention Réseau</t>
  </si>
  <si>
    <t>Frdplc694733</t>
  </si>
  <si>
    <t>Frais de déplacement</t>
  </si>
  <si>
    <t>Offert</t>
  </si>
  <si>
    <t>TOTAL T.T.C</t>
  </si>
  <si>
    <t>Intvt7795243</t>
  </si>
  <si>
    <t>Intervention Hardware</t>
  </si>
  <si>
    <t>Fct77632</t>
  </si>
  <si>
    <t>Intvt7795244</t>
  </si>
  <si>
    <t>Intervention Software</t>
  </si>
  <si>
    <t>Dvs77441</t>
  </si>
  <si>
    <t>Devis Valable 30 jours</t>
  </si>
  <si>
    <t>Intvt7795245</t>
  </si>
  <si>
    <t>Intervention Consulting</t>
  </si>
  <si>
    <t>Intvt7795246</t>
  </si>
  <si>
    <t>Intervention Migration</t>
  </si>
  <si>
    <t>Intvt7795247</t>
  </si>
  <si>
    <t>Intervention Sauvegarde</t>
  </si>
  <si>
    <t>Frmt776942</t>
  </si>
  <si>
    <t>Formation Office Word</t>
  </si>
  <si>
    <t>Frmt776943</t>
  </si>
  <si>
    <t>Formation Open Office Writer</t>
  </si>
  <si>
    <t>Frmt776944</t>
  </si>
  <si>
    <t>Formation Office Excel</t>
  </si>
  <si>
    <t>Frmt776945</t>
  </si>
  <si>
    <t>Formation Open Office Calc</t>
  </si>
  <si>
    <t>Frmt776946</t>
  </si>
  <si>
    <t>Formation Office Acces</t>
  </si>
  <si>
    <t>Frmt776947</t>
  </si>
  <si>
    <t>Formation Open Office Base</t>
  </si>
  <si>
    <t>Frmt776948</t>
  </si>
  <si>
    <t>Formation Office Powerpoint</t>
  </si>
  <si>
    <t>Frmt776949</t>
  </si>
  <si>
    <t>Formation Open Office Impress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</si>
</sst>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\$#,##0.00"/>
    <numFmt numFmtId="167" formatCode="#,##0.00\ &quot;€&quot;"/>
  </numFmts>
  <fonts count="5" x14ac:knownFonts="1"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9"/>
      <name val="Arial"/>
      <family val="2"/>
      <charset val="1"/>
    </font>
    <font>
      <b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1" applyFont="1" applyFill="1" applyBorder="1" applyAlignment="1" applyProtection="1">
      <alignment horizontal="center" wrapText="1"/>
      <protection hidden="1"/>
    </xf>
    <xf numFmtId="0" fontId="1" fillId="0" borderId="0" xfId="1" applyFont="1"/>
    <xf numFmtId="14" fontId="1" fillId="0" borderId="0" xfId="1" applyNumberFormat="1" applyFont="1" applyBorder="1"/>
    <xf numFmtId="0" fontId="1" fillId="0" borderId="0" xfId="1" applyFont="1" applyBorder="1" applyAlignment="1">
      <alignment wrapText="1"/>
    </xf>
    <xf numFmtId="164" fontId="1" fillId="0" borderId="0" xfId="1" applyNumberFormat="1" applyFont="1" applyBorder="1"/>
    <xf numFmtId="14" fontId="1" fillId="0" borderId="0" xfId="1" applyNumberFormat="1" applyFont="1" applyBorder="1"/>
    <xf numFmtId="0" fontId="1" fillId="0" borderId="0" xfId="1" applyFont="1" applyBorder="1" applyAlignment="1">
      <alignment wrapText="1"/>
    </xf>
    <xf numFmtId="165" fontId="4" fillId="0" borderId="0" xfId="1" applyNumberFormat="1" applyFont="1" applyBorder="1"/>
    <xf numFmtId="164" fontId="4" fillId="0" borderId="0" xfId="1" applyNumberFormat="1" applyFont="1" applyBorder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 applyBorder="1" applyAlignment="1">
      <alignment horizontal="left"/>
    </xf>
    <xf numFmtId="0" fontId="1" fillId="0" borderId="0" xfId="1" applyNumberFormat="1" applyFont="1" applyBorder="1"/>
    <xf numFmtId="167" fontId="1" fillId="0" borderId="0" xfId="1" applyNumberFormat="1" applyFont="1" applyBorder="1"/>
  </cellXfs>
  <cellStyles count="2">
    <cellStyle name="Normal" xfId="0" builtinId="0"/>
    <cellStyle name="TableStyleLigh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2"/>
  <sheetViews>
    <sheetView tabSelected="1" zoomScaleNormal="100" workbookViewId="0">
      <selection activeCell="E19" sqref="E19"/>
    </sheetView>
  </sheetViews>
  <sheetFormatPr baseColWidth="10" defaultColWidth="9" defaultRowHeight="14.25" x14ac:dyDescent="0.2"/>
  <cols>
    <col min="1" max="1" width="10.625"/>
    <col min="2" max="2" width="35.125"/>
    <col min="3" max="3" width="10.625"/>
    <col min="4" max="4" width="10.875" bestFit="1" customWidth="1"/>
    <col min="5" max="10" width="10.625"/>
    <col min="12" max="12" width="27" bestFit="1" customWidth="1"/>
    <col min="13" max="13" width="12" bestFit="1" customWidth="1"/>
    <col min="14" max="14" width="12" customWidth="1"/>
    <col min="15" max="15" width="27" bestFit="1" customWidth="1"/>
    <col min="16" max="19" width="10.625"/>
    <col min="20" max="20" width="26.875" bestFit="1" customWidth="1"/>
    <col min="21" max="21" width="9.125" bestFit="1" customWidth="1"/>
    <col min="22" max="1025" width="10.625"/>
  </cols>
  <sheetData>
    <row r="2" spans="1:21" x14ac:dyDescent="0.2">
      <c r="L2" t="s">
        <v>13</v>
      </c>
      <c r="M2" s="13" t="s">
        <v>12</v>
      </c>
      <c r="N2" s="13"/>
      <c r="O2" t="s">
        <v>13</v>
      </c>
      <c r="P2" s="14">
        <v>50</v>
      </c>
      <c r="Q2">
        <v>0.25</v>
      </c>
      <c r="R2">
        <v>0.25</v>
      </c>
    </row>
    <row r="3" spans="1:21" x14ac:dyDescent="0.2">
      <c r="L3" t="s">
        <v>19</v>
      </c>
      <c r="M3" s="13" t="s">
        <v>18</v>
      </c>
      <c r="N3" s="13"/>
      <c r="O3" t="s">
        <v>19</v>
      </c>
      <c r="P3" s="14">
        <v>35</v>
      </c>
      <c r="Q3">
        <v>0.5</v>
      </c>
      <c r="R3">
        <v>0.5</v>
      </c>
      <c r="T3" t="s">
        <v>4</v>
      </c>
      <c r="U3" s="13" t="s">
        <v>20</v>
      </c>
    </row>
    <row r="4" spans="1:21" x14ac:dyDescent="0.2">
      <c r="L4" t="s">
        <v>22</v>
      </c>
      <c r="M4" s="13" t="s">
        <v>21</v>
      </c>
      <c r="N4" s="13"/>
      <c r="O4" t="s">
        <v>22</v>
      </c>
      <c r="P4" s="14">
        <v>45</v>
      </c>
      <c r="Q4">
        <v>0.75</v>
      </c>
      <c r="R4">
        <v>0.75</v>
      </c>
      <c r="T4" t="s">
        <v>24</v>
      </c>
      <c r="U4" s="13" t="s">
        <v>23</v>
      </c>
    </row>
    <row r="5" spans="1:21" x14ac:dyDescent="0.2">
      <c r="L5" t="s">
        <v>26</v>
      </c>
      <c r="M5" s="13" t="s">
        <v>25</v>
      </c>
      <c r="N5" s="13"/>
      <c r="O5" t="s">
        <v>26</v>
      </c>
      <c r="P5" s="14">
        <v>50</v>
      </c>
      <c r="Q5">
        <v>1</v>
      </c>
      <c r="R5">
        <v>1</v>
      </c>
      <c r="T5" s="13"/>
    </row>
    <row r="6" spans="1:21" x14ac:dyDescent="0.2">
      <c r="L6" t="s">
        <v>28</v>
      </c>
      <c r="M6" s="13" t="s">
        <v>27</v>
      </c>
      <c r="N6" s="13"/>
      <c r="O6" t="s">
        <v>28</v>
      </c>
      <c r="P6" s="14">
        <v>50</v>
      </c>
      <c r="Q6">
        <v>1.25</v>
      </c>
      <c r="R6">
        <v>1.25</v>
      </c>
      <c r="T6" s="13"/>
    </row>
    <row r="7" spans="1:21" x14ac:dyDescent="0.2">
      <c r="L7" t="s">
        <v>30</v>
      </c>
      <c r="M7" s="13" t="s">
        <v>29</v>
      </c>
      <c r="N7" s="13"/>
      <c r="O7" t="s">
        <v>30</v>
      </c>
      <c r="P7" s="14">
        <v>50</v>
      </c>
      <c r="Q7">
        <v>1.5</v>
      </c>
      <c r="R7">
        <v>1.5</v>
      </c>
    </row>
    <row r="8" spans="1:21" x14ac:dyDescent="0.2">
      <c r="L8" t="s">
        <v>32</v>
      </c>
      <c r="M8" s="13" t="s">
        <v>31</v>
      </c>
      <c r="N8" s="13"/>
      <c r="O8" t="s">
        <v>32</v>
      </c>
      <c r="P8" s="14">
        <v>45</v>
      </c>
      <c r="Q8">
        <v>1.75</v>
      </c>
      <c r="R8">
        <v>1.75</v>
      </c>
    </row>
    <row r="9" spans="1:21" x14ac:dyDescent="0.2">
      <c r="A9" s="1" t="s">
        <v>0</v>
      </c>
      <c r="D9" s="15" t="s">
        <v>1</v>
      </c>
      <c r="E9" s="15"/>
      <c r="L9" t="s">
        <v>34</v>
      </c>
      <c r="M9" s="13" t="s">
        <v>33</v>
      </c>
      <c r="N9" s="13"/>
      <c r="O9" t="s">
        <v>34</v>
      </c>
      <c r="P9" s="14">
        <v>45</v>
      </c>
      <c r="Q9">
        <v>2</v>
      </c>
      <c r="R9">
        <v>2</v>
      </c>
    </row>
    <row r="10" spans="1:21" x14ac:dyDescent="0.2">
      <c r="A10" s="1" t="s">
        <v>2</v>
      </c>
      <c r="D10" s="15"/>
      <c r="E10" s="15"/>
      <c r="L10" t="s">
        <v>36</v>
      </c>
      <c r="M10" s="13" t="s">
        <v>35</v>
      </c>
      <c r="N10" s="13"/>
      <c r="O10" t="s">
        <v>36</v>
      </c>
      <c r="P10" s="14">
        <v>45</v>
      </c>
      <c r="Q10">
        <v>2.25</v>
      </c>
    </row>
    <row r="11" spans="1:21" x14ac:dyDescent="0.2">
      <c r="A11" s="1" t="s">
        <v>3</v>
      </c>
      <c r="D11" s="15"/>
      <c r="E11" s="15"/>
      <c r="L11" t="s">
        <v>38</v>
      </c>
      <c r="M11" s="13" t="s">
        <v>37</v>
      </c>
      <c r="N11" s="13"/>
      <c r="O11" t="s">
        <v>38</v>
      </c>
      <c r="P11" s="14">
        <v>45</v>
      </c>
      <c r="Q11">
        <v>2.5</v>
      </c>
    </row>
    <row r="12" spans="1:21" x14ac:dyDescent="0.2">
      <c r="D12" s="15"/>
      <c r="E12" s="15"/>
      <c r="L12" t="s">
        <v>40</v>
      </c>
      <c r="M12" s="13" t="s">
        <v>39</v>
      </c>
      <c r="N12" s="13"/>
      <c r="O12" t="s">
        <v>40</v>
      </c>
      <c r="P12" s="14">
        <v>45</v>
      </c>
      <c r="Q12">
        <v>2.75</v>
      </c>
    </row>
    <row r="13" spans="1:21" x14ac:dyDescent="0.2">
      <c r="D13" s="15"/>
      <c r="E13" s="15"/>
      <c r="L13" t="s">
        <v>42</v>
      </c>
      <c r="M13" s="13" t="s">
        <v>41</v>
      </c>
      <c r="N13" s="13"/>
      <c r="O13" t="s">
        <v>42</v>
      </c>
      <c r="P13" s="14">
        <v>45</v>
      </c>
      <c r="Q13">
        <v>3</v>
      </c>
    </row>
    <row r="14" spans="1:21" x14ac:dyDescent="0.2">
      <c r="B14" s="2" t="s">
        <v>24</v>
      </c>
      <c r="C14" t="s">
        <v>5</v>
      </c>
      <c r="D14" s="15" t="str">
        <f>IF(ISERROR(VLOOKUP(B14,T3:U4,2,0)),"",VLOOKUP(B14,T3:U4,2,0))</f>
        <v>Dvs77441</v>
      </c>
      <c r="E14" s="15"/>
      <c r="L14" t="s">
        <v>44</v>
      </c>
      <c r="M14" s="13" t="s">
        <v>43</v>
      </c>
      <c r="N14" s="13"/>
      <c r="O14" t="s">
        <v>44</v>
      </c>
      <c r="P14" s="14">
        <v>45</v>
      </c>
      <c r="Q14">
        <v>3.25</v>
      </c>
    </row>
    <row r="15" spans="1:21" x14ac:dyDescent="0.2">
      <c r="B15" s="3">
        <v>41483</v>
      </c>
      <c r="L15" t="s">
        <v>46</v>
      </c>
      <c r="M15" s="13" t="s">
        <v>45</v>
      </c>
      <c r="N15" s="13"/>
      <c r="O15" t="s">
        <v>46</v>
      </c>
      <c r="P15" s="14">
        <v>45</v>
      </c>
      <c r="Q15">
        <v>3.5</v>
      </c>
    </row>
    <row r="16" spans="1:21" x14ac:dyDescent="0.2">
      <c r="L16" t="s">
        <v>15</v>
      </c>
      <c r="M16" s="13" t="s">
        <v>14</v>
      </c>
      <c r="N16" s="13"/>
      <c r="O16" t="s">
        <v>15</v>
      </c>
      <c r="P16" s="14">
        <v>35</v>
      </c>
      <c r="Q16">
        <v>3.75</v>
      </c>
    </row>
    <row r="17" spans="1:21" s="5" customFormat="1" x14ac:dyDescent="0.2">
      <c r="A17" s="4" t="s">
        <v>6</v>
      </c>
      <c r="B17" s="4" t="s">
        <v>7</v>
      </c>
      <c r="C17" s="4" t="s">
        <v>8</v>
      </c>
      <c r="D17" s="4" t="s">
        <v>9</v>
      </c>
      <c r="E17" s="4" t="s">
        <v>10</v>
      </c>
      <c r="F17" s="4" t="s">
        <v>11</v>
      </c>
      <c r="L17"/>
      <c r="M17" s="13"/>
      <c r="N17" s="13"/>
      <c r="O17" s="13"/>
      <c r="P17" t="s">
        <v>16</v>
      </c>
      <c r="Q17">
        <v>4</v>
      </c>
      <c r="R17"/>
      <c r="S17"/>
      <c r="T17"/>
      <c r="U17"/>
    </row>
    <row r="18" spans="1:21" s="5" customFormat="1" x14ac:dyDescent="0.2">
      <c r="A18" s="6" t="str">
        <f>IF(ISERROR(VLOOKUP(B18,L2:M16,2,0)),"",VLOOKUP(B18,L2:M16,2,0))</f>
        <v/>
      </c>
      <c r="B18" s="16"/>
      <c r="C18" s="7">
        <v>2.5</v>
      </c>
      <c r="D18" s="17" t="str">
        <f>IF(ISERROR(VLOOKUP(B18,O2:P16,2,0)),"",VLOOKUP(B18,O2:P16,2,0))</f>
        <v/>
      </c>
      <c r="E18" s="8" t="e">
        <f>IF(D18=" "," ",SUM(C18*D18))</f>
        <v>#VALUE!</v>
      </c>
      <c r="F18" s="8" t="e">
        <f>IF(E18=" "," ",SUM(E18+(E18*19.6/100)))</f>
        <v>#VALUE!</v>
      </c>
      <c r="Q18">
        <v>4.25</v>
      </c>
    </row>
    <row r="19" spans="1:21" s="5" customFormat="1" x14ac:dyDescent="0.2">
      <c r="A19" s="9" t="str">
        <f>IF(ISERROR(VLOOKUP(B19,L2:M16,2,0)),"",VLOOKUP(B19,L2:M16,2,0))</f>
        <v/>
      </c>
      <c r="B19" s="16"/>
      <c r="C19" s="7"/>
      <c r="D19" s="17"/>
      <c r="E19" s="8">
        <f t="shared" ref="E19:E40" si="0">SUM(C19*D19)</f>
        <v>0</v>
      </c>
      <c r="F19" s="8">
        <f t="shared" ref="F19:F40" si="1">SUM(E19+(E19*19.6/100))</f>
        <v>0</v>
      </c>
      <c r="Q19">
        <v>4.5</v>
      </c>
    </row>
    <row r="20" spans="1:21" s="5" customFormat="1" x14ac:dyDescent="0.2">
      <c r="A20" s="6" t="str">
        <f>IF(ISERROR(VLOOKUP(B20,L2:M16,2,0)),"",VLOOKUP(B20,L2:M16,2,0))</f>
        <v/>
      </c>
      <c r="B20" s="16"/>
      <c r="C20" s="7"/>
      <c r="D20" s="17"/>
      <c r="E20" s="8">
        <f t="shared" si="0"/>
        <v>0</v>
      </c>
      <c r="F20" s="8">
        <f t="shared" si="1"/>
        <v>0</v>
      </c>
      <c r="Q20">
        <v>4.75</v>
      </c>
    </row>
    <row r="21" spans="1:21" s="5" customFormat="1" x14ac:dyDescent="0.2">
      <c r="A21" s="9" t="str">
        <f>IF(ISERROR(VLOOKUP(B21,L2:M16,2,0)),"",VLOOKUP(B21,L2:M16,2,0))</f>
        <v/>
      </c>
      <c r="B21" s="16"/>
      <c r="C21" s="7"/>
      <c r="D21" s="17"/>
      <c r="E21" s="8">
        <f t="shared" si="0"/>
        <v>0</v>
      </c>
      <c r="F21" s="8">
        <f t="shared" si="1"/>
        <v>0</v>
      </c>
      <c r="Q21">
        <v>5</v>
      </c>
    </row>
    <row r="22" spans="1:21" s="5" customFormat="1" x14ac:dyDescent="0.2">
      <c r="A22" s="9" t="str">
        <f>IF(ISERROR(VLOOKUP(B22,L2:M16,2,0)),"",VLOOKUP(B22,L2:M16,2,0))</f>
        <v/>
      </c>
      <c r="B22" s="16"/>
      <c r="C22" s="7"/>
      <c r="D22" s="17"/>
      <c r="E22" s="8">
        <f t="shared" si="0"/>
        <v>0</v>
      </c>
      <c r="F22" s="8">
        <f t="shared" si="1"/>
        <v>0</v>
      </c>
      <c r="Q22">
        <v>5.25</v>
      </c>
    </row>
    <row r="23" spans="1:21" s="5" customFormat="1" x14ac:dyDescent="0.2">
      <c r="A23" s="9" t="str">
        <f>IF(ISERROR(VLOOKUP(B23,L2:M16,2,0)),"",VLOOKUP(B23,L2:M16,2,0))</f>
        <v/>
      </c>
      <c r="B23" s="16"/>
      <c r="C23" s="7"/>
      <c r="D23" s="17"/>
      <c r="E23" s="8">
        <f t="shared" si="0"/>
        <v>0</v>
      </c>
      <c r="F23" s="8">
        <f t="shared" si="1"/>
        <v>0</v>
      </c>
      <c r="Q23">
        <v>5.5</v>
      </c>
    </row>
    <row r="24" spans="1:21" s="5" customFormat="1" x14ac:dyDescent="0.2">
      <c r="A24" s="9" t="str">
        <f>IF(ISERROR(VLOOKUP(B24,L2:M16,2,0)),"",VLOOKUP(B24,L2:M16,2,0))</f>
        <v/>
      </c>
      <c r="B24" s="16"/>
      <c r="C24" s="7"/>
      <c r="D24" s="17"/>
      <c r="E24" s="8">
        <f t="shared" si="0"/>
        <v>0</v>
      </c>
      <c r="F24" s="8">
        <f t="shared" si="1"/>
        <v>0</v>
      </c>
      <c r="Q24">
        <v>5.75</v>
      </c>
    </row>
    <row r="25" spans="1:21" s="5" customFormat="1" x14ac:dyDescent="0.2">
      <c r="A25" s="9" t="str">
        <f>IF(ISERROR(VLOOKUP(B25,L2:M16,2,0)),"",VLOOKUP(B25,L2:M16,2,0))</f>
        <v/>
      </c>
      <c r="B25" s="16"/>
      <c r="C25" s="7"/>
      <c r="D25" s="17"/>
      <c r="E25" s="8">
        <f t="shared" si="0"/>
        <v>0</v>
      </c>
      <c r="F25" s="8">
        <f t="shared" si="1"/>
        <v>0</v>
      </c>
      <c r="Q25">
        <v>6</v>
      </c>
    </row>
    <row r="26" spans="1:21" s="5" customFormat="1" x14ac:dyDescent="0.2">
      <c r="A26" s="9" t="str">
        <f>IF(ISERROR(VLOOKUP(B26,L2:M16,2,0)),"",VLOOKUP(B26,L2:M16,2,0))</f>
        <v/>
      </c>
      <c r="B26" s="16"/>
      <c r="C26" s="7"/>
      <c r="D26" s="17"/>
      <c r="E26" s="8">
        <f t="shared" si="0"/>
        <v>0</v>
      </c>
      <c r="F26" s="8">
        <f t="shared" si="1"/>
        <v>0</v>
      </c>
      <c r="Q26">
        <v>6.25</v>
      </c>
    </row>
    <row r="27" spans="1:21" s="5" customFormat="1" x14ac:dyDescent="0.2">
      <c r="A27" s="9" t="str">
        <f>IF(ISERROR(VLOOKUP(B27,L2:M16,2,0)),"",VLOOKUP(B27,L2:M16,2,0))</f>
        <v/>
      </c>
      <c r="B27" s="16"/>
      <c r="C27" s="7"/>
      <c r="D27" s="17"/>
      <c r="E27" s="8">
        <f t="shared" si="0"/>
        <v>0</v>
      </c>
      <c r="F27" s="8">
        <f t="shared" si="1"/>
        <v>0</v>
      </c>
      <c r="Q27">
        <v>6.5</v>
      </c>
    </row>
    <row r="28" spans="1:21" s="5" customFormat="1" x14ac:dyDescent="0.2">
      <c r="A28" s="9" t="str">
        <f>IF(ISERROR(VLOOKUP(B28,L2:M16,2,0)),"",VLOOKUP(B28,L2:M16,2,0))</f>
        <v/>
      </c>
      <c r="B28" s="16"/>
      <c r="C28" s="7"/>
      <c r="D28" s="17"/>
      <c r="E28" s="8">
        <f t="shared" si="0"/>
        <v>0</v>
      </c>
      <c r="F28" s="8">
        <f t="shared" si="1"/>
        <v>0</v>
      </c>
      <c r="Q28">
        <v>6.75</v>
      </c>
    </row>
    <row r="29" spans="1:21" s="5" customFormat="1" x14ac:dyDescent="0.2">
      <c r="A29" s="9" t="str">
        <f>IF(ISERROR(VLOOKUP(B29,L2:M16,2,0)),"",VLOOKUP(B29,L2:M16,2,0))</f>
        <v/>
      </c>
      <c r="B29" s="16"/>
      <c r="C29" s="7"/>
      <c r="D29" s="17"/>
      <c r="E29" s="8">
        <f t="shared" si="0"/>
        <v>0</v>
      </c>
      <c r="F29" s="8">
        <f t="shared" si="1"/>
        <v>0</v>
      </c>
      <c r="Q29">
        <v>7</v>
      </c>
    </row>
    <row r="30" spans="1:21" s="5" customFormat="1" x14ac:dyDescent="0.2">
      <c r="A30" s="9" t="str">
        <f>IF(ISERROR(VLOOKUP(B30,L2:M16,2,0)),"",VLOOKUP(B30,L2:M16,2,0))</f>
        <v/>
      </c>
      <c r="B30" s="16"/>
      <c r="C30" s="7"/>
      <c r="D30" s="17"/>
      <c r="E30" s="8">
        <f t="shared" si="0"/>
        <v>0</v>
      </c>
      <c r="F30" s="8">
        <f t="shared" si="1"/>
        <v>0</v>
      </c>
      <c r="Q30">
        <v>7.25</v>
      </c>
    </row>
    <row r="31" spans="1:21" s="5" customFormat="1" x14ac:dyDescent="0.2">
      <c r="A31" s="9" t="str">
        <f>IF(ISERROR(VLOOKUP(B31,L2:M16,2,0)),"",VLOOKUP(B31,L2:M16,2,0))</f>
        <v/>
      </c>
      <c r="B31" s="16"/>
      <c r="C31" s="7"/>
      <c r="D31" s="17"/>
      <c r="E31" s="8">
        <f t="shared" si="0"/>
        <v>0</v>
      </c>
      <c r="F31" s="8">
        <f t="shared" si="1"/>
        <v>0</v>
      </c>
      <c r="Q31">
        <v>7.5</v>
      </c>
    </row>
    <row r="32" spans="1:21" s="5" customFormat="1" x14ac:dyDescent="0.2">
      <c r="A32" s="9" t="str">
        <f>IF(ISERROR(VLOOKUP(B32,L2:M16,2,0)),"",VLOOKUP(B32,L2:M16,2,0))</f>
        <v/>
      </c>
      <c r="B32" s="16"/>
      <c r="C32" s="7"/>
      <c r="D32" s="17"/>
      <c r="E32" s="8">
        <f t="shared" si="0"/>
        <v>0</v>
      </c>
      <c r="F32" s="8">
        <f t="shared" si="1"/>
        <v>0</v>
      </c>
      <c r="Q32">
        <v>7.75</v>
      </c>
    </row>
    <row r="33" spans="1:17" s="5" customFormat="1" x14ac:dyDescent="0.2">
      <c r="A33" s="9" t="str">
        <f>IF(ISERROR(VLOOKUP(B33,L2:M16,2,0)),"",VLOOKUP(B33,L2:M16,2,0))</f>
        <v/>
      </c>
      <c r="B33" s="16"/>
      <c r="C33" s="7"/>
      <c r="D33" s="17"/>
      <c r="E33" s="8">
        <f t="shared" si="0"/>
        <v>0</v>
      </c>
      <c r="F33" s="8">
        <f t="shared" si="1"/>
        <v>0</v>
      </c>
      <c r="Q33">
        <v>8</v>
      </c>
    </row>
    <row r="34" spans="1:17" s="5" customFormat="1" ht="12.75" x14ac:dyDescent="0.2">
      <c r="A34" s="9" t="str">
        <f>IF(ISERROR(VLOOKUP(B34,L2:M16,2,0)),"",VLOOKUP(B34,L2:M16,2,0))</f>
        <v/>
      </c>
      <c r="B34" s="16"/>
      <c r="C34" s="7"/>
      <c r="D34" s="17"/>
      <c r="E34" s="8">
        <f t="shared" si="0"/>
        <v>0</v>
      </c>
      <c r="F34" s="8">
        <f t="shared" si="1"/>
        <v>0</v>
      </c>
    </row>
    <row r="35" spans="1:17" s="5" customFormat="1" ht="12.75" x14ac:dyDescent="0.2">
      <c r="A35" s="9" t="str">
        <f>IF(ISERROR(VLOOKUP(B35,L2:M16,2,0)),"",VLOOKUP(B35,L2:M16,2,0))</f>
        <v/>
      </c>
      <c r="B35" s="16"/>
      <c r="C35" s="7"/>
      <c r="D35" s="17"/>
      <c r="E35" s="8">
        <f t="shared" si="0"/>
        <v>0</v>
      </c>
      <c r="F35" s="8">
        <f t="shared" si="1"/>
        <v>0</v>
      </c>
    </row>
    <row r="36" spans="1:17" s="5" customFormat="1" ht="12.75" x14ac:dyDescent="0.2">
      <c r="A36" s="9" t="str">
        <f>IF(ISERROR(VLOOKUP(B36,L2:M16,2,0)),"",VLOOKUP(B36,L2:M16,2,0))</f>
        <v/>
      </c>
      <c r="B36" s="16"/>
      <c r="C36" s="7"/>
      <c r="D36" s="17"/>
      <c r="E36" s="8">
        <f t="shared" si="0"/>
        <v>0</v>
      </c>
      <c r="F36" s="8">
        <f t="shared" si="1"/>
        <v>0</v>
      </c>
    </row>
    <row r="37" spans="1:17" s="5" customFormat="1" ht="12.75" x14ac:dyDescent="0.2">
      <c r="A37" s="9" t="str">
        <f>IF(ISERROR(VLOOKUP(B37,L2:M16,2,0)),"",VLOOKUP(B37,L2:M16,2,0))</f>
        <v/>
      </c>
      <c r="B37" s="16"/>
      <c r="C37" s="7"/>
      <c r="D37" s="17"/>
      <c r="E37" s="8">
        <f t="shared" si="0"/>
        <v>0</v>
      </c>
      <c r="F37" s="8">
        <f t="shared" si="1"/>
        <v>0</v>
      </c>
    </row>
    <row r="38" spans="1:17" s="5" customFormat="1" ht="12.75" x14ac:dyDescent="0.2">
      <c r="A38" s="9" t="str">
        <f>IF(ISERROR(VLOOKUP(B38,L2:M16,2,0)),"",VLOOKUP(B38,L2:M16,2,0))</f>
        <v/>
      </c>
      <c r="B38" s="16"/>
      <c r="C38" s="7"/>
      <c r="D38" s="17"/>
      <c r="E38" s="8">
        <f t="shared" si="0"/>
        <v>0</v>
      </c>
      <c r="F38" s="8">
        <f t="shared" si="1"/>
        <v>0</v>
      </c>
    </row>
    <row r="39" spans="1:17" s="5" customFormat="1" ht="12.75" x14ac:dyDescent="0.2">
      <c r="A39" s="9" t="str">
        <f>IF(ISERROR(VLOOKUP(B39,L2:M16,2,0)),"",VLOOKUP(B39,L2:M16,2,0))</f>
        <v/>
      </c>
      <c r="B39" s="16"/>
      <c r="C39" s="7"/>
      <c r="D39" s="17"/>
      <c r="E39" s="8">
        <f t="shared" si="0"/>
        <v>0</v>
      </c>
      <c r="F39" s="8">
        <f t="shared" si="1"/>
        <v>0</v>
      </c>
    </row>
    <row r="40" spans="1:17" s="5" customFormat="1" ht="12.75" x14ac:dyDescent="0.2">
      <c r="A40" s="9" t="str">
        <f>IF(ISERROR(VLOOKUP(B40,L2:M16,2,0)),"",VLOOKUP(B40,L2:M16,2,0))</f>
        <v/>
      </c>
      <c r="B40" s="16"/>
      <c r="C40" s="10"/>
      <c r="D40" s="17"/>
      <c r="E40" s="8">
        <f t="shared" si="0"/>
        <v>0</v>
      </c>
      <c r="F40" s="8">
        <f t="shared" si="1"/>
        <v>0</v>
      </c>
    </row>
    <row r="41" spans="1:17" s="5" customFormat="1" ht="12.75" x14ac:dyDescent="0.2">
      <c r="A41" s="9"/>
      <c r="B41" s="16"/>
      <c r="C41" s="7"/>
      <c r="D41" s="8"/>
      <c r="E41" s="8"/>
      <c r="F41" s="8"/>
    </row>
    <row r="42" spans="1:17" s="5" customFormat="1" ht="12.75" x14ac:dyDescent="0.2">
      <c r="A42" s="9"/>
      <c r="B42" s="9"/>
      <c r="C42" s="10"/>
      <c r="D42" s="11" t="s">
        <v>17</v>
      </c>
      <c r="E42" s="11"/>
      <c r="F42" s="12" t="e">
        <f>SUM(F18:F41)</f>
        <v>#VALUE!</v>
      </c>
    </row>
  </sheetData>
  <mergeCells count="6">
    <mergeCell ref="D14:E14"/>
    <mergeCell ref="D9:E9"/>
    <mergeCell ref="D10:E10"/>
    <mergeCell ref="D11:E11"/>
    <mergeCell ref="D12:E12"/>
    <mergeCell ref="D13:E13"/>
  </mergeCells>
  <dataValidations count="6">
    <dataValidation type="list" allowBlank="1" showInputMessage="1" showErrorMessage="1" sqref="C18:C41">
      <formula1>Duree</formula1>
      <formula2>0</formula2>
    </dataValidation>
    <dataValidation type="list" allowBlank="1" showInputMessage="1" showErrorMessage="1" sqref="B18:B41">
      <formula1>Intervention</formula1>
      <formula2>0</formula2>
    </dataValidation>
    <dataValidation type="list" allowBlank="1" showInputMessage="1" showErrorMessage="1" sqref="D18:D41">
      <formula1>Taux_Horaire</formula1>
      <formula2>0</formula2>
    </dataValidation>
    <dataValidation type="list" allowBlank="1" showInputMessage="1" showErrorMessage="1" sqref="B14">
      <formula1>Type</formula1>
      <formula2>0</formula2>
    </dataValidation>
    <dataValidation type="list" allowBlank="1" showInputMessage="1" showErrorMessage="1" sqref="A18:A40">
      <formula1>Reference</formula1>
      <formula2>0</formula2>
    </dataValidation>
    <dataValidation type="list" allowBlank="1" showInputMessage="1" showErrorMessage="1" sqref="D14">
      <formula1>IncrementeRefFacture</formula1>
      <formula2>0</formula2>
    </dataValidation>
  </dataValidations>
  <pageMargins left="0.25" right="0.25" top="0.75" bottom="0.75" header="0.51180555555555496" footer="0.51180555555555496"/>
  <pageSetup paperSize="9" firstPageNumber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Facturier</vt:lpstr>
      <vt:lpstr>Intervention</vt:lpstr>
      <vt:lpstr>Type</vt:lpstr>
      <vt:lpstr>Facturier!Zone_d_impression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cp:revision>0</cp:revision>
  <cp:lastPrinted>2013-08-04T18:33:42Z</cp:lastPrinted>
  <dcterms:created xsi:type="dcterms:W3CDTF">2013-07-28T15:09:21Z</dcterms:created>
  <dcterms:modified xsi:type="dcterms:W3CDTF">2013-08-04T22:14:29Z</dcterms:modified>
</cp:coreProperties>
</file>