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2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drawings/drawing3.xml" ContentType="application/vnd.openxmlformats-officedocument.drawing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drawings/drawing4.xml" ContentType="application/vnd.openxmlformats-officedocument.drawing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drawings/drawing5.xml" ContentType="application/vnd.openxmlformats-officedocument.drawing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drawings/drawing6.xml" ContentType="application/vnd.openxmlformats-officedocument.drawing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drawings/drawing7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defaultThemeVersion="124226"/>
  <bookViews>
    <workbookView xWindow="1560" yWindow="-120" windowWidth="15120" windowHeight="7635" tabRatio="798" activeTab="6"/>
  </bookViews>
  <sheets>
    <sheet name="Garrison 212" sheetId="2" r:id="rId1"/>
    <sheet name="P &amp; M Ritz PPP Col" sheetId="3" r:id="rId2"/>
    <sheet name="Lee Wulfe Ultimate" sheetId="4" r:id="rId3"/>
    <sheet name="CW 6323" sheetId="5" r:id="rId4"/>
    <sheet name="CW 6633" sheetId="6" r:id="rId5"/>
    <sheet name="CW Sir D 7643" sheetId="7" r:id="rId6"/>
    <sheet name="Comparaison" sheetId="8" r:id="rId7"/>
  </sheets>
  <externalReferences>
    <externalReference r:id="rId8"/>
  </externalReferences>
  <definedNames>
    <definedName name="entree" localSheetId="6">#REF!</definedName>
    <definedName name="entree" localSheetId="3">#REF!</definedName>
    <definedName name="entree" localSheetId="4">#REF!</definedName>
    <definedName name="entree" localSheetId="5">#REF!</definedName>
    <definedName name="entree" localSheetId="0">#REF!</definedName>
    <definedName name="entree" localSheetId="2">#REF!</definedName>
    <definedName name="entree" localSheetId="1">#REF!</definedName>
    <definedName name="entree">#REF!</definedName>
    <definedName name="entry">[1]English!$B$11:$C$51</definedName>
    <definedName name="Z_A761DC7B_7435_475F_9649_252D26F07202_.wvu.Cols" localSheetId="6" hidden="1">Comparaison!$AD:$AD,Comparaison!$JH:$JH,Comparaison!$JJ:$JJ,Comparaison!$JL:$JL,Comparaison!$JN:$JN,Comparaison!$TD:$TD,Comparaison!$TF:$TF,Comparaison!$TH:$TH,Comparaison!$TJ:$TJ,Comparaison!$ACZ:$ACZ,Comparaison!$ADB:$ADB,Comparaison!$ADD:$ADD,Comparaison!$ADF:$ADF,Comparaison!$AMV:$AMV,Comparaison!$AMX:$AMX,Comparaison!$AMZ:$AMZ,Comparaison!$ANB:$ANB,Comparaison!$AWR:$AWR,Comparaison!$AWT:$AWT,Comparaison!$AWV:$AWV,Comparaison!$AWX:$AWX,Comparaison!$BGN:$BGN,Comparaison!$BGP:$BGP,Comparaison!$BGR:$BGR,Comparaison!$BGT:$BGT,Comparaison!$BQJ:$BQJ,Comparaison!$BQL:$BQL,Comparaison!$BQN:$BQN,Comparaison!$BQP:$BQP,Comparaison!$CAF:$CAF,Comparaison!$CAH:$CAH,Comparaison!$CAJ:$CAJ,Comparaison!$CAL:$CAL,Comparaison!$CKB:$CKB,Comparaison!$CKD:$CKD,Comparaison!$CKF:$CKF,Comparaison!$CKH:$CKH,Comparaison!$CTX:$CTX,Comparaison!$CTZ:$CTZ,Comparaison!$CUB:$CUB,Comparaison!$CUD:$CUD,Comparaison!$DDT:$DDT,Comparaison!$DDV:$DDV,Comparaison!$DDX:$DDX,Comparaison!$DDZ:$DDZ,Comparaison!$DNP:$DNP,Comparaison!$DNR:$DNR,Comparaison!$DNT:$DNT,Comparaison!$DNV:$DNV,Comparaison!$DXL:$DXL,Comparaison!$DXN:$DXN,Comparaison!$DXP:$DXP,Comparaison!$DXR:$DXR,Comparaison!$EHH:$EHH,Comparaison!$EHJ:$EHJ,Comparaison!$EHL:$EHL,Comparaison!$EHN:$EHN,Comparaison!$ERD:$ERD,Comparaison!$ERF:$ERF,Comparaison!$ERH:$ERH,Comparaison!$ERJ:$ERJ,Comparaison!$FAZ:$FAZ,Comparaison!$FBB:$FBB,Comparaison!$FBD:$FBD,Comparaison!$FBF:$FBF,Comparaison!$FKV:$FKV,Comparaison!$FKX:$FKX,Comparaison!$FKZ:$FKZ,Comparaison!$FLB:$FLB,Comparaison!$FUR:$FUR,Comparaison!$FUT:$FUT,Comparaison!$FUV:$FUV,Comparaison!$FUX:$FUX,Comparaison!$GEN:$GEN,Comparaison!$GEP:$GEP,Comparaison!$GER:$GER,Comparaison!$GET:$GET,Comparaison!$GOJ:$GOJ,Comparaison!$GOL:$GOL,Comparaison!$GON:$GON,Comparaison!$GOP:$GOP,Comparaison!$GYF:$GYF,Comparaison!$GYH:$GYH,Comparaison!$GYJ:$GYJ,Comparaison!$GYL:$GYL,Comparaison!$HIB:$HIB,Comparaison!$HID:$HID,Comparaison!$HIF:$HIF,Comparaison!$HIH:$HIH,Comparaison!$HRX:$HRX,Comparaison!$HRZ:$HRZ,Comparaison!$HSB:$HSB,Comparaison!$HSD:$HSD,Comparaison!$IBT:$IBT,Comparaison!$IBV:$IBV,Comparaison!$IBX:$IBX,Comparaison!$IBZ:$IBZ,Comparaison!$ILP:$ILP,Comparaison!$ILR:$ILR,Comparaison!$ILT:$ILT,Comparaison!$ILV:$ILV,Comparaison!$IVL:$IVL,Comparaison!$IVN:$IVN,Comparaison!$IVP:$IVP,Comparaison!$IVR:$IVR,Comparaison!$JFH:$JFH,Comparaison!$JFJ:$JFJ,Comparaison!$JFL:$JFL,Comparaison!$JFN:$JFN,Comparaison!$JPD:$JPD,Comparaison!$JPF:$JPF,Comparaison!$JPH:$JPH,Comparaison!$JPJ:$JPJ,Comparaison!$JYZ:$JYZ,Comparaison!$JZB:$JZB,Comparaison!$JZD:$JZD,Comparaison!$JZF:$JZF,Comparaison!$KIV:$KIV,Comparaison!$KIX:$KIX,Comparaison!$KIZ:$KIZ,Comparaison!$KJB:$KJB,Comparaison!$KSR:$KSR,Comparaison!$KST:$KST,Comparaison!$KSV:$KSV,Comparaison!$KSX:$KSX,Comparaison!$LCN:$LCN,Comparaison!$LCP:$LCP,Comparaison!$LCR:$LCR,Comparaison!$LCT:$LCT,Comparaison!$LMJ:$LMJ,Comparaison!$LML:$LML,Comparaison!$LMN:$LMN,Comparaison!$LMP:$LMP,Comparaison!$LWF:$LWF,Comparaison!$LWH:$LWH,Comparaison!$LWJ:$LWJ,Comparaison!$LWL:$LWL,Comparaison!$MGB:$MGB,Comparaison!$MGD:$MGD,Comparaison!$MGF:$MGF,Comparaison!$MGH:$MGH,Comparaison!$MPX:$MPX,Comparaison!$MPZ:$MPZ,Comparaison!$MQB:$MQB,Comparaison!$MQD:$MQD,Comparaison!$MZT:$MZT,Comparaison!$MZV:$MZV,Comparaison!$MZX:$MZX,Comparaison!$MZZ:$MZZ,Comparaison!$NJP:$NJP,Comparaison!$NJR:$NJR,Comparaison!$NJT:$NJT,Comparaison!$NJV:$NJV,Comparaison!$NTL:$NTL,Comparaison!$NTN:$NTN,Comparaison!$NTP:$NTP,Comparaison!$NTR:$NTR,Comparaison!$ODH:$ODH,Comparaison!$ODJ:$ODJ,Comparaison!$ODL:$ODL,Comparaison!$ODN:$ODN,Comparaison!$OND:$OND,Comparaison!$ONF:$ONF,Comparaison!$ONH:$ONH,Comparaison!$ONJ:$ONJ,Comparaison!$OWZ:$OWZ,Comparaison!$OXB:$OXB,Comparaison!$OXD:$OXD,Comparaison!$OXF:$OXF,Comparaison!$PGV:$PGV,Comparaison!$PGX:$PGX,Comparaison!$PGZ:$PGZ,Comparaison!$PHB:$PHB,Comparaison!$PQR:$PQR,Comparaison!$PQT:$PQT,Comparaison!$PQV:$PQV,Comparaison!$PQX:$PQX,Comparaison!$QAN:$QAN,Comparaison!$QAP:$QAP,Comparaison!$QAR:$QAR,Comparaison!$QAT:$QAT,Comparaison!$QKJ:$QKJ,Comparaison!$QKL:$QKL,Comparaison!$QKN:$QKN,Comparaison!$QKP:$QKP,Comparaison!$QUF:$QUF,Comparaison!$QUH:$QUH,Comparaison!$QUJ:$QUJ,Comparaison!$QUL:$QUL,Comparaison!$REB:$REB,Comparaison!$RED:$RED,Comparaison!$REF:$REF,Comparaison!$REH:$REH,Comparaison!$RNX:$RNX,Comparaison!$RNZ:$RNZ,Comparaison!$ROB:$ROB,Comparaison!$ROD:$ROD,Comparaison!$RXT:$RXT,Comparaison!$RXV:$RXV,Comparaison!$RXX:$RXX,Comparaison!$RXZ:$RXZ,Comparaison!$SHP:$SHP,Comparaison!$SHR:$SHR,Comparaison!$SHT:$SHT,Comparaison!$SHV:$SHV,Comparaison!$SRL:$SRL,Comparaison!$SRN:$SRN,Comparaison!$SRP:$SRP,Comparaison!$SRR:$SRR,Comparaison!$TBH:$TBH,Comparaison!$TBJ:$TBJ,Comparaison!$TBL:$TBL,Comparaison!$TBN:$TBN,Comparaison!$TLD:$TLD,Comparaison!$TLF:$TLF,Comparaison!$TLH:$TLH,Comparaison!$TLJ:$TLJ,Comparaison!$TUZ:$TUZ,Comparaison!$TVB:$TVB,Comparaison!$TVD:$TVD,Comparaison!$TVF:$TVF,Comparaison!$UEV:$UEV,Comparaison!$UEX:$UEX,Comparaison!$UEZ:$UEZ,Comparaison!$UFB:$UFB,Comparaison!$UOR:$UOR,Comparaison!$UOT:$UOT,Comparaison!$UOV:$UOV,Comparaison!$UOX:$UOX,Comparaison!$UYN:$UYN,Comparaison!$UYP:$UYP,Comparaison!$UYR:$UYR,Comparaison!$UYT:$UYT,Comparaison!$VIJ:$VIJ,Comparaison!$VIL:$VIL,Comparaison!$VIN:$VIN,Comparaison!$VIP:$VIP,Comparaison!$VSF:$VSF,Comparaison!$VSH:$VSH,Comparaison!$VSJ:$VSJ,Comparaison!$VSL:$VSL,Comparaison!$WCB:$WCB,Comparaison!$WCD:$WCD,Comparaison!$WCF:$WCF,Comparaison!$WCH:$WCH,Comparaison!$WLX:$WLX,Comparaison!$WLZ:$WLZ,Comparaison!$WMB:$WMB,Comparaison!$WMD:$WMD,Comparaison!$WVT:$WVT,Comparaison!$WVV:$WVV,Comparaison!$WVX:$WVX,Comparaison!$WVZ:$WVZ</definedName>
    <definedName name="Z_A761DC7B_7435_475F_9649_252D26F07202_.wvu.PrintArea" localSheetId="6" hidden="1">Comparaison!$V$1:$AJ$97</definedName>
    <definedName name="_xlnm.Print_Area" localSheetId="6">Comparaison!$V$1:$AJ$97</definedName>
  </definedNames>
  <calcPr calcId="145621"/>
  <customWorkbookViews>
    <customWorkbookView name="Christophe - Affichage personnalisé" guid="{A761DC7B-7435-475F-9649-252D26F07202}" mergeInterval="0" personalView="1" maximized="1" windowWidth="1362" windowHeight="543" tabRatio="798" activeSheetId="1"/>
  </customWorkbookViews>
</workbook>
</file>

<file path=xl/calcChain.xml><?xml version="1.0" encoding="utf-8"?>
<calcChain xmlns="http://schemas.openxmlformats.org/spreadsheetml/2006/main">
  <c r="C8" i="8" l="1"/>
  <c r="D8" i="8" s="1"/>
  <c r="E8" i="8"/>
  <c r="F8" i="8"/>
  <c r="G8" i="8"/>
  <c r="H8" i="8"/>
  <c r="I8" i="8"/>
  <c r="J8" i="8" s="1"/>
  <c r="K8" i="8"/>
  <c r="L8" i="8"/>
  <c r="M8" i="8"/>
  <c r="N8" i="8"/>
  <c r="O8" i="8"/>
  <c r="P8" i="8" s="1"/>
  <c r="Q8" i="8"/>
  <c r="R8" i="8"/>
  <c r="S8" i="8"/>
  <c r="T8" i="8"/>
  <c r="C9" i="8"/>
  <c r="D9" i="8" s="1"/>
  <c r="E9" i="8"/>
  <c r="F9" i="8"/>
  <c r="G9" i="8"/>
  <c r="H9" i="8"/>
  <c r="I9" i="8"/>
  <c r="J9" i="8" s="1"/>
  <c r="K9" i="8"/>
  <c r="L9" i="8"/>
  <c r="M9" i="8"/>
  <c r="N9" i="8"/>
  <c r="O9" i="8"/>
  <c r="P9" i="8" s="1"/>
  <c r="Q9" i="8"/>
  <c r="R9" i="8"/>
  <c r="S9" i="8"/>
  <c r="T9" i="8"/>
  <c r="C10" i="8"/>
  <c r="D10" i="8" s="1"/>
  <c r="E10" i="8"/>
  <c r="F10" i="8"/>
  <c r="G10" i="8"/>
  <c r="H10" i="8"/>
  <c r="I10" i="8"/>
  <c r="J10" i="8" s="1"/>
  <c r="K10" i="8"/>
  <c r="L10" i="8"/>
  <c r="M10" i="8"/>
  <c r="N10" i="8"/>
  <c r="O10" i="8"/>
  <c r="P10" i="8" s="1"/>
  <c r="Q10" i="8"/>
  <c r="R10" i="8"/>
  <c r="S10" i="8"/>
  <c r="T10" i="8"/>
  <c r="C11" i="8"/>
  <c r="D11" i="8" s="1"/>
  <c r="E11" i="8"/>
  <c r="F11" i="8"/>
  <c r="G11" i="8"/>
  <c r="H11" i="8"/>
  <c r="I11" i="8"/>
  <c r="J11" i="8" s="1"/>
  <c r="K11" i="8"/>
  <c r="L11" i="8"/>
  <c r="M11" i="8"/>
  <c r="N11" i="8"/>
  <c r="O11" i="8"/>
  <c r="P11" i="8" s="1"/>
  <c r="Q11" i="8"/>
  <c r="R11" i="8"/>
  <c r="S11" i="8"/>
  <c r="T11" i="8"/>
  <c r="C12" i="8"/>
  <c r="D12" i="8" s="1"/>
  <c r="E12" i="8"/>
  <c r="F12" i="8"/>
  <c r="G12" i="8"/>
  <c r="H12" i="8"/>
  <c r="I12" i="8"/>
  <c r="J12" i="8" s="1"/>
  <c r="K12" i="8"/>
  <c r="L12" i="8"/>
  <c r="M12" i="8"/>
  <c r="N12" i="8"/>
  <c r="O12" i="8"/>
  <c r="P12" i="8" s="1"/>
  <c r="Q12" i="8"/>
  <c r="R12" i="8"/>
  <c r="S12" i="8"/>
  <c r="T12" i="8"/>
  <c r="C13" i="8"/>
  <c r="D13" i="8" s="1"/>
  <c r="E13" i="8"/>
  <c r="F13" i="8"/>
  <c r="G13" i="8"/>
  <c r="H13" i="8"/>
  <c r="I13" i="8"/>
  <c r="J13" i="8" s="1"/>
  <c r="K13" i="8"/>
  <c r="L13" i="8"/>
  <c r="M13" i="8"/>
  <c r="N13" i="8"/>
  <c r="O13" i="8"/>
  <c r="P13" i="8" s="1"/>
  <c r="Q13" i="8"/>
  <c r="R13" i="8"/>
  <c r="S13" i="8"/>
  <c r="T13" i="8"/>
  <c r="C14" i="8"/>
  <c r="D14" i="8" s="1"/>
  <c r="E14" i="8"/>
  <c r="F14" i="8"/>
  <c r="G14" i="8"/>
  <c r="H14" i="8"/>
  <c r="I14" i="8"/>
  <c r="J14" i="8" s="1"/>
  <c r="K14" i="8"/>
  <c r="L14" i="8"/>
  <c r="M14" i="8"/>
  <c r="N14" i="8"/>
  <c r="O14" i="8"/>
  <c r="P14" i="8" s="1"/>
  <c r="Q14" i="8"/>
  <c r="R14" i="8"/>
  <c r="S14" i="8"/>
  <c r="T14" i="8"/>
  <c r="C15" i="8"/>
  <c r="D15" i="8" s="1"/>
  <c r="E15" i="8"/>
  <c r="F15" i="8"/>
  <c r="G15" i="8"/>
  <c r="H15" i="8"/>
  <c r="I15" i="8"/>
  <c r="J15" i="8" s="1"/>
  <c r="K15" i="8"/>
  <c r="L15" i="8"/>
  <c r="M15" i="8"/>
  <c r="N15" i="8"/>
  <c r="O15" i="8"/>
  <c r="P15" i="8" s="1"/>
  <c r="Q15" i="8"/>
  <c r="R15" i="8"/>
  <c r="S15" i="8"/>
  <c r="T15" i="8"/>
  <c r="C16" i="8"/>
  <c r="D16" i="8" s="1"/>
  <c r="E16" i="8"/>
  <c r="F16" i="8"/>
  <c r="G16" i="8"/>
  <c r="H16" i="8"/>
  <c r="I16" i="8"/>
  <c r="J16" i="8" s="1"/>
  <c r="K16" i="8"/>
  <c r="L16" i="8"/>
  <c r="M16" i="8"/>
  <c r="N16" i="8"/>
  <c r="O16" i="8"/>
  <c r="P16" i="8" s="1"/>
  <c r="Q16" i="8"/>
  <c r="R16" i="8"/>
  <c r="S16" i="8"/>
  <c r="T16" i="8"/>
  <c r="C17" i="8"/>
  <c r="D17" i="8" s="1"/>
  <c r="E17" i="8"/>
  <c r="F17" i="8"/>
  <c r="G17" i="8"/>
  <c r="H17" i="8"/>
  <c r="I17" i="8"/>
  <c r="J17" i="8" s="1"/>
  <c r="K17" i="8"/>
  <c r="L17" i="8"/>
  <c r="M17" i="8"/>
  <c r="N17" i="8"/>
  <c r="O17" i="8"/>
  <c r="P17" i="8" s="1"/>
  <c r="Q17" i="8"/>
  <c r="R17" i="8"/>
  <c r="S17" i="8"/>
  <c r="T17" i="8"/>
  <c r="C18" i="8"/>
  <c r="D18" i="8" s="1"/>
  <c r="E18" i="8"/>
  <c r="F18" i="8"/>
  <c r="G18" i="8"/>
  <c r="H18" i="8"/>
  <c r="I18" i="8"/>
  <c r="J18" i="8" s="1"/>
  <c r="K18" i="8"/>
  <c r="L18" i="8"/>
  <c r="M18" i="8"/>
  <c r="N18" i="8"/>
  <c r="O18" i="8"/>
  <c r="P18" i="8" s="1"/>
  <c r="Q18" i="8"/>
  <c r="R18" i="8"/>
  <c r="S18" i="8"/>
  <c r="T18" i="8"/>
  <c r="C19" i="8"/>
  <c r="D19" i="8" s="1"/>
  <c r="E19" i="8"/>
  <c r="F19" i="8"/>
  <c r="G19" i="8"/>
  <c r="H19" i="8"/>
  <c r="I19" i="8"/>
  <c r="J19" i="8" s="1"/>
  <c r="K19" i="8"/>
  <c r="L19" i="8"/>
  <c r="M19" i="8"/>
  <c r="N19" i="8"/>
  <c r="O19" i="8"/>
  <c r="P19" i="8" s="1"/>
  <c r="Q19" i="8"/>
  <c r="R19" i="8"/>
  <c r="S19" i="8"/>
  <c r="T19" i="8"/>
  <c r="C20" i="8"/>
  <c r="D20" i="8" s="1"/>
  <c r="E20" i="8"/>
  <c r="F20" i="8"/>
  <c r="G20" i="8"/>
  <c r="H20" i="8"/>
  <c r="I20" i="8"/>
  <c r="J20" i="8" s="1"/>
  <c r="K20" i="8"/>
  <c r="L20" i="8"/>
  <c r="M20" i="8"/>
  <c r="N20" i="8"/>
  <c r="O20" i="8"/>
  <c r="P20" i="8" s="1"/>
  <c r="Q20" i="8"/>
  <c r="R20" i="8"/>
  <c r="S20" i="8"/>
  <c r="T20" i="8"/>
  <c r="C21" i="8"/>
  <c r="D21" i="8" s="1"/>
  <c r="E21" i="8"/>
  <c r="F21" i="8"/>
  <c r="G21" i="8"/>
  <c r="H21" i="8"/>
  <c r="I21" i="8"/>
  <c r="J21" i="8" s="1"/>
  <c r="K21" i="8"/>
  <c r="L21" i="8"/>
  <c r="M21" i="8"/>
  <c r="N21" i="8"/>
  <c r="O21" i="8"/>
  <c r="P21" i="8" s="1"/>
  <c r="Q21" i="8"/>
  <c r="R21" i="8"/>
  <c r="S21" i="8"/>
  <c r="T21" i="8"/>
  <c r="C22" i="8"/>
  <c r="D22" i="8" s="1"/>
  <c r="E22" i="8"/>
  <c r="F22" i="8"/>
  <c r="G22" i="8"/>
  <c r="H22" i="8"/>
  <c r="I22" i="8"/>
  <c r="J22" i="8" s="1"/>
  <c r="K22" i="8"/>
  <c r="L22" i="8"/>
  <c r="M22" i="8"/>
  <c r="N22" i="8"/>
  <c r="O22" i="8"/>
  <c r="P22" i="8" s="1"/>
  <c r="Q22" i="8"/>
  <c r="R22" i="8"/>
  <c r="S22" i="8"/>
  <c r="T22" i="8"/>
  <c r="C23" i="8"/>
  <c r="D23" i="8" s="1"/>
  <c r="E23" i="8"/>
  <c r="F23" i="8"/>
  <c r="G23" i="8"/>
  <c r="H23" i="8"/>
  <c r="I23" i="8"/>
  <c r="J23" i="8" s="1"/>
  <c r="K23" i="8"/>
  <c r="L23" i="8"/>
  <c r="M23" i="8"/>
  <c r="N23" i="8"/>
  <c r="O23" i="8"/>
  <c r="P23" i="8" s="1"/>
  <c r="Q23" i="8"/>
  <c r="R23" i="8"/>
  <c r="S23" i="8"/>
  <c r="T23" i="8"/>
  <c r="C24" i="8"/>
  <c r="D24" i="8" s="1"/>
  <c r="E24" i="8"/>
  <c r="F24" i="8"/>
  <c r="G24" i="8"/>
  <c r="H24" i="8"/>
  <c r="I24" i="8"/>
  <c r="J24" i="8" s="1"/>
  <c r="K24" i="8"/>
  <c r="L24" i="8"/>
  <c r="M24" i="8"/>
  <c r="N24" i="8"/>
  <c r="O24" i="8"/>
  <c r="P24" i="8" s="1"/>
  <c r="Q24" i="8"/>
  <c r="R24" i="8"/>
  <c r="S24" i="8"/>
  <c r="T24" i="8"/>
  <c r="C25" i="8"/>
  <c r="D25" i="8" s="1"/>
  <c r="E25" i="8"/>
  <c r="F25" i="8"/>
  <c r="G25" i="8"/>
  <c r="H25" i="8"/>
  <c r="I25" i="8"/>
  <c r="J25" i="8" s="1"/>
  <c r="K25" i="8"/>
  <c r="L25" i="8"/>
  <c r="M25" i="8"/>
  <c r="N25" i="8"/>
  <c r="O25" i="8"/>
  <c r="P25" i="8" s="1"/>
  <c r="Q25" i="8"/>
  <c r="R25" i="8"/>
  <c r="S25" i="8"/>
  <c r="T25" i="8"/>
  <c r="C26" i="8"/>
  <c r="D26" i="8" s="1"/>
  <c r="E26" i="8"/>
  <c r="F26" i="8"/>
  <c r="G26" i="8"/>
  <c r="H26" i="8"/>
  <c r="I26" i="8"/>
  <c r="J26" i="8" s="1"/>
  <c r="K26" i="8"/>
  <c r="L26" i="8"/>
  <c r="M26" i="8"/>
  <c r="N26" i="8"/>
  <c r="O26" i="8"/>
  <c r="P26" i="8" s="1"/>
  <c r="Q26" i="8"/>
  <c r="R26" i="8"/>
  <c r="S26" i="8"/>
  <c r="T26" i="8"/>
  <c r="C27" i="8"/>
  <c r="D27" i="8" s="1"/>
  <c r="E27" i="8"/>
  <c r="F27" i="8"/>
  <c r="G27" i="8"/>
  <c r="H27" i="8"/>
  <c r="I27" i="8"/>
  <c r="J27" i="8" s="1"/>
  <c r="K27" i="8"/>
  <c r="L27" i="8"/>
  <c r="M27" i="8"/>
  <c r="N27" i="8"/>
  <c r="O27" i="8"/>
  <c r="P27" i="8" s="1"/>
  <c r="Q27" i="8"/>
  <c r="R27" i="8"/>
  <c r="S27" i="8"/>
  <c r="T27" i="8"/>
  <c r="C28" i="8"/>
  <c r="D28" i="8" s="1"/>
  <c r="E28" i="8"/>
  <c r="F28" i="8"/>
  <c r="G28" i="8"/>
  <c r="H28" i="8"/>
  <c r="I28" i="8"/>
  <c r="J28" i="8" s="1"/>
  <c r="K28" i="8"/>
  <c r="L28" i="8"/>
  <c r="M28" i="8"/>
  <c r="N28" i="8"/>
  <c r="O28" i="8"/>
  <c r="P28" i="8" s="1"/>
  <c r="Q28" i="8"/>
  <c r="R28" i="8"/>
  <c r="S28" i="8"/>
  <c r="T28" i="8"/>
  <c r="C29" i="8"/>
  <c r="D29" i="8" s="1"/>
  <c r="E29" i="8"/>
  <c r="F29" i="8"/>
  <c r="G29" i="8"/>
  <c r="H29" i="8"/>
  <c r="I29" i="8"/>
  <c r="J29" i="8" s="1"/>
  <c r="K29" i="8"/>
  <c r="L29" i="8"/>
  <c r="M29" i="8"/>
  <c r="N29" i="8"/>
  <c r="O29" i="8"/>
  <c r="P29" i="8" s="1"/>
  <c r="Q29" i="8"/>
  <c r="R29" i="8"/>
  <c r="S29" i="8"/>
  <c r="T29" i="8"/>
  <c r="C30" i="8"/>
  <c r="D30" i="8" s="1"/>
  <c r="E30" i="8"/>
  <c r="F30" i="8"/>
  <c r="G30" i="8"/>
  <c r="H30" i="8"/>
  <c r="I30" i="8"/>
  <c r="J30" i="8" s="1"/>
  <c r="K30" i="8"/>
  <c r="L30" i="8"/>
  <c r="M30" i="8"/>
  <c r="N30" i="8"/>
  <c r="O30" i="8"/>
  <c r="P30" i="8" s="1"/>
  <c r="Q30" i="8"/>
  <c r="R30" i="8"/>
  <c r="S30" i="8"/>
  <c r="T30" i="8"/>
  <c r="C31" i="8"/>
  <c r="D31" i="8" s="1"/>
  <c r="E31" i="8"/>
  <c r="F31" i="8"/>
  <c r="G31" i="8"/>
  <c r="H31" i="8"/>
  <c r="I31" i="8"/>
  <c r="J31" i="8" s="1"/>
  <c r="K31" i="8"/>
  <c r="L31" i="8"/>
  <c r="M31" i="8"/>
  <c r="N31" i="8"/>
  <c r="O31" i="8"/>
  <c r="P31" i="8" s="1"/>
  <c r="Q31" i="8"/>
  <c r="R31" i="8"/>
  <c r="S31" i="8"/>
  <c r="T31" i="8"/>
  <c r="C32" i="8"/>
  <c r="D32" i="8" s="1"/>
  <c r="E32" i="8"/>
  <c r="F32" i="8"/>
  <c r="G32" i="8"/>
  <c r="H32" i="8"/>
  <c r="I32" i="8"/>
  <c r="J32" i="8" s="1"/>
  <c r="K32" i="8"/>
  <c r="L32" i="8"/>
  <c r="M32" i="8"/>
  <c r="N32" i="8"/>
  <c r="O32" i="8"/>
  <c r="P32" i="8" s="1"/>
  <c r="Q32" i="8"/>
  <c r="R32" i="8"/>
  <c r="S32" i="8"/>
  <c r="T32" i="8"/>
  <c r="C33" i="8"/>
  <c r="D33" i="8" s="1"/>
  <c r="E33" i="8"/>
  <c r="F33" i="8"/>
  <c r="G33" i="8"/>
  <c r="H33" i="8"/>
  <c r="I33" i="8"/>
  <c r="J33" i="8" s="1"/>
  <c r="K33" i="8"/>
  <c r="L33" i="8"/>
  <c r="M33" i="8"/>
  <c r="N33" i="8"/>
  <c r="O33" i="8"/>
  <c r="P33" i="8" s="1"/>
  <c r="Q33" i="8"/>
  <c r="R33" i="8"/>
  <c r="S33" i="8"/>
  <c r="T33" i="8"/>
  <c r="C34" i="8"/>
  <c r="D34" i="8" s="1"/>
  <c r="E34" i="8"/>
  <c r="F34" i="8"/>
  <c r="G34" i="8"/>
  <c r="H34" i="8"/>
  <c r="I34" i="8"/>
  <c r="J34" i="8" s="1"/>
  <c r="K34" i="8"/>
  <c r="L34" i="8"/>
  <c r="M34" i="8"/>
  <c r="N34" i="8"/>
  <c r="O34" i="8"/>
  <c r="P34" i="8" s="1"/>
  <c r="Q34" i="8"/>
  <c r="R34" i="8"/>
  <c r="S34" i="8"/>
  <c r="T34" i="8"/>
  <c r="C35" i="8"/>
  <c r="D35" i="8" s="1"/>
  <c r="E35" i="8"/>
  <c r="F35" i="8"/>
  <c r="G35" i="8"/>
  <c r="H35" i="8"/>
  <c r="I35" i="8"/>
  <c r="J35" i="8" s="1"/>
  <c r="K35" i="8"/>
  <c r="L35" i="8"/>
  <c r="M35" i="8"/>
  <c r="N35" i="8"/>
  <c r="O35" i="8"/>
  <c r="P35" i="8" s="1"/>
  <c r="Q35" i="8"/>
  <c r="R35" i="8"/>
  <c r="S35" i="8"/>
  <c r="T35" i="8"/>
  <c r="C36" i="8"/>
  <c r="D36" i="8" s="1"/>
  <c r="E36" i="8"/>
  <c r="F36" i="8"/>
  <c r="G36" i="8"/>
  <c r="H36" i="8"/>
  <c r="I36" i="8"/>
  <c r="J36" i="8" s="1"/>
  <c r="K36" i="8"/>
  <c r="L36" i="8"/>
  <c r="M36" i="8"/>
  <c r="N36" i="8"/>
  <c r="O36" i="8"/>
  <c r="P36" i="8" s="1"/>
  <c r="Q36" i="8"/>
  <c r="R36" i="8"/>
  <c r="S36" i="8"/>
  <c r="T36" i="8"/>
  <c r="C37" i="8"/>
  <c r="D37" i="8" s="1"/>
  <c r="E37" i="8"/>
  <c r="F37" i="8"/>
  <c r="G37" i="8"/>
  <c r="H37" i="8"/>
  <c r="I37" i="8"/>
  <c r="J37" i="8" s="1"/>
  <c r="K37" i="8"/>
  <c r="L37" i="8"/>
  <c r="M37" i="8"/>
  <c r="N37" i="8"/>
  <c r="O37" i="8"/>
  <c r="P37" i="8" s="1"/>
  <c r="Q37" i="8"/>
  <c r="R37" i="8"/>
  <c r="S37" i="8"/>
  <c r="T37" i="8"/>
  <c r="C38" i="8"/>
  <c r="D38" i="8" s="1"/>
  <c r="E38" i="8"/>
  <c r="F38" i="8"/>
  <c r="G38" i="8"/>
  <c r="H38" i="8"/>
  <c r="I38" i="8"/>
  <c r="J38" i="8" s="1"/>
  <c r="K38" i="8"/>
  <c r="L38" i="8"/>
  <c r="M38" i="8"/>
  <c r="N38" i="8"/>
  <c r="O38" i="8"/>
  <c r="P38" i="8" s="1"/>
  <c r="Q38" i="8"/>
  <c r="R38" i="8"/>
  <c r="S38" i="8"/>
  <c r="T38" i="8"/>
  <c r="C39" i="8"/>
  <c r="D39" i="8" s="1"/>
  <c r="E39" i="8"/>
  <c r="F39" i="8"/>
  <c r="G39" i="8"/>
  <c r="H39" i="8"/>
  <c r="I39" i="8"/>
  <c r="J39" i="8" s="1"/>
  <c r="K39" i="8"/>
  <c r="L39" i="8"/>
  <c r="M39" i="8"/>
  <c r="N39" i="8"/>
  <c r="O39" i="8"/>
  <c r="P39" i="8" s="1"/>
  <c r="Q39" i="8"/>
  <c r="R39" i="8"/>
  <c r="S39" i="8"/>
  <c r="T39" i="8"/>
  <c r="C40" i="8"/>
  <c r="D40" i="8" s="1"/>
  <c r="E40" i="8"/>
  <c r="F40" i="8"/>
  <c r="G40" i="8"/>
  <c r="H40" i="8"/>
  <c r="I40" i="8"/>
  <c r="J40" i="8" s="1"/>
  <c r="K40" i="8"/>
  <c r="L40" i="8"/>
  <c r="M40" i="8"/>
  <c r="N40" i="8"/>
  <c r="O40" i="8"/>
  <c r="P40" i="8" s="1"/>
  <c r="Q40" i="8"/>
  <c r="R40" i="8"/>
  <c r="S40" i="8"/>
  <c r="T40" i="8"/>
  <c r="C41" i="8"/>
  <c r="D41" i="8" s="1"/>
  <c r="E41" i="8"/>
  <c r="F41" i="8"/>
  <c r="G41" i="8"/>
  <c r="H41" i="8"/>
  <c r="I41" i="8"/>
  <c r="J41" i="8" s="1"/>
  <c r="K41" i="8"/>
  <c r="L41" i="8"/>
  <c r="M41" i="8"/>
  <c r="N41" i="8"/>
  <c r="O41" i="8"/>
  <c r="P41" i="8" s="1"/>
  <c r="Q41" i="8"/>
  <c r="R41" i="8"/>
  <c r="S41" i="8"/>
  <c r="T41" i="8"/>
  <c r="C42" i="8"/>
  <c r="D42" i="8" s="1"/>
  <c r="E42" i="8"/>
  <c r="F42" i="8"/>
  <c r="G42" i="8"/>
  <c r="H42" i="8"/>
  <c r="I42" i="8"/>
  <c r="J42" i="8" s="1"/>
  <c r="K42" i="8"/>
  <c r="L42" i="8"/>
  <c r="M42" i="8"/>
  <c r="N42" i="8"/>
  <c r="O42" i="8"/>
  <c r="P42" i="8" s="1"/>
  <c r="Q42" i="8"/>
  <c r="R42" i="8"/>
  <c r="S42" i="8"/>
  <c r="T42" i="8"/>
  <c r="C43" i="8"/>
  <c r="D43" i="8" s="1"/>
  <c r="E43" i="8"/>
  <c r="F43" i="8"/>
  <c r="G43" i="8"/>
  <c r="H43" i="8"/>
  <c r="I43" i="8"/>
  <c r="J43" i="8" s="1"/>
  <c r="K43" i="8"/>
  <c r="L43" i="8"/>
  <c r="M43" i="8"/>
  <c r="N43" i="8"/>
  <c r="O43" i="8"/>
  <c r="P43" i="8" s="1"/>
  <c r="Q43" i="8"/>
  <c r="R43" i="8"/>
  <c r="S43" i="8"/>
  <c r="T43" i="8"/>
  <c r="C44" i="8"/>
  <c r="D44" i="8" s="1"/>
  <c r="E44" i="8"/>
  <c r="F44" i="8"/>
  <c r="G44" i="8"/>
  <c r="H44" i="8"/>
  <c r="I44" i="8"/>
  <c r="J44" i="8" s="1"/>
  <c r="K44" i="8"/>
  <c r="L44" i="8"/>
  <c r="M44" i="8"/>
  <c r="N44" i="8"/>
  <c r="O44" i="8"/>
  <c r="P44" i="8" s="1"/>
  <c r="Q44" i="8"/>
  <c r="R44" i="8"/>
  <c r="S44" i="8"/>
  <c r="T44" i="8"/>
  <c r="C45" i="8"/>
  <c r="D45" i="8" s="1"/>
  <c r="E45" i="8"/>
  <c r="F45" i="8"/>
  <c r="G45" i="8"/>
  <c r="H45" i="8"/>
  <c r="I45" i="8"/>
  <c r="J45" i="8" s="1"/>
  <c r="K45" i="8"/>
  <c r="L45" i="8"/>
  <c r="M45" i="8"/>
  <c r="N45" i="8"/>
  <c r="O45" i="8"/>
  <c r="P45" i="8" s="1"/>
  <c r="Q45" i="8"/>
  <c r="R45" i="8"/>
  <c r="S45" i="8"/>
  <c r="T45" i="8"/>
  <c r="C46" i="8"/>
  <c r="D46" i="8" s="1"/>
  <c r="E46" i="8"/>
  <c r="F46" i="8"/>
  <c r="G46" i="8"/>
  <c r="H46" i="8"/>
  <c r="I46" i="8"/>
  <c r="J46" i="8" s="1"/>
  <c r="K46" i="8"/>
  <c r="L46" i="8"/>
  <c r="M46" i="8"/>
  <c r="N46" i="8"/>
  <c r="O46" i="8"/>
  <c r="P46" i="8" s="1"/>
  <c r="Q46" i="8"/>
  <c r="R46" i="8"/>
  <c r="S46" i="8"/>
  <c r="T46" i="8"/>
  <c r="C47" i="8"/>
  <c r="D47" i="8" s="1"/>
  <c r="E47" i="8"/>
  <c r="F47" i="8"/>
  <c r="G47" i="8"/>
  <c r="H47" i="8"/>
  <c r="I47" i="8"/>
  <c r="J47" i="8" s="1"/>
  <c r="K47" i="8"/>
  <c r="L47" i="8"/>
  <c r="M47" i="8"/>
  <c r="N47" i="8"/>
  <c r="O47" i="8"/>
  <c r="P47" i="8" s="1"/>
  <c r="Q47" i="8"/>
  <c r="R47" i="8"/>
  <c r="S47" i="8"/>
  <c r="T47" i="8"/>
  <c r="C48" i="8"/>
  <c r="D48" i="8" s="1"/>
  <c r="E48" i="8"/>
  <c r="F48" i="8"/>
  <c r="G48" i="8"/>
  <c r="H48" i="8"/>
  <c r="I48" i="8"/>
  <c r="J48" i="8" s="1"/>
  <c r="K48" i="8"/>
  <c r="L48" i="8"/>
  <c r="M48" i="8"/>
  <c r="N48" i="8"/>
  <c r="O48" i="8"/>
  <c r="P48" i="8" s="1"/>
  <c r="Q48" i="8"/>
  <c r="R48" i="8"/>
  <c r="S48" i="8"/>
  <c r="T48" i="8"/>
  <c r="C49" i="8"/>
  <c r="D49" i="8" s="1"/>
  <c r="E49" i="8"/>
  <c r="F49" i="8"/>
  <c r="G49" i="8"/>
  <c r="H49" i="8"/>
  <c r="I49" i="8"/>
  <c r="J49" i="8" s="1"/>
  <c r="K49" i="8"/>
  <c r="L49" i="8"/>
  <c r="M49" i="8"/>
  <c r="N49" i="8"/>
  <c r="O49" i="8"/>
  <c r="P49" i="8" s="1"/>
  <c r="Q49" i="8"/>
  <c r="R49" i="8"/>
  <c r="S49" i="8"/>
  <c r="T49" i="8"/>
  <c r="C50" i="8"/>
  <c r="D50" i="8" s="1"/>
  <c r="E50" i="8"/>
  <c r="F50" i="8"/>
  <c r="G50" i="8"/>
  <c r="H50" i="8"/>
  <c r="I50" i="8"/>
  <c r="J50" i="8" s="1"/>
  <c r="K50" i="8"/>
  <c r="L50" i="8"/>
  <c r="M50" i="8"/>
  <c r="N50" i="8"/>
  <c r="O50" i="8"/>
  <c r="P50" i="8" s="1"/>
  <c r="Q50" i="8"/>
  <c r="R50" i="8"/>
  <c r="S50" i="8"/>
  <c r="T50" i="8"/>
  <c r="C51" i="8"/>
  <c r="D51" i="8" s="1"/>
  <c r="E51" i="8"/>
  <c r="F51" i="8"/>
  <c r="G51" i="8"/>
  <c r="H51" i="8"/>
  <c r="I51" i="8"/>
  <c r="J51" i="8" s="1"/>
  <c r="K51" i="8"/>
  <c r="L51" i="8"/>
  <c r="M51" i="8"/>
  <c r="N51" i="8"/>
  <c r="O51" i="8"/>
  <c r="P51" i="8" s="1"/>
  <c r="Q51" i="8"/>
  <c r="R51" i="8"/>
  <c r="S51" i="8"/>
  <c r="T51" i="8"/>
  <c r="C52" i="8"/>
  <c r="D52" i="8" s="1"/>
  <c r="E52" i="8"/>
  <c r="F52" i="8"/>
  <c r="G52" i="8"/>
  <c r="H52" i="8"/>
  <c r="I52" i="8"/>
  <c r="J52" i="8" s="1"/>
  <c r="K52" i="8"/>
  <c r="L52" i="8"/>
  <c r="M52" i="8"/>
  <c r="N52" i="8"/>
  <c r="O52" i="8"/>
  <c r="P52" i="8" s="1"/>
  <c r="Q52" i="8"/>
  <c r="R52" i="8"/>
  <c r="S52" i="8"/>
  <c r="T52" i="8"/>
  <c r="C53" i="8"/>
  <c r="D53" i="8" s="1"/>
  <c r="E53" i="8"/>
  <c r="F53" i="8"/>
  <c r="G53" i="8"/>
  <c r="H53" i="8"/>
  <c r="I53" i="8"/>
  <c r="J53" i="8" s="1"/>
  <c r="K53" i="8"/>
  <c r="L53" i="8"/>
  <c r="M53" i="8"/>
  <c r="N53" i="8"/>
  <c r="O53" i="8"/>
  <c r="P53" i="8" s="1"/>
  <c r="Q53" i="8"/>
  <c r="R53" i="8"/>
  <c r="S53" i="8"/>
  <c r="T53" i="8"/>
  <c r="C54" i="8"/>
  <c r="D54" i="8" s="1"/>
  <c r="E54" i="8"/>
  <c r="F54" i="8"/>
  <c r="G54" i="8"/>
  <c r="H54" i="8"/>
  <c r="I54" i="8"/>
  <c r="J54" i="8" s="1"/>
  <c r="K54" i="8"/>
  <c r="L54" i="8"/>
  <c r="M54" i="8"/>
  <c r="N54" i="8"/>
  <c r="O54" i="8"/>
  <c r="P54" i="8" s="1"/>
  <c r="Q54" i="8"/>
  <c r="R54" i="8"/>
  <c r="S54" i="8"/>
  <c r="T54" i="8"/>
  <c r="C55" i="8"/>
  <c r="D55" i="8" s="1"/>
  <c r="E55" i="8"/>
  <c r="F55" i="8"/>
  <c r="G55" i="8"/>
  <c r="H55" i="8"/>
  <c r="I55" i="8"/>
  <c r="J55" i="8" s="1"/>
  <c r="K55" i="8"/>
  <c r="L55" i="8"/>
  <c r="M55" i="8"/>
  <c r="N55" i="8"/>
  <c r="O55" i="8"/>
  <c r="P55" i="8" s="1"/>
  <c r="Q55" i="8"/>
  <c r="R55" i="8"/>
  <c r="S55" i="8"/>
  <c r="T55" i="8"/>
  <c r="C56" i="8"/>
  <c r="D56" i="8" s="1"/>
  <c r="E56" i="8"/>
  <c r="F56" i="8"/>
  <c r="G56" i="8"/>
  <c r="H56" i="8"/>
  <c r="I56" i="8"/>
  <c r="J56" i="8" s="1"/>
  <c r="K56" i="8"/>
  <c r="L56" i="8"/>
  <c r="M56" i="8"/>
  <c r="N56" i="8"/>
  <c r="O56" i="8"/>
  <c r="P56" i="8" s="1"/>
  <c r="Q56" i="8"/>
  <c r="R56" i="8"/>
  <c r="S56" i="8"/>
  <c r="T56" i="8"/>
  <c r="C57" i="8"/>
  <c r="D57" i="8" s="1"/>
  <c r="E57" i="8"/>
  <c r="F57" i="8"/>
  <c r="G57" i="8"/>
  <c r="H57" i="8"/>
  <c r="I57" i="8"/>
  <c r="J57" i="8" s="1"/>
  <c r="K57" i="8"/>
  <c r="L57" i="8"/>
  <c r="M57" i="8"/>
  <c r="N57" i="8"/>
  <c r="O57" i="8"/>
  <c r="P57" i="8" s="1"/>
  <c r="Q57" i="8"/>
  <c r="R57" i="8"/>
  <c r="S57" i="8"/>
  <c r="T57" i="8"/>
  <c r="C58" i="8"/>
  <c r="D58" i="8" s="1"/>
  <c r="E58" i="8"/>
  <c r="F58" i="8"/>
  <c r="G58" i="8"/>
  <c r="H58" i="8"/>
  <c r="I58" i="8"/>
  <c r="J58" i="8" s="1"/>
  <c r="K58" i="8"/>
  <c r="L58" i="8"/>
  <c r="M58" i="8"/>
  <c r="N58" i="8"/>
  <c r="O58" i="8"/>
  <c r="P58" i="8" s="1"/>
  <c r="Q58" i="8"/>
  <c r="R58" i="8"/>
  <c r="S58" i="8"/>
  <c r="T58" i="8"/>
  <c r="C59" i="8"/>
  <c r="D59" i="8" s="1"/>
  <c r="E59" i="8"/>
  <c r="F59" i="8"/>
  <c r="G59" i="8"/>
  <c r="H59" i="8"/>
  <c r="I59" i="8"/>
  <c r="J59" i="8" s="1"/>
  <c r="K59" i="8"/>
  <c r="L59" i="8"/>
  <c r="M59" i="8"/>
  <c r="N59" i="8"/>
  <c r="O59" i="8"/>
  <c r="P59" i="8" s="1"/>
  <c r="Q59" i="8"/>
  <c r="R59" i="8"/>
  <c r="S59" i="8"/>
  <c r="T59" i="8"/>
  <c r="C60" i="8"/>
  <c r="D60" i="8" s="1"/>
  <c r="E60" i="8"/>
  <c r="F60" i="8"/>
  <c r="G60" i="8"/>
  <c r="H60" i="8"/>
  <c r="I60" i="8"/>
  <c r="J60" i="8" s="1"/>
  <c r="K60" i="8"/>
  <c r="L60" i="8"/>
  <c r="M60" i="8"/>
  <c r="N60" i="8"/>
  <c r="O60" i="8"/>
  <c r="P60" i="8" s="1"/>
  <c r="Q60" i="8"/>
  <c r="R60" i="8"/>
  <c r="S60" i="8"/>
  <c r="T60" i="8"/>
  <c r="C61" i="8"/>
  <c r="D61" i="8" s="1"/>
  <c r="E61" i="8"/>
  <c r="F61" i="8"/>
  <c r="G61" i="8"/>
  <c r="H61" i="8"/>
  <c r="I61" i="8"/>
  <c r="J61" i="8" s="1"/>
  <c r="K61" i="8"/>
  <c r="L61" i="8"/>
  <c r="M61" i="8"/>
  <c r="N61" i="8"/>
  <c r="O61" i="8"/>
  <c r="P61" i="8" s="1"/>
  <c r="Q61" i="8"/>
  <c r="R61" i="8"/>
  <c r="S61" i="8"/>
  <c r="T61" i="8"/>
  <c r="C62" i="8"/>
  <c r="D62" i="8" s="1"/>
  <c r="E62" i="8"/>
  <c r="F62" i="8"/>
  <c r="G62" i="8"/>
  <c r="H62" i="8"/>
  <c r="I62" i="8"/>
  <c r="J62" i="8" s="1"/>
  <c r="K62" i="8"/>
  <c r="L62" i="8"/>
  <c r="M62" i="8"/>
  <c r="N62" i="8"/>
  <c r="O62" i="8"/>
  <c r="P62" i="8" s="1"/>
  <c r="Q62" i="8"/>
  <c r="R62" i="8"/>
  <c r="S62" i="8"/>
  <c r="T62" i="8"/>
  <c r="C63" i="8"/>
  <c r="D63" i="8" s="1"/>
  <c r="E63" i="8"/>
  <c r="F63" i="8"/>
  <c r="G63" i="8"/>
  <c r="H63" i="8"/>
  <c r="I63" i="8"/>
  <c r="J63" i="8" s="1"/>
  <c r="K63" i="8"/>
  <c r="L63" i="8"/>
  <c r="M63" i="8"/>
  <c r="N63" i="8"/>
  <c r="O63" i="8"/>
  <c r="P63" i="8" s="1"/>
  <c r="Q63" i="8"/>
  <c r="R63" i="8"/>
  <c r="S63" i="8"/>
  <c r="T63" i="8"/>
  <c r="C64" i="8"/>
  <c r="D64" i="8" s="1"/>
  <c r="E64" i="8"/>
  <c r="F64" i="8"/>
  <c r="G64" i="8"/>
  <c r="H64" i="8"/>
  <c r="I64" i="8"/>
  <c r="J64" i="8"/>
  <c r="K64" i="8"/>
  <c r="L64" i="8"/>
  <c r="M64" i="8"/>
  <c r="N64" i="8"/>
  <c r="O64" i="8"/>
  <c r="P64" i="8" s="1"/>
  <c r="Q64" i="8"/>
  <c r="R64" i="8"/>
  <c r="S64" i="8" s="1"/>
  <c r="T64" i="8"/>
  <c r="C65" i="8"/>
  <c r="D65" i="8"/>
  <c r="E65" i="8"/>
  <c r="F65" i="8"/>
  <c r="G65" i="8"/>
  <c r="H65" i="8"/>
  <c r="I65" i="8"/>
  <c r="J65" i="8" s="1"/>
  <c r="K65" i="8"/>
  <c r="L65" i="8"/>
  <c r="M65" i="8" s="1"/>
  <c r="N65" i="8"/>
  <c r="O65" i="8"/>
  <c r="P65" i="8"/>
  <c r="Q65" i="8"/>
  <c r="R65" i="8"/>
  <c r="S65" i="8"/>
  <c r="T65" i="8"/>
  <c r="C66" i="8"/>
  <c r="D66" i="8" s="1"/>
  <c r="E66" i="8"/>
  <c r="F66" i="8"/>
  <c r="G66" i="8" s="1"/>
  <c r="H66" i="8"/>
  <c r="I66" i="8"/>
  <c r="J66" i="8"/>
  <c r="K66" i="8"/>
  <c r="L66" i="8"/>
  <c r="M66" i="8"/>
  <c r="N66" i="8"/>
  <c r="O66" i="8"/>
  <c r="P66" i="8" s="1"/>
  <c r="Q66" i="8"/>
  <c r="R66" i="8"/>
  <c r="S66" i="8" s="1"/>
  <c r="T66" i="8"/>
  <c r="C67" i="8"/>
  <c r="D67" i="8"/>
  <c r="E67" i="8"/>
  <c r="F67" i="8"/>
  <c r="G67" i="8"/>
  <c r="H67" i="8"/>
  <c r="I67" i="8"/>
  <c r="J67" i="8" s="1"/>
  <c r="K67" i="8"/>
  <c r="L67" i="8"/>
  <c r="M67" i="8" s="1"/>
  <c r="N67" i="8"/>
  <c r="O67" i="8"/>
  <c r="P67" i="8"/>
  <c r="Q67" i="8"/>
  <c r="R67" i="8"/>
  <c r="S67" i="8"/>
  <c r="T67" i="8"/>
  <c r="C68" i="8"/>
  <c r="D68" i="8" s="1"/>
  <c r="E68" i="8"/>
  <c r="F68" i="8"/>
  <c r="G68" i="8" s="1"/>
  <c r="H68" i="8"/>
  <c r="I68" i="8"/>
  <c r="J68" i="8"/>
  <c r="K68" i="8"/>
  <c r="L68" i="8"/>
  <c r="M68" i="8"/>
  <c r="N68" i="8"/>
  <c r="O68" i="8"/>
  <c r="P68" i="8" s="1"/>
  <c r="Q68" i="8"/>
  <c r="R68" i="8"/>
  <c r="S68" i="8" s="1"/>
  <c r="T68" i="8"/>
  <c r="C69" i="8"/>
  <c r="D69" i="8"/>
  <c r="E69" i="8"/>
  <c r="F69" i="8"/>
  <c r="G69" i="8"/>
  <c r="H69" i="8"/>
  <c r="I69" i="8"/>
  <c r="J69" i="8" s="1"/>
  <c r="K69" i="8"/>
  <c r="L69" i="8"/>
  <c r="M69" i="8" s="1"/>
  <c r="N69" i="8"/>
  <c r="O69" i="8"/>
  <c r="P69" i="8"/>
  <c r="Q69" i="8"/>
  <c r="R69" i="8"/>
  <c r="S69" i="8"/>
  <c r="T69" i="8"/>
  <c r="C70" i="8"/>
  <c r="D70" i="8" s="1"/>
  <c r="E70" i="8"/>
  <c r="F70" i="8"/>
  <c r="G70" i="8" s="1"/>
  <c r="H70" i="8"/>
  <c r="I70" i="8"/>
  <c r="J70" i="8"/>
  <c r="K70" i="8"/>
  <c r="L70" i="8"/>
  <c r="M70" i="8"/>
  <c r="N70" i="8"/>
  <c r="O70" i="8"/>
  <c r="P70" i="8" s="1"/>
  <c r="Q70" i="8"/>
  <c r="R70" i="8"/>
  <c r="S70" i="8" s="1"/>
  <c r="T70" i="8"/>
  <c r="C71" i="8"/>
  <c r="D71" i="8"/>
  <c r="E71" i="8"/>
  <c r="F71" i="8"/>
  <c r="G71" i="8"/>
  <c r="H71" i="8"/>
  <c r="I71" i="8"/>
  <c r="J71" i="8" s="1"/>
  <c r="K71" i="8"/>
  <c r="L71" i="8"/>
  <c r="M71" i="8" s="1"/>
  <c r="N71" i="8"/>
  <c r="O71" i="8"/>
  <c r="P71" i="8"/>
  <c r="Q71" i="8"/>
  <c r="R71" i="8"/>
  <c r="S71" i="8"/>
  <c r="T71" i="8"/>
  <c r="C72" i="8"/>
  <c r="D72" i="8" s="1"/>
  <c r="E72" i="8"/>
  <c r="F72" i="8"/>
  <c r="G72" i="8" s="1"/>
  <c r="H72" i="8"/>
  <c r="I72" i="8"/>
  <c r="J72" i="8"/>
  <c r="K72" i="8"/>
  <c r="L72" i="8"/>
  <c r="M72" i="8"/>
  <c r="N72" i="8"/>
  <c r="O72" i="8"/>
  <c r="P72" i="8" s="1"/>
  <c r="Q72" i="8"/>
  <c r="R72" i="8"/>
  <c r="S72" i="8" s="1"/>
  <c r="T72" i="8"/>
  <c r="C73" i="8"/>
  <c r="D73" i="8"/>
  <c r="E73" i="8"/>
  <c r="F73" i="8"/>
  <c r="G73" i="8"/>
  <c r="H73" i="8"/>
  <c r="I73" i="8"/>
  <c r="J73" i="8" s="1"/>
  <c r="K73" i="8"/>
  <c r="L73" i="8"/>
  <c r="M73" i="8" s="1"/>
  <c r="N73" i="8"/>
  <c r="O73" i="8"/>
  <c r="P73" i="8"/>
  <c r="Q73" i="8"/>
  <c r="R73" i="8"/>
  <c r="S73" i="8"/>
  <c r="T73" i="8"/>
  <c r="C74" i="8"/>
  <c r="D74" i="8" s="1"/>
  <c r="E74" i="8"/>
  <c r="F74" i="8"/>
  <c r="G74" i="8" s="1"/>
  <c r="H74" i="8"/>
  <c r="I74" i="8"/>
  <c r="J74" i="8"/>
  <c r="K74" i="8"/>
  <c r="L74" i="8"/>
  <c r="M74" i="8"/>
  <c r="N74" i="8"/>
  <c r="O74" i="8"/>
  <c r="P74" i="8" s="1"/>
  <c r="Q74" i="8"/>
  <c r="R74" i="8"/>
  <c r="S74" i="8" s="1"/>
  <c r="T74" i="8"/>
  <c r="C75" i="8"/>
  <c r="D75" i="8"/>
  <c r="E75" i="8"/>
  <c r="F75" i="8"/>
  <c r="G75" i="8"/>
  <c r="H75" i="8"/>
  <c r="I75" i="8"/>
  <c r="J75" i="8" s="1"/>
  <c r="K75" i="8"/>
  <c r="L75" i="8"/>
  <c r="M75" i="8" s="1"/>
  <c r="N75" i="8"/>
  <c r="O75" i="8"/>
  <c r="P75" i="8"/>
  <c r="Q75" i="8"/>
  <c r="R75" i="8"/>
  <c r="S75" i="8"/>
  <c r="T75" i="8"/>
  <c r="C76" i="8"/>
  <c r="D76" i="8" s="1"/>
  <c r="E76" i="8"/>
  <c r="F76" i="8"/>
  <c r="G76" i="8" s="1"/>
  <c r="H76" i="8"/>
  <c r="I76" i="8"/>
  <c r="J76" i="8"/>
  <c r="K76" i="8"/>
  <c r="L76" i="8"/>
  <c r="M76" i="8"/>
  <c r="N76" i="8"/>
  <c r="O76" i="8"/>
  <c r="P76" i="8" s="1"/>
  <c r="Q76" i="8"/>
  <c r="R76" i="8"/>
  <c r="S76" i="8" s="1"/>
  <c r="T76" i="8"/>
  <c r="C77" i="8"/>
  <c r="D77" i="8"/>
  <c r="E77" i="8"/>
  <c r="F77" i="8"/>
  <c r="G77" i="8"/>
  <c r="H77" i="8"/>
  <c r="I77" i="8"/>
  <c r="J77" i="8" s="1"/>
  <c r="K77" i="8"/>
  <c r="L77" i="8"/>
  <c r="M77" i="8" s="1"/>
  <c r="N77" i="8"/>
  <c r="O77" i="8"/>
  <c r="P77" i="8"/>
  <c r="Q77" i="8"/>
  <c r="R77" i="8"/>
  <c r="S77" i="8"/>
  <c r="T77" i="8"/>
  <c r="C78" i="8"/>
  <c r="D78" i="8" s="1"/>
  <c r="E78" i="8"/>
  <c r="F78" i="8"/>
  <c r="G78" i="8" s="1"/>
  <c r="H78" i="8"/>
  <c r="I78" i="8"/>
  <c r="J78" i="8"/>
  <c r="K78" i="8"/>
  <c r="L78" i="8"/>
  <c r="M78" i="8"/>
  <c r="N78" i="8"/>
  <c r="O78" i="8"/>
  <c r="P78" i="8" s="1"/>
  <c r="Q78" i="8"/>
  <c r="R78" i="8"/>
  <c r="S78" i="8" s="1"/>
  <c r="T78" i="8"/>
  <c r="C79" i="8"/>
  <c r="D79" i="8"/>
  <c r="E79" i="8"/>
  <c r="F79" i="8"/>
  <c r="G79" i="8"/>
  <c r="H79" i="8"/>
  <c r="I79" i="8"/>
  <c r="J79" i="8" s="1"/>
  <c r="K79" i="8"/>
  <c r="L79" i="8"/>
  <c r="M79" i="8" s="1"/>
  <c r="N79" i="8"/>
  <c r="O79" i="8"/>
  <c r="P79" i="8"/>
  <c r="Q79" i="8"/>
  <c r="R79" i="8"/>
  <c r="S79" i="8"/>
  <c r="T79" i="8"/>
  <c r="C80" i="8"/>
  <c r="D80" i="8" s="1"/>
  <c r="E80" i="8"/>
  <c r="F80" i="8"/>
  <c r="G80" i="8" s="1"/>
  <c r="H80" i="8"/>
  <c r="I80" i="8"/>
  <c r="J80" i="8"/>
  <c r="K80" i="8"/>
  <c r="L80" i="8"/>
  <c r="M80" i="8"/>
  <c r="N80" i="8"/>
  <c r="O80" i="8"/>
  <c r="P80" i="8" s="1"/>
  <c r="Q80" i="8"/>
  <c r="R80" i="8"/>
  <c r="S80" i="8" s="1"/>
  <c r="T80" i="8"/>
  <c r="C81" i="8"/>
  <c r="D81" i="8"/>
  <c r="E81" i="8"/>
  <c r="F81" i="8"/>
  <c r="G81" i="8"/>
  <c r="H81" i="8"/>
  <c r="I81" i="8"/>
  <c r="J81" i="8" s="1"/>
  <c r="K81" i="8"/>
  <c r="L81" i="8"/>
  <c r="M81" i="8" s="1"/>
  <c r="N81" i="8"/>
  <c r="O81" i="8"/>
  <c r="P81" i="8"/>
  <c r="Q81" i="8"/>
  <c r="R81" i="8"/>
  <c r="S81" i="8"/>
  <c r="T81" i="8"/>
  <c r="C82" i="8"/>
  <c r="D82" i="8" s="1"/>
  <c r="E82" i="8"/>
  <c r="F82" i="8"/>
  <c r="G82" i="8" s="1"/>
  <c r="H82" i="8"/>
  <c r="I82" i="8"/>
  <c r="J82" i="8"/>
  <c r="K82" i="8"/>
  <c r="L82" i="8"/>
  <c r="M82" i="8"/>
  <c r="N82" i="8"/>
  <c r="O82" i="8"/>
  <c r="P82" i="8" s="1"/>
  <c r="Q82" i="8"/>
  <c r="R82" i="8"/>
  <c r="S82" i="8" s="1"/>
  <c r="T82" i="8"/>
  <c r="C83" i="8"/>
  <c r="D83" i="8"/>
  <c r="E83" i="8"/>
  <c r="F83" i="8"/>
  <c r="G83" i="8"/>
  <c r="H83" i="8"/>
  <c r="I83" i="8"/>
  <c r="J83" i="8" s="1"/>
  <c r="K83" i="8"/>
  <c r="L83" i="8"/>
  <c r="M83" i="8" s="1"/>
  <c r="N83" i="8"/>
  <c r="O83" i="8"/>
  <c r="P83" i="8"/>
  <c r="Q83" i="8"/>
  <c r="R83" i="8"/>
  <c r="S83" i="8"/>
  <c r="T83" i="8"/>
  <c r="C84" i="8"/>
  <c r="D84" i="8" s="1"/>
  <c r="E84" i="8"/>
  <c r="F84" i="8"/>
  <c r="G84" i="8" s="1"/>
  <c r="H84" i="8"/>
  <c r="I84" i="8"/>
  <c r="J84" i="8"/>
  <c r="K84" i="8"/>
  <c r="L84" i="8"/>
  <c r="M84" i="8"/>
  <c r="N84" i="8"/>
  <c r="O84" i="8"/>
  <c r="P84" i="8" s="1"/>
  <c r="Q84" i="8"/>
  <c r="R84" i="8"/>
  <c r="S84" i="8" s="1"/>
  <c r="T84" i="8"/>
  <c r="C85" i="8"/>
  <c r="D85" i="8"/>
  <c r="E85" i="8"/>
  <c r="F85" i="8"/>
  <c r="G85" i="8"/>
  <c r="H85" i="8"/>
  <c r="I85" i="8"/>
  <c r="J85" i="8" s="1"/>
  <c r="K85" i="8"/>
  <c r="L85" i="8"/>
  <c r="M85" i="8" s="1"/>
  <c r="N85" i="8"/>
  <c r="O85" i="8"/>
  <c r="P85" i="8"/>
  <c r="Q85" i="8"/>
  <c r="R85" i="8"/>
  <c r="S85" i="8"/>
  <c r="T85" i="8"/>
  <c r="C86" i="8"/>
  <c r="D86" i="8" s="1"/>
  <c r="E86" i="8"/>
  <c r="F86" i="8"/>
  <c r="G86" i="8" s="1"/>
  <c r="H86" i="8"/>
  <c r="I86" i="8"/>
  <c r="J86" i="8"/>
  <c r="K86" i="8"/>
  <c r="L86" i="8"/>
  <c r="M86" i="8"/>
  <c r="N86" i="8"/>
  <c r="O86" i="8"/>
  <c r="P86" i="8" s="1"/>
  <c r="Q86" i="8"/>
  <c r="R86" i="8"/>
  <c r="S86" i="8" s="1"/>
  <c r="T86" i="8"/>
  <c r="C87" i="8"/>
  <c r="D87" i="8"/>
  <c r="E87" i="8"/>
  <c r="F87" i="8"/>
  <c r="G87" i="8"/>
  <c r="H87" i="8"/>
  <c r="I87" i="8"/>
  <c r="J87" i="8" s="1"/>
  <c r="K87" i="8"/>
  <c r="L87" i="8"/>
  <c r="M87" i="8" s="1"/>
  <c r="N87" i="8"/>
  <c r="O87" i="8"/>
  <c r="P87" i="8"/>
  <c r="Q87" i="8"/>
  <c r="R87" i="8"/>
  <c r="S87" i="8"/>
  <c r="T87" i="8"/>
  <c r="C88" i="8"/>
  <c r="D88" i="8" s="1"/>
  <c r="E88" i="8"/>
  <c r="F88" i="8"/>
  <c r="G88" i="8" s="1"/>
  <c r="H88" i="8"/>
  <c r="I88" i="8"/>
  <c r="J88" i="8"/>
  <c r="K88" i="8"/>
  <c r="L88" i="8"/>
  <c r="M88" i="8"/>
  <c r="N88" i="8"/>
  <c r="O88" i="8"/>
  <c r="P88" i="8" s="1"/>
  <c r="Q88" i="8"/>
  <c r="R88" i="8"/>
  <c r="S88" i="8" s="1"/>
  <c r="T88" i="8"/>
  <c r="C89" i="8"/>
  <c r="D89" i="8"/>
  <c r="E89" i="8"/>
  <c r="F89" i="8"/>
  <c r="G89" i="8"/>
  <c r="H89" i="8"/>
  <c r="I89" i="8"/>
  <c r="J89" i="8" s="1"/>
  <c r="K89" i="8"/>
  <c r="L89" i="8"/>
  <c r="M89" i="8" s="1"/>
  <c r="N89" i="8"/>
  <c r="O89" i="8"/>
  <c r="P89" i="8"/>
  <c r="Q89" i="8"/>
  <c r="R89" i="8"/>
  <c r="S89" i="8"/>
  <c r="T89" i="8"/>
  <c r="C90" i="8"/>
  <c r="D90" i="8" s="1"/>
  <c r="E90" i="8"/>
  <c r="F90" i="8"/>
  <c r="G90" i="8" s="1"/>
  <c r="H90" i="8"/>
  <c r="I90" i="8"/>
  <c r="J90" i="8"/>
  <c r="K90" i="8"/>
  <c r="L90" i="8"/>
  <c r="M90" i="8"/>
  <c r="N90" i="8"/>
  <c r="O90" i="8"/>
  <c r="P90" i="8" s="1"/>
  <c r="Q90" i="8"/>
  <c r="R90" i="8"/>
  <c r="S90" i="8" s="1"/>
  <c r="T90" i="8"/>
  <c r="C91" i="8"/>
  <c r="D91" i="8"/>
  <c r="E91" i="8"/>
  <c r="F91" i="8"/>
  <c r="G91" i="8"/>
  <c r="H91" i="8"/>
  <c r="I91" i="8"/>
  <c r="J91" i="8" s="1"/>
  <c r="K91" i="8"/>
  <c r="L91" i="8"/>
  <c r="M91" i="8" s="1"/>
  <c r="N91" i="8"/>
  <c r="O91" i="8"/>
  <c r="P91" i="8"/>
  <c r="Q91" i="8"/>
  <c r="R91" i="8"/>
  <c r="S91" i="8"/>
  <c r="T91" i="8"/>
  <c r="C92" i="8"/>
  <c r="D92" i="8" s="1"/>
  <c r="E92" i="8"/>
  <c r="F92" i="8"/>
  <c r="G92" i="8" s="1"/>
  <c r="H92" i="8"/>
  <c r="I92" i="8"/>
  <c r="J92" i="8"/>
  <c r="K92" i="8"/>
  <c r="L92" i="8"/>
  <c r="M92" i="8"/>
  <c r="N92" i="8"/>
  <c r="O92" i="8"/>
  <c r="P92" i="8" s="1"/>
  <c r="Q92" i="8"/>
  <c r="R92" i="8"/>
  <c r="S92" i="8" s="1"/>
  <c r="T92" i="8"/>
  <c r="C93" i="8"/>
  <c r="D93" i="8"/>
  <c r="E93" i="8"/>
  <c r="F93" i="8"/>
  <c r="G93" i="8"/>
  <c r="H93" i="8"/>
  <c r="I93" i="8"/>
  <c r="J93" i="8" s="1"/>
  <c r="K93" i="8"/>
  <c r="L93" i="8"/>
  <c r="M93" i="8" s="1"/>
  <c r="N93" i="8"/>
  <c r="O93" i="8"/>
  <c r="P93" i="8"/>
  <c r="Q93" i="8"/>
  <c r="R93" i="8"/>
  <c r="S93" i="8"/>
  <c r="T93" i="8"/>
  <c r="C94" i="8"/>
  <c r="D94" i="8" s="1"/>
  <c r="E94" i="8"/>
  <c r="F94" i="8"/>
  <c r="G94" i="8" s="1"/>
  <c r="H94" i="8"/>
  <c r="I94" i="8"/>
  <c r="J94" i="8"/>
  <c r="K94" i="8"/>
  <c r="L94" i="8"/>
  <c r="M94" i="8"/>
  <c r="N94" i="8"/>
  <c r="O94" i="8"/>
  <c r="P94" i="8" s="1"/>
  <c r="Q94" i="8"/>
  <c r="R94" i="8"/>
  <c r="S94" i="8" s="1"/>
  <c r="T94" i="8"/>
  <c r="C95" i="8"/>
  <c r="D95" i="8"/>
  <c r="E95" i="8"/>
  <c r="F95" i="8"/>
  <c r="G95" i="8"/>
  <c r="H95" i="8"/>
  <c r="I95" i="8"/>
  <c r="J95" i="8" s="1"/>
  <c r="K95" i="8"/>
  <c r="L95" i="8"/>
  <c r="M95" i="8" s="1"/>
  <c r="N95" i="8"/>
  <c r="O95" i="8"/>
  <c r="P95" i="8"/>
  <c r="Q95" i="8"/>
  <c r="R95" i="8"/>
  <c r="S95" i="8"/>
  <c r="T95" i="8"/>
  <c r="C96" i="8"/>
  <c r="D96" i="8" s="1"/>
  <c r="E96" i="8"/>
  <c r="F96" i="8"/>
  <c r="G96" i="8" s="1"/>
  <c r="H96" i="8"/>
  <c r="I96" i="8"/>
  <c r="J96" i="8"/>
  <c r="K96" i="8"/>
  <c r="L96" i="8"/>
  <c r="M96" i="8"/>
  <c r="N96" i="8"/>
  <c r="O96" i="8"/>
  <c r="P96" i="8" s="1"/>
  <c r="Q96" i="8"/>
  <c r="R96" i="8"/>
  <c r="S96" i="8" s="1"/>
  <c r="T96" i="8"/>
  <c r="C97" i="8"/>
  <c r="D97" i="8"/>
  <c r="E97" i="8"/>
  <c r="F97" i="8"/>
  <c r="G97" i="8"/>
  <c r="H97" i="8"/>
  <c r="I97" i="8"/>
  <c r="J97" i="8" s="1"/>
  <c r="K97" i="8"/>
  <c r="L97" i="8"/>
  <c r="M97" i="8" s="1"/>
  <c r="N97" i="8"/>
  <c r="O97" i="8"/>
  <c r="P97" i="8"/>
  <c r="Q97" i="8"/>
  <c r="R97" i="8"/>
  <c r="S97" i="8"/>
  <c r="T97" i="8"/>
  <c r="I3" i="8" l="1"/>
  <c r="F3" i="8"/>
  <c r="W8" i="8" l="1"/>
  <c r="AE8" i="8"/>
  <c r="W9" i="8"/>
  <c r="AE9" i="8"/>
  <c r="W10" i="8"/>
  <c r="W11" i="8"/>
  <c r="AE11" i="8"/>
  <c r="W12" i="8"/>
  <c r="AE12" i="8"/>
  <c r="W13" i="8"/>
  <c r="AE13" i="8"/>
  <c r="W14" i="8"/>
  <c r="AE14" i="8"/>
  <c r="W15" i="8"/>
  <c r="AE15" i="8"/>
  <c r="W16" i="8"/>
  <c r="AE16" i="8"/>
  <c r="W17" i="8"/>
  <c r="AE17" i="8"/>
  <c r="W18" i="8"/>
  <c r="AE18" i="8"/>
  <c r="W19" i="8"/>
  <c r="AE19" i="8"/>
  <c r="W20" i="8"/>
  <c r="AE20" i="8"/>
  <c r="W21" i="8"/>
  <c r="AE21" i="8"/>
  <c r="W22" i="8"/>
  <c r="W23" i="8"/>
  <c r="AE23" i="8"/>
  <c r="W24" i="8"/>
  <c r="AE24" i="8"/>
  <c r="W25" i="8"/>
  <c r="AE25" i="8"/>
  <c r="W26" i="8"/>
  <c r="AE26" i="8"/>
  <c r="W27" i="8"/>
  <c r="AE27" i="8"/>
  <c r="W28" i="8"/>
  <c r="AE28" i="8"/>
  <c r="W29" i="8"/>
  <c r="AE29" i="8"/>
  <c r="W30" i="8"/>
  <c r="AE30" i="8"/>
  <c r="W31" i="8"/>
  <c r="AE31" i="8"/>
  <c r="W32" i="8"/>
  <c r="AE32" i="8"/>
  <c r="W33" i="8"/>
  <c r="AE33" i="8"/>
  <c r="W34" i="8"/>
  <c r="AE34" i="8"/>
  <c r="W35" i="8"/>
  <c r="AE35" i="8"/>
  <c r="W36" i="8"/>
  <c r="AE36" i="8"/>
  <c r="W37" i="8"/>
  <c r="AE37" i="8"/>
  <c r="W38" i="8"/>
  <c r="AE38" i="8"/>
  <c r="W39" i="8"/>
  <c r="AE39" i="8"/>
  <c r="W40" i="8"/>
  <c r="AE40" i="8"/>
  <c r="W41" i="8"/>
  <c r="AE41" i="8"/>
  <c r="W42" i="8"/>
  <c r="AE42" i="8"/>
  <c r="W43" i="8"/>
  <c r="AE43" i="8"/>
  <c r="W44" i="8"/>
  <c r="AE44" i="8"/>
  <c r="W45" i="8"/>
  <c r="AE45" i="8"/>
  <c r="W46" i="8"/>
  <c r="AE46" i="8"/>
  <c r="W47" i="8"/>
  <c r="AE47" i="8"/>
  <c r="W48" i="8"/>
  <c r="AE48" i="8"/>
  <c r="W49" i="8"/>
  <c r="AE49" i="8"/>
  <c r="W50" i="8"/>
  <c r="AE50" i="8"/>
  <c r="W51" i="8"/>
  <c r="AE51" i="8"/>
  <c r="W52" i="8"/>
  <c r="AE52" i="8"/>
  <c r="W53" i="8"/>
  <c r="AE53" i="8"/>
  <c r="W54" i="8"/>
  <c r="AE54" i="8"/>
  <c r="W55" i="8"/>
  <c r="AE55" i="8"/>
  <c r="W56" i="8"/>
  <c r="AE56" i="8"/>
  <c r="W57" i="8"/>
  <c r="W58" i="8"/>
  <c r="AE58" i="8"/>
  <c r="W59" i="8"/>
  <c r="AE59" i="8"/>
  <c r="W60" i="8"/>
  <c r="AE60" i="8"/>
  <c r="W61" i="8"/>
  <c r="AE61" i="8"/>
  <c r="W62" i="8"/>
  <c r="AE62" i="8"/>
  <c r="W63" i="8"/>
  <c r="AE63" i="8"/>
  <c r="W64" i="8"/>
  <c r="AE64" i="8"/>
  <c r="W65" i="8"/>
  <c r="AE65" i="8"/>
  <c r="W66" i="8"/>
  <c r="AE66" i="8"/>
  <c r="W67" i="8"/>
  <c r="AE67" i="8"/>
  <c r="W68" i="8"/>
  <c r="AE68" i="8"/>
  <c r="W69" i="8"/>
  <c r="AE69" i="8"/>
  <c r="W70" i="8"/>
  <c r="W71" i="8"/>
  <c r="AE71" i="8"/>
  <c r="W72" i="8"/>
  <c r="AE72" i="8"/>
  <c r="W73" i="8"/>
  <c r="AE73" i="8"/>
  <c r="W74" i="8"/>
  <c r="AE74" i="8"/>
  <c r="W75" i="8"/>
  <c r="AE75" i="8"/>
  <c r="W76" i="8"/>
  <c r="AE76" i="8"/>
  <c r="W77" i="8"/>
  <c r="AE77" i="8"/>
  <c r="W78" i="8"/>
  <c r="W79" i="8"/>
  <c r="AE79" i="8"/>
  <c r="W80" i="8"/>
  <c r="AE80" i="8"/>
  <c r="W81" i="8"/>
  <c r="AE81" i="8"/>
  <c r="W82" i="8"/>
  <c r="AE82" i="8"/>
  <c r="W83" i="8"/>
  <c r="AE83" i="8"/>
  <c r="W84" i="8"/>
  <c r="AE84" i="8"/>
  <c r="W85" i="8"/>
  <c r="AE85" i="8"/>
  <c r="W86" i="8"/>
  <c r="AE86" i="8"/>
  <c r="W87" i="8"/>
  <c r="AE87" i="8"/>
  <c r="W88" i="8"/>
  <c r="AE88" i="8"/>
  <c r="W89" i="8"/>
  <c r="AE89" i="8"/>
  <c r="W90" i="8"/>
  <c r="AE90" i="8"/>
  <c r="W91" i="8"/>
  <c r="AE91" i="8"/>
  <c r="W92" i="8"/>
  <c r="AE92" i="8"/>
  <c r="W93" i="8"/>
  <c r="W94" i="8"/>
  <c r="AE94" i="8"/>
  <c r="W95" i="8"/>
  <c r="W96" i="8"/>
  <c r="AE96" i="8"/>
  <c r="W97" i="8"/>
  <c r="AE97" i="8"/>
  <c r="AE10" i="8"/>
  <c r="AE22" i="8"/>
  <c r="AE57" i="8"/>
  <c r="AE70" i="8"/>
  <c r="AE78" i="8"/>
  <c r="AE93" i="8"/>
  <c r="AE95" i="8"/>
  <c r="X8" i="8"/>
  <c r="X9" i="8"/>
  <c r="X10" i="8"/>
  <c r="X11" i="8"/>
  <c r="X12" i="8"/>
  <c r="X13" i="8"/>
  <c r="X14" i="8"/>
  <c r="X15" i="8"/>
  <c r="X16" i="8"/>
  <c r="X17" i="8"/>
  <c r="X18" i="8"/>
  <c r="X19" i="8"/>
  <c r="X20" i="8"/>
  <c r="X21" i="8"/>
  <c r="X22" i="8"/>
  <c r="X24" i="8"/>
  <c r="X25" i="8"/>
  <c r="X26" i="8"/>
  <c r="X27" i="8"/>
  <c r="X28" i="8"/>
  <c r="X29" i="8"/>
  <c r="X30" i="8"/>
  <c r="X31" i="8"/>
  <c r="X32" i="8"/>
  <c r="X33" i="8"/>
  <c r="X34" i="8"/>
  <c r="X35" i="8"/>
  <c r="X36" i="8"/>
  <c r="X37" i="8"/>
  <c r="X38" i="8"/>
  <c r="X39" i="8"/>
  <c r="X40" i="8"/>
  <c r="X41" i="8"/>
  <c r="X42" i="8"/>
  <c r="X43" i="8"/>
  <c r="X44" i="8"/>
  <c r="X45" i="8"/>
  <c r="X46" i="8"/>
  <c r="X47" i="8"/>
  <c r="X48" i="8"/>
  <c r="X49" i="8"/>
  <c r="X50" i="8"/>
  <c r="X51" i="8"/>
  <c r="X52" i="8"/>
  <c r="X53" i="8"/>
  <c r="X54" i="8"/>
  <c r="X55" i="8"/>
  <c r="X56" i="8"/>
  <c r="X57" i="8"/>
  <c r="X58" i="8"/>
  <c r="X59" i="8"/>
  <c r="X60" i="8"/>
  <c r="X61" i="8"/>
  <c r="X62" i="8"/>
  <c r="X64" i="8"/>
  <c r="X65" i="8"/>
  <c r="X66" i="8"/>
  <c r="X67" i="8"/>
  <c r="X68" i="8"/>
  <c r="X69" i="8"/>
  <c r="X70" i="8"/>
  <c r="X71" i="8"/>
  <c r="X72" i="8"/>
  <c r="X73" i="8"/>
  <c r="X74" i="8"/>
  <c r="X75" i="8"/>
  <c r="X76" i="8"/>
  <c r="X77" i="8"/>
  <c r="X78" i="8"/>
  <c r="X80" i="8"/>
  <c r="X81" i="8"/>
  <c r="X82" i="8"/>
  <c r="X83" i="8"/>
  <c r="X84" i="8"/>
  <c r="X85" i="8"/>
  <c r="X86" i="8"/>
  <c r="X87" i="8"/>
  <c r="X88" i="8"/>
  <c r="X89" i="8"/>
  <c r="X90" i="8"/>
  <c r="X91" i="8"/>
  <c r="X92" i="8"/>
  <c r="X93" i="8"/>
  <c r="X94" i="8"/>
  <c r="X95" i="8"/>
  <c r="X96" i="8"/>
  <c r="X97" i="8"/>
  <c r="X63" i="8"/>
  <c r="Y10" i="8"/>
  <c r="Y11" i="8"/>
  <c r="Y14" i="8"/>
  <c r="Y15" i="8"/>
  <c r="Y17" i="8"/>
  <c r="Y18" i="8"/>
  <c r="Y19" i="8"/>
  <c r="Y21" i="8"/>
  <c r="Y23" i="8"/>
  <c r="Y26" i="8"/>
  <c r="Y27" i="8"/>
  <c r="Y30" i="8"/>
  <c r="Y31" i="8"/>
  <c r="Y33" i="8"/>
  <c r="Y34" i="8"/>
  <c r="Y35" i="8"/>
  <c r="Y38" i="8"/>
  <c r="Y39" i="8"/>
  <c r="Y42" i="8"/>
  <c r="Y43" i="8"/>
  <c r="Y46" i="8"/>
  <c r="Y47" i="8"/>
  <c r="Y51" i="8"/>
  <c r="Y54" i="8"/>
  <c r="Y59" i="8"/>
  <c r="Y62" i="8"/>
  <c r="Y65" i="8"/>
  <c r="Y66" i="8"/>
  <c r="Y67" i="8"/>
  <c r="Y70" i="8"/>
  <c r="Y71" i="8"/>
  <c r="Y74" i="8"/>
  <c r="Y75" i="8"/>
  <c r="Y78" i="8"/>
  <c r="Y79" i="8"/>
  <c r="Y83" i="8"/>
  <c r="Y86" i="8"/>
  <c r="Y90" i="8"/>
  <c r="Y91" i="8"/>
  <c r="Y94" i="8"/>
  <c r="Y97" i="8"/>
  <c r="I7" i="8"/>
  <c r="J7" i="8" s="1"/>
  <c r="Y7" i="8" s="1"/>
  <c r="Z8" i="8"/>
  <c r="Z10" i="8"/>
  <c r="Z11" i="8"/>
  <c r="Z16" i="8"/>
  <c r="Z18" i="8"/>
  <c r="Z19" i="8"/>
  <c r="Z20" i="8"/>
  <c r="Z22" i="8"/>
  <c r="Z23" i="8"/>
  <c r="Z24" i="8"/>
  <c r="Z26" i="8"/>
  <c r="Z27" i="8"/>
  <c r="Z30" i="8"/>
  <c r="Z31" i="8"/>
  <c r="Z32" i="8"/>
  <c r="Z34" i="8"/>
  <c r="Z35" i="8"/>
  <c r="Z39" i="8"/>
  <c r="Z40" i="8"/>
  <c r="Z42" i="8"/>
  <c r="Z43" i="8"/>
  <c r="Z44" i="8"/>
  <c r="Z50" i="8"/>
  <c r="Z51" i="8"/>
  <c r="Z55" i="8"/>
  <c r="Z56" i="8"/>
  <c r="Z58" i="8"/>
  <c r="Z59" i="8"/>
  <c r="Z60" i="8"/>
  <c r="Z67" i="8"/>
  <c r="Z74" i="8"/>
  <c r="Z75" i="8"/>
  <c r="Z76" i="8"/>
  <c r="Z78" i="8"/>
  <c r="Z79" i="8"/>
  <c r="Z80" i="8"/>
  <c r="Z82" i="8"/>
  <c r="Z83" i="8"/>
  <c r="Z84" i="8"/>
  <c r="Z87" i="8"/>
  <c r="Z88" i="8"/>
  <c r="Z91" i="8"/>
  <c r="Z92" i="8"/>
  <c r="Z95" i="8"/>
  <c r="L7" i="8"/>
  <c r="M7" i="8" s="1"/>
  <c r="Z7" i="8" s="1"/>
  <c r="AF8" i="8"/>
  <c r="AJ8" i="8"/>
  <c r="AF9" i="8"/>
  <c r="Z9" i="8"/>
  <c r="AB9" i="8"/>
  <c r="AF10" i="8"/>
  <c r="AI10" i="8"/>
  <c r="AF11" i="8"/>
  <c r="AG11" i="8"/>
  <c r="AB11" i="8"/>
  <c r="AF12" i="8"/>
  <c r="AA12" i="8"/>
  <c r="AJ12" i="8"/>
  <c r="AF13" i="8"/>
  <c r="Z13" i="8"/>
  <c r="AA13" i="8"/>
  <c r="AJ13" i="8"/>
  <c r="AF14" i="8"/>
  <c r="Z14" i="8"/>
  <c r="AB14" i="8"/>
  <c r="AJ14" i="8"/>
  <c r="AF15" i="8"/>
  <c r="Z15" i="8"/>
  <c r="AH15" i="8"/>
  <c r="AA15" i="8"/>
  <c r="AB15" i="8"/>
  <c r="AF16" i="8"/>
  <c r="Y16" i="8"/>
  <c r="AF17" i="8"/>
  <c r="AG17" i="8"/>
  <c r="Z17" i="8"/>
  <c r="AB17" i="8"/>
  <c r="AF18" i="8"/>
  <c r="AG18" i="8"/>
  <c r="AB18" i="8"/>
  <c r="AF19" i="8"/>
  <c r="AA19" i="8"/>
  <c r="AB19" i="8"/>
  <c r="AF20" i="8"/>
  <c r="AF21" i="8"/>
  <c r="AI21" i="8"/>
  <c r="AF22" i="8"/>
  <c r="Y22" i="8"/>
  <c r="AA22" i="8"/>
  <c r="X23" i="8"/>
  <c r="AF23" i="8"/>
  <c r="AH23" i="8"/>
  <c r="AB23" i="8"/>
  <c r="AF24" i="8"/>
  <c r="AH24" i="8"/>
  <c r="AA24" i="8"/>
  <c r="AF25" i="8"/>
  <c r="AG25" i="8"/>
  <c r="Z25" i="8"/>
  <c r="AB25" i="8"/>
  <c r="AF26" i="8"/>
  <c r="AG26" i="8"/>
  <c r="AF27" i="8"/>
  <c r="AB27" i="8"/>
  <c r="AJ27" i="8"/>
  <c r="AF28" i="8"/>
  <c r="Y28" i="8"/>
  <c r="AG28" i="8"/>
  <c r="Z28" i="8"/>
  <c r="AA28" i="8"/>
  <c r="AF29" i="8"/>
  <c r="Y29" i="8"/>
  <c r="Z29" i="8"/>
  <c r="AA29" i="8"/>
  <c r="AJ29" i="8"/>
  <c r="AF30" i="8"/>
  <c r="AA30" i="8"/>
  <c r="AA31" i="8"/>
  <c r="AB31" i="8"/>
  <c r="AF32" i="8"/>
  <c r="Y32" i="8"/>
  <c r="AF33" i="8"/>
  <c r="Z33" i="8"/>
  <c r="AB33" i="8"/>
  <c r="AF34" i="8"/>
  <c r="AA34" i="8"/>
  <c r="AB34" i="8"/>
  <c r="AJ34" i="8"/>
  <c r="AF35" i="8"/>
  <c r="AA35" i="8"/>
  <c r="AJ35" i="8"/>
  <c r="AF36" i="8"/>
  <c r="Y36" i="8"/>
  <c r="Z36" i="8"/>
  <c r="AI36" i="8"/>
  <c r="AB36" i="8"/>
  <c r="AF37" i="8"/>
  <c r="Y37" i="8"/>
  <c r="AA37" i="8"/>
  <c r="AF38" i="8"/>
  <c r="AA38" i="8"/>
  <c r="AF39" i="8"/>
  <c r="AB39" i="8"/>
  <c r="AF40" i="8"/>
  <c r="AG40" i="8"/>
  <c r="AH40" i="8"/>
  <c r="AB40" i="8"/>
  <c r="AF41" i="8"/>
  <c r="Y41" i="8"/>
  <c r="AG41" i="8"/>
  <c r="Z41" i="8"/>
  <c r="AB41" i="8"/>
  <c r="AF42" i="8"/>
  <c r="AI42" i="8"/>
  <c r="AB42" i="8"/>
  <c r="AF43" i="8"/>
  <c r="AH43" i="8"/>
  <c r="AA43" i="8"/>
  <c r="AB43" i="8"/>
  <c r="AF44" i="8"/>
  <c r="Y44" i="8"/>
  <c r="AI44" i="8"/>
  <c r="AB44" i="8"/>
  <c r="AF45" i="8"/>
  <c r="Z45" i="8"/>
  <c r="AA45" i="8"/>
  <c r="AF46" i="8"/>
  <c r="AA46" i="8"/>
  <c r="AB46" i="8"/>
  <c r="AF47" i="8"/>
  <c r="AA47" i="8"/>
  <c r="AB47" i="8"/>
  <c r="AJ47" i="8"/>
  <c r="AF48" i="8"/>
  <c r="AG48" i="8"/>
  <c r="AA48" i="8"/>
  <c r="AB48" i="8"/>
  <c r="AF49" i="8"/>
  <c r="Z49" i="8"/>
  <c r="AB49" i="8"/>
  <c r="AF50" i="8"/>
  <c r="Y50" i="8"/>
  <c r="AI50" i="8"/>
  <c r="AB50" i="8"/>
  <c r="AF51" i="8"/>
  <c r="AI51" i="8"/>
  <c r="AB51" i="8"/>
  <c r="AF52" i="8"/>
  <c r="Z52" i="8"/>
  <c r="AB52" i="8"/>
  <c r="AF53" i="8"/>
  <c r="Z53" i="8"/>
  <c r="AA53" i="8"/>
  <c r="AF54" i="8"/>
  <c r="AG54" i="8"/>
  <c r="AB54" i="8"/>
  <c r="AF55" i="8"/>
  <c r="Y55" i="8"/>
  <c r="AA55" i="8"/>
  <c r="AB55" i="8"/>
  <c r="AJ55" i="8"/>
  <c r="AF56" i="8"/>
  <c r="AB56" i="8"/>
  <c r="AF57" i="8"/>
  <c r="Y57" i="8"/>
  <c r="Z57" i="8"/>
  <c r="AI57" i="8"/>
  <c r="AB57" i="8"/>
  <c r="AF58" i="8"/>
  <c r="Y58" i="8"/>
  <c r="AA58" i="8"/>
  <c r="AI58" i="8"/>
  <c r="AF59" i="8"/>
  <c r="AA59" i="8"/>
  <c r="AJ59" i="8"/>
  <c r="AF60" i="8"/>
  <c r="Y60" i="8"/>
  <c r="AG60" i="8"/>
  <c r="AB60" i="8"/>
  <c r="Y61" i="8"/>
  <c r="Z61" i="8"/>
  <c r="AA61" i="8"/>
  <c r="AI61" i="8"/>
  <c r="AB61" i="8"/>
  <c r="AF62" i="8"/>
  <c r="AH62" i="8"/>
  <c r="AA62" i="8"/>
  <c r="AB62" i="8"/>
  <c r="AF63" i="8"/>
  <c r="Y63" i="8"/>
  <c r="Z63" i="8"/>
  <c r="AH63" i="8"/>
  <c r="AA63" i="8"/>
  <c r="AB63" i="8"/>
  <c r="AF64" i="8"/>
  <c r="Y64" i="8"/>
  <c r="Z64" i="8"/>
  <c r="AH64" i="8"/>
  <c r="AA64" i="8"/>
  <c r="AF65" i="8"/>
  <c r="Z65" i="8"/>
  <c r="AA65" i="8"/>
  <c r="AB65" i="8"/>
  <c r="AF66" i="8"/>
  <c r="Z66" i="8"/>
  <c r="AH66" i="8"/>
  <c r="AB66" i="8"/>
  <c r="AJ66" i="8"/>
  <c r="AF67" i="8"/>
  <c r="AA67" i="8"/>
  <c r="AB67" i="8"/>
  <c r="AJ67" i="8"/>
  <c r="AF68" i="8"/>
  <c r="Y68" i="8"/>
  <c r="AG68" i="8"/>
  <c r="Z68" i="8"/>
  <c r="AA68" i="8"/>
  <c r="AI68" i="8"/>
  <c r="AB68" i="8"/>
  <c r="AF69" i="8"/>
  <c r="Y69" i="8"/>
  <c r="AA69" i="8"/>
  <c r="AB69" i="8"/>
  <c r="AJ69" i="8"/>
  <c r="AF70" i="8"/>
  <c r="Z70" i="8"/>
  <c r="AB70" i="8"/>
  <c r="AF71" i="8"/>
  <c r="Z71" i="8"/>
  <c r="AA71" i="8"/>
  <c r="AI71" i="8"/>
  <c r="AB71" i="8"/>
  <c r="AJ71" i="8"/>
  <c r="AF72" i="8"/>
  <c r="AG72" i="8"/>
  <c r="Z72" i="8"/>
  <c r="AJ72" i="8"/>
  <c r="AF73" i="8"/>
  <c r="Y73" i="8"/>
  <c r="Z73" i="8"/>
  <c r="AA73" i="8"/>
  <c r="AI73" i="8"/>
  <c r="AB73" i="8"/>
  <c r="AF74" i="8"/>
  <c r="AI74" i="8"/>
  <c r="AF75" i="8"/>
  <c r="AI75" i="8"/>
  <c r="AB75" i="8"/>
  <c r="AF76" i="8"/>
  <c r="Y76" i="8"/>
  <c r="AA76" i="8"/>
  <c r="AF77" i="8"/>
  <c r="Y77" i="8"/>
  <c r="Z77" i="8"/>
  <c r="AH77" i="8"/>
  <c r="AI77" i="8"/>
  <c r="AB77" i="8"/>
  <c r="AF78" i="8"/>
  <c r="AA78" i="8"/>
  <c r="AB78" i="8"/>
  <c r="AJ78" i="8"/>
  <c r="X79" i="8"/>
  <c r="AF79" i="8"/>
  <c r="AA79" i="8"/>
  <c r="AB79" i="8"/>
  <c r="AF80" i="8"/>
  <c r="Y80" i="8"/>
  <c r="AH80" i="8"/>
  <c r="AA80" i="8"/>
  <c r="AB80" i="8"/>
  <c r="AF81" i="8"/>
  <c r="Y81" i="8"/>
  <c r="Z81" i="8"/>
  <c r="AI81" i="8"/>
  <c r="AB81" i="8"/>
  <c r="AF82" i="8"/>
  <c r="Y82" i="8"/>
  <c r="AH82" i="8"/>
  <c r="AJ82" i="8"/>
  <c r="AF83" i="8"/>
  <c r="AH83" i="8"/>
  <c r="AA83" i="8"/>
  <c r="AI83" i="8"/>
  <c r="AB83" i="8"/>
  <c r="AF84" i="8"/>
  <c r="AG84" i="8"/>
  <c r="AH84" i="8"/>
  <c r="AI84" i="8"/>
  <c r="AB84" i="8"/>
  <c r="AF85" i="8"/>
  <c r="Y85" i="8"/>
  <c r="Z85" i="8"/>
  <c r="AH85" i="8"/>
  <c r="AA85" i="8"/>
  <c r="AB85" i="8"/>
  <c r="AJ85" i="8"/>
  <c r="Z86" i="8"/>
  <c r="AH86" i="8"/>
  <c r="AA86" i="8"/>
  <c r="AB86" i="8"/>
  <c r="AF87" i="8"/>
  <c r="Y87" i="8"/>
  <c r="AG87" i="8"/>
  <c r="AH87" i="8"/>
  <c r="AA87" i="8"/>
  <c r="AB87" i="8"/>
  <c r="AJ87" i="8"/>
  <c r="AF88" i="8"/>
  <c r="Y88" i="8"/>
  <c r="AG88" i="8"/>
  <c r="AA88" i="8"/>
  <c r="AI88" i="8"/>
  <c r="AB88" i="8"/>
  <c r="AJ88" i="8"/>
  <c r="AF89" i="8"/>
  <c r="Y89" i="8"/>
  <c r="Z89" i="8"/>
  <c r="AH89" i="8"/>
  <c r="AI89" i="8"/>
  <c r="AJ89" i="8"/>
  <c r="AF90" i="8"/>
  <c r="Z90" i="8"/>
  <c r="AA90" i="8"/>
  <c r="AI90" i="8"/>
  <c r="AB90" i="8"/>
  <c r="AF91" i="8"/>
  <c r="AG91" i="8"/>
  <c r="AA91" i="8"/>
  <c r="AJ91" i="8"/>
  <c r="AF92" i="8"/>
  <c r="AG92" i="8"/>
  <c r="AA92" i="8"/>
  <c r="AB92" i="8"/>
  <c r="AJ92" i="8"/>
  <c r="AF93" i="8"/>
  <c r="AG93" i="8"/>
  <c r="Z93" i="8"/>
  <c r="AI93" i="8"/>
  <c r="AF94" i="8"/>
  <c r="AG94" i="8"/>
  <c r="Z94" i="8"/>
  <c r="AA94" i="8"/>
  <c r="AI94" i="8"/>
  <c r="AB94" i="8"/>
  <c r="AJ94" i="8"/>
  <c r="AF95" i="8"/>
  <c r="Y95" i="8"/>
  <c r="AA95" i="8"/>
  <c r="AJ95" i="8"/>
  <c r="AF96" i="8"/>
  <c r="Z96" i="8"/>
  <c r="AH96" i="8"/>
  <c r="AA96" i="8"/>
  <c r="AB96" i="8"/>
  <c r="AJ96" i="8"/>
  <c r="Z97" i="8"/>
  <c r="AH97" i="8"/>
  <c r="AI97" i="8"/>
  <c r="AB97" i="8"/>
  <c r="C7" i="8"/>
  <c r="D7" i="8" s="1"/>
  <c r="W7" i="8" s="1"/>
  <c r="E7" i="8"/>
  <c r="AE7" i="8" s="1"/>
  <c r="F7" i="8"/>
  <c r="G7" i="8" s="1"/>
  <c r="X7" i="8" s="1"/>
  <c r="H7" i="8"/>
  <c r="AF7" i="8" s="1"/>
  <c r="K7" i="8"/>
  <c r="AG7" i="8" s="1"/>
  <c r="N7" i="8"/>
  <c r="O7" i="8"/>
  <c r="P7" i="8" s="1"/>
  <c r="AA7" i="8" s="1"/>
  <c r="Q7" i="8"/>
  <c r="R7" i="8"/>
  <c r="S7" i="8"/>
  <c r="AB7" i="8" s="1"/>
  <c r="T7" i="8"/>
  <c r="Y8" i="8"/>
  <c r="AA8" i="8"/>
  <c r="AB8" i="8"/>
  <c r="Y9" i="8"/>
  <c r="AA9" i="8"/>
  <c r="AA10" i="8"/>
  <c r="AB10" i="8"/>
  <c r="AA11" i="8"/>
  <c r="Y12" i="8"/>
  <c r="Z12" i="8"/>
  <c r="AB12" i="8"/>
  <c r="Y13" i="8"/>
  <c r="AB13" i="8"/>
  <c r="AA14" i="8"/>
  <c r="AA16" i="8"/>
  <c r="AB16" i="8"/>
  <c r="AA17" i="8"/>
  <c r="AA18" i="8"/>
  <c r="Y20" i="8"/>
  <c r="AA20" i="8"/>
  <c r="AB20" i="8"/>
  <c r="Z21" i="8"/>
  <c r="AA21" i="8"/>
  <c r="AB21" i="8"/>
  <c r="AB22" i="8"/>
  <c r="AA23" i="8"/>
  <c r="Y24" i="8"/>
  <c r="AB24" i="8"/>
  <c r="Y25" i="8"/>
  <c r="AA25" i="8"/>
  <c r="AA26" i="8"/>
  <c r="AB26" i="8"/>
  <c r="AA27" i="8"/>
  <c r="AB28" i="8"/>
  <c r="AB29" i="8"/>
  <c r="AB30" i="8"/>
  <c r="AA32" i="8"/>
  <c r="AB32" i="8"/>
  <c r="AA33" i="8"/>
  <c r="AB35" i="8"/>
  <c r="AA36" i="8"/>
  <c r="Z37" i="8"/>
  <c r="AB37" i="8"/>
  <c r="Z38" i="8"/>
  <c r="AB38" i="8"/>
  <c r="AA39" i="8"/>
  <c r="Y40" i="8"/>
  <c r="AA40" i="8"/>
  <c r="AA41" i="8"/>
  <c r="AA42" i="8"/>
  <c r="AA44" i="8"/>
  <c r="Y45" i="8"/>
  <c r="AB45" i="8"/>
  <c r="Z46" i="8"/>
  <c r="Z47" i="8"/>
  <c r="Y48" i="8"/>
  <c r="Z48" i="8"/>
  <c r="Y49" i="8"/>
  <c r="AA49" i="8"/>
  <c r="AA50" i="8"/>
  <c r="AA51" i="8"/>
  <c r="Y52" i="8"/>
  <c r="AA52" i="8"/>
  <c r="Y53" i="8"/>
  <c r="AB53" i="8"/>
  <c r="Z54" i="8"/>
  <c r="AA54" i="8"/>
  <c r="Y56" i="8"/>
  <c r="AA56" i="8"/>
  <c r="AA57" i="8"/>
  <c r="AB58" i="8"/>
  <c r="AB59" i="8"/>
  <c r="AA60" i="8"/>
  <c r="Z62" i="8"/>
  <c r="AB64" i="8"/>
  <c r="AA66" i="8"/>
  <c r="Z69" i="8"/>
  <c r="AA70" i="8"/>
  <c r="Y72" i="8"/>
  <c r="AA72" i="8"/>
  <c r="AB72" i="8"/>
  <c r="AA74" i="8"/>
  <c r="AB74" i="8"/>
  <c r="AA75" i="8"/>
  <c r="AB76" i="8"/>
  <c r="AA77" i="8"/>
  <c r="AA81" i="8"/>
  <c r="AA82" i="8"/>
  <c r="AB82" i="8"/>
  <c r="Y84" i="8"/>
  <c r="AA84" i="8"/>
  <c r="AA89" i="8"/>
  <c r="AB89" i="8"/>
  <c r="AB91" i="8"/>
  <c r="Y92" i="8"/>
  <c r="Y93" i="8"/>
  <c r="AA93" i="8"/>
  <c r="AB93" i="8"/>
  <c r="AB95" i="8"/>
  <c r="Y96" i="8"/>
  <c r="AA97" i="8"/>
  <c r="AG8" i="8"/>
  <c r="AH8" i="8"/>
  <c r="AI8" i="8"/>
  <c r="AG9" i="8"/>
  <c r="AH9" i="8"/>
  <c r="AI9" i="8"/>
  <c r="AJ9" i="8"/>
  <c r="AG10" i="8"/>
  <c r="AH10" i="8"/>
  <c r="AJ10" i="8"/>
  <c r="AH11" i="8"/>
  <c r="AI11" i="8"/>
  <c r="AJ11" i="8"/>
  <c r="AG12" i="8"/>
  <c r="AH12" i="8"/>
  <c r="AI12" i="8"/>
  <c r="AG13" i="8"/>
  <c r="AH13" i="8"/>
  <c r="AI13" i="8"/>
  <c r="AG14" i="8"/>
  <c r="AH14" i="8"/>
  <c r="AI14" i="8"/>
  <c r="AG15" i="8"/>
  <c r="AI15" i="8"/>
  <c r="AJ15" i="8"/>
  <c r="AG16" i="8"/>
  <c r="AH16" i="8"/>
  <c r="AI16" i="8"/>
  <c r="AJ16" i="8"/>
  <c r="AH17" i="8"/>
  <c r="AI17" i="8"/>
  <c r="AJ17" i="8"/>
  <c r="AH18" i="8"/>
  <c r="AI18" i="8"/>
  <c r="AJ18" i="8"/>
  <c r="AG19" i="8"/>
  <c r="AH19" i="8"/>
  <c r="AI19" i="8"/>
  <c r="AJ19" i="8"/>
  <c r="AG20" i="8"/>
  <c r="AH20" i="8"/>
  <c r="AI20" i="8"/>
  <c r="AJ20" i="8"/>
  <c r="AG21" i="8"/>
  <c r="AH21" i="8"/>
  <c r="AJ21" i="8"/>
  <c r="AG22" i="8"/>
  <c r="AH22" i="8"/>
  <c r="AI22" i="8"/>
  <c r="AJ22" i="8"/>
  <c r="AG23" i="8"/>
  <c r="AI23" i="8"/>
  <c r="AJ23" i="8"/>
  <c r="AG24" i="8"/>
  <c r="AI24" i="8"/>
  <c r="AJ24" i="8"/>
  <c r="AH25" i="8"/>
  <c r="AI25" i="8"/>
  <c r="AJ25" i="8"/>
  <c r="AH26" i="8"/>
  <c r="AI26" i="8"/>
  <c r="AJ26" i="8"/>
  <c r="AG27" i="8"/>
  <c r="AH27" i="8"/>
  <c r="AI27" i="8"/>
  <c r="AH28" i="8"/>
  <c r="AI28" i="8"/>
  <c r="AJ28" i="8"/>
  <c r="AG29" i="8"/>
  <c r="AH29" i="8"/>
  <c r="AI29" i="8"/>
  <c r="AG30" i="8"/>
  <c r="AH30" i="8"/>
  <c r="AI30" i="8"/>
  <c r="AJ30" i="8"/>
  <c r="AF31" i="8"/>
  <c r="AG31" i="8"/>
  <c r="AH31" i="8"/>
  <c r="AI31" i="8"/>
  <c r="AJ31" i="8"/>
  <c r="AG32" i="8"/>
  <c r="AH32" i="8"/>
  <c r="AI32" i="8"/>
  <c r="AJ32" i="8"/>
  <c r="AG33" i="8"/>
  <c r="AH33" i="8"/>
  <c r="AI33" i="8"/>
  <c r="AJ33" i="8"/>
  <c r="AG34" i="8"/>
  <c r="AH34" i="8"/>
  <c r="AI34" i="8"/>
  <c r="AG35" i="8"/>
  <c r="AH35" i="8"/>
  <c r="AI35" i="8"/>
  <c r="AG36" i="8"/>
  <c r="AH36" i="8"/>
  <c r="AJ36" i="8"/>
  <c r="AG37" i="8"/>
  <c r="AH37" i="8"/>
  <c r="AI37" i="8"/>
  <c r="AJ37" i="8"/>
  <c r="AG38" i="8"/>
  <c r="AH38" i="8"/>
  <c r="AI38" i="8"/>
  <c r="AJ38" i="8"/>
  <c r="AG39" i="8"/>
  <c r="AH39" i="8"/>
  <c r="AI39" i="8"/>
  <c r="AJ39" i="8"/>
  <c r="AI40" i="8"/>
  <c r="AJ40" i="8"/>
  <c r="AH41" i="8"/>
  <c r="AI41" i="8"/>
  <c r="AJ41" i="8"/>
  <c r="AG42" i="8"/>
  <c r="AH42" i="8"/>
  <c r="AJ42" i="8"/>
  <c r="AG43" i="8"/>
  <c r="AI43" i="8"/>
  <c r="AJ43" i="8"/>
  <c r="AG44" i="8"/>
  <c r="AH44" i="8"/>
  <c r="AJ44" i="8"/>
  <c r="AG45" i="8"/>
  <c r="AH45" i="8"/>
  <c r="AI45" i="8"/>
  <c r="AJ45" i="8"/>
  <c r="AG46" i="8"/>
  <c r="AH46" i="8"/>
  <c r="AI46" i="8"/>
  <c r="AJ46" i="8"/>
  <c r="AG47" i="8"/>
  <c r="AH47" i="8"/>
  <c r="AI47" i="8"/>
  <c r="AH48" i="8"/>
  <c r="AI48" i="8"/>
  <c r="AJ48" i="8"/>
  <c r="AG49" i="8"/>
  <c r="AH49" i="8"/>
  <c r="AI49" i="8"/>
  <c r="AJ49" i="8"/>
  <c r="AG50" i="8"/>
  <c r="AH50" i="8"/>
  <c r="AJ50" i="8"/>
  <c r="AG51" i="8"/>
  <c r="AH51" i="8"/>
  <c r="AJ51" i="8"/>
  <c r="AG52" i="8"/>
  <c r="AH52" i="8"/>
  <c r="AI52" i="8"/>
  <c r="AJ52" i="8"/>
  <c r="AG53" i="8"/>
  <c r="AH53" i="8"/>
  <c r="AI53" i="8"/>
  <c r="AJ53" i="8"/>
  <c r="AH54" i="8"/>
  <c r="AI54" i="8"/>
  <c r="AJ54" i="8"/>
  <c r="AG55" i="8"/>
  <c r="AH55" i="8"/>
  <c r="AI55" i="8"/>
  <c r="AG56" i="8"/>
  <c r="AH56" i="8"/>
  <c r="AI56" i="8"/>
  <c r="AJ56" i="8"/>
  <c r="AG57" i="8"/>
  <c r="AH57" i="8"/>
  <c r="AJ57" i="8"/>
  <c r="AG58" i="8"/>
  <c r="AH58" i="8"/>
  <c r="AJ58" i="8"/>
  <c r="AG59" i="8"/>
  <c r="AH59" i="8"/>
  <c r="AI59" i="8"/>
  <c r="AH60" i="8"/>
  <c r="AI60" i="8"/>
  <c r="AJ60" i="8"/>
  <c r="AF61" i="8"/>
  <c r="AG61" i="8"/>
  <c r="AH61" i="8"/>
  <c r="AJ61" i="8"/>
  <c r="AG62" i="8"/>
  <c r="AI62" i="8"/>
  <c r="AJ62" i="8"/>
  <c r="AG63" i="8"/>
  <c r="AI63" i="8"/>
  <c r="AJ63" i="8"/>
  <c r="AG64" i="8"/>
  <c r="AI64" i="8"/>
  <c r="AJ64" i="8"/>
  <c r="AG65" i="8"/>
  <c r="AH65" i="8"/>
  <c r="AI65" i="8"/>
  <c r="AJ65" i="8"/>
  <c r="AG66" i="8"/>
  <c r="AI66" i="8"/>
  <c r="AG67" i="8"/>
  <c r="AH67" i="8"/>
  <c r="AI67" i="8"/>
  <c r="AH68" i="8"/>
  <c r="AJ68" i="8"/>
  <c r="AG69" i="8"/>
  <c r="AH69" i="8"/>
  <c r="AI69" i="8"/>
  <c r="AG70" i="8"/>
  <c r="AH70" i="8"/>
  <c r="AI70" i="8"/>
  <c r="AJ70" i="8"/>
  <c r="AG71" i="8"/>
  <c r="AH71" i="8"/>
  <c r="AH72" i="8"/>
  <c r="AI72" i="8"/>
  <c r="AG73" i="8"/>
  <c r="AH73" i="8"/>
  <c r="AJ73" i="8"/>
  <c r="AG74" i="8"/>
  <c r="AH74" i="8"/>
  <c r="AJ74" i="8"/>
  <c r="AG75" i="8"/>
  <c r="AH75" i="8"/>
  <c r="AJ75" i="8"/>
  <c r="AG76" i="8"/>
  <c r="AH76" i="8"/>
  <c r="AI76" i="8"/>
  <c r="AJ76" i="8"/>
  <c r="AG77" i="8"/>
  <c r="AJ77" i="8"/>
  <c r="AG78" i="8"/>
  <c r="AH78" i="8"/>
  <c r="AI78" i="8"/>
  <c r="AG79" i="8"/>
  <c r="AH79" i="8"/>
  <c r="AI79" i="8"/>
  <c r="AJ79" i="8"/>
  <c r="AG80" i="8"/>
  <c r="AI80" i="8"/>
  <c r="AJ80" i="8"/>
  <c r="AG81" i="8"/>
  <c r="AH81" i="8"/>
  <c r="AJ81" i="8"/>
  <c r="AG82" i="8"/>
  <c r="AI82" i="8"/>
  <c r="AG83" i="8"/>
  <c r="AJ83" i="8"/>
  <c r="AJ84" i="8"/>
  <c r="AG85" i="8"/>
  <c r="AI85" i="8"/>
  <c r="AF86" i="8"/>
  <c r="AG86" i="8"/>
  <c r="AI86" i="8"/>
  <c r="AJ86" i="8"/>
  <c r="AI87" i="8"/>
  <c r="AH88" i="8"/>
  <c r="AG89" i="8"/>
  <c r="AG90" i="8"/>
  <c r="AH90" i="8"/>
  <c r="AJ90" i="8"/>
  <c r="AH91" i="8"/>
  <c r="AI91" i="8"/>
  <c r="AH92" i="8"/>
  <c r="AI92" i="8"/>
  <c r="AH93" i="8"/>
  <c r="AJ93" i="8"/>
  <c r="AH94" i="8"/>
  <c r="AG95" i="8"/>
  <c r="AH95" i="8"/>
  <c r="AI95" i="8"/>
  <c r="AG96" i="8"/>
  <c r="AI96" i="8"/>
  <c r="AF97" i="8"/>
  <c r="AG97" i="8"/>
  <c r="AJ97" i="8"/>
  <c r="AJ7" i="8"/>
  <c r="AI7" i="8"/>
  <c r="AH7" i="8"/>
  <c r="R3" i="8" l="1"/>
  <c r="O3" i="8"/>
  <c r="L3" i="8"/>
  <c r="C3" i="8"/>
  <c r="AE6" i="8"/>
  <c r="AF6" i="8"/>
  <c r="AG6" i="8"/>
  <c r="AH6" i="8"/>
  <c r="AI6" i="8"/>
  <c r="AJ6" i="8"/>
  <c r="AB2" i="8"/>
  <c r="AA2" i="8"/>
  <c r="AI5" i="8" s="1"/>
  <c r="Z2" i="8"/>
  <c r="Y2" i="8"/>
  <c r="X2" i="8"/>
  <c r="AF5" i="8" s="1"/>
  <c r="W2" i="8"/>
  <c r="C2" i="8" s="1"/>
  <c r="A9" i="7"/>
  <c r="A9" i="6"/>
  <c r="A9" i="5"/>
  <c r="A9" i="4"/>
  <c r="A9" i="3"/>
  <c r="A9" i="2"/>
  <c r="AH5" i="8" l="1"/>
  <c r="F2" i="8"/>
  <c r="AG5" i="8"/>
  <c r="I2" i="8"/>
  <c r="R2" i="8"/>
  <c r="AJ5" i="8"/>
  <c r="O2" i="8"/>
  <c r="L2" i="8"/>
  <c r="AE5" i="8"/>
  <c r="A81" i="8" l="1"/>
  <c r="A82" i="8" s="1"/>
  <c r="A83" i="8" s="1"/>
  <c r="A84" i="8" s="1"/>
  <c r="A85" i="8" s="1"/>
  <c r="A86" i="8" s="1"/>
  <c r="A87" i="8" s="1"/>
  <c r="A88" i="8" s="1"/>
  <c r="A89" i="8" s="1"/>
  <c r="A90" i="8" s="1"/>
  <c r="A91" i="8" s="1"/>
  <c r="A92" i="8" s="1"/>
  <c r="A93" i="8" s="1"/>
  <c r="A94" i="8" s="1"/>
  <c r="A95" i="8" s="1"/>
  <c r="A96" i="8" s="1"/>
  <c r="A97" i="8" s="1"/>
  <c r="V82" i="8" l="1"/>
  <c r="V83" i="8" s="1"/>
  <c r="V84" i="8" s="1"/>
  <c r="V85" i="8" s="1"/>
  <c r="V86" i="8" s="1"/>
  <c r="V87" i="8" s="1"/>
  <c r="V88" i="8" s="1"/>
  <c r="V89" i="8" s="1"/>
  <c r="V90" i="8" s="1"/>
  <c r="V91" i="8" s="1"/>
  <c r="V92" i="8" s="1"/>
  <c r="V93" i="8" s="1"/>
  <c r="V94" i="8" s="1"/>
  <c r="V95" i="8" s="1"/>
  <c r="V96" i="8" s="1"/>
  <c r="V97" i="8" s="1"/>
</calcChain>
</file>

<file path=xl/sharedStrings.xml><?xml version="1.0" encoding="utf-8"?>
<sst xmlns="http://schemas.openxmlformats.org/spreadsheetml/2006/main" count="368" uniqueCount="227">
  <si>
    <t>Dimensions</t>
  </si>
  <si>
    <t>Stress</t>
  </si>
  <si>
    <t>Pt</t>
  </si>
  <si>
    <t>E</t>
  </si>
  <si>
    <t>A</t>
  </si>
  <si>
    <t>B</t>
  </si>
  <si>
    <t>C</t>
  </si>
  <si>
    <t>D</t>
  </si>
  <si>
    <t>inch</t>
  </si>
  <si>
    <t>mm</t>
  </si>
  <si>
    <t>Inch</t>
  </si>
  <si>
    <t>Dimension</t>
  </si>
  <si>
    <t>Nom de la canne</t>
  </si>
  <si>
    <t>Ici le Profil</t>
  </si>
  <si>
    <t>f(b)</t>
  </si>
  <si>
    <t>Ici les contraintes(f(b)</t>
  </si>
  <si>
    <r>
      <t xml:space="preserve">Entrez ici le </t>
    </r>
    <r>
      <rPr>
        <b/>
        <i/>
        <sz val="10"/>
        <color rgb="FFFF0000"/>
        <rFont val="Calibri"/>
        <family val="2"/>
        <scheme val="minor"/>
      </rPr>
      <t>nom de la canne</t>
    </r>
  </si>
  <si>
    <r>
      <t xml:space="preserve">Entrez ici la </t>
    </r>
    <r>
      <rPr>
        <b/>
        <i/>
        <sz val="10"/>
        <color rgb="FFFF0000"/>
        <rFont val="Calibri"/>
        <family val="2"/>
        <scheme val="minor"/>
      </rPr>
      <t>référence de la canne</t>
    </r>
    <r>
      <rPr>
        <i/>
        <sz val="10"/>
        <color theme="1"/>
        <rFont val="Calibri"/>
        <family val="2"/>
        <scheme val="minor"/>
      </rPr>
      <t xml:space="preserve"> (courte)</t>
    </r>
  </si>
  <si>
    <r>
      <t xml:space="preserve">Entrez ici les </t>
    </r>
    <r>
      <rPr>
        <i/>
        <sz val="10"/>
        <color rgb="FFFF0000"/>
        <rFont val="Calibri"/>
        <family val="2"/>
        <scheme val="minor"/>
      </rPr>
      <t>données</t>
    </r>
    <r>
      <rPr>
        <b/>
        <i/>
        <sz val="10"/>
        <color rgb="FFFF0000"/>
        <rFont val="Calibri"/>
        <family val="2"/>
        <scheme val="minor"/>
      </rPr>
      <t xml:space="preserve"> du profil</t>
    </r>
    <r>
      <rPr>
        <i/>
        <sz val="10"/>
        <color theme="1"/>
        <rFont val="Calibri"/>
        <family val="2"/>
        <scheme val="minor"/>
      </rPr>
      <t xml:space="preserve"> issues de RodDna (par ctrl C / ctrl V)</t>
    </r>
  </si>
  <si>
    <t>Vierge</t>
  </si>
  <si>
    <t>Réf. de la canne</t>
  </si>
  <si>
    <t>Vierge3</t>
  </si>
  <si>
    <t>Vierge2</t>
  </si>
  <si>
    <t>Vierge4</t>
  </si>
  <si>
    <t>Vierge5</t>
  </si>
  <si>
    <t>Vierge6</t>
  </si>
  <si>
    <t>Vierge1</t>
  </si>
  <si>
    <t>F</t>
  </si>
  <si>
    <t>Cattanach Wayne 6323</t>
  </si>
  <si>
    <t>CW 6323</t>
  </si>
  <si>
    <t>Cattanach Wayne 6633</t>
  </si>
  <si>
    <t>CW 6633</t>
  </si>
  <si>
    <t>Cattanach Wayne Sir D 7643</t>
  </si>
  <si>
    <t>CW Sir D 7643</t>
  </si>
  <si>
    <t>0,104</t>
  </si>
  <si>
    <t>0,126</t>
  </si>
  <si>
    <t>0,114</t>
  </si>
  <si>
    <t>0,205</t>
  </si>
  <si>
    <t>0,225</t>
  </si>
  <si>
    <t>0,146</t>
  </si>
  <si>
    <t>0,149</t>
  </si>
  <si>
    <t>0,152</t>
  </si>
  <si>
    <t>0,235</t>
  </si>
  <si>
    <t>0,254</t>
  </si>
  <si>
    <t>0,097</t>
  </si>
  <si>
    <t>0,178</t>
  </si>
  <si>
    <t>0,185</t>
  </si>
  <si>
    <t>0,223</t>
  </si>
  <si>
    <t>0,085</t>
  </si>
  <si>
    <t xml:space="preserve">Pezon &amp; Michel Ritz PPP Colorado - 7ft 7in 2pc 5wt </t>
  </si>
  <si>
    <t>P &amp; M Ritz PPP Col</t>
  </si>
  <si>
    <t>0,079</t>
  </si>
  <si>
    <t>0,082</t>
  </si>
  <si>
    <t>0,088</t>
  </si>
  <si>
    <t>0,091</t>
  </si>
  <si>
    <t>0,094</t>
  </si>
  <si>
    <t>0,100</t>
  </si>
  <si>
    <t>0,107</t>
  </si>
  <si>
    <t>0,110</t>
  </si>
  <si>
    <t>0,118</t>
  </si>
  <si>
    <t>0,122</t>
  </si>
  <si>
    <t>0,130</t>
  </si>
  <si>
    <t>0,133</t>
  </si>
  <si>
    <t>0,136</t>
  </si>
  <si>
    <t>0,140</t>
  </si>
  <si>
    <t>0,143</t>
  </si>
  <si>
    <t>0,155</t>
  </si>
  <si>
    <t>0,158</t>
  </si>
  <si>
    <t>0,161</t>
  </si>
  <si>
    <t>0,163</t>
  </si>
  <si>
    <t>0,166</t>
  </si>
  <si>
    <t>0,168</t>
  </si>
  <si>
    <t>0,171</t>
  </si>
  <si>
    <t>0,173</t>
  </si>
  <si>
    <t>0,175</t>
  </si>
  <si>
    <t>0,180</t>
  </si>
  <si>
    <t>0,183</t>
  </si>
  <si>
    <t>0,188</t>
  </si>
  <si>
    <t>0,191</t>
  </si>
  <si>
    <t>0,195</t>
  </si>
  <si>
    <t>0,198</t>
  </si>
  <si>
    <t>0,201</t>
  </si>
  <si>
    <t>0,209</t>
  </si>
  <si>
    <t>0,212</t>
  </si>
  <si>
    <t>0,216</t>
  </si>
  <si>
    <t>0,220</t>
  </si>
  <si>
    <t>0,222</t>
  </si>
  <si>
    <t>0,226</t>
  </si>
  <si>
    <t>0,228</t>
  </si>
  <si>
    <t>0,229</t>
  </si>
  <si>
    <t>0,230</t>
  </si>
  <si>
    <t>0,231</t>
  </si>
  <si>
    <t>0,232</t>
  </si>
  <si>
    <t>0,234</t>
  </si>
  <si>
    <t>0,237</t>
  </si>
  <si>
    <t>0,238</t>
  </si>
  <si>
    <t>0,240</t>
  </si>
  <si>
    <t>0,242</t>
  </si>
  <si>
    <t>0,245</t>
  </si>
  <si>
    <t>0,247</t>
  </si>
  <si>
    <t>0,250</t>
  </si>
  <si>
    <t>0,252</t>
  </si>
  <si>
    <t>0,253</t>
  </si>
  <si>
    <t>0,255</t>
  </si>
  <si>
    <t>0,256</t>
  </si>
  <si>
    <t>0,258</t>
  </si>
  <si>
    <t>0,259</t>
  </si>
  <si>
    <t>0,261</t>
  </si>
  <si>
    <t>0,262</t>
  </si>
  <si>
    <t>0,264</t>
  </si>
  <si>
    <t>0,265</t>
  </si>
  <si>
    <t>0,266</t>
  </si>
  <si>
    <t>0,267</t>
  </si>
  <si>
    <t>0,268</t>
  </si>
  <si>
    <t>0,269</t>
  </si>
  <si>
    <t>0,270</t>
  </si>
  <si>
    <t>0,271</t>
  </si>
  <si>
    <t>0,092</t>
  </si>
  <si>
    <t>0,096</t>
  </si>
  <si>
    <t>0,099</t>
  </si>
  <si>
    <t>0,113</t>
  </si>
  <si>
    <t>0,134</t>
  </si>
  <si>
    <t>0,148</t>
  </si>
  <si>
    <t>0,151</t>
  </si>
  <si>
    <t>0,156</t>
  </si>
  <si>
    <t>0,167</t>
  </si>
  <si>
    <t>0,170</t>
  </si>
  <si>
    <t>0,172</t>
  </si>
  <si>
    <t>0,194</t>
  </si>
  <si>
    <t>0,210</t>
  </si>
  <si>
    <t>0,227</t>
  </si>
  <si>
    <t>0,243</t>
  </si>
  <si>
    <t>0,142</t>
  </si>
  <si>
    <t>0,145</t>
  </si>
  <si>
    <t>0,1542</t>
  </si>
  <si>
    <t>0,1724</t>
  </si>
  <si>
    <t>0,2</t>
  </si>
  <si>
    <t>0,221</t>
  </si>
  <si>
    <t>Lee Wulfe "Ultimate' 5' 10-1/4" 6(?) wt</t>
  </si>
  <si>
    <t>Lee Wulfe Ultimate</t>
  </si>
  <si>
    <t>0,080</t>
  </si>
  <si>
    <t>0,083</t>
  </si>
  <si>
    <t>0,102</t>
  </si>
  <si>
    <t>0,115</t>
  </si>
  <si>
    <t>0,121</t>
  </si>
  <si>
    <t>0,123</t>
  </si>
  <si>
    <t>0,129</t>
  </si>
  <si>
    <t>0,132</t>
  </si>
  <si>
    <t>0,137</t>
  </si>
  <si>
    <t>0,153</t>
  </si>
  <si>
    <t>0,159</t>
  </si>
  <si>
    <t>0,164</t>
  </si>
  <si>
    <t>0,186</t>
  </si>
  <si>
    <t>0,189</t>
  </si>
  <si>
    <t>0,197</t>
  </si>
  <si>
    <t>0,199</t>
  </si>
  <si>
    <t>0,202</t>
  </si>
  <si>
    <t>0,208</t>
  </si>
  <si>
    <t>0,213</t>
  </si>
  <si>
    <t>0,218</t>
  </si>
  <si>
    <t>0,224</t>
  </si>
  <si>
    <t>Garrison 212</t>
  </si>
  <si>
    <t>0,069</t>
  </si>
  <si>
    <t>0,07200000000000001</t>
  </si>
  <si>
    <t>0,07500000000000001</t>
  </si>
  <si>
    <t>0,07800000000000001</t>
  </si>
  <si>
    <t>0,081</t>
  </si>
  <si>
    <t>0,084</t>
  </si>
  <si>
    <t>0,08800000000000001</t>
  </si>
  <si>
    <t>0,1</t>
  </si>
  <si>
    <t>0,1076</t>
  </si>
  <si>
    <t>0,1112</t>
  </si>
  <si>
    <t>0,1148</t>
  </si>
  <si>
    <t>0,11839999999999999</t>
  </si>
  <si>
    <t>0,1248</t>
  </si>
  <si>
    <t>0,1276</t>
  </si>
  <si>
    <t>0,13040000000000002</t>
  </si>
  <si>
    <t>0,1332</t>
  </si>
  <si>
    <t>0,1386</t>
  </si>
  <si>
    <t>0,1412</t>
  </si>
  <si>
    <t>0,1438</t>
  </si>
  <si>
    <t>0,1464</t>
  </si>
  <si>
    <t>0,15159999999999998</t>
  </si>
  <si>
    <t>0,1568</t>
  </si>
  <si>
    <t>0,15940000000000001</t>
  </si>
  <si>
    <t>0,162</t>
  </si>
  <si>
    <t>0,1646</t>
  </si>
  <si>
    <t>0,1672</t>
  </si>
  <si>
    <t>0,1698</t>
  </si>
  <si>
    <t>0,17759999999999998</t>
  </si>
  <si>
    <t>0,1802</t>
  </si>
  <si>
    <t>0,1828</t>
  </si>
  <si>
    <t>0,1854</t>
  </si>
  <si>
    <t>0,1904</t>
  </si>
  <si>
    <t>0,1928</t>
  </si>
  <si>
    <t>0,1952</t>
  </si>
  <si>
    <t>0,1976</t>
  </si>
  <si>
    <t>0,2024</t>
  </si>
  <si>
    <t>0,2048</t>
  </si>
  <si>
    <t>0,2072</t>
  </si>
  <si>
    <t>0,2096</t>
  </si>
  <si>
    <t>0,2152</t>
  </si>
  <si>
    <t>0,2184</t>
  </si>
  <si>
    <t>0,2216</t>
  </si>
  <si>
    <t>0,2248</t>
  </si>
  <si>
    <t>0,2304</t>
  </si>
  <si>
    <t>0,2328</t>
  </si>
  <si>
    <t>0,2352</t>
  </si>
  <si>
    <t>0,2376</t>
  </si>
  <si>
    <t>0,24</t>
  </si>
  <si>
    <t>0,2428</t>
  </si>
  <si>
    <t>0,24559999999999998</t>
  </si>
  <si>
    <t>0,2484</t>
  </si>
  <si>
    <t>0,2512</t>
  </si>
  <si>
    <t>0,2564</t>
  </si>
  <si>
    <t>0,25880000000000003</t>
  </si>
  <si>
    <t>0,2612</t>
  </si>
  <si>
    <t>0,2636</t>
  </si>
  <si>
    <t>0,26880000000000004</t>
  </si>
  <si>
    <t>0,2716</t>
  </si>
  <si>
    <t>0,27440000000000003</t>
  </si>
  <si>
    <t>0,2772</t>
  </si>
  <si>
    <t>0,28</t>
  </si>
  <si>
    <t>0,28300000000000003</t>
  </si>
  <si>
    <t>0,28600000000000003</t>
  </si>
  <si>
    <t>0,289</t>
  </si>
  <si>
    <t>0,292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</si>
</sst>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0.0000"/>
  </numFmts>
  <fonts count="3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FF"/>
      <name val="Calibri"/>
      <family val="2"/>
      <scheme val="minor"/>
    </font>
    <font>
      <sz val="11"/>
      <color theme="6" tint="-0.249977111117893"/>
      <name val="Calibri"/>
      <family val="2"/>
      <scheme val="minor"/>
    </font>
    <font>
      <b/>
      <sz val="11"/>
      <color rgb="FF0000FF"/>
      <name val="Calibri"/>
      <family val="2"/>
      <scheme val="minor"/>
    </font>
    <font>
      <b/>
      <sz val="11"/>
      <color theme="6" tint="-0.249977111117893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sz val="10"/>
      <color theme="1"/>
      <name val="Arial Unicode MS"/>
      <family val="2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i/>
      <sz val="10"/>
      <color rgb="FFFF0000"/>
      <name val="Calibri"/>
      <family val="2"/>
      <scheme val="minor"/>
    </font>
    <font>
      <i/>
      <sz val="10"/>
      <color theme="0" tint="-0.499984740745262"/>
      <name val="Calibri"/>
      <family val="2"/>
      <scheme val="minor"/>
    </font>
    <font>
      <i/>
      <sz val="10"/>
      <color rgb="FFFF000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11"/>
      <color theme="3" tint="0.39997558519241921"/>
      <name val="Calibri"/>
      <family val="2"/>
      <scheme val="minor"/>
    </font>
    <font>
      <sz val="11"/>
      <color theme="6"/>
      <name val="Calibri"/>
      <family val="2"/>
      <scheme val="minor"/>
    </font>
    <font>
      <b/>
      <sz val="11"/>
      <color theme="6"/>
      <name val="Calibri"/>
      <family val="2"/>
      <scheme val="minor"/>
    </font>
    <font>
      <sz val="11"/>
      <color theme="7"/>
      <name val="Calibri"/>
      <family val="2"/>
      <scheme val="minor"/>
    </font>
    <font>
      <b/>
      <sz val="11"/>
      <color theme="7"/>
      <name val="Calibri"/>
      <family val="2"/>
      <scheme val="minor"/>
    </font>
    <font>
      <sz val="11"/>
      <color theme="9"/>
      <name val="Calibri"/>
      <family val="2"/>
      <scheme val="minor"/>
    </font>
    <font>
      <b/>
      <sz val="11"/>
      <color theme="9"/>
      <name val="Calibri"/>
      <family val="2"/>
      <scheme val="minor"/>
    </font>
    <font>
      <b/>
      <sz val="14"/>
      <color rgb="FFFF0000"/>
      <name val="Calibri"/>
      <family val="2"/>
    </font>
    <font>
      <b/>
      <sz val="11"/>
      <color rgb="FF808000"/>
      <name val="Calibri"/>
      <family val="2"/>
    </font>
  </fonts>
  <fills count="2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5" tint="-0.49998474074526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1" fillId="0" borderId="0"/>
    <xf numFmtId="0" fontId="11" fillId="0" borderId="0"/>
    <xf numFmtId="0" fontId="11" fillId="0" borderId="0"/>
  </cellStyleXfs>
  <cellXfs count="182">
    <xf numFmtId="0" fontId="0" fillId="0" borderId="0" xfId="0"/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7" fillId="0" borderId="0" xfId="0" applyFont="1" applyAlignment="1">
      <alignment horizontal="center" vertical="center" wrapText="1"/>
    </xf>
    <xf numFmtId="0" fontId="1" fillId="0" borderId="1" xfId="0" applyFont="1" applyBorder="1"/>
    <xf numFmtId="0" fontId="8" fillId="0" borderId="0" xfId="0" applyFont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3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2" xfId="0" applyFont="1" applyBorder="1" applyAlignment="1">
      <alignment vertical="top" wrapText="1"/>
    </xf>
    <xf numFmtId="0" fontId="8" fillId="0" borderId="1" xfId="0" applyFont="1" applyBorder="1" applyAlignment="1">
      <alignment horizontal="center"/>
    </xf>
    <xf numFmtId="0" fontId="0" fillId="0" borderId="1" xfId="0" applyBorder="1"/>
    <xf numFmtId="0" fontId="2" fillId="3" borderId="1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64" fontId="9" fillId="0" borderId="0" xfId="0" applyNumberFormat="1" applyFont="1" applyBorder="1" applyAlignment="1">
      <alignment horizontal="center" vertical="center" wrapText="1"/>
    </xf>
    <xf numFmtId="164" fontId="2" fillId="0" borderId="0" xfId="0" applyNumberFormat="1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/>
    <xf numFmtId="0" fontId="0" fillId="3" borderId="1" xfId="0" applyFill="1" applyBorder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 wrapText="1"/>
    </xf>
    <xf numFmtId="0" fontId="2" fillId="0" borderId="0" xfId="0" applyFont="1"/>
    <xf numFmtId="0" fontId="10" fillId="0" borderId="0" xfId="0" applyFont="1" applyAlignment="1">
      <alignment horizontal="center" vertical="center" wrapText="1"/>
    </xf>
    <xf numFmtId="0" fontId="0" fillId="0" borderId="0" xfId="0" applyBorder="1" applyAlignment="1">
      <alignment horizontal="right"/>
    </xf>
    <xf numFmtId="0" fontId="4" fillId="0" borderId="0" xfId="0" applyFont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0" fillId="0" borderId="0" xfId="0" applyFill="1"/>
    <xf numFmtId="0" fontId="9" fillId="0" borderId="1" xfId="0" applyFont="1" applyFill="1" applyBorder="1" applyAlignment="1">
      <alignment horizontal="center" vertical="center" wrapText="1"/>
    </xf>
    <xf numFmtId="164" fontId="2" fillId="0" borderId="1" xfId="0" applyNumberFormat="1" applyFont="1" applyFill="1" applyBorder="1" applyAlignment="1">
      <alignment horizontal="center" vertical="center" wrapText="1"/>
    </xf>
    <xf numFmtId="164" fontId="5" fillId="0" borderId="1" xfId="0" applyNumberFormat="1" applyFont="1" applyFill="1" applyBorder="1" applyAlignment="1">
      <alignment horizontal="center" vertical="center" wrapText="1"/>
    </xf>
    <xf numFmtId="164" fontId="6" fillId="0" borderId="1" xfId="0" applyNumberFormat="1" applyFont="1" applyFill="1" applyBorder="1" applyAlignment="1">
      <alignment horizontal="center" vertical="center" wrapText="1"/>
    </xf>
    <xf numFmtId="164" fontId="7" fillId="0" borderId="1" xfId="0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0" fontId="0" fillId="0" borderId="0" xfId="0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right" vertical="center" wrapText="1"/>
    </xf>
    <xf numFmtId="0" fontId="13" fillId="4" borderId="1" xfId="0" applyFont="1" applyFill="1" applyBorder="1"/>
    <xf numFmtId="0" fontId="13" fillId="4" borderId="1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/>
    </xf>
    <xf numFmtId="0" fontId="14" fillId="0" borderId="0" xfId="0" applyFont="1" applyAlignment="1">
      <alignment horizontal="left"/>
    </xf>
    <xf numFmtId="0" fontId="17" fillId="0" borderId="0" xfId="0" applyFont="1" applyFill="1" applyBorder="1" applyAlignment="1">
      <alignment horizontal="left"/>
    </xf>
    <xf numFmtId="0" fontId="13" fillId="0" borderId="0" xfId="0" applyFont="1" applyFill="1" applyBorder="1" applyAlignment="1">
      <alignment vertical="center"/>
    </xf>
    <xf numFmtId="0" fontId="12" fillId="0" borderId="0" xfId="0" applyFont="1" applyBorder="1" applyAlignment="1">
      <alignment vertical="center"/>
    </xf>
    <xf numFmtId="0" fontId="14" fillId="4" borderId="7" xfId="0" applyFont="1" applyFill="1" applyBorder="1" applyAlignment="1">
      <alignment horizontal="center" vertical="center" wrapText="1"/>
    </xf>
    <xf numFmtId="0" fontId="14" fillId="4" borderId="7" xfId="0" applyFont="1" applyFill="1" applyBorder="1" applyAlignment="1">
      <alignment horizontal="center"/>
    </xf>
    <xf numFmtId="0" fontId="14" fillId="0" borderId="0" xfId="0" applyFont="1" applyBorder="1" applyAlignment="1">
      <alignment horizontal="left"/>
    </xf>
    <xf numFmtId="0" fontId="18" fillId="0" borderId="0" xfId="0" applyFont="1" applyFill="1" applyBorder="1" applyAlignment="1"/>
    <xf numFmtId="0" fontId="21" fillId="6" borderId="1" xfId="0" applyFont="1" applyFill="1" applyBorder="1" applyAlignment="1">
      <alignment horizontal="center"/>
    </xf>
    <xf numFmtId="0" fontId="16" fillId="0" borderId="0" xfId="0" applyFont="1" applyAlignment="1">
      <alignment horizontal="center"/>
    </xf>
    <xf numFmtId="164" fontId="0" fillId="0" borderId="1" xfId="0" applyNumberFormat="1" applyBorder="1"/>
    <xf numFmtId="1" fontId="0" fillId="0" borderId="1" xfId="0" applyNumberFormat="1" applyBorder="1"/>
    <xf numFmtId="0" fontId="2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13" fillId="16" borderId="1" xfId="0" applyFont="1" applyFill="1" applyBorder="1"/>
    <xf numFmtId="0" fontId="13" fillId="16" borderId="1" xfId="0" applyFont="1" applyFill="1" applyBorder="1" applyAlignment="1">
      <alignment horizontal="center" vertical="center" wrapText="1"/>
    </xf>
    <xf numFmtId="0" fontId="14" fillId="16" borderId="1" xfId="0" applyFont="1" applyFill="1" applyBorder="1" applyAlignment="1">
      <alignment horizontal="center"/>
    </xf>
    <xf numFmtId="0" fontId="14" fillId="16" borderId="7" xfId="0" applyFont="1" applyFill="1" applyBorder="1" applyAlignment="1">
      <alignment horizontal="center" vertical="center" wrapText="1"/>
    </xf>
    <xf numFmtId="0" fontId="14" fillId="16" borderId="7" xfId="0" applyFont="1" applyFill="1" applyBorder="1" applyAlignment="1">
      <alignment horizontal="center"/>
    </xf>
    <xf numFmtId="0" fontId="13" fillId="10" borderId="1" xfId="0" applyFont="1" applyFill="1" applyBorder="1"/>
    <xf numFmtId="0" fontId="13" fillId="10" borderId="1" xfId="0" applyFont="1" applyFill="1" applyBorder="1" applyAlignment="1">
      <alignment horizontal="center" vertical="center" wrapText="1"/>
    </xf>
    <xf numFmtId="0" fontId="14" fillId="10" borderId="1" xfId="0" applyFont="1" applyFill="1" applyBorder="1" applyAlignment="1">
      <alignment horizontal="center"/>
    </xf>
    <xf numFmtId="0" fontId="14" fillId="10" borderId="7" xfId="0" applyFont="1" applyFill="1" applyBorder="1" applyAlignment="1">
      <alignment horizontal="center" vertical="center" wrapText="1"/>
    </xf>
    <xf numFmtId="0" fontId="13" fillId="18" borderId="1" xfId="0" applyFont="1" applyFill="1" applyBorder="1"/>
    <xf numFmtId="0" fontId="13" fillId="18" borderId="1" xfId="0" applyFont="1" applyFill="1" applyBorder="1" applyAlignment="1">
      <alignment horizontal="center" vertical="center" wrapText="1"/>
    </xf>
    <xf numFmtId="0" fontId="14" fillId="18" borderId="1" xfId="0" applyFont="1" applyFill="1" applyBorder="1" applyAlignment="1">
      <alignment horizontal="center"/>
    </xf>
    <xf numFmtId="0" fontId="14" fillId="18" borderId="7" xfId="0" applyFont="1" applyFill="1" applyBorder="1" applyAlignment="1">
      <alignment horizontal="center" vertical="center" wrapText="1"/>
    </xf>
    <xf numFmtId="0" fontId="14" fillId="18" borderId="7" xfId="0" applyFont="1" applyFill="1" applyBorder="1" applyAlignment="1">
      <alignment horizontal="center"/>
    </xf>
    <xf numFmtId="0" fontId="13" fillId="8" borderId="1" xfId="0" applyFont="1" applyFill="1" applyBorder="1" applyAlignment="1">
      <alignment horizontal="center" vertical="center" wrapText="1"/>
    </xf>
    <xf numFmtId="0" fontId="14" fillId="8" borderId="1" xfId="0" applyFont="1" applyFill="1" applyBorder="1" applyAlignment="1">
      <alignment horizontal="center"/>
    </xf>
    <xf numFmtId="0" fontId="14" fillId="8" borderId="7" xfId="0" applyFont="1" applyFill="1" applyBorder="1" applyAlignment="1">
      <alignment horizontal="center" vertical="center" wrapText="1"/>
    </xf>
    <xf numFmtId="0" fontId="14" fillId="8" borderId="7" xfId="0" applyFont="1" applyFill="1" applyBorder="1" applyAlignment="1">
      <alignment horizontal="center"/>
    </xf>
    <xf numFmtId="0" fontId="13" fillId="8" borderId="1" xfId="0" applyFont="1" applyFill="1" applyBorder="1"/>
    <xf numFmtId="0" fontId="13" fillId="23" borderId="1" xfId="0" applyFont="1" applyFill="1" applyBorder="1"/>
    <xf numFmtId="0" fontId="13" fillId="23" borderId="1" xfId="0" applyFont="1" applyFill="1" applyBorder="1" applyAlignment="1">
      <alignment horizontal="center" vertical="center" wrapText="1"/>
    </xf>
    <xf numFmtId="0" fontId="14" fillId="23" borderId="1" xfId="0" applyFont="1" applyFill="1" applyBorder="1" applyAlignment="1">
      <alignment horizontal="center"/>
    </xf>
    <xf numFmtId="0" fontId="14" fillId="23" borderId="7" xfId="0" applyFont="1" applyFill="1" applyBorder="1" applyAlignment="1">
      <alignment horizontal="center" vertical="center" wrapText="1"/>
    </xf>
    <xf numFmtId="0" fontId="14" fillId="23" borderId="7" xfId="0" applyFont="1" applyFill="1" applyBorder="1" applyAlignment="1">
      <alignment horizontal="center"/>
    </xf>
    <xf numFmtId="0" fontId="23" fillId="0" borderId="1" xfId="0" applyFont="1" applyBorder="1" applyAlignment="1">
      <alignment vertical="center" wrapText="1"/>
    </xf>
    <xf numFmtId="0" fontId="23" fillId="0" borderId="1" xfId="0" applyFont="1" applyFill="1" applyBorder="1" applyAlignment="1">
      <alignment horizontal="center" vertical="center" wrapText="1"/>
    </xf>
    <xf numFmtId="164" fontId="23" fillId="0" borderId="1" xfId="0" applyNumberFormat="1" applyFont="1" applyFill="1" applyBorder="1" applyAlignment="1">
      <alignment horizontal="center" vertical="center" wrapText="1"/>
    </xf>
    <xf numFmtId="164" fontId="9" fillId="0" borderId="1" xfId="0" applyNumberFormat="1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vertical="center" wrapText="1"/>
    </xf>
    <xf numFmtId="164" fontId="24" fillId="0" borderId="0" xfId="0" applyNumberFormat="1" applyFont="1" applyBorder="1" applyAlignment="1">
      <alignment horizontal="center" vertical="center" wrapText="1"/>
    </xf>
    <xf numFmtId="164" fontId="26" fillId="0" borderId="0" xfId="0" applyNumberFormat="1" applyFont="1" applyFill="1" applyBorder="1" applyAlignment="1">
      <alignment horizontal="center" vertical="center" wrapText="1"/>
    </xf>
    <xf numFmtId="0" fontId="25" fillId="0" borderId="0" xfId="0" applyFont="1" applyFill="1" applyBorder="1" applyAlignment="1">
      <alignment horizontal="center" vertical="center" wrapText="1"/>
    </xf>
    <xf numFmtId="0" fontId="27" fillId="0" borderId="0" xfId="0" applyFont="1" applyBorder="1" applyAlignment="1">
      <alignment horizontal="right" vertical="center" wrapText="1"/>
    </xf>
    <xf numFmtId="164" fontId="30" fillId="0" borderId="0" xfId="0" applyNumberFormat="1" applyFont="1" applyBorder="1" applyAlignment="1">
      <alignment horizontal="center" vertical="center" wrapText="1"/>
    </xf>
    <xf numFmtId="0" fontId="29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right" vertical="center" wrapText="1"/>
    </xf>
    <xf numFmtId="1" fontId="10" fillId="0" borderId="1" xfId="0" applyNumberFormat="1" applyFont="1" applyFill="1" applyBorder="1" applyAlignment="1">
      <alignment horizontal="right" vertical="center" wrapText="1"/>
    </xf>
    <xf numFmtId="1" fontId="29" fillId="0" borderId="1" xfId="0" applyNumberFormat="1" applyFont="1" applyFill="1" applyBorder="1" applyAlignment="1">
      <alignment horizontal="right" vertical="center" wrapText="1"/>
    </xf>
    <xf numFmtId="1" fontId="27" fillId="0" borderId="1" xfId="0" applyNumberFormat="1" applyFont="1" applyFill="1" applyBorder="1" applyAlignment="1">
      <alignment horizontal="right" vertical="center" wrapText="1"/>
    </xf>
    <xf numFmtId="1" fontId="3" fillId="0" borderId="1" xfId="0" applyNumberFormat="1" applyFont="1" applyFill="1" applyBorder="1" applyAlignment="1">
      <alignment horizontal="right" vertical="center" wrapText="1"/>
    </xf>
    <xf numFmtId="2" fontId="24" fillId="0" borderId="0" xfId="0" applyNumberFormat="1" applyFont="1" applyBorder="1" applyAlignment="1">
      <alignment horizontal="center" vertical="center" wrapText="1"/>
    </xf>
    <xf numFmtId="2" fontId="25" fillId="0" borderId="0" xfId="0" applyNumberFormat="1" applyFont="1" applyFill="1" applyBorder="1" applyAlignment="1">
      <alignment horizontal="center" vertical="center" wrapText="1"/>
    </xf>
    <xf numFmtId="2" fontId="29" fillId="0" borderId="0" xfId="0" applyNumberFormat="1" applyFont="1" applyBorder="1" applyAlignment="1">
      <alignment horizontal="right" vertical="center" wrapText="1"/>
    </xf>
    <xf numFmtId="2" fontId="27" fillId="0" borderId="0" xfId="0" applyNumberFormat="1" applyFont="1" applyBorder="1" applyAlignment="1">
      <alignment horizontal="right" vertical="center" wrapText="1"/>
    </xf>
    <xf numFmtId="2" fontId="1" fillId="0" borderId="0" xfId="0" applyNumberFormat="1" applyFont="1" applyBorder="1" applyAlignment="1">
      <alignment horizontal="right" vertical="center" wrapText="1"/>
    </xf>
    <xf numFmtId="2" fontId="0" fillId="0" borderId="0" xfId="0" applyNumberFormat="1" applyBorder="1" applyAlignment="1">
      <alignment horizontal="center" vertical="center" wrapText="1"/>
    </xf>
    <xf numFmtId="0" fontId="1" fillId="0" borderId="1" xfId="0" applyFont="1" applyBorder="1" applyAlignment="1">
      <alignment wrapText="1"/>
    </xf>
    <xf numFmtId="0" fontId="28" fillId="0" borderId="0" xfId="0" quotePrefix="1" applyFont="1" applyFill="1" applyBorder="1" applyAlignment="1">
      <alignment vertical="center"/>
    </xf>
    <xf numFmtId="1" fontId="14" fillId="10" borderId="7" xfId="0" applyNumberFormat="1" applyFont="1" applyFill="1" applyBorder="1" applyAlignment="1">
      <alignment horizontal="center"/>
    </xf>
    <xf numFmtId="1" fontId="1" fillId="0" borderId="1" xfId="0" applyNumberFormat="1" applyFont="1" applyFill="1" applyBorder="1" applyAlignment="1">
      <alignment horizontal="right" vertical="center" wrapText="1"/>
    </xf>
    <xf numFmtId="1" fontId="24" fillId="0" borderId="0" xfId="0" applyNumberFormat="1" applyFont="1" applyBorder="1" applyAlignment="1">
      <alignment horizontal="center" vertical="center" wrapText="1"/>
    </xf>
    <xf numFmtId="0" fontId="0" fillId="14" borderId="1" xfId="0" applyFill="1" applyBorder="1" applyAlignment="1" applyProtection="1">
      <alignment horizontal="center"/>
      <protection locked="0"/>
    </xf>
    <xf numFmtId="164" fontId="0" fillId="15" borderId="1" xfId="0" applyNumberFormat="1" applyFill="1" applyBorder="1" applyAlignment="1" applyProtection="1">
      <alignment horizontal="center"/>
      <protection locked="0"/>
    </xf>
    <xf numFmtId="0" fontId="0" fillId="15" borderId="1" xfId="0" applyFill="1" applyBorder="1" applyAlignment="1" applyProtection="1">
      <alignment horizontal="right"/>
      <protection locked="0"/>
    </xf>
    <xf numFmtId="0" fontId="0" fillId="0" borderId="0" xfId="0" applyBorder="1" applyProtection="1">
      <protection locked="0"/>
    </xf>
    <xf numFmtId="164" fontId="0" fillId="0" borderId="0" xfId="0" applyNumberFormat="1" applyBorder="1" applyProtection="1">
      <protection locked="0"/>
    </xf>
    <xf numFmtId="0" fontId="0" fillId="0" borderId="0" xfId="0" applyProtection="1">
      <protection locked="0"/>
    </xf>
    <xf numFmtId="0" fontId="28" fillId="0" borderId="0" xfId="0" quotePrefix="1" applyFont="1" applyFill="1" applyBorder="1" applyAlignment="1" applyProtection="1">
      <alignment vertical="center"/>
      <protection locked="0"/>
    </xf>
    <xf numFmtId="0" fontId="0" fillId="0" borderId="0" xfId="0" applyAlignment="1" applyProtection="1">
      <alignment horizontal="center"/>
      <protection locked="0"/>
    </xf>
    <xf numFmtId="0" fontId="0" fillId="7" borderId="1" xfId="0" applyFill="1" applyBorder="1" applyAlignment="1" applyProtection="1">
      <alignment horizontal="center"/>
      <protection locked="0"/>
    </xf>
    <xf numFmtId="164" fontId="0" fillId="11" borderId="1" xfId="0" applyNumberFormat="1" applyFill="1" applyBorder="1" applyAlignment="1" applyProtection="1">
      <alignment horizontal="center"/>
      <protection locked="0"/>
    </xf>
    <xf numFmtId="1" fontId="0" fillId="11" borderId="1" xfId="0" applyNumberFormat="1" applyFill="1" applyBorder="1" applyAlignment="1" applyProtection="1">
      <alignment horizontal="right"/>
      <protection locked="0"/>
    </xf>
    <xf numFmtId="165" fontId="0" fillId="0" borderId="0" xfId="0" applyNumberFormat="1" applyBorder="1" applyProtection="1">
      <protection locked="0"/>
    </xf>
    <xf numFmtId="0" fontId="0" fillId="5" borderId="1" xfId="0" applyFill="1" applyBorder="1" applyAlignment="1" applyProtection="1">
      <alignment horizontal="center"/>
      <protection locked="0"/>
    </xf>
    <xf numFmtId="164" fontId="0" fillId="9" borderId="1" xfId="0" applyNumberFormat="1" applyFill="1" applyBorder="1" applyAlignment="1" applyProtection="1">
      <alignment horizontal="center"/>
      <protection locked="0"/>
    </xf>
    <xf numFmtId="1" fontId="0" fillId="9" borderId="1" xfId="0" applyNumberFormat="1" applyFill="1" applyBorder="1" applyAlignment="1" applyProtection="1">
      <alignment horizontal="right"/>
      <protection locked="0"/>
    </xf>
    <xf numFmtId="0" fontId="0" fillId="19" borderId="1" xfId="0" applyFill="1" applyBorder="1" applyAlignment="1" applyProtection="1">
      <alignment horizontal="center"/>
      <protection locked="0"/>
    </xf>
    <xf numFmtId="164" fontId="0" fillId="17" borderId="1" xfId="0" applyNumberFormat="1" applyFill="1" applyBorder="1" applyAlignment="1" applyProtection="1">
      <alignment horizontal="center"/>
      <protection locked="0"/>
    </xf>
    <xf numFmtId="0" fontId="0" fillId="17" borderId="1" xfId="0" applyFill="1" applyBorder="1" applyAlignment="1" applyProtection="1">
      <alignment horizontal="right"/>
      <protection locked="0"/>
    </xf>
    <xf numFmtId="0" fontId="0" fillId="22" borderId="1" xfId="0" applyFill="1" applyBorder="1" applyAlignment="1" applyProtection="1">
      <alignment horizontal="center"/>
      <protection locked="0"/>
    </xf>
    <xf numFmtId="164" fontId="0" fillId="20" borderId="1" xfId="0" applyNumberFormat="1" applyFill="1" applyBorder="1" applyAlignment="1" applyProtection="1">
      <alignment horizontal="center"/>
      <protection locked="0"/>
    </xf>
    <xf numFmtId="0" fontId="0" fillId="20" borderId="1" xfId="0" applyFill="1" applyBorder="1" applyAlignment="1" applyProtection="1">
      <alignment horizontal="right"/>
      <protection locked="0"/>
    </xf>
    <xf numFmtId="0" fontId="0" fillId="21" borderId="1" xfId="0" applyFill="1" applyBorder="1" applyAlignment="1" applyProtection="1">
      <alignment horizontal="center"/>
      <protection locked="0"/>
    </xf>
    <xf numFmtId="164" fontId="0" fillId="12" borderId="1" xfId="0" applyNumberFormat="1" applyFill="1" applyBorder="1" applyAlignment="1" applyProtection="1">
      <alignment horizontal="center"/>
      <protection locked="0"/>
    </xf>
    <xf numFmtId="0" fontId="0" fillId="12" borderId="1" xfId="0" applyFill="1" applyBorder="1" applyAlignment="1" applyProtection="1">
      <alignment horizontal="right"/>
      <protection locked="0"/>
    </xf>
    <xf numFmtId="164" fontId="0" fillId="0" borderId="1" xfId="0" applyNumberFormat="1" applyBorder="1" applyProtection="1">
      <protection locked="0"/>
    </xf>
    <xf numFmtId="1" fontId="0" fillId="0" borderId="1" xfId="0" applyNumberFormat="1" applyBorder="1" applyProtection="1">
      <protection locked="0"/>
    </xf>
    <xf numFmtId="0" fontId="0" fillId="0" borderId="0" xfId="0" applyAlignment="1">
      <alignment vertical="center" wrapText="1"/>
    </xf>
    <xf numFmtId="0" fontId="14" fillId="16" borderId="5" xfId="0" applyFont="1" applyFill="1" applyBorder="1" applyAlignment="1">
      <alignment horizontal="center" wrapText="1"/>
    </xf>
    <xf numFmtId="0" fontId="14" fillId="16" borderId="6" xfId="0" applyFont="1" applyFill="1" applyBorder="1" applyAlignment="1">
      <alignment horizontal="center" wrapText="1"/>
    </xf>
    <xf numFmtId="0" fontId="19" fillId="6" borderId="1" xfId="0" applyFont="1" applyFill="1" applyBorder="1" applyAlignment="1">
      <alignment horizontal="center"/>
    </xf>
    <xf numFmtId="0" fontId="21" fillId="6" borderId="1" xfId="0" applyFont="1" applyFill="1" applyBorder="1" applyAlignment="1">
      <alignment horizontal="center"/>
    </xf>
    <xf numFmtId="0" fontId="15" fillId="13" borderId="1" xfId="0" applyFont="1" applyFill="1" applyBorder="1" applyAlignment="1" applyProtection="1">
      <alignment horizontal="center" wrapText="1"/>
      <protection locked="0"/>
    </xf>
    <xf numFmtId="0" fontId="0" fillId="13" borderId="1" xfId="0" applyFill="1" applyBorder="1" applyAlignment="1" applyProtection="1">
      <alignment horizontal="center"/>
      <protection locked="0"/>
    </xf>
    <xf numFmtId="0" fontId="14" fillId="10" borderId="5" xfId="0" applyFont="1" applyFill="1" applyBorder="1" applyAlignment="1">
      <alignment horizontal="center" wrapText="1"/>
    </xf>
    <xf numFmtId="0" fontId="14" fillId="10" borderId="6" xfId="0" applyFont="1" applyFill="1" applyBorder="1" applyAlignment="1">
      <alignment horizontal="center" wrapText="1"/>
    </xf>
    <xf numFmtId="0" fontId="14" fillId="4" borderId="5" xfId="0" applyFont="1" applyFill="1" applyBorder="1" applyAlignment="1">
      <alignment horizontal="center" wrapText="1"/>
    </xf>
    <xf numFmtId="0" fontId="14" fillId="4" borderId="6" xfId="0" applyFont="1" applyFill="1" applyBorder="1" applyAlignment="1">
      <alignment horizontal="center" wrapText="1"/>
    </xf>
    <xf numFmtId="0" fontId="14" fillId="18" borderId="5" xfId="0" applyFont="1" applyFill="1" applyBorder="1" applyAlignment="1">
      <alignment horizontal="center" wrapText="1"/>
    </xf>
    <xf numFmtId="0" fontId="14" fillId="18" borderId="6" xfId="0" applyFont="1" applyFill="1" applyBorder="1" applyAlignment="1">
      <alignment horizontal="center" wrapText="1"/>
    </xf>
    <xf numFmtId="0" fontId="14" fillId="8" borderId="5" xfId="0" applyFont="1" applyFill="1" applyBorder="1" applyAlignment="1">
      <alignment horizontal="center" wrapText="1"/>
    </xf>
    <xf numFmtId="0" fontId="14" fillId="8" borderId="6" xfId="0" applyFont="1" applyFill="1" applyBorder="1" applyAlignment="1">
      <alignment horizontal="center" wrapText="1"/>
    </xf>
    <xf numFmtId="0" fontId="14" fillId="23" borderId="5" xfId="0" applyFont="1" applyFill="1" applyBorder="1" applyAlignment="1">
      <alignment horizontal="center" wrapText="1"/>
    </xf>
    <xf numFmtId="0" fontId="14" fillId="23" borderId="6" xfId="0" applyFont="1" applyFill="1" applyBorder="1" applyAlignment="1">
      <alignment horizont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23" fillId="0" borderId="2" xfId="0" applyFont="1" applyBorder="1" applyAlignment="1">
      <alignment horizontal="center" vertical="center" wrapText="1"/>
    </xf>
    <xf numFmtId="0" fontId="23" fillId="0" borderId="3" xfId="0" applyFont="1" applyBorder="1" applyAlignment="1">
      <alignment horizontal="center" vertical="center" wrapText="1"/>
    </xf>
    <xf numFmtId="0" fontId="23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4">
    <cellStyle name="Normal" xfId="0" builtinId="0"/>
    <cellStyle name="Normal 2" xfId="1"/>
    <cellStyle name="Normal 3" xfId="2"/>
    <cellStyle name="Normal 3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 sz="2400" i="1" cap="small" baseline="0">
                <a:solidFill>
                  <a:schemeClr val="tx2"/>
                </a:solidFill>
              </a:rPr>
              <a:t>Dimensions en mm. Postes en inches</a:t>
            </a:r>
          </a:p>
        </c:rich>
      </c:tx>
      <c:layout/>
      <c:overlay val="0"/>
    </c:title>
    <c:autoTitleDeleted val="0"/>
    <c:plotArea>
      <c:layout>
        <c:manualLayout>
          <c:layoutTarget val="inner"/>
          <c:xMode val="edge"/>
          <c:yMode val="edge"/>
          <c:x val="9.0867042013475105E-2"/>
          <c:y val="7.8137027477374457E-2"/>
          <c:w val="0.84425333125823665"/>
          <c:h val="0.85925424453943611"/>
        </c:manualLayout>
      </c:layout>
      <c:lineChart>
        <c:grouping val="standard"/>
        <c:varyColors val="0"/>
        <c:ser>
          <c:idx val="1"/>
          <c:order val="0"/>
          <c:tx>
            <c:strRef>
              <c:f>Comparaison!$W$6</c:f>
              <c:strCache>
                <c:ptCount val="1"/>
                <c:pt idx="0">
                  <c:v>A</c:v>
                </c:pt>
              </c:strCache>
            </c:strRef>
          </c:tx>
          <c:spPr>
            <a:ln w="57150">
              <a:solidFill>
                <a:schemeClr val="tx1"/>
              </a:solidFill>
            </a:ln>
          </c:spPr>
          <c:marker>
            <c:symbol val="none"/>
          </c:marker>
          <c:val>
            <c:numRef>
              <c:f>Comparaison!$W$7:$W$97</c:f>
              <c:numCache>
                <c:formatCode>0.000</c:formatCode>
                <c:ptCount val="91"/>
                <c:pt idx="0">
                  <c:v>1.7529999999999999</c:v>
                </c:pt>
                <c:pt idx="1">
                  <c:v>1.829</c:v>
                </c:pt>
                <c:pt idx="2">
                  <c:v>1.905</c:v>
                </c:pt>
                <c:pt idx="3">
                  <c:v>1.9810000000000001</c:v>
                </c:pt>
                <c:pt idx="4">
                  <c:v>2.0569999999999999</c:v>
                </c:pt>
                <c:pt idx="5">
                  <c:v>2.1339999999999999</c:v>
                </c:pt>
                <c:pt idx="6">
                  <c:v>2.2349999999999999</c:v>
                </c:pt>
                <c:pt idx="7">
                  <c:v>2.3370000000000002</c:v>
                </c:pt>
                <c:pt idx="8">
                  <c:v>2.4380000000000002</c:v>
                </c:pt>
                <c:pt idx="9">
                  <c:v>2.54</c:v>
                </c:pt>
                <c:pt idx="10">
                  <c:v>2.6419999999999999</c:v>
                </c:pt>
                <c:pt idx="11">
                  <c:v>2.7330000000000001</c:v>
                </c:pt>
                <c:pt idx="12">
                  <c:v>2.8239999999999998</c:v>
                </c:pt>
                <c:pt idx="13">
                  <c:v>2.9159999999999999</c:v>
                </c:pt>
                <c:pt idx="14">
                  <c:v>3.0070000000000001</c:v>
                </c:pt>
                <c:pt idx="15">
                  <c:v>3.0990000000000002</c:v>
                </c:pt>
                <c:pt idx="16">
                  <c:v>3.17</c:v>
                </c:pt>
                <c:pt idx="17">
                  <c:v>3.2410000000000001</c:v>
                </c:pt>
                <c:pt idx="18">
                  <c:v>3.3119999999999998</c:v>
                </c:pt>
                <c:pt idx="19">
                  <c:v>3.383</c:v>
                </c:pt>
                <c:pt idx="20">
                  <c:v>3.4540000000000002</c:v>
                </c:pt>
                <c:pt idx="21">
                  <c:v>3.52</c:v>
                </c:pt>
                <c:pt idx="22">
                  <c:v>3.5859999999999999</c:v>
                </c:pt>
                <c:pt idx="23">
                  <c:v>3.653</c:v>
                </c:pt>
                <c:pt idx="24">
                  <c:v>3.7189999999999999</c:v>
                </c:pt>
                <c:pt idx="25">
                  <c:v>3.7850000000000001</c:v>
                </c:pt>
                <c:pt idx="26">
                  <c:v>3.851</c:v>
                </c:pt>
                <c:pt idx="27">
                  <c:v>3.9169999999999998</c:v>
                </c:pt>
                <c:pt idx="28">
                  <c:v>3.9830000000000001</c:v>
                </c:pt>
                <c:pt idx="29">
                  <c:v>4.0490000000000004</c:v>
                </c:pt>
                <c:pt idx="30">
                  <c:v>4.1150000000000002</c:v>
                </c:pt>
                <c:pt idx="31">
                  <c:v>4.181</c:v>
                </c:pt>
                <c:pt idx="32">
                  <c:v>4.2469999999999999</c:v>
                </c:pt>
                <c:pt idx="33">
                  <c:v>4.3129999999999997</c:v>
                </c:pt>
                <c:pt idx="34">
                  <c:v>4.3789999999999996</c:v>
                </c:pt>
                <c:pt idx="35">
                  <c:v>4.4450000000000003</c:v>
                </c:pt>
                <c:pt idx="36">
                  <c:v>4.5110000000000001</c:v>
                </c:pt>
                <c:pt idx="37">
                  <c:v>4.577</c:v>
                </c:pt>
                <c:pt idx="38">
                  <c:v>4.6429999999999998</c:v>
                </c:pt>
                <c:pt idx="39">
                  <c:v>4.7089999999999996</c:v>
                </c:pt>
                <c:pt idx="40">
                  <c:v>4.7750000000000004</c:v>
                </c:pt>
                <c:pt idx="41">
                  <c:v>4.8360000000000003</c:v>
                </c:pt>
                <c:pt idx="42">
                  <c:v>4.8970000000000002</c:v>
                </c:pt>
                <c:pt idx="43">
                  <c:v>4.9580000000000002</c:v>
                </c:pt>
                <c:pt idx="44">
                  <c:v>5.0190000000000001</c:v>
                </c:pt>
                <c:pt idx="45">
                  <c:v>5.08</c:v>
                </c:pt>
                <c:pt idx="46">
                  <c:v>5.141</c:v>
                </c:pt>
                <c:pt idx="47">
                  <c:v>5.202</c:v>
                </c:pt>
                <c:pt idx="48">
                  <c:v>5.2629999999999999</c:v>
                </c:pt>
                <c:pt idx="49">
                  <c:v>5.3239999999999998</c:v>
                </c:pt>
                <c:pt idx="50">
                  <c:v>5.3849999999999998</c:v>
                </c:pt>
                <c:pt idx="51">
                  <c:v>5.4660000000000002</c:v>
                </c:pt>
                <c:pt idx="52">
                  <c:v>5.5469999999999997</c:v>
                </c:pt>
                <c:pt idx="53">
                  <c:v>5.6289999999999996</c:v>
                </c:pt>
                <c:pt idx="54">
                  <c:v>5.71</c:v>
                </c:pt>
                <c:pt idx="55">
                  <c:v>5.7910000000000004</c:v>
                </c:pt>
                <c:pt idx="56">
                  <c:v>5.8520000000000003</c:v>
                </c:pt>
                <c:pt idx="57">
                  <c:v>5.9130000000000003</c:v>
                </c:pt>
                <c:pt idx="58">
                  <c:v>5.9740000000000002</c:v>
                </c:pt>
                <c:pt idx="59">
                  <c:v>6.0350000000000001</c:v>
                </c:pt>
                <c:pt idx="60">
                  <c:v>6.0960000000000001</c:v>
                </c:pt>
                <c:pt idx="61">
                  <c:v>6.1669999999999998</c:v>
                </c:pt>
                <c:pt idx="62">
                  <c:v>6.2380000000000004</c:v>
                </c:pt>
                <c:pt idx="63">
                  <c:v>6.3090000000000002</c:v>
                </c:pt>
                <c:pt idx="64">
                  <c:v>6.38</c:v>
                </c:pt>
                <c:pt idx="65">
                  <c:v>6.452</c:v>
                </c:pt>
                <c:pt idx="66">
                  <c:v>6.5129999999999999</c:v>
                </c:pt>
                <c:pt idx="67">
                  <c:v>6.5739999999999998</c:v>
                </c:pt>
                <c:pt idx="68">
                  <c:v>6.6340000000000003</c:v>
                </c:pt>
                <c:pt idx="69">
                  <c:v>6.6950000000000003</c:v>
                </c:pt>
                <c:pt idx="70">
                  <c:v>6.7560000000000002</c:v>
                </c:pt>
                <c:pt idx="71">
                  <c:v>6.8280000000000003</c:v>
                </c:pt>
                <c:pt idx="72">
                  <c:v>6.899</c:v>
                </c:pt>
                <c:pt idx="73">
                  <c:v>6.97</c:v>
                </c:pt>
                <c:pt idx="74">
                  <c:v>7.0410000000000004</c:v>
                </c:pt>
                <c:pt idx="75">
                  <c:v>7.1120000000000001</c:v>
                </c:pt>
                <c:pt idx="76">
                  <c:v>7.1879999999999997</c:v>
                </c:pt>
                <c:pt idx="77">
                  <c:v>7.2640000000000002</c:v>
                </c:pt>
                <c:pt idx="78">
                  <c:v>7.3410000000000002</c:v>
                </c:pt>
                <c:pt idx="79">
                  <c:v>7.4169999999999998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strRef>
              <c:f>Comparaison!$X$6</c:f>
              <c:strCache>
                <c:ptCount val="1"/>
                <c:pt idx="0">
                  <c:v>B</c:v>
                </c:pt>
              </c:strCache>
            </c:strRef>
          </c:tx>
          <c:spPr>
            <a:ln w="57150">
              <a:solidFill>
                <a:schemeClr val="accent1"/>
              </a:solidFill>
            </a:ln>
          </c:spPr>
          <c:marker>
            <c:symbol val="none"/>
          </c:marker>
          <c:val>
            <c:numRef>
              <c:f>Comparaison!$X$7:$X$97</c:f>
              <c:numCache>
                <c:formatCode>0.000</c:formatCode>
                <c:ptCount val="91"/>
                <c:pt idx="0">
                  <c:v>2.0070000000000001</c:v>
                </c:pt>
                <c:pt idx="1">
                  <c:v>2.0830000000000002</c:v>
                </c:pt>
                <c:pt idx="2">
                  <c:v>2.1589999999999998</c:v>
                </c:pt>
                <c:pt idx="3">
                  <c:v>2.2349999999999999</c:v>
                </c:pt>
                <c:pt idx="4">
                  <c:v>2.3109999999999999</c:v>
                </c:pt>
                <c:pt idx="5">
                  <c:v>2.3879999999999999</c:v>
                </c:pt>
                <c:pt idx="6">
                  <c:v>2.464</c:v>
                </c:pt>
                <c:pt idx="7">
                  <c:v>2.54</c:v>
                </c:pt>
                <c:pt idx="8">
                  <c:v>2.6419999999999999</c:v>
                </c:pt>
                <c:pt idx="9">
                  <c:v>2.718</c:v>
                </c:pt>
                <c:pt idx="10">
                  <c:v>2.794</c:v>
                </c:pt>
                <c:pt idx="11">
                  <c:v>2.8959999999999999</c:v>
                </c:pt>
                <c:pt idx="12">
                  <c:v>2.9969999999999999</c:v>
                </c:pt>
                <c:pt idx="13">
                  <c:v>3.0990000000000002</c:v>
                </c:pt>
                <c:pt idx="14">
                  <c:v>3.2</c:v>
                </c:pt>
                <c:pt idx="15">
                  <c:v>3.302</c:v>
                </c:pt>
                <c:pt idx="16">
                  <c:v>3.3780000000000001</c:v>
                </c:pt>
                <c:pt idx="17">
                  <c:v>3.4540000000000002</c:v>
                </c:pt>
                <c:pt idx="18">
                  <c:v>3.556</c:v>
                </c:pt>
                <c:pt idx="19">
                  <c:v>3.6320000000000001</c:v>
                </c:pt>
                <c:pt idx="20">
                  <c:v>3.7080000000000002</c:v>
                </c:pt>
                <c:pt idx="21">
                  <c:v>3.7850000000000001</c:v>
                </c:pt>
                <c:pt idx="22">
                  <c:v>3.8610000000000002</c:v>
                </c:pt>
                <c:pt idx="23">
                  <c:v>3.9369999999999998</c:v>
                </c:pt>
                <c:pt idx="24">
                  <c:v>4.0129999999999999</c:v>
                </c:pt>
                <c:pt idx="25">
                  <c:v>4.0890000000000004</c:v>
                </c:pt>
                <c:pt idx="26">
                  <c:v>4.1399999999999997</c:v>
                </c:pt>
                <c:pt idx="27">
                  <c:v>4.2160000000000002</c:v>
                </c:pt>
                <c:pt idx="28">
                  <c:v>4.2670000000000003</c:v>
                </c:pt>
                <c:pt idx="29">
                  <c:v>4.343</c:v>
                </c:pt>
                <c:pt idx="30">
                  <c:v>4.3940000000000001</c:v>
                </c:pt>
                <c:pt idx="31">
                  <c:v>4.4450000000000003</c:v>
                </c:pt>
                <c:pt idx="32">
                  <c:v>4.5209999999999999</c:v>
                </c:pt>
                <c:pt idx="33">
                  <c:v>4.5720000000000001</c:v>
                </c:pt>
                <c:pt idx="34">
                  <c:v>4.6479999999999997</c:v>
                </c:pt>
                <c:pt idx="35">
                  <c:v>4.6989999999999998</c:v>
                </c:pt>
                <c:pt idx="36">
                  <c:v>4.7750000000000004</c:v>
                </c:pt>
                <c:pt idx="37">
                  <c:v>4.851</c:v>
                </c:pt>
                <c:pt idx="38">
                  <c:v>4.9530000000000003</c:v>
                </c:pt>
                <c:pt idx="39">
                  <c:v>5.0289999999999999</c:v>
                </c:pt>
                <c:pt idx="40">
                  <c:v>5.1050000000000004</c:v>
                </c:pt>
                <c:pt idx="41">
                  <c:v>5.2069999999999999</c:v>
                </c:pt>
                <c:pt idx="42">
                  <c:v>5.3090000000000002</c:v>
                </c:pt>
                <c:pt idx="43">
                  <c:v>5.3849999999999998</c:v>
                </c:pt>
                <c:pt idx="44">
                  <c:v>5.4859999999999998</c:v>
                </c:pt>
                <c:pt idx="45">
                  <c:v>5.5880000000000001</c:v>
                </c:pt>
                <c:pt idx="46">
                  <c:v>5.6390000000000002</c:v>
                </c:pt>
                <c:pt idx="47">
                  <c:v>5.6639999999999997</c:v>
                </c:pt>
                <c:pt idx="48">
                  <c:v>5.7149999999999999</c:v>
                </c:pt>
                <c:pt idx="49">
                  <c:v>5.74</c:v>
                </c:pt>
                <c:pt idx="50">
                  <c:v>5.7910000000000004</c:v>
                </c:pt>
                <c:pt idx="51">
                  <c:v>5.8170000000000002</c:v>
                </c:pt>
                <c:pt idx="52">
                  <c:v>5.8419999999999996</c:v>
                </c:pt>
                <c:pt idx="53">
                  <c:v>5.8419999999999996</c:v>
                </c:pt>
                <c:pt idx="54">
                  <c:v>5.867</c:v>
                </c:pt>
                <c:pt idx="55">
                  <c:v>5.8929999999999998</c:v>
                </c:pt>
                <c:pt idx="56">
                  <c:v>5.944</c:v>
                </c:pt>
                <c:pt idx="57">
                  <c:v>5.9690000000000003</c:v>
                </c:pt>
                <c:pt idx="58">
                  <c:v>6.02</c:v>
                </c:pt>
                <c:pt idx="59">
                  <c:v>6.0449999999999999</c:v>
                </c:pt>
                <c:pt idx="60">
                  <c:v>6.0960000000000001</c:v>
                </c:pt>
                <c:pt idx="61">
                  <c:v>6.1470000000000002</c:v>
                </c:pt>
                <c:pt idx="62">
                  <c:v>6.2229999999999999</c:v>
                </c:pt>
                <c:pt idx="63">
                  <c:v>6.274</c:v>
                </c:pt>
                <c:pt idx="64">
                  <c:v>6.35</c:v>
                </c:pt>
                <c:pt idx="65">
                  <c:v>6.4009999999999998</c:v>
                </c:pt>
                <c:pt idx="66">
                  <c:v>6.4260000000000002</c:v>
                </c:pt>
                <c:pt idx="67">
                  <c:v>6.452</c:v>
                </c:pt>
                <c:pt idx="68">
                  <c:v>6.452</c:v>
                </c:pt>
                <c:pt idx="69">
                  <c:v>6.4770000000000003</c:v>
                </c:pt>
                <c:pt idx="70">
                  <c:v>6.5019999999999998</c:v>
                </c:pt>
                <c:pt idx="71">
                  <c:v>6.5529999999999999</c:v>
                </c:pt>
                <c:pt idx="72">
                  <c:v>6.5789999999999997</c:v>
                </c:pt>
                <c:pt idx="73">
                  <c:v>6.6289999999999996</c:v>
                </c:pt>
                <c:pt idx="74">
                  <c:v>6.6550000000000002</c:v>
                </c:pt>
                <c:pt idx="75">
                  <c:v>6.7060000000000004</c:v>
                </c:pt>
                <c:pt idx="76">
                  <c:v>6.7309999999999999</c:v>
                </c:pt>
                <c:pt idx="77">
                  <c:v>6.7560000000000002</c:v>
                </c:pt>
                <c:pt idx="78">
                  <c:v>6.7560000000000002</c:v>
                </c:pt>
                <c:pt idx="79">
                  <c:v>6.782</c:v>
                </c:pt>
                <c:pt idx="80">
                  <c:v>6.8070000000000004</c:v>
                </c:pt>
                <c:pt idx="81">
                  <c:v>6.8330000000000002</c:v>
                </c:pt>
                <c:pt idx="82">
                  <c:v>6.8579999999999997</c:v>
                </c:pt>
                <c:pt idx="83">
                  <c:v>6.8579999999999997</c:v>
                </c:pt>
                <c:pt idx="84">
                  <c:v>6.883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</c:numCache>
            </c:numRef>
          </c:val>
          <c:smooth val="0"/>
        </c:ser>
        <c:ser>
          <c:idx val="3"/>
          <c:order val="2"/>
          <c:tx>
            <c:strRef>
              <c:f>Comparaison!$Y$6</c:f>
              <c:strCache>
                <c:ptCount val="1"/>
                <c:pt idx="0">
                  <c:v>C</c:v>
                </c:pt>
              </c:strCache>
            </c:strRef>
          </c:tx>
          <c:spPr>
            <a:ln w="57150">
              <a:solidFill>
                <a:schemeClr val="accent3"/>
              </a:solidFill>
            </a:ln>
          </c:spPr>
          <c:marker>
            <c:symbol val="none"/>
          </c:marker>
          <c:val>
            <c:numRef>
              <c:f>Comparaison!$Y$7:$Y$97</c:f>
              <c:numCache>
                <c:formatCode>0.000</c:formatCode>
                <c:ptCount val="91"/>
                <c:pt idx="0">
                  <c:v>2.032</c:v>
                </c:pt>
                <c:pt idx="1">
                  <c:v>2.1080000000000001</c:v>
                </c:pt>
                <c:pt idx="2">
                  <c:v>2.1589999999999998</c:v>
                </c:pt>
                <c:pt idx="3">
                  <c:v>2.2349999999999999</c:v>
                </c:pt>
                <c:pt idx="4">
                  <c:v>2.3109999999999999</c:v>
                </c:pt>
                <c:pt idx="5">
                  <c:v>2.3879999999999999</c:v>
                </c:pt>
                <c:pt idx="6">
                  <c:v>2.4380000000000002</c:v>
                </c:pt>
                <c:pt idx="7">
                  <c:v>2.5150000000000001</c:v>
                </c:pt>
                <c:pt idx="8">
                  <c:v>2.5910000000000002</c:v>
                </c:pt>
                <c:pt idx="9">
                  <c:v>2.6419999999999999</c:v>
                </c:pt>
                <c:pt idx="10">
                  <c:v>2.718</c:v>
                </c:pt>
                <c:pt idx="11">
                  <c:v>2.794</c:v>
                </c:pt>
                <c:pt idx="12">
                  <c:v>2.87</c:v>
                </c:pt>
                <c:pt idx="13">
                  <c:v>2.9209999999999998</c:v>
                </c:pt>
                <c:pt idx="14">
                  <c:v>2.9969999999999999</c:v>
                </c:pt>
                <c:pt idx="15">
                  <c:v>3.073</c:v>
                </c:pt>
                <c:pt idx="16">
                  <c:v>3.1240000000000001</c:v>
                </c:pt>
                <c:pt idx="17">
                  <c:v>3.2</c:v>
                </c:pt>
                <c:pt idx="18">
                  <c:v>3.2770000000000001</c:v>
                </c:pt>
                <c:pt idx="19">
                  <c:v>3.3530000000000002</c:v>
                </c:pt>
                <c:pt idx="20">
                  <c:v>3.4039999999999999</c:v>
                </c:pt>
                <c:pt idx="21">
                  <c:v>3.48</c:v>
                </c:pt>
                <c:pt idx="22">
                  <c:v>3.556</c:v>
                </c:pt>
                <c:pt idx="23">
                  <c:v>3.6070000000000002</c:v>
                </c:pt>
                <c:pt idx="24">
                  <c:v>3.6829999999999998</c:v>
                </c:pt>
                <c:pt idx="25">
                  <c:v>3.7589999999999999</c:v>
                </c:pt>
                <c:pt idx="26">
                  <c:v>3.835</c:v>
                </c:pt>
                <c:pt idx="27">
                  <c:v>3.8860000000000001</c:v>
                </c:pt>
                <c:pt idx="28">
                  <c:v>3.9620000000000002</c:v>
                </c:pt>
                <c:pt idx="29">
                  <c:v>4.0389999999999997</c:v>
                </c:pt>
                <c:pt idx="30">
                  <c:v>4.0890000000000004</c:v>
                </c:pt>
                <c:pt idx="31">
                  <c:v>4.1660000000000004</c:v>
                </c:pt>
                <c:pt idx="32">
                  <c:v>4.242</c:v>
                </c:pt>
                <c:pt idx="33">
                  <c:v>4.3179999999999996</c:v>
                </c:pt>
                <c:pt idx="34">
                  <c:v>4.3689999999999998</c:v>
                </c:pt>
                <c:pt idx="35">
                  <c:v>4.4450000000000003</c:v>
                </c:pt>
                <c:pt idx="36">
                  <c:v>4.5209999999999999</c:v>
                </c:pt>
                <c:pt idx="37">
                  <c:v>4.5720000000000001</c:v>
                </c:pt>
                <c:pt idx="38">
                  <c:v>4.6479999999999997</c:v>
                </c:pt>
                <c:pt idx="39">
                  <c:v>4.7240000000000002</c:v>
                </c:pt>
                <c:pt idx="40">
                  <c:v>4.8010000000000002</c:v>
                </c:pt>
                <c:pt idx="41">
                  <c:v>4.851</c:v>
                </c:pt>
                <c:pt idx="42">
                  <c:v>4.9279999999999999</c:v>
                </c:pt>
                <c:pt idx="43">
                  <c:v>5.0039999999999996</c:v>
                </c:pt>
                <c:pt idx="44">
                  <c:v>5.0549999999999997</c:v>
                </c:pt>
                <c:pt idx="45">
                  <c:v>5.1310000000000002</c:v>
                </c:pt>
                <c:pt idx="46">
                  <c:v>5.2069999999999999</c:v>
                </c:pt>
                <c:pt idx="47">
                  <c:v>5.2830000000000004</c:v>
                </c:pt>
                <c:pt idx="48">
                  <c:v>5.3339999999999996</c:v>
                </c:pt>
                <c:pt idx="49">
                  <c:v>5.41</c:v>
                </c:pt>
                <c:pt idx="50">
                  <c:v>5.4859999999999998</c:v>
                </c:pt>
                <c:pt idx="51">
                  <c:v>5.5369999999999999</c:v>
                </c:pt>
                <c:pt idx="52">
                  <c:v>5.6130000000000004</c:v>
                </c:pt>
                <c:pt idx="53">
                  <c:v>5.69</c:v>
                </c:pt>
                <c:pt idx="54">
                  <c:v>5.766</c:v>
                </c:pt>
                <c:pt idx="55">
                  <c:v>5.8170000000000002</c:v>
                </c:pt>
                <c:pt idx="56">
                  <c:v>5.8929999999999998</c:v>
                </c:pt>
                <c:pt idx="57">
                  <c:v>5.9690000000000003</c:v>
                </c:pt>
                <c:pt idx="58">
                  <c:v>6.02</c:v>
                </c:pt>
                <c:pt idx="59">
                  <c:v>6.0960000000000001</c:v>
                </c:pt>
                <c:pt idx="60">
                  <c:v>6.1719999999999997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</c:numCache>
            </c:numRef>
          </c:val>
          <c:smooth val="0"/>
        </c:ser>
        <c:ser>
          <c:idx val="4"/>
          <c:order val="3"/>
          <c:tx>
            <c:strRef>
              <c:f>Comparaison!$Z$6</c:f>
              <c:strCache>
                <c:ptCount val="1"/>
                <c:pt idx="0">
                  <c:v>D</c:v>
                </c:pt>
              </c:strCache>
            </c:strRef>
          </c:tx>
          <c:spPr>
            <a:ln w="57150">
              <a:solidFill>
                <a:srgbClr val="FFC000"/>
              </a:solidFill>
            </a:ln>
          </c:spPr>
          <c:marker>
            <c:symbol val="none"/>
          </c:marker>
          <c:val>
            <c:numRef>
              <c:f>Comparaison!$Z$7:$Z$97</c:f>
              <c:numCache>
                <c:formatCode>0.000</c:formatCode>
                <c:ptCount val="91"/>
                <c:pt idx="0">
                  <c:v>1.4219999999999999</c:v>
                </c:pt>
                <c:pt idx="1">
                  <c:v>1.478</c:v>
                </c:pt>
                <c:pt idx="2">
                  <c:v>1.534</c:v>
                </c:pt>
                <c:pt idx="3">
                  <c:v>1.59</c:v>
                </c:pt>
                <c:pt idx="4">
                  <c:v>1.6459999999999999</c:v>
                </c:pt>
                <c:pt idx="5">
                  <c:v>1.702</c:v>
                </c:pt>
                <c:pt idx="6">
                  <c:v>1.7729999999999999</c:v>
                </c:pt>
                <c:pt idx="7">
                  <c:v>1.8440000000000001</c:v>
                </c:pt>
                <c:pt idx="8">
                  <c:v>1.915</c:v>
                </c:pt>
                <c:pt idx="9">
                  <c:v>1.986</c:v>
                </c:pt>
                <c:pt idx="10">
                  <c:v>2.0569999999999999</c:v>
                </c:pt>
                <c:pt idx="11">
                  <c:v>2.129</c:v>
                </c:pt>
                <c:pt idx="12">
                  <c:v>2.2000000000000002</c:v>
                </c:pt>
                <c:pt idx="13">
                  <c:v>2.2709999999999999</c:v>
                </c:pt>
                <c:pt idx="14">
                  <c:v>2.3420000000000001</c:v>
                </c:pt>
                <c:pt idx="15">
                  <c:v>2.4129999999999998</c:v>
                </c:pt>
                <c:pt idx="16">
                  <c:v>2.4689999999999999</c:v>
                </c:pt>
                <c:pt idx="17">
                  <c:v>2.5249999999999999</c:v>
                </c:pt>
                <c:pt idx="18">
                  <c:v>2.581</c:v>
                </c:pt>
                <c:pt idx="19">
                  <c:v>2.637</c:v>
                </c:pt>
                <c:pt idx="20">
                  <c:v>2.6920000000000002</c:v>
                </c:pt>
                <c:pt idx="21">
                  <c:v>2.7690000000000001</c:v>
                </c:pt>
                <c:pt idx="22">
                  <c:v>2.8450000000000002</c:v>
                </c:pt>
                <c:pt idx="23">
                  <c:v>2.9209999999999998</c:v>
                </c:pt>
                <c:pt idx="24">
                  <c:v>2.9969999999999999</c:v>
                </c:pt>
                <c:pt idx="25">
                  <c:v>3.073</c:v>
                </c:pt>
                <c:pt idx="26">
                  <c:v>3.129</c:v>
                </c:pt>
                <c:pt idx="27">
                  <c:v>3.1850000000000001</c:v>
                </c:pt>
                <c:pt idx="28">
                  <c:v>3.2410000000000001</c:v>
                </c:pt>
                <c:pt idx="29">
                  <c:v>3.2970000000000002</c:v>
                </c:pt>
                <c:pt idx="30">
                  <c:v>3.3530000000000002</c:v>
                </c:pt>
                <c:pt idx="31">
                  <c:v>3.4390000000000001</c:v>
                </c:pt>
                <c:pt idx="32">
                  <c:v>3.5259999999999998</c:v>
                </c:pt>
                <c:pt idx="33">
                  <c:v>3.6120000000000001</c:v>
                </c:pt>
                <c:pt idx="34">
                  <c:v>3.698</c:v>
                </c:pt>
                <c:pt idx="35">
                  <c:v>3.7850000000000001</c:v>
                </c:pt>
                <c:pt idx="36">
                  <c:v>3.84</c:v>
                </c:pt>
                <c:pt idx="37">
                  <c:v>3.8959999999999999</c:v>
                </c:pt>
                <c:pt idx="38">
                  <c:v>3.952</c:v>
                </c:pt>
                <c:pt idx="39">
                  <c:v>4.008</c:v>
                </c:pt>
                <c:pt idx="40">
                  <c:v>4.0640000000000001</c:v>
                </c:pt>
                <c:pt idx="41">
                  <c:v>4.0940000000000003</c:v>
                </c:pt>
                <c:pt idx="42">
                  <c:v>4.125</c:v>
                </c:pt>
                <c:pt idx="43">
                  <c:v>4.1550000000000002</c:v>
                </c:pt>
                <c:pt idx="44">
                  <c:v>4.1859999999999999</c:v>
                </c:pt>
                <c:pt idx="45">
                  <c:v>4.2160000000000002</c:v>
                </c:pt>
                <c:pt idx="46">
                  <c:v>4.2770000000000001</c:v>
                </c:pt>
                <c:pt idx="47">
                  <c:v>4.3380000000000001</c:v>
                </c:pt>
                <c:pt idx="48">
                  <c:v>4.399</c:v>
                </c:pt>
                <c:pt idx="49">
                  <c:v>4.46</c:v>
                </c:pt>
                <c:pt idx="50">
                  <c:v>4.5209999999999999</c:v>
                </c:pt>
                <c:pt idx="51">
                  <c:v>4.5919999999999996</c:v>
                </c:pt>
                <c:pt idx="52">
                  <c:v>4.6630000000000003</c:v>
                </c:pt>
                <c:pt idx="53">
                  <c:v>4.7350000000000003</c:v>
                </c:pt>
                <c:pt idx="54">
                  <c:v>4.806</c:v>
                </c:pt>
                <c:pt idx="55">
                  <c:v>4.8769999999999998</c:v>
                </c:pt>
                <c:pt idx="56">
                  <c:v>4.9329999999999998</c:v>
                </c:pt>
                <c:pt idx="57">
                  <c:v>4.9889999999999999</c:v>
                </c:pt>
                <c:pt idx="58">
                  <c:v>5.0439999999999996</c:v>
                </c:pt>
                <c:pt idx="59">
                  <c:v>5.0999999999999996</c:v>
                </c:pt>
                <c:pt idx="60">
                  <c:v>5.1559999999999997</c:v>
                </c:pt>
                <c:pt idx="61">
                  <c:v>5.1970000000000001</c:v>
                </c:pt>
                <c:pt idx="62">
                  <c:v>5.2370000000000001</c:v>
                </c:pt>
                <c:pt idx="63">
                  <c:v>5.2779999999999996</c:v>
                </c:pt>
                <c:pt idx="64">
                  <c:v>5.319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</c:numCache>
            </c:numRef>
          </c:val>
          <c:smooth val="0"/>
        </c:ser>
        <c:ser>
          <c:idx val="5"/>
          <c:order val="4"/>
          <c:tx>
            <c:strRef>
              <c:f>Comparaison!$AB$6</c:f>
              <c:strCache>
                <c:ptCount val="1"/>
                <c:pt idx="0">
                  <c:v>F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Ref>
              <c:f>Comparaison!$AB$7:$AB$93</c:f>
              <c:numCache>
                <c:formatCode>0.000</c:formatCode>
                <c:ptCount val="87"/>
                <c:pt idx="0">
                  <c:v>1.6759999999999999</c:v>
                </c:pt>
                <c:pt idx="1">
                  <c:v>1.6870000000000001</c:v>
                </c:pt>
                <c:pt idx="2">
                  <c:v>1.6970000000000001</c:v>
                </c:pt>
                <c:pt idx="3">
                  <c:v>1.7070000000000001</c:v>
                </c:pt>
                <c:pt idx="4">
                  <c:v>1.7170000000000001</c:v>
                </c:pt>
                <c:pt idx="5">
                  <c:v>1.7270000000000001</c:v>
                </c:pt>
                <c:pt idx="6">
                  <c:v>1.788</c:v>
                </c:pt>
                <c:pt idx="7">
                  <c:v>1.849</c:v>
                </c:pt>
                <c:pt idx="8">
                  <c:v>1.91</c:v>
                </c:pt>
                <c:pt idx="9">
                  <c:v>1.9710000000000001</c:v>
                </c:pt>
                <c:pt idx="10">
                  <c:v>2.032</c:v>
                </c:pt>
                <c:pt idx="11">
                  <c:v>2.129</c:v>
                </c:pt>
                <c:pt idx="12">
                  <c:v>2.2250000000000001</c:v>
                </c:pt>
                <c:pt idx="13">
                  <c:v>2.3220000000000001</c:v>
                </c:pt>
                <c:pt idx="14">
                  <c:v>2.4180000000000001</c:v>
                </c:pt>
                <c:pt idx="15">
                  <c:v>2.5150000000000001</c:v>
                </c:pt>
                <c:pt idx="16">
                  <c:v>2.6160000000000001</c:v>
                </c:pt>
                <c:pt idx="17">
                  <c:v>2.718</c:v>
                </c:pt>
                <c:pt idx="18">
                  <c:v>2.819</c:v>
                </c:pt>
                <c:pt idx="19">
                  <c:v>2.9209999999999998</c:v>
                </c:pt>
                <c:pt idx="20">
                  <c:v>3.0230000000000001</c:v>
                </c:pt>
                <c:pt idx="21">
                  <c:v>3.0939999999999999</c:v>
                </c:pt>
                <c:pt idx="22">
                  <c:v>3.165</c:v>
                </c:pt>
                <c:pt idx="23">
                  <c:v>3.2360000000000002</c:v>
                </c:pt>
                <c:pt idx="24">
                  <c:v>3.3069999999999999</c:v>
                </c:pt>
                <c:pt idx="25">
                  <c:v>3.3780000000000001</c:v>
                </c:pt>
                <c:pt idx="26">
                  <c:v>3.4540000000000002</c:v>
                </c:pt>
                <c:pt idx="27">
                  <c:v>3.5310000000000001</c:v>
                </c:pt>
                <c:pt idx="28">
                  <c:v>3.6070000000000002</c:v>
                </c:pt>
                <c:pt idx="29">
                  <c:v>3.6829999999999998</c:v>
                </c:pt>
                <c:pt idx="30">
                  <c:v>3.7589999999999999</c:v>
                </c:pt>
                <c:pt idx="31">
                  <c:v>3.83</c:v>
                </c:pt>
                <c:pt idx="32">
                  <c:v>3.9009999999999998</c:v>
                </c:pt>
                <c:pt idx="33">
                  <c:v>3.9729999999999999</c:v>
                </c:pt>
                <c:pt idx="34">
                  <c:v>4.0439999999999996</c:v>
                </c:pt>
                <c:pt idx="35">
                  <c:v>4.1150000000000002</c:v>
                </c:pt>
                <c:pt idx="36">
                  <c:v>4.181</c:v>
                </c:pt>
                <c:pt idx="37">
                  <c:v>4.2469999999999999</c:v>
                </c:pt>
                <c:pt idx="38">
                  <c:v>4.3129999999999997</c:v>
                </c:pt>
                <c:pt idx="39">
                  <c:v>4.3789999999999996</c:v>
                </c:pt>
                <c:pt idx="40">
                  <c:v>4.4450000000000003</c:v>
                </c:pt>
                <c:pt idx="41">
                  <c:v>4.5469999999999997</c:v>
                </c:pt>
                <c:pt idx="42">
                  <c:v>4.6479999999999997</c:v>
                </c:pt>
                <c:pt idx="43">
                  <c:v>4.75</c:v>
                </c:pt>
                <c:pt idx="44">
                  <c:v>4.851</c:v>
                </c:pt>
                <c:pt idx="45">
                  <c:v>4.9530000000000003</c:v>
                </c:pt>
                <c:pt idx="46">
                  <c:v>5.0650000000000004</c:v>
                </c:pt>
                <c:pt idx="47">
                  <c:v>5.1769999999999996</c:v>
                </c:pt>
                <c:pt idx="48">
                  <c:v>5.2880000000000003</c:v>
                </c:pt>
                <c:pt idx="49">
                  <c:v>5.4</c:v>
                </c:pt>
                <c:pt idx="50">
                  <c:v>5.5119999999999996</c:v>
                </c:pt>
                <c:pt idx="51">
                  <c:v>5.5419999999999998</c:v>
                </c:pt>
                <c:pt idx="52">
                  <c:v>5.5730000000000004</c:v>
                </c:pt>
                <c:pt idx="53">
                  <c:v>5.6029999999999998</c:v>
                </c:pt>
                <c:pt idx="54">
                  <c:v>5.6340000000000003</c:v>
                </c:pt>
                <c:pt idx="55">
                  <c:v>5.6639999999999997</c:v>
                </c:pt>
                <c:pt idx="56">
                  <c:v>5.6849999999999996</c:v>
                </c:pt>
                <c:pt idx="57">
                  <c:v>5.7050000000000001</c:v>
                </c:pt>
                <c:pt idx="58">
                  <c:v>5.7249999999999996</c:v>
                </c:pt>
                <c:pt idx="59">
                  <c:v>5.7450000000000001</c:v>
                </c:pt>
                <c:pt idx="60">
                  <c:v>5.766</c:v>
                </c:pt>
                <c:pt idx="61">
                  <c:v>5.8929999999999998</c:v>
                </c:pt>
                <c:pt idx="62">
                  <c:v>6.02</c:v>
                </c:pt>
                <c:pt idx="63">
                  <c:v>6.1470000000000002</c:v>
                </c:pt>
                <c:pt idx="64">
                  <c:v>6.274</c:v>
                </c:pt>
                <c:pt idx="65">
                  <c:v>6.4009999999999998</c:v>
                </c:pt>
                <c:pt idx="66">
                  <c:v>6.4770000000000003</c:v>
                </c:pt>
                <c:pt idx="67">
                  <c:v>6.5529999999999999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</c:numCache>
            </c:numRef>
          </c:val>
          <c:smooth val="0"/>
        </c:ser>
        <c:ser>
          <c:idx val="0"/>
          <c:order val="5"/>
          <c:tx>
            <c:strRef>
              <c:f>Comparaison!$AA$6</c:f>
              <c:strCache>
                <c:ptCount val="1"/>
                <c:pt idx="0">
                  <c:v>E</c:v>
                </c:pt>
              </c:strCache>
            </c:strRef>
          </c:tx>
          <c:spPr>
            <a:ln w="38100">
              <a:solidFill>
                <a:schemeClr val="accent4"/>
              </a:solidFill>
            </a:ln>
          </c:spPr>
          <c:marker>
            <c:symbol val="none"/>
          </c:marker>
          <c:val>
            <c:numRef>
              <c:f>Comparaison!$AA$7:$AA$97</c:f>
              <c:numCache>
                <c:formatCode>0.000</c:formatCode>
                <c:ptCount val="91"/>
                <c:pt idx="0">
                  <c:v>1.778</c:v>
                </c:pt>
                <c:pt idx="1">
                  <c:v>1.8240000000000001</c:v>
                </c:pt>
                <c:pt idx="2">
                  <c:v>1.869</c:v>
                </c:pt>
                <c:pt idx="3">
                  <c:v>1.915</c:v>
                </c:pt>
                <c:pt idx="4">
                  <c:v>1.9610000000000001</c:v>
                </c:pt>
                <c:pt idx="5">
                  <c:v>2.0070000000000001</c:v>
                </c:pt>
                <c:pt idx="6">
                  <c:v>2.052</c:v>
                </c:pt>
                <c:pt idx="7">
                  <c:v>2.0979999999999999</c:v>
                </c:pt>
                <c:pt idx="8">
                  <c:v>2.1440000000000001</c:v>
                </c:pt>
                <c:pt idx="9">
                  <c:v>2.1890000000000001</c:v>
                </c:pt>
                <c:pt idx="10">
                  <c:v>2.2349999999999999</c:v>
                </c:pt>
                <c:pt idx="11">
                  <c:v>2.3159999999999998</c:v>
                </c:pt>
                <c:pt idx="12">
                  <c:v>2.3980000000000001</c:v>
                </c:pt>
                <c:pt idx="13">
                  <c:v>2.4790000000000001</c:v>
                </c:pt>
                <c:pt idx="14">
                  <c:v>2.56</c:v>
                </c:pt>
                <c:pt idx="15">
                  <c:v>2.6419999999999999</c:v>
                </c:pt>
                <c:pt idx="16">
                  <c:v>2.718</c:v>
                </c:pt>
                <c:pt idx="17">
                  <c:v>2.794</c:v>
                </c:pt>
                <c:pt idx="18">
                  <c:v>2.87</c:v>
                </c:pt>
                <c:pt idx="19">
                  <c:v>2.9460000000000002</c:v>
                </c:pt>
                <c:pt idx="20">
                  <c:v>3.0230000000000001</c:v>
                </c:pt>
                <c:pt idx="21">
                  <c:v>3.0939999999999999</c:v>
                </c:pt>
                <c:pt idx="22">
                  <c:v>3.165</c:v>
                </c:pt>
                <c:pt idx="23">
                  <c:v>3.2360000000000002</c:v>
                </c:pt>
                <c:pt idx="24">
                  <c:v>3.3069999999999999</c:v>
                </c:pt>
                <c:pt idx="25">
                  <c:v>3.3780000000000001</c:v>
                </c:pt>
                <c:pt idx="26">
                  <c:v>3.444</c:v>
                </c:pt>
                <c:pt idx="27">
                  <c:v>3.51</c:v>
                </c:pt>
                <c:pt idx="28">
                  <c:v>3.5760000000000001</c:v>
                </c:pt>
                <c:pt idx="29">
                  <c:v>3.6419999999999999</c:v>
                </c:pt>
                <c:pt idx="30">
                  <c:v>3.7080000000000002</c:v>
                </c:pt>
                <c:pt idx="31">
                  <c:v>3.79</c:v>
                </c:pt>
                <c:pt idx="32">
                  <c:v>3.871</c:v>
                </c:pt>
                <c:pt idx="33">
                  <c:v>3.952</c:v>
                </c:pt>
                <c:pt idx="34">
                  <c:v>4.0339999999999998</c:v>
                </c:pt>
                <c:pt idx="35">
                  <c:v>4.1150000000000002</c:v>
                </c:pt>
                <c:pt idx="36">
                  <c:v>4.1859999999999999</c:v>
                </c:pt>
                <c:pt idx="37">
                  <c:v>4.2569999999999997</c:v>
                </c:pt>
                <c:pt idx="38">
                  <c:v>4.3280000000000003</c:v>
                </c:pt>
                <c:pt idx="39">
                  <c:v>4.399</c:v>
                </c:pt>
                <c:pt idx="40">
                  <c:v>4.47</c:v>
                </c:pt>
                <c:pt idx="41">
                  <c:v>4.5309999999999997</c:v>
                </c:pt>
                <c:pt idx="42">
                  <c:v>4.5919999999999996</c:v>
                </c:pt>
                <c:pt idx="43">
                  <c:v>4.6529999999999996</c:v>
                </c:pt>
                <c:pt idx="44">
                  <c:v>4.7140000000000004</c:v>
                </c:pt>
                <c:pt idx="45">
                  <c:v>4.7750000000000004</c:v>
                </c:pt>
                <c:pt idx="46">
                  <c:v>4.8410000000000002</c:v>
                </c:pt>
                <c:pt idx="47">
                  <c:v>4.907</c:v>
                </c:pt>
                <c:pt idx="48">
                  <c:v>4.9729999999999999</c:v>
                </c:pt>
                <c:pt idx="49">
                  <c:v>5.0389999999999997</c:v>
                </c:pt>
                <c:pt idx="50">
                  <c:v>5.1050000000000004</c:v>
                </c:pt>
                <c:pt idx="51">
                  <c:v>5.1769999999999996</c:v>
                </c:pt>
                <c:pt idx="52">
                  <c:v>5.2480000000000002</c:v>
                </c:pt>
                <c:pt idx="53">
                  <c:v>5.319</c:v>
                </c:pt>
                <c:pt idx="54">
                  <c:v>5.39</c:v>
                </c:pt>
                <c:pt idx="55">
                  <c:v>5.4610000000000003</c:v>
                </c:pt>
                <c:pt idx="56">
                  <c:v>5.5369999999999999</c:v>
                </c:pt>
                <c:pt idx="57">
                  <c:v>5.6130000000000004</c:v>
                </c:pt>
                <c:pt idx="58">
                  <c:v>5.69</c:v>
                </c:pt>
                <c:pt idx="59">
                  <c:v>5.766</c:v>
                </c:pt>
                <c:pt idx="60">
                  <c:v>5.8419999999999996</c:v>
                </c:pt>
                <c:pt idx="61">
                  <c:v>5.9180000000000001</c:v>
                </c:pt>
                <c:pt idx="62">
                  <c:v>5.9939999999999998</c:v>
                </c:pt>
                <c:pt idx="63">
                  <c:v>6.0709999999999997</c:v>
                </c:pt>
                <c:pt idx="64">
                  <c:v>6.1470000000000002</c:v>
                </c:pt>
                <c:pt idx="65">
                  <c:v>6.2229999999999999</c:v>
                </c:pt>
                <c:pt idx="66">
                  <c:v>6.2229999999999999</c:v>
                </c:pt>
                <c:pt idx="67">
                  <c:v>6.2229999999999999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9110656"/>
        <c:axId val="81957376"/>
      </c:lineChart>
      <c:catAx>
        <c:axId val="79110656"/>
        <c:scaling>
          <c:orientation val="minMax"/>
        </c:scaling>
        <c:delete val="0"/>
        <c:axPos val="b"/>
        <c:majorTickMark val="none"/>
        <c:minorTickMark val="none"/>
        <c:tickLblPos val="nextTo"/>
        <c:crossAx val="81957376"/>
        <c:crosses val="autoZero"/>
        <c:auto val="1"/>
        <c:lblAlgn val="ctr"/>
        <c:lblOffset val="100"/>
        <c:noMultiLvlLbl val="0"/>
      </c:catAx>
      <c:valAx>
        <c:axId val="81957376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fr-FR" sz="2400" i="1">
                    <a:solidFill>
                      <a:schemeClr val="tx2"/>
                    </a:solidFill>
                  </a:rPr>
                  <a:t>mm</a:t>
                </a:r>
              </a:p>
            </c:rich>
          </c:tx>
          <c:layout>
            <c:manualLayout>
              <c:xMode val="edge"/>
              <c:yMode val="edge"/>
              <c:x val="1.2105831117315707E-3"/>
              <c:y val="0.49265632995163849"/>
            </c:manualLayout>
          </c:layout>
          <c:overlay val="0"/>
        </c:title>
        <c:numFmt formatCode="0.000" sourceLinked="1"/>
        <c:majorTickMark val="none"/>
        <c:minorTickMark val="none"/>
        <c:tickLblPos val="nextTo"/>
        <c:crossAx val="7911065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 sz="2400" i="1" cap="small" baseline="0">
                <a:solidFill>
                  <a:schemeClr val="tx2"/>
                </a:solidFill>
              </a:rPr>
              <a:t>Stress-curves</a:t>
            </a:r>
          </a:p>
        </c:rich>
      </c:tx>
      <c:layout/>
      <c:overlay val="0"/>
    </c:title>
    <c:autoTitleDeleted val="0"/>
    <c:plotArea>
      <c:layout>
        <c:manualLayout>
          <c:layoutTarget val="inner"/>
          <c:xMode val="edge"/>
          <c:yMode val="edge"/>
          <c:x val="0.10140146017767475"/>
          <c:y val="6.8954967065334702E-2"/>
          <c:w val="0.82287548844324965"/>
          <c:h val="0.86690940730279487"/>
        </c:manualLayout>
      </c:layout>
      <c:lineChart>
        <c:grouping val="standard"/>
        <c:varyColors val="0"/>
        <c:ser>
          <c:idx val="1"/>
          <c:order val="0"/>
          <c:tx>
            <c:strRef>
              <c:f>Comparaison!$AE$6</c:f>
              <c:strCache>
                <c:ptCount val="1"/>
                <c:pt idx="0">
                  <c:v>A</c:v>
                </c:pt>
              </c:strCache>
            </c:strRef>
          </c:tx>
          <c:spPr>
            <a:ln w="57150">
              <a:solidFill>
                <a:schemeClr val="tx1"/>
              </a:solidFill>
            </a:ln>
          </c:spPr>
          <c:marker>
            <c:symbol val="none"/>
          </c:marker>
          <c:val>
            <c:numRef>
              <c:f>Comparaison!$AE$7:$AE$97</c:f>
              <c:numCache>
                <c:formatCode>0</c:formatCode>
                <c:ptCount val="91"/>
                <c:pt idx="0">
                  <c:v>0</c:v>
                </c:pt>
                <c:pt idx="1">
                  <c:v>104816</c:v>
                </c:pt>
                <c:pt idx="2">
                  <c:v>139893</c:v>
                </c:pt>
                <c:pt idx="3">
                  <c:v>166782</c:v>
                </c:pt>
                <c:pt idx="4">
                  <c:v>187265</c:v>
                </c:pt>
                <c:pt idx="5">
                  <c:v>202716</c:v>
                </c:pt>
                <c:pt idx="6">
                  <c:v>206981</c:v>
                </c:pt>
                <c:pt idx="7">
                  <c:v>208349</c:v>
                </c:pt>
                <c:pt idx="8">
                  <c:v>207662</c:v>
                </c:pt>
                <c:pt idx="9">
                  <c:v>205530</c:v>
                </c:pt>
                <c:pt idx="10">
                  <c:v>202395</c:v>
                </c:pt>
                <c:pt idx="11">
                  <c:v>200799</c:v>
                </c:pt>
                <c:pt idx="12">
                  <c:v>198535</c:v>
                </c:pt>
                <c:pt idx="13">
                  <c:v>195787</c:v>
                </c:pt>
                <c:pt idx="14">
                  <c:v>192695</c:v>
                </c:pt>
                <c:pt idx="15">
                  <c:v>189367</c:v>
                </c:pt>
                <c:pt idx="16">
                  <c:v>189484</c:v>
                </c:pt>
                <c:pt idx="17">
                  <c:v>189260</c:v>
                </c:pt>
                <c:pt idx="18">
                  <c:v>188755</c:v>
                </c:pt>
                <c:pt idx="19">
                  <c:v>188017</c:v>
                </c:pt>
                <c:pt idx="20">
                  <c:v>187089</c:v>
                </c:pt>
                <c:pt idx="21">
                  <c:v>186812</c:v>
                </c:pt>
                <c:pt idx="22">
                  <c:v>186371</c:v>
                </c:pt>
                <c:pt idx="23">
                  <c:v>185793</c:v>
                </c:pt>
                <c:pt idx="24">
                  <c:v>185100</c:v>
                </c:pt>
                <c:pt idx="25">
                  <c:v>184311</c:v>
                </c:pt>
                <c:pt idx="26">
                  <c:v>183444</c:v>
                </c:pt>
                <c:pt idx="27">
                  <c:v>182512</c:v>
                </c:pt>
                <c:pt idx="28">
                  <c:v>181530</c:v>
                </c:pt>
                <c:pt idx="29">
                  <c:v>180507</c:v>
                </c:pt>
                <c:pt idx="30">
                  <c:v>179453</c:v>
                </c:pt>
                <c:pt idx="31">
                  <c:v>178376</c:v>
                </c:pt>
                <c:pt idx="32">
                  <c:v>177285</c:v>
                </c:pt>
                <c:pt idx="33">
                  <c:v>176184</c:v>
                </c:pt>
                <c:pt idx="34">
                  <c:v>175079</c:v>
                </c:pt>
                <c:pt idx="35">
                  <c:v>173975</c:v>
                </c:pt>
                <c:pt idx="36">
                  <c:v>172876</c:v>
                </c:pt>
                <c:pt idx="37">
                  <c:v>171785</c:v>
                </c:pt>
                <c:pt idx="38">
                  <c:v>170705</c:v>
                </c:pt>
                <c:pt idx="39">
                  <c:v>169639</c:v>
                </c:pt>
                <c:pt idx="40">
                  <c:v>168589</c:v>
                </c:pt>
                <c:pt idx="41">
                  <c:v>168084</c:v>
                </c:pt>
                <c:pt idx="42">
                  <c:v>167579</c:v>
                </c:pt>
                <c:pt idx="43">
                  <c:v>167076</c:v>
                </c:pt>
                <c:pt idx="44">
                  <c:v>166577</c:v>
                </c:pt>
                <c:pt idx="45">
                  <c:v>166083</c:v>
                </c:pt>
                <c:pt idx="46">
                  <c:v>165596</c:v>
                </c:pt>
                <c:pt idx="47">
                  <c:v>165116</c:v>
                </c:pt>
                <c:pt idx="48">
                  <c:v>164644</c:v>
                </c:pt>
                <c:pt idx="49">
                  <c:v>165164</c:v>
                </c:pt>
                <c:pt idx="50">
                  <c:v>165627</c:v>
                </c:pt>
                <c:pt idx="51">
                  <c:v>164197</c:v>
                </c:pt>
                <c:pt idx="52">
                  <c:v>162782</c:v>
                </c:pt>
                <c:pt idx="53">
                  <c:v>161385</c:v>
                </c:pt>
                <c:pt idx="54">
                  <c:v>160007</c:v>
                </c:pt>
                <c:pt idx="55">
                  <c:v>158652</c:v>
                </c:pt>
                <c:pt idx="56">
                  <c:v>158965</c:v>
                </c:pt>
                <c:pt idx="57">
                  <c:v>159251</c:v>
                </c:pt>
                <c:pt idx="58">
                  <c:v>159513</c:v>
                </c:pt>
                <c:pt idx="59">
                  <c:v>159754</c:v>
                </c:pt>
                <c:pt idx="60">
                  <c:v>159976</c:v>
                </c:pt>
                <c:pt idx="61">
                  <c:v>159391</c:v>
                </c:pt>
                <c:pt idx="62">
                  <c:v>158810</c:v>
                </c:pt>
                <c:pt idx="63">
                  <c:v>158233</c:v>
                </c:pt>
                <c:pt idx="64">
                  <c:v>157664</c:v>
                </c:pt>
                <c:pt idx="65">
                  <c:v>157101</c:v>
                </c:pt>
                <c:pt idx="66">
                  <c:v>157280</c:v>
                </c:pt>
                <c:pt idx="67">
                  <c:v>157451</c:v>
                </c:pt>
                <c:pt idx="68">
                  <c:v>157615</c:v>
                </c:pt>
                <c:pt idx="69">
                  <c:v>157773</c:v>
                </c:pt>
                <c:pt idx="70">
                  <c:v>157925</c:v>
                </c:pt>
                <c:pt idx="71">
                  <c:v>157370</c:v>
                </c:pt>
                <c:pt idx="72">
                  <c:v>156826</c:v>
                </c:pt>
                <c:pt idx="73">
                  <c:v>156295</c:v>
                </c:pt>
                <c:pt idx="74">
                  <c:v>155777</c:v>
                </c:pt>
                <c:pt idx="75">
                  <c:v>155272</c:v>
                </c:pt>
                <c:pt idx="76">
                  <c:v>154453</c:v>
                </c:pt>
                <c:pt idx="77">
                  <c:v>153656</c:v>
                </c:pt>
                <c:pt idx="78">
                  <c:v>152883</c:v>
                </c:pt>
                <c:pt idx="79">
                  <c:v>152032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strRef>
              <c:f>Comparaison!$AF$6</c:f>
              <c:strCache>
                <c:ptCount val="1"/>
                <c:pt idx="0">
                  <c:v>B</c:v>
                </c:pt>
              </c:strCache>
            </c:strRef>
          </c:tx>
          <c:spPr>
            <a:ln w="57150">
              <a:solidFill>
                <a:schemeClr val="accent1"/>
              </a:solidFill>
            </a:ln>
          </c:spPr>
          <c:marker>
            <c:symbol val="none"/>
          </c:marker>
          <c:val>
            <c:numRef>
              <c:f>Comparaison!$AF$7:$AF$97</c:f>
              <c:numCache>
                <c:formatCode>0</c:formatCode>
                <c:ptCount val="91"/>
                <c:pt idx="0">
                  <c:v>0</c:v>
                </c:pt>
                <c:pt idx="1">
                  <c:v>21557</c:v>
                </c:pt>
                <c:pt idx="2">
                  <c:v>38947</c:v>
                </c:pt>
                <c:pt idx="3">
                  <c:v>53169</c:v>
                </c:pt>
                <c:pt idx="4">
                  <c:v>64732</c:v>
                </c:pt>
                <c:pt idx="5">
                  <c:v>74128</c:v>
                </c:pt>
                <c:pt idx="6">
                  <c:v>81247</c:v>
                </c:pt>
                <c:pt idx="7">
                  <c:v>86871</c:v>
                </c:pt>
                <c:pt idx="8">
                  <c:v>91283</c:v>
                </c:pt>
                <c:pt idx="9">
                  <c:v>94708</c:v>
                </c:pt>
                <c:pt idx="10">
                  <c:v>97330</c:v>
                </c:pt>
                <c:pt idx="11">
                  <c:v>97220</c:v>
                </c:pt>
                <c:pt idx="12">
                  <c:v>96688</c:v>
                </c:pt>
                <c:pt idx="13">
                  <c:v>95842</c:v>
                </c:pt>
                <c:pt idx="14">
                  <c:v>94771</c:v>
                </c:pt>
                <c:pt idx="15">
                  <c:v>93540</c:v>
                </c:pt>
                <c:pt idx="16">
                  <c:v>93873</c:v>
                </c:pt>
                <c:pt idx="17">
                  <c:v>94025</c:v>
                </c:pt>
                <c:pt idx="18">
                  <c:v>94031</c:v>
                </c:pt>
                <c:pt idx="19">
                  <c:v>93916</c:v>
                </c:pt>
                <c:pt idx="20">
                  <c:v>93703</c:v>
                </c:pt>
                <c:pt idx="21">
                  <c:v>93789</c:v>
                </c:pt>
                <c:pt idx="22">
                  <c:v>93795</c:v>
                </c:pt>
                <c:pt idx="23">
                  <c:v>93736</c:v>
                </c:pt>
                <c:pt idx="24">
                  <c:v>93622</c:v>
                </c:pt>
                <c:pt idx="25">
                  <c:v>93465</c:v>
                </c:pt>
                <c:pt idx="26">
                  <c:v>94303</c:v>
                </c:pt>
                <c:pt idx="27">
                  <c:v>95085</c:v>
                </c:pt>
                <c:pt idx="28">
                  <c:v>95815</c:v>
                </c:pt>
                <c:pt idx="29">
                  <c:v>96501</c:v>
                </c:pt>
                <c:pt idx="30">
                  <c:v>97145</c:v>
                </c:pt>
                <c:pt idx="31">
                  <c:v>97752</c:v>
                </c:pt>
                <c:pt idx="32">
                  <c:v>98326</c:v>
                </c:pt>
                <c:pt idx="33">
                  <c:v>98870</c:v>
                </c:pt>
                <c:pt idx="34">
                  <c:v>99388</c:v>
                </c:pt>
                <c:pt idx="35">
                  <c:v>99882</c:v>
                </c:pt>
                <c:pt idx="36">
                  <c:v>99074</c:v>
                </c:pt>
                <c:pt idx="37">
                  <c:v>98295</c:v>
                </c:pt>
                <c:pt idx="38">
                  <c:v>97541</c:v>
                </c:pt>
                <c:pt idx="39">
                  <c:v>96812</c:v>
                </c:pt>
                <c:pt idx="40">
                  <c:v>96109</c:v>
                </c:pt>
                <c:pt idx="41">
                  <c:v>94595</c:v>
                </c:pt>
                <c:pt idx="42">
                  <c:v>93153</c:v>
                </c:pt>
                <c:pt idx="43">
                  <c:v>91781</c:v>
                </c:pt>
                <c:pt idx="44">
                  <c:v>90476</c:v>
                </c:pt>
                <c:pt idx="45">
                  <c:v>89235</c:v>
                </c:pt>
                <c:pt idx="46">
                  <c:v>90703</c:v>
                </c:pt>
                <c:pt idx="47">
                  <c:v>92175</c:v>
                </c:pt>
                <c:pt idx="48">
                  <c:v>93655</c:v>
                </c:pt>
                <c:pt idx="49">
                  <c:v>95130</c:v>
                </c:pt>
                <c:pt idx="50">
                  <c:v>96606</c:v>
                </c:pt>
                <c:pt idx="51">
                  <c:v>99116</c:v>
                </c:pt>
                <c:pt idx="52">
                  <c:v>101657</c:v>
                </c:pt>
                <c:pt idx="53">
                  <c:v>104227</c:v>
                </c:pt>
                <c:pt idx="54">
                  <c:v>107790</c:v>
                </c:pt>
                <c:pt idx="55">
                  <c:v>111361</c:v>
                </c:pt>
                <c:pt idx="56">
                  <c:v>113763</c:v>
                </c:pt>
                <c:pt idx="57">
                  <c:v>116124</c:v>
                </c:pt>
                <c:pt idx="58">
                  <c:v>118445</c:v>
                </c:pt>
                <c:pt idx="59">
                  <c:v>120728</c:v>
                </c:pt>
                <c:pt idx="60">
                  <c:v>122974</c:v>
                </c:pt>
                <c:pt idx="61">
                  <c:v>123949</c:v>
                </c:pt>
                <c:pt idx="62">
                  <c:v>124880</c:v>
                </c:pt>
                <c:pt idx="63">
                  <c:v>125770</c:v>
                </c:pt>
                <c:pt idx="64">
                  <c:v>126621</c:v>
                </c:pt>
                <c:pt idx="65">
                  <c:v>127436</c:v>
                </c:pt>
                <c:pt idx="66">
                  <c:v>130668</c:v>
                </c:pt>
                <c:pt idx="67">
                  <c:v>133912</c:v>
                </c:pt>
                <c:pt idx="68">
                  <c:v>137168</c:v>
                </c:pt>
                <c:pt idx="69">
                  <c:v>140435</c:v>
                </c:pt>
                <c:pt idx="70">
                  <c:v>143713</c:v>
                </c:pt>
                <c:pt idx="71">
                  <c:v>145635</c:v>
                </c:pt>
                <c:pt idx="72">
                  <c:v>147523</c:v>
                </c:pt>
                <c:pt idx="73">
                  <c:v>149395</c:v>
                </c:pt>
                <c:pt idx="74">
                  <c:v>151244</c:v>
                </c:pt>
                <c:pt idx="75">
                  <c:v>153070</c:v>
                </c:pt>
                <c:pt idx="76">
                  <c:v>156281</c:v>
                </c:pt>
                <c:pt idx="77">
                  <c:v>159503</c:v>
                </c:pt>
                <c:pt idx="78">
                  <c:v>162735</c:v>
                </c:pt>
                <c:pt idx="79">
                  <c:v>165977</c:v>
                </c:pt>
                <c:pt idx="80">
                  <c:v>169227</c:v>
                </c:pt>
                <c:pt idx="81">
                  <c:v>172583</c:v>
                </c:pt>
                <c:pt idx="82">
                  <c:v>175951</c:v>
                </c:pt>
                <c:pt idx="83">
                  <c:v>179329</c:v>
                </c:pt>
                <c:pt idx="84">
                  <c:v>182730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</c:numCache>
            </c:numRef>
          </c:val>
          <c:smooth val="0"/>
        </c:ser>
        <c:ser>
          <c:idx val="3"/>
          <c:order val="2"/>
          <c:tx>
            <c:strRef>
              <c:f>Comparaison!$AG$6</c:f>
              <c:strCache>
                <c:ptCount val="1"/>
                <c:pt idx="0">
                  <c:v>C</c:v>
                </c:pt>
              </c:strCache>
            </c:strRef>
          </c:tx>
          <c:spPr>
            <a:ln w="57150">
              <a:solidFill>
                <a:schemeClr val="accent3"/>
              </a:solidFill>
            </a:ln>
          </c:spPr>
          <c:marker>
            <c:symbol val="none"/>
          </c:marker>
          <c:val>
            <c:numRef>
              <c:f>Comparaison!$AG$7:$AG$97</c:f>
              <c:numCache>
                <c:formatCode>0</c:formatCode>
                <c:ptCount val="91"/>
                <c:pt idx="0">
                  <c:v>0</c:v>
                </c:pt>
                <c:pt idx="1">
                  <c:v>30032</c:v>
                </c:pt>
                <c:pt idx="2">
                  <c:v>54762</c:v>
                </c:pt>
                <c:pt idx="3">
                  <c:v>75325</c:v>
                </c:pt>
                <c:pt idx="4">
                  <c:v>92343</c:v>
                </c:pt>
                <c:pt idx="5">
                  <c:v>106418</c:v>
                </c:pt>
                <c:pt idx="6">
                  <c:v>118035</c:v>
                </c:pt>
                <c:pt idx="7">
                  <c:v>127604</c:v>
                </c:pt>
                <c:pt idx="8">
                  <c:v>135454</c:v>
                </c:pt>
                <c:pt idx="9">
                  <c:v>141856</c:v>
                </c:pt>
                <c:pt idx="10">
                  <c:v>147047</c:v>
                </c:pt>
                <c:pt idx="11">
                  <c:v>151214</c:v>
                </c:pt>
                <c:pt idx="12">
                  <c:v>154514</c:v>
                </c:pt>
                <c:pt idx="13">
                  <c:v>157082</c:v>
                </c:pt>
                <c:pt idx="14">
                  <c:v>159039</c:v>
                </c:pt>
                <c:pt idx="15">
                  <c:v>160474</c:v>
                </c:pt>
                <c:pt idx="16">
                  <c:v>161464</c:v>
                </c:pt>
                <c:pt idx="17">
                  <c:v>162088</c:v>
                </c:pt>
                <c:pt idx="18">
                  <c:v>162397</c:v>
                </c:pt>
                <c:pt idx="19">
                  <c:v>162443</c:v>
                </c:pt>
                <c:pt idx="20">
                  <c:v>162264</c:v>
                </c:pt>
                <c:pt idx="21">
                  <c:v>161904</c:v>
                </c:pt>
                <c:pt idx="22">
                  <c:v>161390</c:v>
                </c:pt>
                <c:pt idx="23">
                  <c:v>160744</c:v>
                </c:pt>
                <c:pt idx="24">
                  <c:v>160003</c:v>
                </c:pt>
                <c:pt idx="25">
                  <c:v>159171</c:v>
                </c:pt>
                <c:pt idx="26">
                  <c:v>158270</c:v>
                </c:pt>
                <c:pt idx="27">
                  <c:v>157311</c:v>
                </c:pt>
                <c:pt idx="28">
                  <c:v>156314</c:v>
                </c:pt>
                <c:pt idx="29">
                  <c:v>155285</c:v>
                </c:pt>
                <c:pt idx="30">
                  <c:v>154232</c:v>
                </c:pt>
                <c:pt idx="31">
                  <c:v>153166</c:v>
                </c:pt>
                <c:pt idx="32">
                  <c:v>152093</c:v>
                </c:pt>
                <c:pt idx="33">
                  <c:v>151018</c:v>
                </c:pt>
                <c:pt idx="34">
                  <c:v>149942</c:v>
                </c:pt>
                <c:pt idx="35">
                  <c:v>148877</c:v>
                </c:pt>
                <c:pt idx="36">
                  <c:v>147814</c:v>
                </c:pt>
                <c:pt idx="37">
                  <c:v>146769</c:v>
                </c:pt>
                <c:pt idx="38">
                  <c:v>145743</c:v>
                </c:pt>
                <c:pt idx="39">
                  <c:v>144735</c:v>
                </c:pt>
                <c:pt idx="40">
                  <c:v>143746</c:v>
                </c:pt>
                <c:pt idx="41">
                  <c:v>142777</c:v>
                </c:pt>
                <c:pt idx="42">
                  <c:v>141832</c:v>
                </c:pt>
                <c:pt idx="43">
                  <c:v>140910</c:v>
                </c:pt>
                <c:pt idx="44">
                  <c:v>140009</c:v>
                </c:pt>
                <c:pt idx="45">
                  <c:v>139136</c:v>
                </c:pt>
                <c:pt idx="46">
                  <c:v>138287</c:v>
                </c:pt>
                <c:pt idx="47">
                  <c:v>137463</c:v>
                </c:pt>
                <c:pt idx="48">
                  <c:v>136671</c:v>
                </c:pt>
                <c:pt idx="49">
                  <c:v>135898</c:v>
                </c:pt>
                <c:pt idx="50">
                  <c:v>135150</c:v>
                </c:pt>
                <c:pt idx="51">
                  <c:v>134426</c:v>
                </c:pt>
                <c:pt idx="52">
                  <c:v>133729</c:v>
                </c:pt>
                <c:pt idx="53">
                  <c:v>133056</c:v>
                </c:pt>
                <c:pt idx="54">
                  <c:v>132408</c:v>
                </c:pt>
                <c:pt idx="55">
                  <c:v>131783</c:v>
                </c:pt>
                <c:pt idx="56">
                  <c:v>131183</c:v>
                </c:pt>
                <c:pt idx="57">
                  <c:v>130607</c:v>
                </c:pt>
                <c:pt idx="58">
                  <c:v>130053</c:v>
                </c:pt>
                <c:pt idx="59">
                  <c:v>129523</c:v>
                </c:pt>
                <c:pt idx="60">
                  <c:v>129008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</c:numCache>
            </c:numRef>
          </c:val>
          <c:smooth val="0"/>
        </c:ser>
        <c:ser>
          <c:idx val="4"/>
          <c:order val="3"/>
          <c:tx>
            <c:strRef>
              <c:f>Comparaison!$AI$6</c:f>
              <c:strCache>
                <c:ptCount val="1"/>
                <c:pt idx="0">
                  <c:v>E</c:v>
                </c:pt>
              </c:strCache>
            </c:strRef>
          </c:tx>
          <c:spPr>
            <a:ln w="57150">
              <a:solidFill>
                <a:srgbClr val="7030A0"/>
              </a:solidFill>
            </a:ln>
          </c:spPr>
          <c:marker>
            <c:symbol val="none"/>
          </c:marker>
          <c:val>
            <c:numRef>
              <c:f>Comparaison!$AI$7:$AI$97</c:f>
              <c:numCache>
                <c:formatCode>0</c:formatCode>
                <c:ptCount val="91"/>
                <c:pt idx="0">
                  <c:v>0</c:v>
                </c:pt>
                <c:pt idx="1">
                  <c:v>70327</c:v>
                </c:pt>
                <c:pt idx="2">
                  <c:v>98677</c:v>
                </c:pt>
                <c:pt idx="3">
                  <c:v>123304</c:v>
                </c:pt>
                <c:pt idx="4">
                  <c:v>144704</c:v>
                </c:pt>
                <c:pt idx="5">
                  <c:v>163305</c:v>
                </c:pt>
                <c:pt idx="6">
                  <c:v>179470</c:v>
                </c:pt>
                <c:pt idx="7">
                  <c:v>193514</c:v>
                </c:pt>
                <c:pt idx="8">
                  <c:v>205705</c:v>
                </c:pt>
                <c:pt idx="9">
                  <c:v>216276</c:v>
                </c:pt>
                <c:pt idx="10">
                  <c:v>225433</c:v>
                </c:pt>
                <c:pt idx="11">
                  <c:v>222776</c:v>
                </c:pt>
                <c:pt idx="12">
                  <c:v>219464</c:v>
                </c:pt>
                <c:pt idx="13">
                  <c:v>215699</c:v>
                </c:pt>
                <c:pt idx="14">
                  <c:v>211633</c:v>
                </c:pt>
                <c:pt idx="15">
                  <c:v>207382</c:v>
                </c:pt>
                <c:pt idx="16">
                  <c:v>204175</c:v>
                </c:pt>
                <c:pt idx="17">
                  <c:v>200829</c:v>
                </c:pt>
                <c:pt idx="18">
                  <c:v>197403</c:v>
                </c:pt>
                <c:pt idx="19">
                  <c:v>193942</c:v>
                </c:pt>
                <c:pt idx="20">
                  <c:v>190480</c:v>
                </c:pt>
                <c:pt idx="21">
                  <c:v>187966</c:v>
                </c:pt>
                <c:pt idx="22">
                  <c:v>185427</c:v>
                </c:pt>
                <c:pt idx="23">
                  <c:v>182884</c:v>
                </c:pt>
                <c:pt idx="24">
                  <c:v>180353</c:v>
                </c:pt>
                <c:pt idx="25">
                  <c:v>177847</c:v>
                </c:pt>
                <c:pt idx="26">
                  <c:v>176154</c:v>
                </c:pt>
                <c:pt idx="27">
                  <c:v>176048</c:v>
                </c:pt>
                <c:pt idx="28">
                  <c:v>175773</c:v>
                </c:pt>
                <c:pt idx="29">
                  <c:v>175356</c:v>
                </c:pt>
                <c:pt idx="30">
                  <c:v>174820</c:v>
                </c:pt>
                <c:pt idx="31">
                  <c:v>172094</c:v>
                </c:pt>
                <c:pt idx="32">
                  <c:v>169408</c:v>
                </c:pt>
                <c:pt idx="33">
                  <c:v>166771</c:v>
                </c:pt>
                <c:pt idx="34">
                  <c:v>164191</c:v>
                </c:pt>
                <c:pt idx="35">
                  <c:v>161673</c:v>
                </c:pt>
                <c:pt idx="36">
                  <c:v>160380</c:v>
                </c:pt>
                <c:pt idx="37">
                  <c:v>159087</c:v>
                </c:pt>
                <c:pt idx="38">
                  <c:v>157798</c:v>
                </c:pt>
                <c:pt idx="39">
                  <c:v>156519</c:v>
                </c:pt>
                <c:pt idx="40">
                  <c:v>155254</c:v>
                </c:pt>
                <c:pt idx="41">
                  <c:v>155042</c:v>
                </c:pt>
                <c:pt idx="42">
                  <c:v>154810</c:v>
                </c:pt>
                <c:pt idx="43">
                  <c:v>154561</c:v>
                </c:pt>
                <c:pt idx="44">
                  <c:v>154298</c:v>
                </c:pt>
                <c:pt idx="45">
                  <c:v>154024</c:v>
                </c:pt>
                <c:pt idx="46">
                  <c:v>153259</c:v>
                </c:pt>
                <c:pt idx="47">
                  <c:v>152505</c:v>
                </c:pt>
                <c:pt idx="48">
                  <c:v>151763</c:v>
                </c:pt>
                <c:pt idx="49">
                  <c:v>151034</c:v>
                </c:pt>
                <c:pt idx="50">
                  <c:v>150321</c:v>
                </c:pt>
                <c:pt idx="51">
                  <c:v>149183</c:v>
                </c:pt>
                <c:pt idx="52">
                  <c:v>148079</c:v>
                </c:pt>
                <c:pt idx="53">
                  <c:v>147993</c:v>
                </c:pt>
                <c:pt idx="54">
                  <c:v>147863</c:v>
                </c:pt>
                <c:pt idx="55">
                  <c:v>147696</c:v>
                </c:pt>
                <c:pt idx="56">
                  <c:v>147091</c:v>
                </c:pt>
                <c:pt idx="57">
                  <c:v>146471</c:v>
                </c:pt>
                <c:pt idx="58">
                  <c:v>145841</c:v>
                </c:pt>
                <c:pt idx="59">
                  <c:v>145203</c:v>
                </c:pt>
                <c:pt idx="60">
                  <c:v>144561</c:v>
                </c:pt>
                <c:pt idx="61">
                  <c:v>143917</c:v>
                </c:pt>
                <c:pt idx="62">
                  <c:v>143274</c:v>
                </c:pt>
                <c:pt idx="63">
                  <c:v>142633</c:v>
                </c:pt>
                <c:pt idx="64">
                  <c:v>141997</c:v>
                </c:pt>
                <c:pt idx="65">
                  <c:v>141366</c:v>
                </c:pt>
                <c:pt idx="66">
                  <c:v>145972</c:v>
                </c:pt>
                <c:pt idx="67">
                  <c:v>150545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</c:numCache>
            </c:numRef>
          </c:val>
          <c:smooth val="0"/>
        </c:ser>
        <c:ser>
          <c:idx val="5"/>
          <c:order val="4"/>
          <c:tx>
            <c:strRef>
              <c:f>Comparaison!$AJ$6</c:f>
              <c:strCache>
                <c:ptCount val="1"/>
                <c:pt idx="0">
                  <c:v>F</c:v>
                </c:pt>
              </c:strCache>
            </c:strRef>
          </c:tx>
          <c:spPr>
            <a:ln w="5715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Ref>
              <c:f>Comparaison!$AJ$7:$AJ$97</c:f>
              <c:numCache>
                <c:formatCode>0</c:formatCode>
                <c:ptCount val="91"/>
                <c:pt idx="0">
                  <c:v>0</c:v>
                </c:pt>
                <c:pt idx="1">
                  <c:v>110217</c:v>
                </c:pt>
                <c:pt idx="2">
                  <c:v>163304</c:v>
                </c:pt>
                <c:pt idx="3">
                  <c:v>215096</c:v>
                </c:pt>
                <c:pt idx="4">
                  <c:v>265632</c:v>
                </c:pt>
                <c:pt idx="5">
                  <c:v>314961</c:v>
                </c:pt>
                <c:pt idx="6">
                  <c:v>333062</c:v>
                </c:pt>
                <c:pt idx="7">
                  <c:v>346249</c:v>
                </c:pt>
                <c:pt idx="8">
                  <c:v>355524</c:v>
                </c:pt>
                <c:pt idx="9">
                  <c:v>361679</c:v>
                </c:pt>
                <c:pt idx="10">
                  <c:v>365349</c:v>
                </c:pt>
                <c:pt idx="11">
                  <c:v>348958</c:v>
                </c:pt>
                <c:pt idx="12">
                  <c:v>333090</c:v>
                </c:pt>
                <c:pt idx="13">
                  <c:v>317906</c:v>
                </c:pt>
                <c:pt idx="14">
                  <c:v>303491</c:v>
                </c:pt>
                <c:pt idx="15">
                  <c:v>289879</c:v>
                </c:pt>
                <c:pt idx="16">
                  <c:v>275462</c:v>
                </c:pt>
                <c:pt idx="17">
                  <c:v>262093</c:v>
                </c:pt>
                <c:pt idx="18">
                  <c:v>249701</c:v>
                </c:pt>
                <c:pt idx="19">
                  <c:v>238213</c:v>
                </c:pt>
                <c:pt idx="20">
                  <c:v>227559</c:v>
                </c:pt>
                <c:pt idx="21">
                  <c:v>224165</c:v>
                </c:pt>
                <c:pt idx="22">
                  <c:v>220756</c:v>
                </c:pt>
                <c:pt idx="23">
                  <c:v>217358</c:v>
                </c:pt>
                <c:pt idx="24">
                  <c:v>213988</c:v>
                </c:pt>
                <c:pt idx="25">
                  <c:v>210662</c:v>
                </c:pt>
                <c:pt idx="26">
                  <c:v>206479</c:v>
                </c:pt>
                <c:pt idx="27">
                  <c:v>202431</c:v>
                </c:pt>
                <c:pt idx="28">
                  <c:v>198520</c:v>
                </c:pt>
                <c:pt idx="29">
                  <c:v>194746</c:v>
                </c:pt>
                <c:pt idx="30">
                  <c:v>191108</c:v>
                </c:pt>
                <c:pt idx="31">
                  <c:v>189575</c:v>
                </c:pt>
                <c:pt idx="32">
                  <c:v>187991</c:v>
                </c:pt>
                <c:pt idx="33">
                  <c:v>186368</c:v>
                </c:pt>
                <c:pt idx="34">
                  <c:v>184721</c:v>
                </c:pt>
                <c:pt idx="35">
                  <c:v>183060</c:v>
                </c:pt>
                <c:pt idx="36">
                  <c:v>182055</c:v>
                </c:pt>
                <c:pt idx="37">
                  <c:v>181020</c:v>
                </c:pt>
                <c:pt idx="38">
                  <c:v>179965</c:v>
                </c:pt>
                <c:pt idx="39">
                  <c:v>178894</c:v>
                </c:pt>
                <c:pt idx="40">
                  <c:v>177815</c:v>
                </c:pt>
                <c:pt idx="41">
                  <c:v>172622</c:v>
                </c:pt>
                <c:pt idx="42">
                  <c:v>167722</c:v>
                </c:pt>
                <c:pt idx="43">
                  <c:v>163096</c:v>
                </c:pt>
                <c:pt idx="44">
                  <c:v>158727</c:v>
                </c:pt>
                <c:pt idx="45">
                  <c:v>154598</c:v>
                </c:pt>
                <c:pt idx="46">
                  <c:v>149788</c:v>
                </c:pt>
                <c:pt idx="47">
                  <c:v>145276</c:v>
                </c:pt>
                <c:pt idx="48">
                  <c:v>141038</c:v>
                </c:pt>
                <c:pt idx="49">
                  <c:v>137055</c:v>
                </c:pt>
                <c:pt idx="50">
                  <c:v>133306</c:v>
                </c:pt>
                <c:pt idx="51">
                  <c:v>135565</c:v>
                </c:pt>
                <c:pt idx="52">
                  <c:v>137824</c:v>
                </c:pt>
                <c:pt idx="53">
                  <c:v>140084</c:v>
                </c:pt>
                <c:pt idx="54">
                  <c:v>142344</c:v>
                </c:pt>
                <c:pt idx="55">
                  <c:v>144603</c:v>
                </c:pt>
                <c:pt idx="56">
                  <c:v>147649</c:v>
                </c:pt>
                <c:pt idx="57">
                  <c:v>150715</c:v>
                </c:pt>
                <c:pt idx="58">
                  <c:v>153799</c:v>
                </c:pt>
                <c:pt idx="59">
                  <c:v>156901</c:v>
                </c:pt>
                <c:pt idx="60">
                  <c:v>160022</c:v>
                </c:pt>
                <c:pt idx="61">
                  <c:v>155419</c:v>
                </c:pt>
                <c:pt idx="62">
                  <c:v>151061</c:v>
                </c:pt>
                <c:pt idx="63">
                  <c:v>146932</c:v>
                </c:pt>
                <c:pt idx="64">
                  <c:v>143018</c:v>
                </c:pt>
                <c:pt idx="65">
                  <c:v>139306</c:v>
                </c:pt>
                <c:pt idx="66">
                  <c:v>139002</c:v>
                </c:pt>
                <c:pt idx="67">
                  <c:v>138689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</c:numCache>
            </c:numRef>
          </c:val>
          <c:smooth val="0"/>
        </c:ser>
        <c:ser>
          <c:idx val="0"/>
          <c:order val="5"/>
          <c:tx>
            <c:strRef>
              <c:f>Comparaison!$AH$6</c:f>
              <c:strCache>
                <c:ptCount val="1"/>
                <c:pt idx="0">
                  <c:v>D</c:v>
                </c:pt>
              </c:strCache>
            </c:strRef>
          </c:tx>
          <c:spPr>
            <a:ln w="57150">
              <a:solidFill>
                <a:schemeClr val="accent6"/>
              </a:solidFill>
            </a:ln>
          </c:spPr>
          <c:marker>
            <c:symbol val="none"/>
          </c:marker>
          <c:val>
            <c:numRef>
              <c:f>Comparaison!$AH$7:$AH$97</c:f>
              <c:numCache>
                <c:formatCode>0</c:formatCode>
                <c:ptCount val="91"/>
                <c:pt idx="0">
                  <c:v>0</c:v>
                </c:pt>
                <c:pt idx="1">
                  <c:v>102032</c:v>
                </c:pt>
                <c:pt idx="2">
                  <c:v>137973</c:v>
                </c:pt>
                <c:pt idx="3">
                  <c:v>166525</c:v>
                </c:pt>
                <c:pt idx="4">
                  <c:v>189146</c:v>
                </c:pt>
                <c:pt idx="5">
                  <c:v>206990</c:v>
                </c:pt>
                <c:pt idx="6">
                  <c:v>215324</c:v>
                </c:pt>
                <c:pt idx="7">
                  <c:v>220523</c:v>
                </c:pt>
                <c:pt idx="8">
                  <c:v>223352</c:v>
                </c:pt>
                <c:pt idx="9">
                  <c:v>224390</c:v>
                </c:pt>
                <c:pt idx="10">
                  <c:v>224080</c:v>
                </c:pt>
                <c:pt idx="11">
                  <c:v>222758</c:v>
                </c:pt>
                <c:pt idx="12">
                  <c:v>220685</c:v>
                </c:pt>
                <c:pt idx="13">
                  <c:v>218061</c:v>
                </c:pt>
                <c:pt idx="14">
                  <c:v>215040</c:v>
                </c:pt>
                <c:pt idx="15">
                  <c:v>211741</c:v>
                </c:pt>
                <c:pt idx="16">
                  <c:v>212136</c:v>
                </c:pt>
                <c:pt idx="17">
                  <c:v>212154</c:v>
                </c:pt>
                <c:pt idx="18">
                  <c:v>211861</c:v>
                </c:pt>
                <c:pt idx="19">
                  <c:v>211310</c:v>
                </c:pt>
                <c:pt idx="20">
                  <c:v>210548</c:v>
                </c:pt>
                <c:pt idx="21">
                  <c:v>205036</c:v>
                </c:pt>
                <c:pt idx="22">
                  <c:v>199743</c:v>
                </c:pt>
                <c:pt idx="23">
                  <c:v>194670</c:v>
                </c:pt>
                <c:pt idx="24">
                  <c:v>189818</c:v>
                </c:pt>
                <c:pt idx="25">
                  <c:v>185180</c:v>
                </c:pt>
                <c:pt idx="26">
                  <c:v>185809</c:v>
                </c:pt>
                <c:pt idx="27">
                  <c:v>186237</c:v>
                </c:pt>
                <c:pt idx="28">
                  <c:v>186490</c:v>
                </c:pt>
                <c:pt idx="29">
                  <c:v>186593</c:v>
                </c:pt>
                <c:pt idx="30">
                  <c:v>186567</c:v>
                </c:pt>
                <c:pt idx="31">
                  <c:v>181522</c:v>
                </c:pt>
                <c:pt idx="32">
                  <c:v>176720</c:v>
                </c:pt>
                <c:pt idx="33">
                  <c:v>172154</c:v>
                </c:pt>
                <c:pt idx="34">
                  <c:v>167812</c:v>
                </c:pt>
                <c:pt idx="35">
                  <c:v>163683</c:v>
                </c:pt>
                <c:pt idx="36">
                  <c:v>163590</c:v>
                </c:pt>
                <c:pt idx="37">
                  <c:v>163457</c:v>
                </c:pt>
                <c:pt idx="38">
                  <c:v>163291</c:v>
                </c:pt>
                <c:pt idx="39">
                  <c:v>163096</c:v>
                </c:pt>
                <c:pt idx="40">
                  <c:v>162877</c:v>
                </c:pt>
                <c:pt idx="41">
                  <c:v>165681</c:v>
                </c:pt>
                <c:pt idx="42">
                  <c:v>168448</c:v>
                </c:pt>
                <c:pt idx="43">
                  <c:v>171179</c:v>
                </c:pt>
                <c:pt idx="44">
                  <c:v>173875</c:v>
                </c:pt>
                <c:pt idx="45">
                  <c:v>176538</c:v>
                </c:pt>
                <c:pt idx="46">
                  <c:v>175368</c:v>
                </c:pt>
                <c:pt idx="47">
                  <c:v>174221</c:v>
                </c:pt>
                <c:pt idx="48">
                  <c:v>173099</c:v>
                </c:pt>
                <c:pt idx="49">
                  <c:v>172003</c:v>
                </c:pt>
                <c:pt idx="50">
                  <c:v>170934</c:v>
                </c:pt>
                <c:pt idx="51">
                  <c:v>169862</c:v>
                </c:pt>
                <c:pt idx="52">
                  <c:v>168773</c:v>
                </c:pt>
                <c:pt idx="53">
                  <c:v>167673</c:v>
                </c:pt>
                <c:pt idx="54">
                  <c:v>166568</c:v>
                </c:pt>
                <c:pt idx="55">
                  <c:v>165461</c:v>
                </c:pt>
                <c:pt idx="56">
                  <c:v>165884</c:v>
                </c:pt>
                <c:pt idx="57">
                  <c:v>166267</c:v>
                </c:pt>
                <c:pt idx="58">
                  <c:v>166614</c:v>
                </c:pt>
                <c:pt idx="59">
                  <c:v>166927</c:v>
                </c:pt>
                <c:pt idx="60">
                  <c:v>167211</c:v>
                </c:pt>
                <c:pt idx="61">
                  <c:v>168944</c:v>
                </c:pt>
                <c:pt idx="62">
                  <c:v>170641</c:v>
                </c:pt>
                <c:pt idx="63">
                  <c:v>172305</c:v>
                </c:pt>
                <c:pt idx="64">
                  <c:v>173796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9112192"/>
        <c:axId val="150274624"/>
      </c:lineChart>
      <c:catAx>
        <c:axId val="79112192"/>
        <c:scaling>
          <c:orientation val="minMax"/>
        </c:scaling>
        <c:delete val="0"/>
        <c:axPos val="b"/>
        <c:majorTickMark val="none"/>
        <c:minorTickMark val="none"/>
        <c:tickLblPos val="nextTo"/>
        <c:crossAx val="150274624"/>
        <c:crosses val="autoZero"/>
        <c:auto val="1"/>
        <c:lblAlgn val="ctr"/>
        <c:lblOffset val="100"/>
        <c:noMultiLvlLbl val="0"/>
      </c:catAx>
      <c:valAx>
        <c:axId val="150274624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fr-FR" sz="2800" b="1" i="1" u="none" strike="noStrike" baseline="0">
                    <a:solidFill>
                      <a:schemeClr val="tx2"/>
                    </a:solidFill>
                  </a:rPr>
                  <a:t>oz / inch²</a:t>
                </a:r>
                <a:endParaRPr lang="fr-FR" sz="6600" i="1">
                  <a:solidFill>
                    <a:schemeClr val="tx2"/>
                  </a:solidFill>
                </a:endParaRPr>
              </a:p>
            </c:rich>
          </c:tx>
          <c:layout/>
          <c:overlay val="0"/>
        </c:title>
        <c:numFmt formatCode="0" sourceLinked="1"/>
        <c:majorTickMark val="none"/>
        <c:minorTickMark val="none"/>
        <c:tickLblPos val="nextTo"/>
        <c:crossAx val="7911219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2895600</xdr:colOff>
      <xdr:row>0</xdr:row>
      <xdr:rowOff>76200</xdr:rowOff>
    </xdr:from>
    <xdr:to>
      <xdr:col>5</xdr:col>
      <xdr:colOff>76200</xdr:colOff>
      <xdr:row>0</xdr:row>
      <xdr:rowOff>76200</xdr:rowOff>
    </xdr:to>
    <xdr:cxnSp macro="">
      <xdr:nvCxnSpPr>
        <xdr:cNvPr id="2" name="Connecteur droit avec flèche 1"/>
        <xdr:cNvCxnSpPr/>
      </xdr:nvCxnSpPr>
      <xdr:spPr>
        <a:xfrm flipH="1">
          <a:off x="3619500" y="76200"/>
          <a:ext cx="2705100" cy="0"/>
        </a:xfrm>
        <a:prstGeom prst="straightConnector1">
          <a:avLst/>
        </a:prstGeom>
        <a:ln w="19050"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</xdr:row>
      <xdr:rowOff>95250</xdr:rowOff>
    </xdr:from>
    <xdr:to>
      <xdr:col>5</xdr:col>
      <xdr:colOff>76200</xdr:colOff>
      <xdr:row>1</xdr:row>
      <xdr:rowOff>95250</xdr:rowOff>
    </xdr:to>
    <xdr:cxnSp macro="">
      <xdr:nvCxnSpPr>
        <xdr:cNvPr id="3" name="Connecteur droit avec flèche 2"/>
        <xdr:cNvCxnSpPr/>
      </xdr:nvCxnSpPr>
      <xdr:spPr>
        <a:xfrm flipH="1">
          <a:off x="3619500" y="333375"/>
          <a:ext cx="2705100" cy="0"/>
        </a:xfrm>
        <a:prstGeom prst="straightConnector1">
          <a:avLst/>
        </a:prstGeom>
        <a:ln w="19050"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1038225</xdr:colOff>
      <xdr:row>6</xdr:row>
      <xdr:rowOff>9525</xdr:rowOff>
    </xdr:from>
    <xdr:to>
      <xdr:col>1</xdr:col>
      <xdr:colOff>161925</xdr:colOff>
      <xdr:row>7</xdr:row>
      <xdr:rowOff>161925</xdr:rowOff>
    </xdr:to>
    <xdr:cxnSp macro="">
      <xdr:nvCxnSpPr>
        <xdr:cNvPr id="4" name="Connecteur droit avec flèche 3"/>
        <xdr:cNvCxnSpPr/>
      </xdr:nvCxnSpPr>
      <xdr:spPr>
        <a:xfrm>
          <a:off x="1038225" y="1200150"/>
          <a:ext cx="171450" cy="342900"/>
        </a:xfrm>
        <a:prstGeom prst="straightConnector1">
          <a:avLst/>
        </a:prstGeom>
        <a:ln w="19050"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419100</xdr:colOff>
      <xdr:row>5</xdr:row>
      <xdr:rowOff>180975</xdr:rowOff>
    </xdr:from>
    <xdr:to>
      <xdr:col>3</xdr:col>
      <xdr:colOff>19050</xdr:colOff>
      <xdr:row>7</xdr:row>
      <xdr:rowOff>180975</xdr:rowOff>
    </xdr:to>
    <xdr:cxnSp macro="">
      <xdr:nvCxnSpPr>
        <xdr:cNvPr id="5" name="Connecteur droit avec flèche 4"/>
        <xdr:cNvCxnSpPr/>
      </xdr:nvCxnSpPr>
      <xdr:spPr>
        <a:xfrm flipH="1">
          <a:off x="2228850" y="1181100"/>
          <a:ext cx="361950" cy="381000"/>
        </a:xfrm>
        <a:prstGeom prst="straightConnector1">
          <a:avLst/>
        </a:prstGeom>
        <a:ln w="19050"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9525</xdr:colOff>
          <xdr:row>7</xdr:row>
          <xdr:rowOff>9525</xdr:rowOff>
        </xdr:from>
        <xdr:to>
          <xdr:col>12</xdr:col>
          <xdr:colOff>9525</xdr:colOff>
          <xdr:row>8</xdr:row>
          <xdr:rowOff>85725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Calibri"/>
                </a:rPr>
                <a:t>Effacer toutes les données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933450</xdr:colOff>
          <xdr:row>7</xdr:row>
          <xdr:rowOff>0</xdr:rowOff>
        </xdr:from>
        <xdr:to>
          <xdr:col>4</xdr:col>
          <xdr:colOff>1781175</xdr:colOff>
          <xdr:row>8</xdr:row>
          <xdr:rowOff>104775</xdr:rowOff>
        </xdr:to>
        <xdr:sp macro="" textlink="">
          <xdr:nvSpPr>
            <xdr:cNvPr id="10242" name="Button 2" hidden="1">
              <a:extLst>
                <a:ext uri="{63B3BB69-23CF-44E3-9099-C40C66FF867C}">
                  <a14:compatExt spid="_x0000_s10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808000"/>
                  </a:solidFill>
                  <a:latin typeface="Calibri"/>
                </a:rPr>
                <a:t>1) Nettoyer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714375</xdr:colOff>
          <xdr:row>7</xdr:row>
          <xdr:rowOff>0</xdr:rowOff>
        </xdr:from>
        <xdr:to>
          <xdr:col>8</xdr:col>
          <xdr:colOff>466725</xdr:colOff>
          <xdr:row>8</xdr:row>
          <xdr:rowOff>114300</xdr:rowOff>
        </xdr:to>
        <xdr:sp macro="" textlink="">
          <xdr:nvSpPr>
            <xdr:cNvPr id="10243" name="Button 3" hidden="1">
              <a:extLst>
                <a:ext uri="{63B3BB69-23CF-44E3-9099-C40C66FF867C}">
                  <a14:compatExt spid="_x0000_s10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808000"/>
                  </a:solidFill>
                  <a:latin typeface="Calibri"/>
                </a:rPr>
                <a:t>3) Mettre en forme les données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2038350</xdr:colOff>
          <xdr:row>7</xdr:row>
          <xdr:rowOff>0</xdr:rowOff>
        </xdr:from>
        <xdr:to>
          <xdr:col>5</xdr:col>
          <xdr:colOff>409575</xdr:colOff>
          <xdr:row>8</xdr:row>
          <xdr:rowOff>104775</xdr:rowOff>
        </xdr:to>
        <xdr:sp macro="" textlink="">
          <xdr:nvSpPr>
            <xdr:cNvPr id="10244" name="Button 4" hidden="1">
              <a:extLst>
                <a:ext uri="{63B3BB69-23CF-44E3-9099-C40C66FF867C}">
                  <a14:compatExt spid="_x0000_s10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808000"/>
                  </a:solidFill>
                  <a:latin typeface="Calibri"/>
                </a:rPr>
                <a:t>2) Supprimer une ligne sur cinq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2895600</xdr:colOff>
      <xdr:row>0</xdr:row>
      <xdr:rowOff>76200</xdr:rowOff>
    </xdr:from>
    <xdr:to>
      <xdr:col>5</xdr:col>
      <xdr:colOff>76200</xdr:colOff>
      <xdr:row>0</xdr:row>
      <xdr:rowOff>76200</xdr:rowOff>
    </xdr:to>
    <xdr:cxnSp macro="">
      <xdr:nvCxnSpPr>
        <xdr:cNvPr id="2" name="Connecteur droit avec flèche 1"/>
        <xdr:cNvCxnSpPr/>
      </xdr:nvCxnSpPr>
      <xdr:spPr>
        <a:xfrm flipH="1">
          <a:off x="3619500" y="76200"/>
          <a:ext cx="2705100" cy="0"/>
        </a:xfrm>
        <a:prstGeom prst="straightConnector1">
          <a:avLst/>
        </a:prstGeom>
        <a:ln w="19050"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</xdr:row>
      <xdr:rowOff>95250</xdr:rowOff>
    </xdr:from>
    <xdr:to>
      <xdr:col>5</xdr:col>
      <xdr:colOff>76200</xdr:colOff>
      <xdr:row>1</xdr:row>
      <xdr:rowOff>95250</xdr:rowOff>
    </xdr:to>
    <xdr:cxnSp macro="">
      <xdr:nvCxnSpPr>
        <xdr:cNvPr id="3" name="Connecteur droit avec flèche 2"/>
        <xdr:cNvCxnSpPr/>
      </xdr:nvCxnSpPr>
      <xdr:spPr>
        <a:xfrm flipH="1">
          <a:off x="3619500" y="333375"/>
          <a:ext cx="2705100" cy="0"/>
        </a:xfrm>
        <a:prstGeom prst="straightConnector1">
          <a:avLst/>
        </a:prstGeom>
        <a:ln w="19050"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1038225</xdr:colOff>
      <xdr:row>6</xdr:row>
      <xdr:rowOff>9525</xdr:rowOff>
    </xdr:from>
    <xdr:to>
      <xdr:col>1</xdr:col>
      <xdr:colOff>161925</xdr:colOff>
      <xdr:row>7</xdr:row>
      <xdr:rowOff>161925</xdr:rowOff>
    </xdr:to>
    <xdr:cxnSp macro="">
      <xdr:nvCxnSpPr>
        <xdr:cNvPr id="4" name="Connecteur droit avec flèche 3"/>
        <xdr:cNvCxnSpPr/>
      </xdr:nvCxnSpPr>
      <xdr:spPr>
        <a:xfrm>
          <a:off x="1038225" y="1200150"/>
          <a:ext cx="171450" cy="342900"/>
        </a:xfrm>
        <a:prstGeom prst="straightConnector1">
          <a:avLst/>
        </a:prstGeom>
        <a:ln w="19050"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419100</xdr:colOff>
      <xdr:row>5</xdr:row>
      <xdr:rowOff>180975</xdr:rowOff>
    </xdr:from>
    <xdr:to>
      <xdr:col>3</xdr:col>
      <xdr:colOff>19050</xdr:colOff>
      <xdr:row>7</xdr:row>
      <xdr:rowOff>180975</xdr:rowOff>
    </xdr:to>
    <xdr:cxnSp macro="">
      <xdr:nvCxnSpPr>
        <xdr:cNvPr id="5" name="Connecteur droit avec flèche 4"/>
        <xdr:cNvCxnSpPr/>
      </xdr:nvCxnSpPr>
      <xdr:spPr>
        <a:xfrm flipH="1">
          <a:off x="2228850" y="1181100"/>
          <a:ext cx="361950" cy="381000"/>
        </a:xfrm>
        <a:prstGeom prst="straightConnector1">
          <a:avLst/>
        </a:prstGeom>
        <a:ln w="19050"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9525</xdr:colOff>
          <xdr:row>7</xdr:row>
          <xdr:rowOff>9525</xdr:rowOff>
        </xdr:from>
        <xdr:to>
          <xdr:col>12</xdr:col>
          <xdr:colOff>9525</xdr:colOff>
          <xdr:row>8</xdr:row>
          <xdr:rowOff>85725</xdr:rowOff>
        </xdr:to>
        <xdr:sp macro="" textlink="">
          <xdr:nvSpPr>
            <xdr:cNvPr id="11265" name="Button 1" hidden="1">
              <a:extLst>
                <a:ext uri="{63B3BB69-23CF-44E3-9099-C40C66FF867C}">
                  <a14:compatExt spid="_x0000_s1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Calibri"/>
                </a:rPr>
                <a:t>Effacer toutes les données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933450</xdr:colOff>
          <xdr:row>7</xdr:row>
          <xdr:rowOff>0</xdr:rowOff>
        </xdr:from>
        <xdr:to>
          <xdr:col>4</xdr:col>
          <xdr:colOff>876300</xdr:colOff>
          <xdr:row>8</xdr:row>
          <xdr:rowOff>104775</xdr:rowOff>
        </xdr:to>
        <xdr:sp macro="" textlink="">
          <xdr:nvSpPr>
            <xdr:cNvPr id="11266" name="Button 2" hidden="1">
              <a:extLst>
                <a:ext uri="{63B3BB69-23CF-44E3-9099-C40C66FF867C}">
                  <a14:compatExt spid="_x0000_s1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808000"/>
                  </a:solidFill>
                  <a:latin typeface="Calibri"/>
                </a:rPr>
                <a:t>1) Nettoyer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1209675</xdr:colOff>
          <xdr:row>7</xdr:row>
          <xdr:rowOff>0</xdr:rowOff>
        </xdr:from>
        <xdr:to>
          <xdr:col>8</xdr:col>
          <xdr:colOff>466725</xdr:colOff>
          <xdr:row>8</xdr:row>
          <xdr:rowOff>114300</xdr:rowOff>
        </xdr:to>
        <xdr:sp macro="" textlink="">
          <xdr:nvSpPr>
            <xdr:cNvPr id="11267" name="Button 3" hidden="1">
              <a:extLst>
                <a:ext uri="{63B3BB69-23CF-44E3-9099-C40C66FF867C}">
                  <a14:compatExt spid="_x0000_s1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808000"/>
                  </a:solidFill>
                  <a:latin typeface="Calibri"/>
                </a:rPr>
                <a:t>3) Mettre en forme les données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1038225</xdr:colOff>
          <xdr:row>7</xdr:row>
          <xdr:rowOff>0</xdr:rowOff>
        </xdr:from>
        <xdr:to>
          <xdr:col>5</xdr:col>
          <xdr:colOff>1104900</xdr:colOff>
          <xdr:row>8</xdr:row>
          <xdr:rowOff>104775</xdr:rowOff>
        </xdr:to>
        <xdr:sp macro="" textlink="">
          <xdr:nvSpPr>
            <xdr:cNvPr id="11268" name="Button 4" hidden="1">
              <a:extLst>
                <a:ext uri="{63B3BB69-23CF-44E3-9099-C40C66FF867C}">
                  <a14:compatExt spid="_x0000_s1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808000"/>
                  </a:solidFill>
                  <a:latin typeface="Calibri"/>
                </a:rPr>
                <a:t>2) Supprimer une ligne sur cinq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2895600</xdr:colOff>
      <xdr:row>0</xdr:row>
      <xdr:rowOff>76200</xdr:rowOff>
    </xdr:from>
    <xdr:to>
      <xdr:col>5</xdr:col>
      <xdr:colOff>76200</xdr:colOff>
      <xdr:row>0</xdr:row>
      <xdr:rowOff>76200</xdr:rowOff>
    </xdr:to>
    <xdr:cxnSp macro="">
      <xdr:nvCxnSpPr>
        <xdr:cNvPr id="2" name="Connecteur droit avec flèche 1"/>
        <xdr:cNvCxnSpPr/>
      </xdr:nvCxnSpPr>
      <xdr:spPr>
        <a:xfrm flipH="1">
          <a:off x="3619500" y="76200"/>
          <a:ext cx="2705100" cy="0"/>
        </a:xfrm>
        <a:prstGeom prst="straightConnector1">
          <a:avLst/>
        </a:prstGeom>
        <a:ln w="19050"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</xdr:row>
      <xdr:rowOff>95250</xdr:rowOff>
    </xdr:from>
    <xdr:to>
      <xdr:col>5</xdr:col>
      <xdr:colOff>76200</xdr:colOff>
      <xdr:row>1</xdr:row>
      <xdr:rowOff>95250</xdr:rowOff>
    </xdr:to>
    <xdr:cxnSp macro="">
      <xdr:nvCxnSpPr>
        <xdr:cNvPr id="3" name="Connecteur droit avec flèche 2"/>
        <xdr:cNvCxnSpPr/>
      </xdr:nvCxnSpPr>
      <xdr:spPr>
        <a:xfrm flipH="1">
          <a:off x="3619500" y="333375"/>
          <a:ext cx="2705100" cy="0"/>
        </a:xfrm>
        <a:prstGeom prst="straightConnector1">
          <a:avLst/>
        </a:prstGeom>
        <a:ln w="19050"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1038225</xdr:colOff>
      <xdr:row>6</xdr:row>
      <xdr:rowOff>9525</xdr:rowOff>
    </xdr:from>
    <xdr:to>
      <xdr:col>1</xdr:col>
      <xdr:colOff>161925</xdr:colOff>
      <xdr:row>7</xdr:row>
      <xdr:rowOff>161925</xdr:rowOff>
    </xdr:to>
    <xdr:cxnSp macro="">
      <xdr:nvCxnSpPr>
        <xdr:cNvPr id="4" name="Connecteur droit avec flèche 3"/>
        <xdr:cNvCxnSpPr/>
      </xdr:nvCxnSpPr>
      <xdr:spPr>
        <a:xfrm>
          <a:off x="1038225" y="1200150"/>
          <a:ext cx="171450" cy="342900"/>
        </a:xfrm>
        <a:prstGeom prst="straightConnector1">
          <a:avLst/>
        </a:prstGeom>
        <a:ln w="19050"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419100</xdr:colOff>
      <xdr:row>5</xdr:row>
      <xdr:rowOff>180975</xdr:rowOff>
    </xdr:from>
    <xdr:to>
      <xdr:col>3</xdr:col>
      <xdr:colOff>19050</xdr:colOff>
      <xdr:row>7</xdr:row>
      <xdr:rowOff>180975</xdr:rowOff>
    </xdr:to>
    <xdr:cxnSp macro="">
      <xdr:nvCxnSpPr>
        <xdr:cNvPr id="5" name="Connecteur droit avec flèche 4"/>
        <xdr:cNvCxnSpPr/>
      </xdr:nvCxnSpPr>
      <xdr:spPr>
        <a:xfrm flipH="1">
          <a:off x="2228850" y="1181100"/>
          <a:ext cx="361950" cy="381000"/>
        </a:xfrm>
        <a:prstGeom prst="straightConnector1">
          <a:avLst/>
        </a:prstGeom>
        <a:ln w="19050"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9525</xdr:colOff>
          <xdr:row>7</xdr:row>
          <xdr:rowOff>9525</xdr:rowOff>
        </xdr:from>
        <xdr:to>
          <xdr:col>12</xdr:col>
          <xdr:colOff>9525</xdr:colOff>
          <xdr:row>8</xdr:row>
          <xdr:rowOff>85725</xdr:rowOff>
        </xdr:to>
        <xdr:sp macro="" textlink="">
          <xdr:nvSpPr>
            <xdr:cNvPr id="12289" name="Button 1" hidden="1">
              <a:extLst>
                <a:ext uri="{63B3BB69-23CF-44E3-9099-C40C66FF867C}">
                  <a14:compatExt spid="_x0000_s12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Calibri"/>
                </a:rPr>
                <a:t>Effacer toutes les données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933450</xdr:colOff>
          <xdr:row>7</xdr:row>
          <xdr:rowOff>0</xdr:rowOff>
        </xdr:from>
        <xdr:to>
          <xdr:col>4</xdr:col>
          <xdr:colOff>895350</xdr:colOff>
          <xdr:row>8</xdr:row>
          <xdr:rowOff>104775</xdr:rowOff>
        </xdr:to>
        <xdr:sp macro="" textlink="">
          <xdr:nvSpPr>
            <xdr:cNvPr id="12290" name="Button 2" hidden="1">
              <a:extLst>
                <a:ext uri="{63B3BB69-23CF-44E3-9099-C40C66FF867C}">
                  <a14:compatExt spid="_x0000_s12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808000"/>
                  </a:solidFill>
                  <a:latin typeface="Calibri"/>
                </a:rPr>
                <a:t>1) Nettoyer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714375</xdr:colOff>
          <xdr:row>7</xdr:row>
          <xdr:rowOff>0</xdr:rowOff>
        </xdr:from>
        <xdr:to>
          <xdr:col>8</xdr:col>
          <xdr:colOff>466725</xdr:colOff>
          <xdr:row>8</xdr:row>
          <xdr:rowOff>114300</xdr:rowOff>
        </xdr:to>
        <xdr:sp macro="" textlink="">
          <xdr:nvSpPr>
            <xdr:cNvPr id="12291" name="Button 3" hidden="1">
              <a:extLst>
                <a:ext uri="{63B3BB69-23CF-44E3-9099-C40C66FF867C}">
                  <a14:compatExt spid="_x0000_s12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808000"/>
                  </a:solidFill>
                  <a:latin typeface="Calibri"/>
                </a:rPr>
                <a:t>3) Mettre en forme les données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971550</xdr:colOff>
          <xdr:row>7</xdr:row>
          <xdr:rowOff>0</xdr:rowOff>
        </xdr:from>
        <xdr:to>
          <xdr:col>5</xdr:col>
          <xdr:colOff>409575</xdr:colOff>
          <xdr:row>8</xdr:row>
          <xdr:rowOff>104775</xdr:rowOff>
        </xdr:to>
        <xdr:sp macro="" textlink="">
          <xdr:nvSpPr>
            <xdr:cNvPr id="12292" name="Button 4" hidden="1">
              <a:extLst>
                <a:ext uri="{63B3BB69-23CF-44E3-9099-C40C66FF867C}">
                  <a14:compatExt spid="_x0000_s12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808000"/>
                  </a:solidFill>
                  <a:latin typeface="Calibri"/>
                </a:rPr>
                <a:t>2) Supprimer une ligne sur cinq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2895600</xdr:colOff>
      <xdr:row>0</xdr:row>
      <xdr:rowOff>76200</xdr:rowOff>
    </xdr:from>
    <xdr:to>
      <xdr:col>5</xdr:col>
      <xdr:colOff>76200</xdr:colOff>
      <xdr:row>0</xdr:row>
      <xdr:rowOff>76200</xdr:rowOff>
    </xdr:to>
    <xdr:cxnSp macro="">
      <xdr:nvCxnSpPr>
        <xdr:cNvPr id="2" name="Connecteur droit avec flèche 1"/>
        <xdr:cNvCxnSpPr/>
      </xdr:nvCxnSpPr>
      <xdr:spPr>
        <a:xfrm flipH="1">
          <a:off x="3619500" y="76200"/>
          <a:ext cx="2705100" cy="0"/>
        </a:xfrm>
        <a:prstGeom prst="straightConnector1">
          <a:avLst/>
        </a:prstGeom>
        <a:ln w="19050"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</xdr:row>
      <xdr:rowOff>95250</xdr:rowOff>
    </xdr:from>
    <xdr:to>
      <xdr:col>5</xdr:col>
      <xdr:colOff>76200</xdr:colOff>
      <xdr:row>1</xdr:row>
      <xdr:rowOff>95250</xdr:rowOff>
    </xdr:to>
    <xdr:cxnSp macro="">
      <xdr:nvCxnSpPr>
        <xdr:cNvPr id="3" name="Connecteur droit avec flèche 2"/>
        <xdr:cNvCxnSpPr/>
      </xdr:nvCxnSpPr>
      <xdr:spPr>
        <a:xfrm flipH="1">
          <a:off x="3619500" y="333375"/>
          <a:ext cx="2705100" cy="0"/>
        </a:xfrm>
        <a:prstGeom prst="straightConnector1">
          <a:avLst/>
        </a:prstGeom>
        <a:ln w="19050"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1038225</xdr:colOff>
      <xdr:row>6</xdr:row>
      <xdr:rowOff>9525</xdr:rowOff>
    </xdr:from>
    <xdr:to>
      <xdr:col>1</xdr:col>
      <xdr:colOff>161925</xdr:colOff>
      <xdr:row>7</xdr:row>
      <xdr:rowOff>161925</xdr:rowOff>
    </xdr:to>
    <xdr:cxnSp macro="">
      <xdr:nvCxnSpPr>
        <xdr:cNvPr id="4" name="Connecteur droit avec flèche 3"/>
        <xdr:cNvCxnSpPr/>
      </xdr:nvCxnSpPr>
      <xdr:spPr>
        <a:xfrm>
          <a:off x="1038225" y="1200150"/>
          <a:ext cx="171450" cy="342900"/>
        </a:xfrm>
        <a:prstGeom prst="straightConnector1">
          <a:avLst/>
        </a:prstGeom>
        <a:ln w="19050"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419100</xdr:colOff>
      <xdr:row>5</xdr:row>
      <xdr:rowOff>180975</xdr:rowOff>
    </xdr:from>
    <xdr:to>
      <xdr:col>3</xdr:col>
      <xdr:colOff>19050</xdr:colOff>
      <xdr:row>7</xdr:row>
      <xdr:rowOff>180975</xdr:rowOff>
    </xdr:to>
    <xdr:cxnSp macro="">
      <xdr:nvCxnSpPr>
        <xdr:cNvPr id="5" name="Connecteur droit avec flèche 4"/>
        <xdr:cNvCxnSpPr/>
      </xdr:nvCxnSpPr>
      <xdr:spPr>
        <a:xfrm flipH="1">
          <a:off x="2228850" y="1181100"/>
          <a:ext cx="361950" cy="381000"/>
        </a:xfrm>
        <a:prstGeom prst="straightConnector1">
          <a:avLst/>
        </a:prstGeom>
        <a:ln w="19050"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9525</xdr:colOff>
          <xdr:row>7</xdr:row>
          <xdr:rowOff>9525</xdr:rowOff>
        </xdr:from>
        <xdr:to>
          <xdr:col>12</xdr:col>
          <xdr:colOff>9525</xdr:colOff>
          <xdr:row>8</xdr:row>
          <xdr:rowOff>85725</xdr:rowOff>
        </xdr:to>
        <xdr:sp macro="" textlink="">
          <xdr:nvSpPr>
            <xdr:cNvPr id="13313" name="Button 1" hidden="1">
              <a:extLst>
                <a:ext uri="{63B3BB69-23CF-44E3-9099-C40C66FF867C}">
                  <a14:compatExt spid="_x0000_s13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Calibri"/>
                </a:rPr>
                <a:t>Effacer toutes les données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933450</xdr:colOff>
          <xdr:row>7</xdr:row>
          <xdr:rowOff>0</xdr:rowOff>
        </xdr:from>
        <xdr:to>
          <xdr:col>4</xdr:col>
          <xdr:colOff>809625</xdr:colOff>
          <xdr:row>8</xdr:row>
          <xdr:rowOff>104775</xdr:rowOff>
        </xdr:to>
        <xdr:sp macro="" textlink="">
          <xdr:nvSpPr>
            <xdr:cNvPr id="13314" name="Button 2" hidden="1">
              <a:extLst>
                <a:ext uri="{63B3BB69-23CF-44E3-9099-C40C66FF867C}">
                  <a14:compatExt spid="_x0000_s13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808000"/>
                  </a:solidFill>
                  <a:latin typeface="Calibri"/>
                </a:rPr>
                <a:t>1) Nettoyer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714375</xdr:colOff>
          <xdr:row>7</xdr:row>
          <xdr:rowOff>0</xdr:rowOff>
        </xdr:from>
        <xdr:to>
          <xdr:col>8</xdr:col>
          <xdr:colOff>466725</xdr:colOff>
          <xdr:row>8</xdr:row>
          <xdr:rowOff>114300</xdr:rowOff>
        </xdr:to>
        <xdr:sp macro="" textlink="">
          <xdr:nvSpPr>
            <xdr:cNvPr id="13315" name="Button 3" hidden="1">
              <a:extLst>
                <a:ext uri="{63B3BB69-23CF-44E3-9099-C40C66FF867C}">
                  <a14:compatExt spid="_x0000_s13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808000"/>
                  </a:solidFill>
                  <a:latin typeface="Calibri"/>
                </a:rPr>
                <a:t>3) Mettre en forme les données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923925</xdr:colOff>
          <xdr:row>7</xdr:row>
          <xdr:rowOff>0</xdr:rowOff>
        </xdr:from>
        <xdr:to>
          <xdr:col>5</xdr:col>
          <xdr:colOff>409575</xdr:colOff>
          <xdr:row>8</xdr:row>
          <xdr:rowOff>104775</xdr:rowOff>
        </xdr:to>
        <xdr:sp macro="" textlink="">
          <xdr:nvSpPr>
            <xdr:cNvPr id="13316" name="Button 4" hidden="1">
              <a:extLst>
                <a:ext uri="{63B3BB69-23CF-44E3-9099-C40C66FF867C}">
                  <a14:compatExt spid="_x0000_s13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808000"/>
                  </a:solidFill>
                  <a:latin typeface="Calibri"/>
                </a:rPr>
                <a:t>2) Supprimer une ligne sur cinq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2895600</xdr:colOff>
      <xdr:row>0</xdr:row>
      <xdr:rowOff>76200</xdr:rowOff>
    </xdr:from>
    <xdr:to>
      <xdr:col>5</xdr:col>
      <xdr:colOff>76200</xdr:colOff>
      <xdr:row>0</xdr:row>
      <xdr:rowOff>76200</xdr:rowOff>
    </xdr:to>
    <xdr:cxnSp macro="">
      <xdr:nvCxnSpPr>
        <xdr:cNvPr id="2" name="Connecteur droit avec flèche 1"/>
        <xdr:cNvCxnSpPr/>
      </xdr:nvCxnSpPr>
      <xdr:spPr>
        <a:xfrm flipH="1">
          <a:off x="3619500" y="76200"/>
          <a:ext cx="2705100" cy="0"/>
        </a:xfrm>
        <a:prstGeom prst="straightConnector1">
          <a:avLst/>
        </a:prstGeom>
        <a:ln w="19050"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</xdr:row>
      <xdr:rowOff>95250</xdr:rowOff>
    </xdr:from>
    <xdr:to>
      <xdr:col>5</xdr:col>
      <xdr:colOff>76200</xdr:colOff>
      <xdr:row>1</xdr:row>
      <xdr:rowOff>95250</xdr:rowOff>
    </xdr:to>
    <xdr:cxnSp macro="">
      <xdr:nvCxnSpPr>
        <xdr:cNvPr id="3" name="Connecteur droit avec flèche 2"/>
        <xdr:cNvCxnSpPr/>
      </xdr:nvCxnSpPr>
      <xdr:spPr>
        <a:xfrm flipH="1">
          <a:off x="3619500" y="333375"/>
          <a:ext cx="2705100" cy="0"/>
        </a:xfrm>
        <a:prstGeom prst="straightConnector1">
          <a:avLst/>
        </a:prstGeom>
        <a:ln w="19050"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1038225</xdr:colOff>
      <xdr:row>6</xdr:row>
      <xdr:rowOff>9525</xdr:rowOff>
    </xdr:from>
    <xdr:to>
      <xdr:col>1</xdr:col>
      <xdr:colOff>161925</xdr:colOff>
      <xdr:row>7</xdr:row>
      <xdr:rowOff>161925</xdr:rowOff>
    </xdr:to>
    <xdr:cxnSp macro="">
      <xdr:nvCxnSpPr>
        <xdr:cNvPr id="4" name="Connecteur droit avec flèche 3"/>
        <xdr:cNvCxnSpPr/>
      </xdr:nvCxnSpPr>
      <xdr:spPr>
        <a:xfrm>
          <a:off x="1038225" y="1200150"/>
          <a:ext cx="171450" cy="342900"/>
        </a:xfrm>
        <a:prstGeom prst="straightConnector1">
          <a:avLst/>
        </a:prstGeom>
        <a:ln w="19050"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419100</xdr:colOff>
      <xdr:row>5</xdr:row>
      <xdr:rowOff>180975</xdr:rowOff>
    </xdr:from>
    <xdr:to>
      <xdr:col>3</xdr:col>
      <xdr:colOff>19050</xdr:colOff>
      <xdr:row>7</xdr:row>
      <xdr:rowOff>180975</xdr:rowOff>
    </xdr:to>
    <xdr:cxnSp macro="">
      <xdr:nvCxnSpPr>
        <xdr:cNvPr id="5" name="Connecteur droit avec flèche 4"/>
        <xdr:cNvCxnSpPr/>
      </xdr:nvCxnSpPr>
      <xdr:spPr>
        <a:xfrm flipH="1">
          <a:off x="2228850" y="1181100"/>
          <a:ext cx="361950" cy="381000"/>
        </a:xfrm>
        <a:prstGeom prst="straightConnector1">
          <a:avLst/>
        </a:prstGeom>
        <a:ln w="19050"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9525</xdr:colOff>
          <xdr:row>7</xdr:row>
          <xdr:rowOff>9525</xdr:rowOff>
        </xdr:from>
        <xdr:to>
          <xdr:col>12</xdr:col>
          <xdr:colOff>9525</xdr:colOff>
          <xdr:row>8</xdr:row>
          <xdr:rowOff>85725</xdr:rowOff>
        </xdr:to>
        <xdr:sp macro="" textlink="">
          <xdr:nvSpPr>
            <xdr:cNvPr id="14337" name="Button 1" hidden="1">
              <a:extLst>
                <a:ext uri="{63B3BB69-23CF-44E3-9099-C40C66FF867C}">
                  <a14:compatExt spid="_x0000_s14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Calibri"/>
                </a:rPr>
                <a:t>Effacer toutes les données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933450</xdr:colOff>
          <xdr:row>7</xdr:row>
          <xdr:rowOff>0</xdr:rowOff>
        </xdr:from>
        <xdr:to>
          <xdr:col>4</xdr:col>
          <xdr:colOff>1000125</xdr:colOff>
          <xdr:row>8</xdr:row>
          <xdr:rowOff>104775</xdr:rowOff>
        </xdr:to>
        <xdr:sp macro="" textlink="">
          <xdr:nvSpPr>
            <xdr:cNvPr id="14338" name="Button 2" hidden="1">
              <a:extLst>
                <a:ext uri="{63B3BB69-23CF-44E3-9099-C40C66FF867C}">
                  <a14:compatExt spid="_x0000_s14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808000"/>
                  </a:solidFill>
                  <a:latin typeface="Calibri"/>
                </a:rPr>
                <a:t>1) Nettoyer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714375</xdr:colOff>
          <xdr:row>7</xdr:row>
          <xdr:rowOff>0</xdr:rowOff>
        </xdr:from>
        <xdr:to>
          <xdr:col>8</xdr:col>
          <xdr:colOff>466725</xdr:colOff>
          <xdr:row>8</xdr:row>
          <xdr:rowOff>114300</xdr:rowOff>
        </xdr:to>
        <xdr:sp macro="" textlink="">
          <xdr:nvSpPr>
            <xdr:cNvPr id="14339" name="Button 3" hidden="1">
              <a:extLst>
                <a:ext uri="{63B3BB69-23CF-44E3-9099-C40C66FF867C}">
                  <a14:compatExt spid="_x0000_s14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808000"/>
                  </a:solidFill>
                  <a:latin typeface="Calibri"/>
                </a:rPr>
                <a:t>3) Mettre en forme les données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1162050</xdr:colOff>
          <xdr:row>7</xdr:row>
          <xdr:rowOff>0</xdr:rowOff>
        </xdr:from>
        <xdr:to>
          <xdr:col>5</xdr:col>
          <xdr:colOff>409575</xdr:colOff>
          <xdr:row>8</xdr:row>
          <xdr:rowOff>104775</xdr:rowOff>
        </xdr:to>
        <xdr:sp macro="" textlink="">
          <xdr:nvSpPr>
            <xdr:cNvPr id="14340" name="Button 4" hidden="1">
              <a:extLst>
                <a:ext uri="{63B3BB69-23CF-44E3-9099-C40C66FF867C}">
                  <a14:compatExt spid="_x0000_s14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808000"/>
                  </a:solidFill>
                  <a:latin typeface="Calibri"/>
                </a:rPr>
                <a:t>2) Supprimer une ligne sur cinq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2895600</xdr:colOff>
      <xdr:row>0</xdr:row>
      <xdr:rowOff>76200</xdr:rowOff>
    </xdr:from>
    <xdr:to>
      <xdr:col>5</xdr:col>
      <xdr:colOff>76200</xdr:colOff>
      <xdr:row>0</xdr:row>
      <xdr:rowOff>76200</xdr:rowOff>
    </xdr:to>
    <xdr:cxnSp macro="">
      <xdr:nvCxnSpPr>
        <xdr:cNvPr id="2" name="Connecteur droit avec flèche 1"/>
        <xdr:cNvCxnSpPr/>
      </xdr:nvCxnSpPr>
      <xdr:spPr>
        <a:xfrm flipH="1">
          <a:off x="3619500" y="76200"/>
          <a:ext cx="2705100" cy="0"/>
        </a:xfrm>
        <a:prstGeom prst="straightConnector1">
          <a:avLst/>
        </a:prstGeom>
        <a:ln w="19050"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</xdr:row>
      <xdr:rowOff>95250</xdr:rowOff>
    </xdr:from>
    <xdr:to>
      <xdr:col>5</xdr:col>
      <xdr:colOff>76200</xdr:colOff>
      <xdr:row>1</xdr:row>
      <xdr:rowOff>95250</xdr:rowOff>
    </xdr:to>
    <xdr:cxnSp macro="">
      <xdr:nvCxnSpPr>
        <xdr:cNvPr id="3" name="Connecteur droit avec flèche 2"/>
        <xdr:cNvCxnSpPr/>
      </xdr:nvCxnSpPr>
      <xdr:spPr>
        <a:xfrm flipH="1">
          <a:off x="3619500" y="333375"/>
          <a:ext cx="2705100" cy="0"/>
        </a:xfrm>
        <a:prstGeom prst="straightConnector1">
          <a:avLst/>
        </a:prstGeom>
        <a:ln w="19050"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1038225</xdr:colOff>
      <xdr:row>6</xdr:row>
      <xdr:rowOff>9525</xdr:rowOff>
    </xdr:from>
    <xdr:to>
      <xdr:col>1</xdr:col>
      <xdr:colOff>161925</xdr:colOff>
      <xdr:row>7</xdr:row>
      <xdr:rowOff>161925</xdr:rowOff>
    </xdr:to>
    <xdr:cxnSp macro="">
      <xdr:nvCxnSpPr>
        <xdr:cNvPr id="4" name="Connecteur droit avec flèche 3"/>
        <xdr:cNvCxnSpPr/>
      </xdr:nvCxnSpPr>
      <xdr:spPr>
        <a:xfrm>
          <a:off x="1038225" y="1200150"/>
          <a:ext cx="171450" cy="342900"/>
        </a:xfrm>
        <a:prstGeom prst="straightConnector1">
          <a:avLst/>
        </a:prstGeom>
        <a:ln w="19050"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419100</xdr:colOff>
      <xdr:row>5</xdr:row>
      <xdr:rowOff>180975</xdr:rowOff>
    </xdr:from>
    <xdr:to>
      <xdr:col>3</xdr:col>
      <xdr:colOff>19050</xdr:colOff>
      <xdr:row>7</xdr:row>
      <xdr:rowOff>180975</xdr:rowOff>
    </xdr:to>
    <xdr:cxnSp macro="">
      <xdr:nvCxnSpPr>
        <xdr:cNvPr id="5" name="Connecteur droit avec flèche 4"/>
        <xdr:cNvCxnSpPr/>
      </xdr:nvCxnSpPr>
      <xdr:spPr>
        <a:xfrm flipH="1">
          <a:off x="2228850" y="1181100"/>
          <a:ext cx="361950" cy="381000"/>
        </a:xfrm>
        <a:prstGeom prst="straightConnector1">
          <a:avLst/>
        </a:prstGeom>
        <a:ln w="19050"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9525</xdr:colOff>
          <xdr:row>7</xdr:row>
          <xdr:rowOff>9525</xdr:rowOff>
        </xdr:from>
        <xdr:to>
          <xdr:col>12</xdr:col>
          <xdr:colOff>9525</xdr:colOff>
          <xdr:row>8</xdr:row>
          <xdr:rowOff>85725</xdr:rowOff>
        </xdr:to>
        <xdr:sp macro="" textlink="">
          <xdr:nvSpPr>
            <xdr:cNvPr id="15361" name="Button 1" hidden="1">
              <a:extLst>
                <a:ext uri="{63B3BB69-23CF-44E3-9099-C40C66FF867C}">
                  <a14:compatExt spid="_x0000_s15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Calibri"/>
                </a:rPr>
                <a:t>Effacer toutes les données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933450</xdr:colOff>
          <xdr:row>7</xdr:row>
          <xdr:rowOff>0</xdr:rowOff>
        </xdr:from>
        <xdr:to>
          <xdr:col>4</xdr:col>
          <xdr:colOff>1066800</xdr:colOff>
          <xdr:row>8</xdr:row>
          <xdr:rowOff>104775</xdr:rowOff>
        </xdr:to>
        <xdr:sp macro="" textlink="">
          <xdr:nvSpPr>
            <xdr:cNvPr id="15362" name="Button 2" hidden="1">
              <a:extLst>
                <a:ext uri="{63B3BB69-23CF-44E3-9099-C40C66FF867C}">
                  <a14:compatExt spid="_x0000_s15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808000"/>
                  </a:solidFill>
                  <a:latin typeface="Calibri"/>
                </a:rPr>
                <a:t>1) Nettoyer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714375</xdr:colOff>
          <xdr:row>7</xdr:row>
          <xdr:rowOff>0</xdr:rowOff>
        </xdr:from>
        <xdr:to>
          <xdr:col>8</xdr:col>
          <xdr:colOff>466725</xdr:colOff>
          <xdr:row>8</xdr:row>
          <xdr:rowOff>114300</xdr:rowOff>
        </xdr:to>
        <xdr:sp macro="" textlink="">
          <xdr:nvSpPr>
            <xdr:cNvPr id="15363" name="Button 3" hidden="1">
              <a:extLst>
                <a:ext uri="{63B3BB69-23CF-44E3-9099-C40C66FF867C}">
                  <a14:compatExt spid="_x0000_s15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808000"/>
                  </a:solidFill>
                  <a:latin typeface="Calibri"/>
                </a:rPr>
                <a:t>3) Mettre en forme les données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1162050</xdr:colOff>
          <xdr:row>7</xdr:row>
          <xdr:rowOff>0</xdr:rowOff>
        </xdr:from>
        <xdr:to>
          <xdr:col>5</xdr:col>
          <xdr:colOff>409575</xdr:colOff>
          <xdr:row>8</xdr:row>
          <xdr:rowOff>104775</xdr:rowOff>
        </xdr:to>
        <xdr:sp macro="" textlink="">
          <xdr:nvSpPr>
            <xdr:cNvPr id="15364" name="Button 4" hidden="1">
              <a:extLst>
                <a:ext uri="{63B3BB69-23CF-44E3-9099-C40C66FF867C}">
                  <a14:compatExt spid="_x0000_s15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808000"/>
                  </a:solidFill>
                  <a:latin typeface="Calibri"/>
                </a:rPr>
                <a:t>2) Supprimer une ligne sur cinq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53</xdr:col>
      <xdr:colOff>279182</xdr:colOff>
      <xdr:row>0</xdr:row>
      <xdr:rowOff>49267</xdr:rowOff>
    </xdr:from>
    <xdr:to>
      <xdr:col>65</xdr:col>
      <xdr:colOff>536465</xdr:colOff>
      <xdr:row>35</xdr:row>
      <xdr:rowOff>295604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38</xdr:col>
      <xdr:colOff>39139</xdr:colOff>
      <xdr:row>0</xdr:row>
      <xdr:rowOff>89501</xdr:rowOff>
    </xdr:from>
    <xdr:to>
      <xdr:col>53</xdr:col>
      <xdr:colOff>164224</xdr:colOff>
      <xdr:row>35</xdr:row>
      <xdr:rowOff>312026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rchives\Christophe\Personnel\P&#234;che\Cannes%20bambou%20refendu\Profil%20et%20stress%20curves\conversion%20(Lebraud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 lire _ Read me"/>
      <sheetName val="Français"/>
      <sheetName val="English"/>
    </sheetNames>
    <sheetDataSet>
      <sheetData sheetId="0" refreshError="1"/>
      <sheetData sheetId="1" refreshError="1"/>
      <sheetData sheetId="2">
        <row r="11">
          <cell r="B11">
            <v>0</v>
          </cell>
          <cell r="C11">
            <v>70</v>
          </cell>
        </row>
        <row r="12">
          <cell r="B12">
            <v>5</v>
          </cell>
          <cell r="C12">
            <v>91</v>
          </cell>
        </row>
        <row r="13">
          <cell r="B13">
            <v>10</v>
          </cell>
          <cell r="C13">
            <v>109</v>
          </cell>
        </row>
        <row r="14">
          <cell r="B14">
            <v>15</v>
          </cell>
          <cell r="C14">
            <v>127</v>
          </cell>
        </row>
        <row r="15">
          <cell r="B15">
            <v>20</v>
          </cell>
          <cell r="C15">
            <v>142</v>
          </cell>
        </row>
        <row r="16">
          <cell r="B16">
            <v>25</v>
          </cell>
          <cell r="C16">
            <v>152</v>
          </cell>
        </row>
        <row r="17">
          <cell r="B17">
            <v>30</v>
          </cell>
          <cell r="C17">
            <v>160</v>
          </cell>
        </row>
        <row r="18">
          <cell r="B18">
            <v>35</v>
          </cell>
          <cell r="C18">
            <v>185</v>
          </cell>
        </row>
        <row r="19">
          <cell r="B19">
            <v>40</v>
          </cell>
          <cell r="C19">
            <v>199</v>
          </cell>
        </row>
        <row r="20">
          <cell r="B20">
            <v>45</v>
          </cell>
          <cell r="C20">
            <v>210</v>
          </cell>
        </row>
        <row r="21">
          <cell r="B21">
            <v>50</v>
          </cell>
          <cell r="C21">
            <v>219</v>
          </cell>
        </row>
        <row r="22">
          <cell r="B22">
            <v>55</v>
          </cell>
          <cell r="C22">
            <v>229</v>
          </cell>
        </row>
        <row r="23">
          <cell r="B23">
            <v>60</v>
          </cell>
          <cell r="C23">
            <v>245</v>
          </cell>
        </row>
        <row r="24">
          <cell r="B24">
            <v>65</v>
          </cell>
          <cell r="C24">
            <v>258</v>
          </cell>
        </row>
        <row r="25">
          <cell r="B25">
            <v>70</v>
          </cell>
          <cell r="C25">
            <v>264</v>
          </cell>
        </row>
        <row r="26">
          <cell r="B26">
            <v>75</v>
          </cell>
          <cell r="C26">
            <v>265</v>
          </cell>
        </row>
        <row r="27">
          <cell r="B27">
            <v>80</v>
          </cell>
          <cell r="C27">
            <v>265</v>
          </cell>
        </row>
        <row r="28">
          <cell r="B28">
            <v>85</v>
          </cell>
          <cell r="C28">
            <v>265</v>
          </cell>
        </row>
        <row r="29">
          <cell r="B29">
            <v>90</v>
          </cell>
          <cell r="C29">
            <v>265</v>
          </cell>
        </row>
        <row r="30">
          <cell r="B30">
            <v>95</v>
          </cell>
          <cell r="C30">
            <v>0</v>
          </cell>
        </row>
        <row r="31">
          <cell r="B31">
            <v>100</v>
          </cell>
        </row>
        <row r="32">
          <cell r="B32">
            <v>105</v>
          </cell>
        </row>
        <row r="33">
          <cell r="B33">
            <v>110</v>
          </cell>
        </row>
        <row r="34">
          <cell r="B34">
            <v>115</v>
          </cell>
        </row>
        <row r="35">
          <cell r="B35">
            <v>120</v>
          </cell>
        </row>
        <row r="36">
          <cell r="B36">
            <v>125</v>
          </cell>
        </row>
        <row r="37">
          <cell r="B37">
            <v>130</v>
          </cell>
        </row>
        <row r="38">
          <cell r="B38">
            <v>135</v>
          </cell>
        </row>
        <row r="39">
          <cell r="B39">
            <v>140</v>
          </cell>
        </row>
        <row r="40">
          <cell r="B40">
            <v>145</v>
          </cell>
        </row>
        <row r="41">
          <cell r="B41">
            <v>150</v>
          </cell>
        </row>
        <row r="42">
          <cell r="B42">
            <v>155</v>
          </cell>
        </row>
        <row r="43">
          <cell r="B43">
            <v>160</v>
          </cell>
        </row>
        <row r="44">
          <cell r="B44">
            <v>165</v>
          </cell>
        </row>
        <row r="45">
          <cell r="B45">
            <v>170</v>
          </cell>
        </row>
        <row r="46">
          <cell r="B46">
            <v>175</v>
          </cell>
        </row>
        <row r="47">
          <cell r="B47">
            <v>180</v>
          </cell>
        </row>
        <row r="48">
          <cell r="B48">
            <v>185</v>
          </cell>
        </row>
        <row r="49">
          <cell r="B49">
            <v>190</v>
          </cell>
        </row>
        <row r="50">
          <cell r="B50">
            <v>195</v>
          </cell>
        </row>
        <row r="51">
          <cell r="B51">
            <v>200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8.xml"/><Relationship Id="rId3" Type="http://schemas.openxmlformats.org/officeDocument/2006/relationships/drawing" Target="../drawings/drawing2.xml"/><Relationship Id="rId7" Type="http://schemas.openxmlformats.org/officeDocument/2006/relationships/ctrlProp" Target="../ctrlProps/ctrlProp7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9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6" Type="http://schemas.openxmlformats.org/officeDocument/2006/relationships/ctrlProp" Target="../ctrlProps/ctrlProp12.xml"/><Relationship Id="rId5" Type="http://schemas.openxmlformats.org/officeDocument/2006/relationships/ctrlProp" Target="../ctrlProps/ctrlProp11.xml"/><Relationship Id="rId4" Type="http://schemas.openxmlformats.org/officeDocument/2006/relationships/ctrlProp" Target="../ctrlProps/ctrlProp10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3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6" Type="http://schemas.openxmlformats.org/officeDocument/2006/relationships/ctrlProp" Target="../ctrlProps/ctrlProp16.xml"/><Relationship Id="rId5" Type="http://schemas.openxmlformats.org/officeDocument/2006/relationships/ctrlProp" Target="../ctrlProps/ctrlProp15.xml"/><Relationship Id="rId4" Type="http://schemas.openxmlformats.org/officeDocument/2006/relationships/ctrlProp" Target="../ctrlProps/ctrlProp1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7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Relationship Id="rId6" Type="http://schemas.openxmlformats.org/officeDocument/2006/relationships/ctrlProp" Target="../ctrlProps/ctrlProp20.xml"/><Relationship Id="rId5" Type="http://schemas.openxmlformats.org/officeDocument/2006/relationships/ctrlProp" Target="../ctrlProps/ctrlProp19.xml"/><Relationship Id="rId4" Type="http://schemas.openxmlformats.org/officeDocument/2006/relationships/ctrlProp" Target="../ctrlProps/ctrlProp18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1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Relationship Id="rId6" Type="http://schemas.openxmlformats.org/officeDocument/2006/relationships/ctrlProp" Target="../ctrlProps/ctrlProp24.xml"/><Relationship Id="rId5" Type="http://schemas.openxmlformats.org/officeDocument/2006/relationships/ctrlProp" Target="../ctrlProps/ctrlProp23.xml"/><Relationship Id="rId4" Type="http://schemas.openxmlformats.org/officeDocument/2006/relationships/ctrlProp" Target="../ctrlProps/ctrlProp22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tabColor theme="1" tint="0.499984740745262"/>
  </sheetPr>
  <dimension ref="A1:CA176"/>
  <sheetViews>
    <sheetView showGridLines="0" zoomScale="80" zoomScaleNormal="80" workbookViewId="0">
      <selection activeCell="B15" sqref="B15"/>
    </sheetView>
  </sheetViews>
  <sheetFormatPr baseColWidth="10" defaultRowHeight="15" x14ac:dyDescent="0.25"/>
  <cols>
    <col min="1" max="1" width="15.7109375" style="3" bestFit="1" customWidth="1"/>
    <col min="2" max="3" width="11.42578125" style="3"/>
    <col min="4" max="4" width="15.7109375" bestFit="1" customWidth="1"/>
    <col min="5" max="5" width="52.42578125" customWidth="1"/>
    <col min="6" max="6" width="18.140625" customWidth="1"/>
  </cols>
  <sheetData>
    <row r="1" spans="1:79" ht="18.75" x14ac:dyDescent="0.3">
      <c r="A1" s="63" t="s">
        <v>12</v>
      </c>
      <c r="B1" s="146" t="s">
        <v>161</v>
      </c>
      <c r="C1" s="146"/>
      <c r="D1" s="146"/>
      <c r="F1" s="144" t="s">
        <v>16</v>
      </c>
      <c r="G1" s="144"/>
      <c r="H1" s="144"/>
      <c r="I1" s="144"/>
      <c r="J1" s="144"/>
      <c r="K1" s="144"/>
    </row>
    <row r="2" spans="1:79" x14ac:dyDescent="0.25">
      <c r="A2" s="63" t="s">
        <v>20</v>
      </c>
      <c r="B2" s="147" t="s">
        <v>161</v>
      </c>
      <c r="C2" s="147"/>
      <c r="D2" s="147"/>
      <c r="F2" s="144" t="s">
        <v>17</v>
      </c>
      <c r="G2" s="144"/>
      <c r="H2" s="144"/>
      <c r="I2" s="144"/>
      <c r="J2" s="144"/>
      <c r="K2" s="144"/>
    </row>
    <row r="3" spans="1:79" ht="15" customHeight="1" x14ac:dyDescent="0.25">
      <c r="E3" s="44"/>
      <c r="F3" s="43"/>
      <c r="G3" s="45"/>
      <c r="H3" s="45"/>
      <c r="I3" s="45"/>
      <c r="J3" s="45"/>
      <c r="K3" s="45"/>
      <c r="L3" s="45"/>
    </row>
    <row r="4" spans="1:79" x14ac:dyDescent="0.25">
      <c r="E4" s="50"/>
      <c r="F4" s="50"/>
      <c r="G4" s="45"/>
      <c r="H4" s="45"/>
      <c r="I4" s="45"/>
      <c r="J4" s="45"/>
      <c r="K4" s="45"/>
    </row>
    <row r="5" spans="1:79" x14ac:dyDescent="0.25">
      <c r="A5" s="144" t="s">
        <v>18</v>
      </c>
      <c r="B5" s="144"/>
      <c r="C5" s="144"/>
      <c r="D5" s="144"/>
      <c r="E5" s="44"/>
      <c r="F5" s="49"/>
      <c r="G5" s="45"/>
      <c r="H5" s="45"/>
      <c r="I5" s="45"/>
      <c r="J5" s="45"/>
      <c r="K5" s="45"/>
      <c r="L5" s="111"/>
    </row>
    <row r="6" spans="1:79" x14ac:dyDescent="0.25">
      <c r="A6" s="51" t="s">
        <v>13</v>
      </c>
      <c r="B6" s="52"/>
      <c r="C6" s="145" t="s">
        <v>15</v>
      </c>
      <c r="D6" s="145"/>
      <c r="F6" s="46"/>
      <c r="G6" s="45"/>
      <c r="H6" s="45"/>
      <c r="I6" s="45"/>
      <c r="J6" s="45"/>
      <c r="K6" s="45"/>
      <c r="L6" s="45"/>
    </row>
    <row r="7" spans="1:79" x14ac:dyDescent="0.25">
      <c r="E7" s="44"/>
      <c r="F7" s="20"/>
      <c r="G7" s="45"/>
      <c r="H7" s="45"/>
      <c r="I7" s="45"/>
      <c r="J7" s="45"/>
      <c r="K7" s="45"/>
      <c r="L7" s="45"/>
    </row>
    <row r="9" spans="1:79" x14ac:dyDescent="0.25">
      <c r="A9" s="142" t="str">
        <f>B1</f>
        <v>Garrison 212</v>
      </c>
      <c r="B9" s="143"/>
      <c r="C9" s="143"/>
    </row>
    <row r="10" spans="1:79" x14ac:dyDescent="0.25">
      <c r="A10" s="64" t="s">
        <v>2</v>
      </c>
      <c r="B10" s="64" t="s">
        <v>11</v>
      </c>
      <c r="C10" s="65" t="s">
        <v>14</v>
      </c>
      <c r="CA10" t="s">
        <v>26</v>
      </c>
    </row>
    <row r="11" spans="1:79" x14ac:dyDescent="0.25">
      <c r="A11" s="66" t="s">
        <v>10</v>
      </c>
      <c r="B11" s="66" t="s">
        <v>10</v>
      </c>
      <c r="C11" s="67"/>
    </row>
    <row r="12" spans="1:79" x14ac:dyDescent="0.25">
      <c r="A12" s="115">
        <v>0</v>
      </c>
      <c r="B12" s="116" t="s">
        <v>162</v>
      </c>
      <c r="C12" s="117">
        <v>0</v>
      </c>
      <c r="D12" s="118"/>
      <c r="E12" s="119"/>
      <c r="F12" s="118"/>
      <c r="G12" s="118"/>
      <c r="H12" s="118"/>
      <c r="I12" s="118"/>
      <c r="J12" s="118"/>
      <c r="K12" s="118"/>
      <c r="L12" s="118"/>
      <c r="M12" s="120"/>
      <c r="N12" s="120"/>
      <c r="O12" s="120"/>
      <c r="P12" s="120"/>
      <c r="Q12" s="120"/>
      <c r="X12" s="53"/>
      <c r="Y12" s="54"/>
    </row>
    <row r="13" spans="1:79" x14ac:dyDescent="0.25">
      <c r="A13" s="115">
        <v>1</v>
      </c>
      <c r="B13" s="116" t="s">
        <v>163</v>
      </c>
      <c r="C13" s="117">
        <v>104816</v>
      </c>
      <c r="D13" s="118">
        <v>0</v>
      </c>
      <c r="E13" s="119"/>
      <c r="F13" s="118"/>
      <c r="G13" s="118"/>
      <c r="H13" s="118"/>
      <c r="I13" s="118"/>
      <c r="J13" s="118"/>
      <c r="K13" s="118"/>
      <c r="L13" s="121"/>
      <c r="M13" s="120"/>
      <c r="N13" s="120"/>
      <c r="O13" s="120"/>
      <c r="P13" s="120"/>
      <c r="Q13" s="120"/>
      <c r="X13" s="53"/>
      <c r="Y13" s="54"/>
    </row>
    <row r="14" spans="1:79" x14ac:dyDescent="0.25">
      <c r="A14" s="115">
        <v>2</v>
      </c>
      <c r="B14" s="116" t="s">
        <v>164</v>
      </c>
      <c r="C14" s="117">
        <v>139893</v>
      </c>
      <c r="D14" s="118">
        <v>0</v>
      </c>
      <c r="E14" s="119"/>
      <c r="F14" s="118"/>
      <c r="G14" s="118"/>
      <c r="H14" s="118"/>
      <c r="I14" s="118"/>
      <c r="J14" s="118"/>
      <c r="K14" s="118"/>
      <c r="L14" s="118"/>
      <c r="M14" s="120"/>
      <c r="N14" s="120"/>
      <c r="O14" s="120"/>
      <c r="P14" s="120"/>
      <c r="Q14" s="120"/>
      <c r="X14" s="53"/>
      <c r="Y14" s="54"/>
    </row>
    <row r="15" spans="1:79" x14ac:dyDescent="0.25">
      <c r="A15" s="115">
        <v>3</v>
      </c>
      <c r="B15" s="116" t="s">
        <v>165</v>
      </c>
      <c r="C15" s="117">
        <v>166782</v>
      </c>
      <c r="D15" s="118">
        <v>0</v>
      </c>
      <c r="E15" s="119"/>
      <c r="F15" s="118"/>
      <c r="G15" s="118"/>
      <c r="H15" s="118"/>
      <c r="I15" s="118"/>
      <c r="J15" s="118"/>
      <c r="K15" s="118"/>
      <c r="L15" s="118"/>
      <c r="M15" s="120"/>
      <c r="N15" s="120"/>
      <c r="O15" s="120"/>
      <c r="P15" s="120"/>
      <c r="Q15" s="120"/>
      <c r="X15" s="53"/>
      <c r="Y15" s="54"/>
    </row>
    <row r="16" spans="1:79" x14ac:dyDescent="0.25">
      <c r="A16" s="115">
        <v>4</v>
      </c>
      <c r="B16" s="116" t="s">
        <v>166</v>
      </c>
      <c r="C16" s="117">
        <v>187265</v>
      </c>
      <c r="D16" s="118">
        <v>0</v>
      </c>
      <c r="E16" s="119"/>
      <c r="F16" s="118"/>
      <c r="G16" s="118"/>
      <c r="H16" s="118"/>
      <c r="I16" s="118"/>
      <c r="J16" s="118"/>
      <c r="K16" s="118"/>
      <c r="L16" s="118"/>
      <c r="M16" s="120"/>
      <c r="N16" s="120"/>
      <c r="O16" s="120"/>
      <c r="P16" s="120"/>
      <c r="Q16" s="120"/>
      <c r="X16" s="53"/>
      <c r="Y16" s="54"/>
    </row>
    <row r="17" spans="1:25" x14ac:dyDescent="0.25">
      <c r="A17" s="115">
        <v>5</v>
      </c>
      <c r="B17" s="116" t="s">
        <v>167</v>
      </c>
      <c r="C17" s="117">
        <v>202716</v>
      </c>
      <c r="D17" s="118">
        <v>0</v>
      </c>
      <c r="E17" s="119"/>
      <c r="F17" s="118"/>
      <c r="G17" s="118"/>
      <c r="H17" s="118"/>
      <c r="I17" s="118"/>
      <c r="J17" s="118"/>
      <c r="K17" s="118"/>
      <c r="L17" s="118"/>
      <c r="M17" s="120"/>
      <c r="N17" s="120"/>
      <c r="O17" s="120"/>
      <c r="P17" s="120"/>
      <c r="Q17" s="120"/>
      <c r="X17" s="53"/>
      <c r="Y17" s="54"/>
    </row>
    <row r="18" spans="1:25" x14ac:dyDescent="0.25">
      <c r="A18" s="115">
        <v>6</v>
      </c>
      <c r="B18" s="116" t="s">
        <v>168</v>
      </c>
      <c r="C18" s="117">
        <v>206981</v>
      </c>
      <c r="D18" s="118">
        <v>0</v>
      </c>
      <c r="E18" s="119"/>
      <c r="F18" s="118"/>
      <c r="G18" s="118"/>
      <c r="H18" s="118"/>
      <c r="I18" s="118"/>
      <c r="J18" s="118"/>
      <c r="K18" s="118"/>
      <c r="L18" s="118"/>
      <c r="M18" s="120"/>
      <c r="N18" s="120"/>
      <c r="O18" s="120"/>
      <c r="P18" s="120"/>
      <c r="Q18" s="120"/>
      <c r="X18" s="53"/>
      <c r="Y18" s="54"/>
    </row>
    <row r="19" spans="1:25" x14ac:dyDescent="0.25">
      <c r="A19" s="115">
        <v>7</v>
      </c>
      <c r="B19" s="116" t="s">
        <v>117</v>
      </c>
      <c r="C19" s="117">
        <v>208349</v>
      </c>
      <c r="D19" s="118">
        <v>0</v>
      </c>
      <c r="E19" s="119"/>
      <c r="F19" s="118"/>
      <c r="G19" s="118"/>
      <c r="H19" s="118"/>
      <c r="I19" s="118"/>
      <c r="J19" s="118"/>
      <c r="K19" s="118"/>
      <c r="L19" s="118"/>
      <c r="M19" s="120"/>
      <c r="N19" s="120"/>
      <c r="O19" s="120"/>
      <c r="P19" s="120"/>
      <c r="Q19" s="120"/>
      <c r="X19" s="53"/>
      <c r="Y19" s="54"/>
    </row>
    <row r="20" spans="1:25" x14ac:dyDescent="0.25">
      <c r="A20" s="115">
        <v>8</v>
      </c>
      <c r="B20" s="116" t="s">
        <v>118</v>
      </c>
      <c r="C20" s="117">
        <v>207662</v>
      </c>
      <c r="D20" s="118">
        <v>0</v>
      </c>
      <c r="E20" s="119"/>
      <c r="F20" s="118"/>
      <c r="G20" s="118"/>
      <c r="H20" s="118"/>
      <c r="I20" s="118"/>
      <c r="J20" s="118"/>
      <c r="K20" s="118"/>
      <c r="L20" s="118"/>
      <c r="M20" s="120"/>
      <c r="N20" s="120"/>
      <c r="O20" s="120"/>
      <c r="P20" s="120"/>
      <c r="Q20" s="120"/>
      <c r="X20" s="53"/>
      <c r="Y20" s="54"/>
    </row>
    <row r="21" spans="1:25" x14ac:dyDescent="0.25">
      <c r="A21" s="115">
        <v>9</v>
      </c>
      <c r="B21" s="116" t="s">
        <v>169</v>
      </c>
      <c r="C21" s="117">
        <v>205530</v>
      </c>
      <c r="D21" s="118">
        <v>0</v>
      </c>
      <c r="E21" s="119"/>
      <c r="F21" s="118"/>
      <c r="G21" s="118"/>
      <c r="H21" s="118"/>
      <c r="I21" s="118"/>
      <c r="J21" s="118"/>
      <c r="K21" s="118"/>
      <c r="L21" s="118"/>
      <c r="M21" s="120"/>
      <c r="N21" s="120"/>
      <c r="O21" s="120"/>
      <c r="P21" s="120"/>
      <c r="Q21" s="120"/>
      <c r="X21" s="53"/>
      <c r="Y21" s="54"/>
    </row>
    <row r="22" spans="1:25" x14ac:dyDescent="0.25">
      <c r="A22" s="115">
        <v>10</v>
      </c>
      <c r="B22" s="116" t="s">
        <v>34</v>
      </c>
      <c r="C22" s="117">
        <v>202395</v>
      </c>
      <c r="D22" s="118">
        <v>0</v>
      </c>
      <c r="E22" s="118"/>
      <c r="F22" s="118"/>
      <c r="G22" s="118"/>
      <c r="H22" s="118"/>
      <c r="I22" s="118"/>
      <c r="J22" s="118"/>
      <c r="K22" s="118"/>
      <c r="L22" s="118"/>
      <c r="M22" s="120"/>
      <c r="N22" s="120"/>
      <c r="O22" s="120"/>
      <c r="P22" s="120"/>
      <c r="Q22" s="120"/>
      <c r="X22" s="53"/>
      <c r="Y22" s="54"/>
    </row>
    <row r="23" spans="1:25" x14ac:dyDescent="0.25">
      <c r="A23" s="115">
        <v>11</v>
      </c>
      <c r="B23" s="116" t="s">
        <v>170</v>
      </c>
      <c r="C23" s="117">
        <v>200799</v>
      </c>
      <c r="D23" s="118">
        <v>0</v>
      </c>
      <c r="E23" s="118"/>
      <c r="F23" s="118"/>
      <c r="G23" s="118"/>
      <c r="H23" s="118"/>
      <c r="I23" s="118"/>
      <c r="J23" s="118"/>
      <c r="K23" s="118"/>
      <c r="L23" s="118"/>
      <c r="M23" s="120"/>
      <c r="N23" s="120"/>
      <c r="O23" s="120"/>
      <c r="P23" s="120"/>
      <c r="Q23" s="120"/>
      <c r="X23" s="53"/>
      <c r="Y23" s="54"/>
    </row>
    <row r="24" spans="1:25" x14ac:dyDescent="0.25">
      <c r="A24" s="115">
        <v>12</v>
      </c>
      <c r="B24" s="116" t="s">
        <v>171</v>
      </c>
      <c r="C24" s="117">
        <v>198535</v>
      </c>
      <c r="D24">
        <v>0</v>
      </c>
      <c r="X24" s="53"/>
      <c r="Y24" s="54"/>
    </row>
    <row r="25" spans="1:25" x14ac:dyDescent="0.25">
      <c r="A25" s="115">
        <v>13</v>
      </c>
      <c r="B25" s="116" t="s">
        <v>172</v>
      </c>
      <c r="C25" s="117">
        <v>195787</v>
      </c>
      <c r="D25">
        <v>0</v>
      </c>
      <c r="X25" s="53"/>
      <c r="Y25" s="54"/>
    </row>
    <row r="26" spans="1:25" x14ac:dyDescent="0.25">
      <c r="A26" s="115">
        <v>14</v>
      </c>
      <c r="B26" s="116" t="s">
        <v>173</v>
      </c>
      <c r="C26" s="117">
        <v>192695</v>
      </c>
      <c r="D26">
        <v>0</v>
      </c>
      <c r="X26" s="53"/>
      <c r="Y26" s="54"/>
    </row>
    <row r="27" spans="1:25" x14ac:dyDescent="0.25">
      <c r="A27" s="115">
        <v>15</v>
      </c>
      <c r="B27" s="116" t="s">
        <v>60</v>
      </c>
      <c r="C27" s="117">
        <v>189367</v>
      </c>
      <c r="D27">
        <v>0</v>
      </c>
      <c r="X27" s="53"/>
      <c r="Y27" s="54"/>
    </row>
    <row r="28" spans="1:25" x14ac:dyDescent="0.25">
      <c r="A28" s="115">
        <v>16</v>
      </c>
      <c r="B28" s="116" t="s">
        <v>174</v>
      </c>
      <c r="C28" s="117">
        <v>189484</v>
      </c>
      <c r="D28">
        <v>0</v>
      </c>
      <c r="X28" s="53"/>
      <c r="Y28" s="54"/>
    </row>
    <row r="29" spans="1:25" x14ac:dyDescent="0.25">
      <c r="A29" s="115">
        <v>17</v>
      </c>
      <c r="B29" s="116" t="s">
        <v>175</v>
      </c>
      <c r="C29" s="117">
        <v>189260</v>
      </c>
      <c r="D29">
        <v>0</v>
      </c>
      <c r="X29" s="53"/>
      <c r="Y29" s="54"/>
    </row>
    <row r="30" spans="1:25" x14ac:dyDescent="0.25">
      <c r="A30" s="115">
        <v>18</v>
      </c>
      <c r="B30" s="116" t="s">
        <v>176</v>
      </c>
      <c r="C30" s="117">
        <v>188755</v>
      </c>
      <c r="D30">
        <v>0</v>
      </c>
      <c r="X30" s="53"/>
      <c r="Y30" s="54"/>
    </row>
    <row r="31" spans="1:25" x14ac:dyDescent="0.25">
      <c r="A31" s="115">
        <v>19</v>
      </c>
      <c r="B31" s="116" t="s">
        <v>177</v>
      </c>
      <c r="C31" s="117">
        <v>188017</v>
      </c>
      <c r="D31">
        <v>0</v>
      </c>
      <c r="X31" s="53"/>
      <c r="Y31" s="54"/>
    </row>
    <row r="32" spans="1:25" x14ac:dyDescent="0.25">
      <c r="A32" s="115">
        <v>20</v>
      </c>
      <c r="B32" s="116" t="s">
        <v>63</v>
      </c>
      <c r="C32" s="117">
        <v>187089</v>
      </c>
      <c r="D32">
        <v>0</v>
      </c>
      <c r="X32" s="53"/>
      <c r="Y32" s="54"/>
    </row>
    <row r="33" spans="1:25" x14ac:dyDescent="0.25">
      <c r="A33" s="115">
        <v>21</v>
      </c>
      <c r="B33" s="116" t="s">
        <v>178</v>
      </c>
      <c r="C33" s="117">
        <v>186812</v>
      </c>
      <c r="D33">
        <v>0</v>
      </c>
      <c r="X33" s="53"/>
      <c r="Y33" s="54"/>
    </row>
    <row r="34" spans="1:25" x14ac:dyDescent="0.25">
      <c r="A34" s="115">
        <v>22</v>
      </c>
      <c r="B34" s="116" t="s">
        <v>179</v>
      </c>
      <c r="C34" s="117">
        <v>186371</v>
      </c>
      <c r="D34">
        <v>0</v>
      </c>
      <c r="X34" s="53"/>
      <c r="Y34" s="54"/>
    </row>
    <row r="35" spans="1:25" x14ac:dyDescent="0.25">
      <c r="A35" s="115">
        <v>23</v>
      </c>
      <c r="B35" s="116" t="s">
        <v>180</v>
      </c>
      <c r="C35" s="117">
        <v>185793</v>
      </c>
      <c r="D35">
        <v>0</v>
      </c>
      <c r="X35" s="53"/>
      <c r="Y35" s="54"/>
    </row>
    <row r="36" spans="1:25" x14ac:dyDescent="0.25">
      <c r="A36" s="115">
        <v>24</v>
      </c>
      <c r="B36" s="116" t="s">
        <v>181</v>
      </c>
      <c r="C36" s="117">
        <v>185100</v>
      </c>
      <c r="D36">
        <v>0</v>
      </c>
      <c r="X36" s="53"/>
      <c r="Y36" s="54"/>
    </row>
    <row r="37" spans="1:25" x14ac:dyDescent="0.25">
      <c r="A37" s="115">
        <v>25</v>
      </c>
      <c r="B37" s="116" t="s">
        <v>40</v>
      </c>
      <c r="C37" s="117">
        <v>184311</v>
      </c>
      <c r="D37">
        <v>0</v>
      </c>
      <c r="X37" s="53"/>
      <c r="Y37" s="54"/>
    </row>
    <row r="38" spans="1:25" x14ac:dyDescent="0.25">
      <c r="A38" s="115">
        <v>26</v>
      </c>
      <c r="B38" s="116" t="s">
        <v>182</v>
      </c>
      <c r="C38" s="117">
        <v>183444</v>
      </c>
      <c r="D38">
        <v>0</v>
      </c>
      <c r="X38" s="53"/>
      <c r="Y38" s="54"/>
    </row>
    <row r="39" spans="1:25" x14ac:dyDescent="0.25">
      <c r="A39" s="115">
        <v>27</v>
      </c>
      <c r="B39" s="116" t="s">
        <v>134</v>
      </c>
      <c r="C39" s="117">
        <v>182512</v>
      </c>
      <c r="D39">
        <v>0</v>
      </c>
      <c r="X39" s="53"/>
      <c r="Y39" s="54"/>
    </row>
    <row r="40" spans="1:25" x14ac:dyDescent="0.25">
      <c r="A40" s="115">
        <v>28</v>
      </c>
      <c r="B40" s="116" t="s">
        <v>183</v>
      </c>
      <c r="C40" s="117">
        <v>181530</v>
      </c>
      <c r="D40">
        <v>0</v>
      </c>
      <c r="X40" s="53"/>
      <c r="Y40" s="54"/>
    </row>
    <row r="41" spans="1:25" x14ac:dyDescent="0.25">
      <c r="A41" s="115">
        <v>29</v>
      </c>
      <c r="B41" s="116" t="s">
        <v>184</v>
      </c>
      <c r="C41" s="117">
        <v>180507</v>
      </c>
      <c r="D41">
        <v>0</v>
      </c>
      <c r="X41" s="53"/>
      <c r="Y41" s="54"/>
    </row>
    <row r="42" spans="1:25" x14ac:dyDescent="0.25">
      <c r="A42" s="115">
        <v>30</v>
      </c>
      <c r="B42" s="116" t="s">
        <v>185</v>
      </c>
      <c r="C42" s="117">
        <v>179453</v>
      </c>
      <c r="D42">
        <v>0</v>
      </c>
      <c r="X42" s="53"/>
      <c r="Y42" s="54"/>
    </row>
    <row r="43" spans="1:25" x14ac:dyDescent="0.25">
      <c r="A43" s="115">
        <v>31</v>
      </c>
      <c r="B43" s="116" t="s">
        <v>186</v>
      </c>
      <c r="C43" s="117">
        <v>178376</v>
      </c>
      <c r="D43">
        <v>0</v>
      </c>
      <c r="X43" s="53"/>
      <c r="Y43" s="54"/>
    </row>
    <row r="44" spans="1:25" x14ac:dyDescent="0.25">
      <c r="A44" s="115">
        <v>32</v>
      </c>
      <c r="B44" s="116" t="s">
        <v>187</v>
      </c>
      <c r="C44" s="117">
        <v>177285</v>
      </c>
      <c r="D44">
        <v>0</v>
      </c>
      <c r="X44" s="53"/>
      <c r="Y44" s="54"/>
    </row>
    <row r="45" spans="1:25" x14ac:dyDescent="0.25">
      <c r="A45" s="115">
        <v>33</v>
      </c>
      <c r="B45" s="116" t="s">
        <v>188</v>
      </c>
      <c r="C45" s="117">
        <v>176184</v>
      </c>
      <c r="D45">
        <v>0</v>
      </c>
      <c r="X45" s="53"/>
      <c r="Y45" s="54"/>
    </row>
    <row r="46" spans="1:25" x14ac:dyDescent="0.25">
      <c r="A46" s="115">
        <v>34</v>
      </c>
      <c r="B46" s="116" t="s">
        <v>135</v>
      </c>
      <c r="C46" s="117">
        <v>175079</v>
      </c>
      <c r="D46">
        <v>0</v>
      </c>
      <c r="X46" s="53"/>
      <c r="Y46" s="54"/>
    </row>
    <row r="47" spans="1:25" x14ac:dyDescent="0.25">
      <c r="A47" s="115">
        <v>35</v>
      </c>
      <c r="B47" s="116" t="s">
        <v>74</v>
      </c>
      <c r="C47" s="117">
        <v>173975</v>
      </c>
      <c r="D47">
        <v>0</v>
      </c>
      <c r="X47" s="53"/>
      <c r="Y47" s="54"/>
    </row>
    <row r="48" spans="1:25" x14ac:dyDescent="0.25">
      <c r="A48" s="115">
        <v>36</v>
      </c>
      <c r="B48" s="116" t="s">
        <v>189</v>
      </c>
      <c r="C48" s="117">
        <v>172876</v>
      </c>
      <c r="D48">
        <v>0</v>
      </c>
      <c r="X48" s="53"/>
      <c r="Y48" s="54"/>
    </row>
    <row r="49" spans="1:25" x14ac:dyDescent="0.25">
      <c r="A49" s="115">
        <v>37</v>
      </c>
      <c r="B49" s="116" t="s">
        <v>190</v>
      </c>
      <c r="C49" s="117">
        <v>171785</v>
      </c>
      <c r="D49">
        <v>0</v>
      </c>
      <c r="X49" s="53"/>
      <c r="Y49" s="54"/>
    </row>
    <row r="50" spans="1:25" x14ac:dyDescent="0.25">
      <c r="A50" s="115">
        <v>38</v>
      </c>
      <c r="B50" s="116" t="s">
        <v>191</v>
      </c>
      <c r="C50" s="117">
        <v>170705</v>
      </c>
      <c r="D50">
        <v>0</v>
      </c>
      <c r="X50" s="53"/>
      <c r="Y50" s="54"/>
    </row>
    <row r="51" spans="1:25" x14ac:dyDescent="0.25">
      <c r="A51" s="115">
        <v>39</v>
      </c>
      <c r="B51" s="116" t="s">
        <v>192</v>
      </c>
      <c r="C51" s="117">
        <v>169639</v>
      </c>
      <c r="D51">
        <v>0</v>
      </c>
      <c r="X51" s="53"/>
      <c r="Y51" s="54"/>
    </row>
    <row r="52" spans="1:25" x14ac:dyDescent="0.25">
      <c r="A52" s="115">
        <v>40</v>
      </c>
      <c r="B52" s="116" t="s">
        <v>77</v>
      </c>
      <c r="C52" s="117">
        <v>168589</v>
      </c>
      <c r="D52">
        <v>0</v>
      </c>
      <c r="X52" s="53"/>
      <c r="Y52" s="54"/>
    </row>
    <row r="53" spans="1:25" x14ac:dyDescent="0.25">
      <c r="A53" s="115">
        <v>41</v>
      </c>
      <c r="B53" s="116" t="s">
        <v>193</v>
      </c>
      <c r="C53" s="117">
        <v>168084</v>
      </c>
      <c r="D53">
        <v>0</v>
      </c>
      <c r="X53" s="53"/>
      <c r="Y53" s="54"/>
    </row>
    <row r="54" spans="1:25" x14ac:dyDescent="0.25">
      <c r="A54" s="115">
        <v>42</v>
      </c>
      <c r="B54" s="116" t="s">
        <v>194</v>
      </c>
      <c r="C54" s="117">
        <v>167579</v>
      </c>
      <c r="D54">
        <v>0</v>
      </c>
      <c r="X54" s="53"/>
      <c r="Y54" s="54"/>
    </row>
    <row r="55" spans="1:25" x14ac:dyDescent="0.25">
      <c r="A55" s="115">
        <v>43</v>
      </c>
      <c r="B55" s="116" t="s">
        <v>195</v>
      </c>
      <c r="C55" s="117">
        <v>167076</v>
      </c>
      <c r="D55">
        <v>0</v>
      </c>
      <c r="X55" s="53"/>
      <c r="Y55" s="54"/>
    </row>
    <row r="56" spans="1:25" x14ac:dyDescent="0.25">
      <c r="A56" s="115">
        <v>44</v>
      </c>
      <c r="B56" s="116" t="s">
        <v>196</v>
      </c>
      <c r="C56" s="117">
        <v>166577</v>
      </c>
      <c r="D56">
        <v>0</v>
      </c>
      <c r="X56" s="53"/>
      <c r="Y56" s="54"/>
    </row>
    <row r="57" spans="1:25" x14ac:dyDescent="0.25">
      <c r="A57" s="115">
        <v>45</v>
      </c>
      <c r="B57" s="116" t="s">
        <v>136</v>
      </c>
      <c r="C57" s="117">
        <v>166083</v>
      </c>
      <c r="D57">
        <v>0</v>
      </c>
      <c r="X57" s="53"/>
      <c r="Y57" s="54"/>
    </row>
    <row r="58" spans="1:25" x14ac:dyDescent="0.25">
      <c r="A58" s="115">
        <v>46</v>
      </c>
      <c r="B58" s="116" t="s">
        <v>197</v>
      </c>
      <c r="C58" s="117">
        <v>165596</v>
      </c>
      <c r="D58">
        <v>0</v>
      </c>
      <c r="X58" s="53"/>
      <c r="Y58" s="54"/>
    </row>
    <row r="59" spans="1:25" x14ac:dyDescent="0.25">
      <c r="A59" s="115">
        <v>47</v>
      </c>
      <c r="B59" s="116" t="s">
        <v>198</v>
      </c>
      <c r="C59" s="117">
        <v>165116</v>
      </c>
      <c r="D59">
        <v>0</v>
      </c>
      <c r="X59" s="53"/>
      <c r="Y59" s="54"/>
    </row>
    <row r="60" spans="1:25" x14ac:dyDescent="0.25">
      <c r="A60" s="115">
        <v>48</v>
      </c>
      <c r="B60" s="116" t="s">
        <v>199</v>
      </c>
      <c r="C60" s="117">
        <v>164644</v>
      </c>
      <c r="D60">
        <v>0</v>
      </c>
      <c r="X60" s="53"/>
      <c r="Y60" s="54"/>
    </row>
    <row r="61" spans="1:25" x14ac:dyDescent="0.25">
      <c r="A61" s="115">
        <v>49</v>
      </c>
      <c r="B61" s="116" t="s">
        <v>200</v>
      </c>
      <c r="C61" s="117">
        <v>165164</v>
      </c>
      <c r="D61">
        <v>0</v>
      </c>
      <c r="X61" s="53"/>
      <c r="Y61" s="54"/>
    </row>
    <row r="62" spans="1:25" x14ac:dyDescent="0.25">
      <c r="A62" s="115">
        <v>50</v>
      </c>
      <c r="B62" s="116" t="s">
        <v>83</v>
      </c>
      <c r="C62" s="117">
        <v>165627</v>
      </c>
      <c r="D62">
        <v>0</v>
      </c>
      <c r="X62" s="53"/>
      <c r="Y62" s="54"/>
    </row>
    <row r="63" spans="1:25" x14ac:dyDescent="0.25">
      <c r="A63" s="115">
        <v>51</v>
      </c>
      <c r="B63" s="116" t="s">
        <v>201</v>
      </c>
      <c r="C63" s="117">
        <v>164197</v>
      </c>
      <c r="D63">
        <v>0</v>
      </c>
      <c r="X63" s="53"/>
      <c r="Y63" s="54"/>
    </row>
    <row r="64" spans="1:25" x14ac:dyDescent="0.25">
      <c r="A64" s="115">
        <v>52</v>
      </c>
      <c r="B64" s="116" t="s">
        <v>202</v>
      </c>
      <c r="C64" s="117">
        <v>162782</v>
      </c>
      <c r="D64">
        <v>0</v>
      </c>
      <c r="X64" s="53"/>
      <c r="Y64" s="54"/>
    </row>
    <row r="65" spans="1:25" x14ac:dyDescent="0.25">
      <c r="A65" s="115">
        <v>53</v>
      </c>
      <c r="B65" s="116" t="s">
        <v>203</v>
      </c>
      <c r="C65" s="117">
        <v>161385</v>
      </c>
      <c r="D65">
        <v>0</v>
      </c>
      <c r="X65" s="53"/>
      <c r="Y65" s="54"/>
    </row>
    <row r="66" spans="1:25" x14ac:dyDescent="0.25">
      <c r="A66" s="115">
        <v>54</v>
      </c>
      <c r="B66" s="116" t="s">
        <v>204</v>
      </c>
      <c r="C66" s="117">
        <v>160007</v>
      </c>
      <c r="D66">
        <v>0</v>
      </c>
      <c r="X66" s="53"/>
      <c r="Y66" s="54"/>
    </row>
    <row r="67" spans="1:25" x14ac:dyDescent="0.25">
      <c r="A67" s="115">
        <v>55</v>
      </c>
      <c r="B67" s="116" t="s">
        <v>88</v>
      </c>
      <c r="C67" s="117">
        <v>158652</v>
      </c>
      <c r="D67">
        <v>0</v>
      </c>
      <c r="X67" s="53"/>
      <c r="Y67" s="54"/>
    </row>
    <row r="68" spans="1:25" x14ac:dyDescent="0.25">
      <c r="A68" s="115">
        <v>56</v>
      </c>
      <c r="B68" s="116" t="s">
        <v>205</v>
      </c>
      <c r="C68" s="117">
        <v>158965</v>
      </c>
      <c r="D68">
        <v>0</v>
      </c>
      <c r="X68" s="53"/>
      <c r="Y68" s="54"/>
    </row>
    <row r="69" spans="1:25" x14ac:dyDescent="0.25">
      <c r="A69" s="115">
        <v>57</v>
      </c>
      <c r="B69" s="116" t="s">
        <v>206</v>
      </c>
      <c r="C69" s="117">
        <v>159251</v>
      </c>
      <c r="D69">
        <v>0</v>
      </c>
      <c r="X69" s="53"/>
      <c r="Y69" s="54"/>
    </row>
    <row r="70" spans="1:25" x14ac:dyDescent="0.25">
      <c r="A70" s="115">
        <v>58</v>
      </c>
      <c r="B70" s="116" t="s">
        <v>207</v>
      </c>
      <c r="C70" s="117">
        <v>159513</v>
      </c>
      <c r="D70">
        <v>0</v>
      </c>
      <c r="X70" s="53"/>
      <c r="Y70" s="54"/>
    </row>
    <row r="71" spans="1:25" x14ac:dyDescent="0.25">
      <c r="A71" s="115">
        <v>59</v>
      </c>
      <c r="B71" s="116" t="s">
        <v>208</v>
      </c>
      <c r="C71" s="117">
        <v>159754</v>
      </c>
      <c r="D71">
        <v>0</v>
      </c>
      <c r="X71" s="53"/>
      <c r="Y71" s="54"/>
    </row>
    <row r="72" spans="1:25" x14ac:dyDescent="0.25">
      <c r="A72" s="115">
        <v>60</v>
      </c>
      <c r="B72" s="116" t="s">
        <v>209</v>
      </c>
      <c r="C72" s="117">
        <v>159976</v>
      </c>
      <c r="D72">
        <v>0</v>
      </c>
      <c r="X72" s="53"/>
      <c r="Y72" s="54"/>
    </row>
    <row r="73" spans="1:25" x14ac:dyDescent="0.25">
      <c r="A73" s="115">
        <v>61</v>
      </c>
      <c r="B73" s="116" t="s">
        <v>210</v>
      </c>
      <c r="C73" s="117">
        <v>159391</v>
      </c>
      <c r="D73">
        <v>0</v>
      </c>
      <c r="X73" s="53"/>
      <c r="Y73" s="54"/>
    </row>
    <row r="74" spans="1:25" x14ac:dyDescent="0.25">
      <c r="A74" s="115">
        <v>62</v>
      </c>
      <c r="B74" s="116" t="s">
        <v>211</v>
      </c>
      <c r="C74" s="117">
        <v>158810</v>
      </c>
      <c r="D74">
        <v>0</v>
      </c>
      <c r="X74" s="53"/>
      <c r="Y74" s="54"/>
    </row>
    <row r="75" spans="1:25" x14ac:dyDescent="0.25">
      <c r="A75" s="115">
        <v>63</v>
      </c>
      <c r="B75" s="116" t="s">
        <v>212</v>
      </c>
      <c r="C75" s="117">
        <v>158233</v>
      </c>
      <c r="D75">
        <v>0</v>
      </c>
      <c r="X75" s="53"/>
      <c r="Y75" s="54"/>
    </row>
    <row r="76" spans="1:25" x14ac:dyDescent="0.25">
      <c r="A76" s="115">
        <v>64</v>
      </c>
      <c r="B76" s="116" t="s">
        <v>213</v>
      </c>
      <c r="C76" s="117">
        <v>157664</v>
      </c>
      <c r="D76">
        <v>0</v>
      </c>
      <c r="X76" s="53"/>
      <c r="Y76" s="54"/>
    </row>
    <row r="77" spans="1:25" x14ac:dyDescent="0.25">
      <c r="A77" s="115">
        <v>65</v>
      </c>
      <c r="B77" s="116" t="s">
        <v>43</v>
      </c>
      <c r="C77" s="117">
        <v>157101</v>
      </c>
      <c r="D77">
        <v>0</v>
      </c>
      <c r="X77" s="53"/>
      <c r="Y77" s="54"/>
    </row>
    <row r="78" spans="1:25" x14ac:dyDescent="0.25">
      <c r="A78" s="115">
        <v>66</v>
      </c>
      <c r="B78" s="116" t="s">
        <v>214</v>
      </c>
      <c r="C78" s="117">
        <v>157280</v>
      </c>
      <c r="D78">
        <v>0</v>
      </c>
      <c r="X78" s="53"/>
      <c r="Y78" s="54"/>
    </row>
    <row r="79" spans="1:25" x14ac:dyDescent="0.25">
      <c r="A79" s="115">
        <v>67</v>
      </c>
      <c r="B79" s="116" t="s">
        <v>215</v>
      </c>
      <c r="C79" s="117">
        <v>157451</v>
      </c>
      <c r="D79">
        <v>0</v>
      </c>
      <c r="X79" s="53"/>
      <c r="Y79" s="54"/>
    </row>
    <row r="80" spans="1:25" x14ac:dyDescent="0.25">
      <c r="A80" s="115">
        <v>68</v>
      </c>
      <c r="B80" s="116" t="s">
        <v>216</v>
      </c>
      <c r="C80" s="117">
        <v>157615</v>
      </c>
      <c r="D80">
        <v>0</v>
      </c>
      <c r="X80" s="53"/>
      <c r="Y80" s="54"/>
    </row>
    <row r="81" spans="1:25" x14ac:dyDescent="0.25">
      <c r="A81" s="115">
        <v>69</v>
      </c>
      <c r="B81" s="116" t="s">
        <v>217</v>
      </c>
      <c r="C81" s="117">
        <v>157773</v>
      </c>
      <c r="D81">
        <v>0</v>
      </c>
      <c r="X81" s="53"/>
      <c r="Y81" s="54"/>
    </row>
    <row r="82" spans="1:25" x14ac:dyDescent="0.25">
      <c r="A82" s="115">
        <v>70</v>
      </c>
      <c r="B82" s="116" t="s">
        <v>111</v>
      </c>
      <c r="C82" s="117">
        <v>157925</v>
      </c>
      <c r="D82">
        <v>0</v>
      </c>
      <c r="X82" s="53"/>
      <c r="Y82" s="54"/>
    </row>
    <row r="83" spans="1:25" x14ac:dyDescent="0.25">
      <c r="A83" s="115">
        <v>71</v>
      </c>
      <c r="B83" s="116" t="s">
        <v>218</v>
      </c>
      <c r="C83" s="117">
        <v>157370</v>
      </c>
      <c r="D83">
        <v>0</v>
      </c>
      <c r="X83" s="53"/>
      <c r="Y83" s="54"/>
    </row>
    <row r="84" spans="1:25" x14ac:dyDescent="0.25">
      <c r="A84" s="115">
        <v>72</v>
      </c>
      <c r="B84" s="116" t="s">
        <v>219</v>
      </c>
      <c r="C84" s="117">
        <v>156826</v>
      </c>
      <c r="D84">
        <v>0</v>
      </c>
      <c r="X84" s="53"/>
      <c r="Y84" s="54"/>
    </row>
    <row r="85" spans="1:25" x14ac:dyDescent="0.25">
      <c r="A85" s="115">
        <v>73</v>
      </c>
      <c r="B85" s="116" t="s">
        <v>220</v>
      </c>
      <c r="C85" s="117">
        <v>156295</v>
      </c>
      <c r="D85">
        <v>0</v>
      </c>
      <c r="X85" s="53"/>
      <c r="Y85" s="54"/>
    </row>
    <row r="86" spans="1:25" x14ac:dyDescent="0.25">
      <c r="A86" s="115">
        <v>74</v>
      </c>
      <c r="B86" s="116" t="s">
        <v>221</v>
      </c>
      <c r="C86" s="117">
        <v>155777</v>
      </c>
      <c r="D86">
        <v>0</v>
      </c>
      <c r="X86" s="53"/>
      <c r="Y86" s="54"/>
    </row>
    <row r="87" spans="1:25" x14ac:dyDescent="0.25">
      <c r="A87" s="115">
        <v>75</v>
      </c>
      <c r="B87" s="116" t="s">
        <v>222</v>
      </c>
      <c r="C87" s="117">
        <v>155272</v>
      </c>
      <c r="D87">
        <v>0</v>
      </c>
      <c r="X87" s="53"/>
      <c r="Y87" s="54"/>
    </row>
    <row r="88" spans="1:25" x14ac:dyDescent="0.25">
      <c r="A88" s="115">
        <v>76</v>
      </c>
      <c r="B88" s="116" t="s">
        <v>223</v>
      </c>
      <c r="C88" s="117">
        <v>154453</v>
      </c>
      <c r="D88">
        <v>0</v>
      </c>
      <c r="X88" s="53"/>
      <c r="Y88" s="54"/>
    </row>
    <row r="89" spans="1:25" x14ac:dyDescent="0.25">
      <c r="A89" s="115">
        <v>77</v>
      </c>
      <c r="B89" s="116" t="s">
        <v>224</v>
      </c>
      <c r="C89" s="117">
        <v>153656</v>
      </c>
      <c r="D89">
        <v>0</v>
      </c>
      <c r="X89" s="53"/>
      <c r="Y89" s="54"/>
    </row>
    <row r="90" spans="1:25" x14ac:dyDescent="0.25">
      <c r="A90" s="115">
        <v>78</v>
      </c>
      <c r="B90" s="116" t="s">
        <v>225</v>
      </c>
      <c r="C90" s="117">
        <v>152883</v>
      </c>
      <c r="D90">
        <v>0</v>
      </c>
      <c r="X90" s="53"/>
      <c r="Y90" s="54"/>
    </row>
    <row r="91" spans="1:25" x14ac:dyDescent="0.25">
      <c r="A91" s="115">
        <v>79</v>
      </c>
      <c r="B91" s="116" t="s">
        <v>226</v>
      </c>
      <c r="C91" s="117">
        <v>152032</v>
      </c>
      <c r="D91">
        <v>0</v>
      </c>
      <c r="X91" s="53"/>
      <c r="Y91" s="54"/>
    </row>
    <row r="92" spans="1:25" x14ac:dyDescent="0.25">
      <c r="A92" s="115"/>
      <c r="B92" s="116"/>
      <c r="C92" s="117"/>
      <c r="X92" s="53"/>
      <c r="Y92" s="54"/>
    </row>
    <row r="93" spans="1:25" x14ac:dyDescent="0.25">
      <c r="A93" s="115"/>
      <c r="B93" s="116"/>
      <c r="C93" s="117"/>
      <c r="X93" s="53"/>
      <c r="Y93" s="54"/>
    </row>
    <row r="94" spans="1:25" x14ac:dyDescent="0.25">
      <c r="A94" s="115"/>
      <c r="B94" s="116"/>
      <c r="C94" s="117"/>
      <c r="X94" s="53"/>
      <c r="Y94" s="54"/>
    </row>
    <row r="95" spans="1:25" x14ac:dyDescent="0.25">
      <c r="A95" s="115"/>
      <c r="B95" s="116"/>
      <c r="C95" s="117"/>
      <c r="X95" s="53"/>
      <c r="Y95" s="54"/>
    </row>
    <row r="96" spans="1:25" x14ac:dyDescent="0.25">
      <c r="A96" s="115"/>
      <c r="B96" s="116"/>
      <c r="C96" s="117"/>
      <c r="X96" s="53"/>
      <c r="Y96" s="54"/>
    </row>
    <row r="97" spans="1:25" x14ac:dyDescent="0.25">
      <c r="A97" s="115"/>
      <c r="B97" s="116"/>
      <c r="C97" s="117"/>
      <c r="X97" s="53"/>
      <c r="Y97" s="54"/>
    </row>
    <row r="98" spans="1:25" x14ac:dyDescent="0.25">
      <c r="A98" s="115"/>
      <c r="B98" s="116"/>
      <c r="C98" s="117"/>
      <c r="X98" s="53"/>
      <c r="Y98" s="54"/>
    </row>
    <row r="99" spans="1:25" x14ac:dyDescent="0.25">
      <c r="A99" s="115"/>
      <c r="B99" s="116"/>
      <c r="C99" s="117"/>
      <c r="X99" s="53"/>
      <c r="Y99" s="54"/>
    </row>
    <row r="100" spans="1:25" x14ac:dyDescent="0.25">
      <c r="A100" s="115"/>
      <c r="B100" s="116"/>
      <c r="C100" s="117"/>
      <c r="X100" s="53"/>
      <c r="Y100" s="54"/>
    </row>
    <row r="101" spans="1:25" x14ac:dyDescent="0.25">
      <c r="A101" s="115"/>
      <c r="B101" s="116"/>
      <c r="C101" s="117"/>
      <c r="X101" s="53"/>
      <c r="Y101" s="54"/>
    </row>
    <row r="102" spans="1:25" x14ac:dyDescent="0.25">
      <c r="A102" s="115"/>
      <c r="B102" s="116"/>
      <c r="C102" s="117"/>
      <c r="X102" s="53"/>
      <c r="Y102" s="54"/>
    </row>
    <row r="103" spans="1:25" x14ac:dyDescent="0.25">
      <c r="A103" s="115"/>
      <c r="B103" s="116"/>
      <c r="C103" s="117"/>
      <c r="X103" s="53"/>
      <c r="Y103" s="54"/>
    </row>
    <row r="104" spans="1:25" x14ac:dyDescent="0.25">
      <c r="A104" s="115"/>
      <c r="B104" s="116"/>
      <c r="C104" s="117"/>
      <c r="X104" s="53"/>
      <c r="Y104" s="54"/>
    </row>
    <row r="105" spans="1:25" x14ac:dyDescent="0.25">
      <c r="A105" s="115"/>
      <c r="B105" s="116"/>
      <c r="C105" s="117"/>
      <c r="X105" s="53"/>
      <c r="Y105" s="54"/>
    </row>
    <row r="106" spans="1:25" x14ac:dyDescent="0.25">
      <c r="A106" s="115"/>
      <c r="B106" s="116"/>
      <c r="C106" s="117"/>
      <c r="X106" s="53"/>
      <c r="Y106" s="54"/>
    </row>
    <row r="107" spans="1:25" x14ac:dyDescent="0.25">
      <c r="A107" s="115"/>
      <c r="B107" s="116"/>
      <c r="C107" s="117"/>
      <c r="X107" s="53"/>
      <c r="Y107" s="54"/>
    </row>
    <row r="108" spans="1:25" x14ac:dyDescent="0.25">
      <c r="A108" s="115"/>
      <c r="B108" s="116"/>
      <c r="C108" s="117"/>
      <c r="X108" s="53"/>
      <c r="Y108" s="54"/>
    </row>
    <row r="109" spans="1:25" x14ac:dyDescent="0.25">
      <c r="A109" s="115"/>
      <c r="B109" s="116"/>
      <c r="C109" s="117"/>
      <c r="X109" s="53"/>
      <c r="Y109" s="54"/>
    </row>
    <row r="110" spans="1:25" x14ac:dyDescent="0.25">
      <c r="A110" s="115"/>
      <c r="B110" s="116"/>
      <c r="C110" s="117"/>
      <c r="X110" s="53"/>
      <c r="Y110" s="54"/>
    </row>
    <row r="111" spans="1:25" x14ac:dyDescent="0.25">
      <c r="A111" s="115"/>
      <c r="B111" s="116"/>
      <c r="C111" s="117"/>
      <c r="X111" s="53"/>
      <c r="Y111" s="54"/>
    </row>
    <row r="112" spans="1:25" x14ac:dyDescent="0.25">
      <c r="A112" s="115"/>
      <c r="B112" s="116"/>
      <c r="C112" s="117"/>
      <c r="X112" s="53"/>
      <c r="Y112" s="54"/>
    </row>
    <row r="113" spans="1:25" x14ac:dyDescent="0.25">
      <c r="A113" s="115"/>
      <c r="B113" s="116"/>
      <c r="C113" s="117"/>
      <c r="X113" s="53"/>
      <c r="Y113" s="54"/>
    </row>
    <row r="114" spans="1:25" x14ac:dyDescent="0.25">
      <c r="A114" s="115"/>
      <c r="B114" s="116"/>
      <c r="C114" s="117"/>
      <c r="X114" s="53"/>
      <c r="Y114" s="54"/>
    </row>
    <row r="115" spans="1:25" x14ac:dyDescent="0.25">
      <c r="A115" s="115"/>
      <c r="B115" s="116"/>
      <c r="C115" s="117"/>
      <c r="X115" s="53"/>
      <c r="Y115" s="54"/>
    </row>
    <row r="116" spans="1:25" x14ac:dyDescent="0.25">
      <c r="X116" s="53"/>
      <c r="Y116" s="54"/>
    </row>
    <row r="117" spans="1:25" x14ac:dyDescent="0.25">
      <c r="X117" s="53"/>
      <c r="Y117" s="54"/>
    </row>
    <row r="118" spans="1:25" x14ac:dyDescent="0.25">
      <c r="X118" s="53"/>
      <c r="Y118" s="54"/>
    </row>
    <row r="119" spans="1:25" x14ac:dyDescent="0.25">
      <c r="X119" s="53"/>
      <c r="Y119" s="54"/>
    </row>
    <row r="120" spans="1:25" x14ac:dyDescent="0.25">
      <c r="X120" s="53"/>
      <c r="Y120" s="54"/>
    </row>
    <row r="121" spans="1:25" x14ac:dyDescent="0.25">
      <c r="X121" s="53"/>
      <c r="Y121" s="54"/>
    </row>
    <row r="122" spans="1:25" x14ac:dyDescent="0.25">
      <c r="X122" s="53"/>
      <c r="Y122" s="54"/>
    </row>
    <row r="123" spans="1:25" x14ac:dyDescent="0.25">
      <c r="X123" s="53"/>
      <c r="Y123" s="54"/>
    </row>
    <row r="124" spans="1:25" x14ac:dyDescent="0.25">
      <c r="X124" s="53"/>
      <c r="Y124" s="54"/>
    </row>
    <row r="125" spans="1:25" x14ac:dyDescent="0.25">
      <c r="X125" s="53"/>
      <c r="Y125" s="54"/>
    </row>
    <row r="126" spans="1:25" x14ac:dyDescent="0.25">
      <c r="X126" s="53"/>
      <c r="Y126" s="54"/>
    </row>
    <row r="127" spans="1:25" x14ac:dyDescent="0.25">
      <c r="X127" s="53"/>
      <c r="Y127" s="54"/>
    </row>
    <row r="128" spans="1:25" x14ac:dyDescent="0.25">
      <c r="X128" s="53"/>
      <c r="Y128" s="54"/>
    </row>
    <row r="129" spans="24:25" x14ac:dyDescent="0.25">
      <c r="X129" s="53"/>
      <c r="Y129" s="54"/>
    </row>
    <row r="130" spans="24:25" x14ac:dyDescent="0.25">
      <c r="X130" s="53"/>
      <c r="Y130" s="54"/>
    </row>
    <row r="131" spans="24:25" x14ac:dyDescent="0.25">
      <c r="X131" s="53"/>
      <c r="Y131" s="54"/>
    </row>
    <row r="132" spans="24:25" x14ac:dyDescent="0.25">
      <c r="X132" s="53"/>
      <c r="Y132" s="54"/>
    </row>
    <row r="133" spans="24:25" x14ac:dyDescent="0.25">
      <c r="X133" s="53"/>
      <c r="Y133" s="54"/>
    </row>
    <row r="134" spans="24:25" x14ac:dyDescent="0.25">
      <c r="X134" s="53"/>
      <c r="Y134" s="54"/>
    </row>
    <row r="135" spans="24:25" x14ac:dyDescent="0.25">
      <c r="X135" s="53"/>
      <c r="Y135" s="54"/>
    </row>
    <row r="136" spans="24:25" x14ac:dyDescent="0.25">
      <c r="X136" s="53"/>
      <c r="Y136" s="54"/>
    </row>
    <row r="137" spans="24:25" x14ac:dyDescent="0.25">
      <c r="X137" s="53"/>
      <c r="Y137" s="54"/>
    </row>
    <row r="138" spans="24:25" x14ac:dyDescent="0.25">
      <c r="X138" s="53"/>
      <c r="Y138" s="54"/>
    </row>
    <row r="139" spans="24:25" x14ac:dyDescent="0.25">
      <c r="X139" s="53"/>
      <c r="Y139" s="54"/>
    </row>
    <row r="140" spans="24:25" x14ac:dyDescent="0.25">
      <c r="X140" s="53"/>
      <c r="Y140" s="54"/>
    </row>
    <row r="141" spans="24:25" x14ac:dyDescent="0.25">
      <c r="X141" s="53"/>
      <c r="Y141" s="54"/>
    </row>
    <row r="142" spans="24:25" x14ac:dyDescent="0.25">
      <c r="X142" s="53"/>
      <c r="Y142" s="54"/>
    </row>
    <row r="143" spans="24:25" x14ac:dyDescent="0.25">
      <c r="X143" s="53"/>
      <c r="Y143" s="54"/>
    </row>
    <row r="144" spans="24:25" x14ac:dyDescent="0.25">
      <c r="X144" s="53"/>
      <c r="Y144" s="54"/>
    </row>
    <row r="145" spans="4:25" s="3" customFormat="1" x14ac:dyDescent="0.25"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 s="53"/>
      <c r="Y145" s="54"/>
    </row>
    <row r="146" spans="4:25" x14ac:dyDescent="0.25">
      <c r="X146" s="53"/>
      <c r="Y146" s="54"/>
    </row>
    <row r="147" spans="4:25" x14ac:dyDescent="0.25">
      <c r="X147" s="53"/>
      <c r="Y147" s="54"/>
    </row>
    <row r="148" spans="4:25" x14ac:dyDescent="0.25">
      <c r="X148" s="53"/>
      <c r="Y148" s="54"/>
    </row>
    <row r="149" spans="4:25" x14ac:dyDescent="0.25">
      <c r="X149" s="53"/>
      <c r="Y149" s="54"/>
    </row>
    <row r="150" spans="4:25" x14ac:dyDescent="0.25">
      <c r="X150" s="53"/>
      <c r="Y150" s="54"/>
    </row>
    <row r="151" spans="4:25" x14ac:dyDescent="0.25">
      <c r="X151" s="53"/>
      <c r="Y151" s="54"/>
    </row>
    <row r="152" spans="4:25" x14ac:dyDescent="0.25">
      <c r="X152" s="53"/>
      <c r="Y152" s="54"/>
    </row>
    <row r="153" spans="4:25" x14ac:dyDescent="0.25">
      <c r="X153" s="53"/>
      <c r="Y153" s="54"/>
    </row>
    <row r="154" spans="4:25" x14ac:dyDescent="0.25">
      <c r="X154" s="53"/>
      <c r="Y154" s="54"/>
    </row>
    <row r="155" spans="4:25" x14ac:dyDescent="0.25">
      <c r="X155" s="53"/>
      <c r="Y155" s="54"/>
    </row>
    <row r="156" spans="4:25" x14ac:dyDescent="0.25">
      <c r="X156" s="53"/>
      <c r="Y156" s="54"/>
    </row>
    <row r="157" spans="4:25" x14ac:dyDescent="0.25">
      <c r="X157" s="53"/>
      <c r="Y157" s="54"/>
    </row>
    <row r="158" spans="4:25" x14ac:dyDescent="0.25">
      <c r="X158" s="53"/>
      <c r="Y158" s="54"/>
    </row>
    <row r="159" spans="4:25" x14ac:dyDescent="0.25">
      <c r="X159" s="53"/>
      <c r="Y159" s="54"/>
    </row>
    <row r="160" spans="4:25" x14ac:dyDescent="0.25">
      <c r="X160" s="53"/>
      <c r="Y160" s="54"/>
    </row>
    <row r="161" spans="24:25" x14ac:dyDescent="0.25">
      <c r="X161" s="53"/>
      <c r="Y161" s="54"/>
    </row>
    <row r="162" spans="24:25" x14ac:dyDescent="0.25">
      <c r="X162" s="53"/>
      <c r="Y162" s="54"/>
    </row>
    <row r="163" spans="24:25" x14ac:dyDescent="0.25">
      <c r="X163" s="53"/>
      <c r="Y163" s="54"/>
    </row>
    <row r="164" spans="24:25" x14ac:dyDescent="0.25">
      <c r="X164" s="53"/>
      <c r="Y164" s="54"/>
    </row>
    <row r="165" spans="24:25" x14ac:dyDescent="0.25">
      <c r="X165" s="53"/>
      <c r="Y165" s="54"/>
    </row>
    <row r="166" spans="24:25" x14ac:dyDescent="0.25">
      <c r="X166" s="53"/>
      <c r="Y166" s="54"/>
    </row>
    <row r="167" spans="24:25" x14ac:dyDescent="0.25">
      <c r="X167" s="53"/>
      <c r="Y167" s="54"/>
    </row>
    <row r="168" spans="24:25" x14ac:dyDescent="0.25">
      <c r="X168" s="53"/>
      <c r="Y168" s="54"/>
    </row>
    <row r="169" spans="24:25" x14ac:dyDescent="0.25">
      <c r="X169" s="53"/>
      <c r="Y169" s="54"/>
    </row>
    <row r="170" spans="24:25" x14ac:dyDescent="0.25">
      <c r="X170" s="53"/>
      <c r="Y170" s="54"/>
    </row>
    <row r="171" spans="24:25" x14ac:dyDescent="0.25">
      <c r="X171" s="53"/>
      <c r="Y171" s="54"/>
    </row>
    <row r="172" spans="24:25" x14ac:dyDescent="0.25">
      <c r="X172" s="53"/>
      <c r="Y172" s="54"/>
    </row>
    <row r="173" spans="24:25" x14ac:dyDescent="0.25">
      <c r="X173" s="53"/>
      <c r="Y173" s="54"/>
    </row>
    <row r="174" spans="24:25" x14ac:dyDescent="0.25">
      <c r="X174" s="53"/>
      <c r="Y174" s="54"/>
    </row>
    <row r="175" spans="24:25" x14ac:dyDescent="0.25">
      <c r="X175" s="53"/>
      <c r="Y175" s="54"/>
    </row>
    <row r="176" spans="24:25" x14ac:dyDescent="0.25">
      <c r="X176" s="53"/>
      <c r="Y176" s="54"/>
    </row>
  </sheetData>
  <customSheetViews>
    <customSheetView guid="{A761DC7B-7435-475F-9649-252D26F07202}" scale="80" showGridLines="0">
      <selection activeCell="A3" sqref="A3"/>
      <pageMargins left="0.7" right="0.7" top="0.75" bottom="0.75" header="0.3" footer="0.3"/>
    </customSheetView>
  </customSheetViews>
  <mergeCells count="7">
    <mergeCell ref="A9:C9"/>
    <mergeCell ref="B1:D1"/>
    <mergeCell ref="F1:K1"/>
    <mergeCell ref="B2:D2"/>
    <mergeCell ref="F2:K2"/>
    <mergeCell ref="A5:D5"/>
    <mergeCell ref="C6:D6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3" name="Button 1">
              <controlPr defaultSize="0" print="0" autoFill="0" autoPict="0" macro="[0]!Effacer_toutes_les_donnees">
                <anchor moveWithCells="1" sizeWithCells="1">
                  <from>
                    <xdr:col>9</xdr:col>
                    <xdr:colOff>9525</xdr:colOff>
                    <xdr:row>7</xdr:row>
                    <xdr:rowOff>9525</xdr:rowOff>
                  </from>
                  <to>
                    <xdr:col>12</xdr:col>
                    <xdr:colOff>9525</xdr:colOff>
                    <xdr:row>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2" r:id="rId4" name="Button 2">
              <controlPr defaultSize="0" print="0" autoFill="0" autoPict="0" macro="[0]!Nettoyer_les_donnees">
                <anchor moveWithCells="1" sizeWithCells="1">
                  <from>
                    <xdr:col>3</xdr:col>
                    <xdr:colOff>933450</xdr:colOff>
                    <xdr:row>7</xdr:row>
                    <xdr:rowOff>0</xdr:rowOff>
                  </from>
                  <to>
                    <xdr:col>4</xdr:col>
                    <xdr:colOff>1781175</xdr:colOff>
                    <xdr:row>8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3" r:id="rId5" name="Button 3">
              <controlPr defaultSize="0" print="0" autoFill="0" autoPict="0" macro="[0]!Mettre_en_forme_les_donnees">
                <anchor moveWithCells="1" sizeWithCells="1">
                  <from>
                    <xdr:col>5</xdr:col>
                    <xdr:colOff>714375</xdr:colOff>
                    <xdr:row>7</xdr:row>
                    <xdr:rowOff>0</xdr:rowOff>
                  </from>
                  <to>
                    <xdr:col>8</xdr:col>
                    <xdr:colOff>466725</xdr:colOff>
                    <xdr:row>8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4" r:id="rId6" name="Button 4">
              <controlPr defaultSize="0" print="0" autoFill="0" autoPict="0" macro="[0]!Une_ligne_sur_cinq">
                <anchor moveWithCells="1" sizeWithCells="1">
                  <from>
                    <xdr:col>4</xdr:col>
                    <xdr:colOff>2038350</xdr:colOff>
                    <xdr:row>7</xdr:row>
                    <xdr:rowOff>0</xdr:rowOff>
                  </from>
                  <to>
                    <xdr:col>5</xdr:col>
                    <xdr:colOff>409575</xdr:colOff>
                    <xdr:row>8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>
    <tabColor theme="3" tint="0.39997558519241921"/>
  </sheetPr>
  <dimension ref="A1:CA232"/>
  <sheetViews>
    <sheetView showGridLines="0" zoomScale="80" zoomScaleNormal="80" workbookViewId="0">
      <selection activeCell="A3" sqref="A3"/>
    </sheetView>
  </sheetViews>
  <sheetFormatPr baseColWidth="10" defaultRowHeight="15" x14ac:dyDescent="0.25"/>
  <cols>
    <col min="1" max="1" width="15.7109375" style="3" bestFit="1" customWidth="1"/>
    <col min="2" max="3" width="11.42578125" style="3"/>
    <col min="4" max="4" width="15.7109375" bestFit="1" customWidth="1"/>
    <col min="5" max="5" width="34" customWidth="1"/>
    <col min="6" max="6" width="20.5703125" customWidth="1"/>
  </cols>
  <sheetData>
    <row r="1" spans="1:79" ht="18.75" x14ac:dyDescent="0.3">
      <c r="A1" s="68" t="s">
        <v>12</v>
      </c>
      <c r="B1" s="146" t="s">
        <v>49</v>
      </c>
      <c r="C1" s="146"/>
      <c r="D1" s="146"/>
      <c r="F1" s="144" t="s">
        <v>16</v>
      </c>
      <c r="G1" s="144"/>
      <c r="H1" s="144"/>
      <c r="I1" s="144"/>
      <c r="J1" s="144"/>
      <c r="K1" s="144"/>
    </row>
    <row r="2" spans="1:79" x14ac:dyDescent="0.25">
      <c r="A2" s="68" t="s">
        <v>20</v>
      </c>
      <c r="B2" s="147" t="s">
        <v>50</v>
      </c>
      <c r="C2" s="147"/>
      <c r="D2" s="147"/>
      <c r="F2" s="144" t="s">
        <v>17</v>
      </c>
      <c r="G2" s="144"/>
      <c r="H2" s="144"/>
      <c r="I2" s="144"/>
      <c r="J2" s="144"/>
      <c r="K2" s="144"/>
    </row>
    <row r="3" spans="1:79" ht="15" customHeight="1" x14ac:dyDescent="0.25">
      <c r="E3" s="44"/>
      <c r="F3" s="43"/>
      <c r="G3" s="45"/>
      <c r="H3" s="45"/>
      <c r="I3" s="45"/>
      <c r="J3" s="45"/>
      <c r="K3" s="45"/>
      <c r="L3" s="45"/>
    </row>
    <row r="4" spans="1:79" x14ac:dyDescent="0.25">
      <c r="E4" s="50"/>
      <c r="F4" s="50"/>
      <c r="G4" s="45"/>
      <c r="H4" s="45"/>
      <c r="I4" s="45"/>
      <c r="J4" s="45"/>
      <c r="K4" s="45"/>
      <c r="L4" s="45"/>
    </row>
    <row r="5" spans="1:79" x14ac:dyDescent="0.25">
      <c r="A5" s="144" t="s">
        <v>18</v>
      </c>
      <c r="B5" s="144"/>
      <c r="C5" s="144"/>
      <c r="D5" s="144"/>
      <c r="E5" s="44"/>
      <c r="F5" s="49"/>
      <c r="G5" s="45"/>
      <c r="H5" s="45"/>
      <c r="I5" s="45"/>
      <c r="J5" s="45"/>
      <c r="K5" s="45"/>
      <c r="L5" s="45"/>
    </row>
    <row r="6" spans="1:79" x14ac:dyDescent="0.25">
      <c r="A6" s="51" t="s">
        <v>13</v>
      </c>
      <c r="B6" s="52"/>
      <c r="C6" s="145" t="s">
        <v>15</v>
      </c>
      <c r="D6" s="145"/>
      <c r="F6" s="46"/>
      <c r="G6" s="45"/>
      <c r="H6" s="45"/>
      <c r="I6" s="45"/>
      <c r="J6" s="45"/>
      <c r="K6" s="45"/>
      <c r="L6" s="45"/>
    </row>
    <row r="7" spans="1:79" x14ac:dyDescent="0.25">
      <c r="E7" s="44"/>
      <c r="F7" s="20"/>
      <c r="G7" s="45"/>
      <c r="H7" s="45"/>
      <c r="I7" s="45"/>
      <c r="J7" s="45"/>
      <c r="K7" s="45"/>
      <c r="L7" s="45"/>
    </row>
    <row r="9" spans="1:79" x14ac:dyDescent="0.25">
      <c r="A9" s="148" t="str">
        <f>B1</f>
        <v xml:space="preserve">Pezon &amp; Michel Ritz PPP Colorado - 7ft 7in 2pc 5wt </v>
      </c>
      <c r="B9" s="149"/>
      <c r="C9" s="149"/>
    </row>
    <row r="10" spans="1:79" x14ac:dyDescent="0.25">
      <c r="A10" s="69" t="s">
        <v>2</v>
      </c>
      <c r="B10" s="69" t="s">
        <v>11</v>
      </c>
      <c r="C10" s="70" t="s">
        <v>14</v>
      </c>
      <c r="CA10" t="s">
        <v>22</v>
      </c>
    </row>
    <row r="11" spans="1:79" x14ac:dyDescent="0.25">
      <c r="A11" s="71" t="s">
        <v>10</v>
      </c>
      <c r="B11" s="71" t="s">
        <v>10</v>
      </c>
      <c r="C11" s="112"/>
    </row>
    <row r="12" spans="1:79" x14ac:dyDescent="0.25">
      <c r="A12" s="123">
        <v>0</v>
      </c>
      <c r="B12" s="124" t="s">
        <v>51</v>
      </c>
      <c r="C12" s="125">
        <v>0</v>
      </c>
      <c r="D12" s="141"/>
      <c r="E12" s="141"/>
      <c r="F12" s="141"/>
      <c r="G12" s="141"/>
      <c r="H12" s="141"/>
      <c r="I12" s="141"/>
      <c r="J12" s="141"/>
      <c r="K12" s="141"/>
      <c r="L12" s="118"/>
      <c r="M12" s="120"/>
      <c r="N12" s="120"/>
      <c r="O12" s="120"/>
      <c r="P12" s="120"/>
      <c r="Q12" s="120"/>
      <c r="X12" s="53"/>
      <c r="Y12" s="54"/>
    </row>
    <row r="13" spans="1:79" x14ac:dyDescent="0.25">
      <c r="A13" s="123">
        <v>1</v>
      </c>
      <c r="B13" s="124" t="s">
        <v>52</v>
      </c>
      <c r="C13" s="125">
        <v>21557</v>
      </c>
      <c r="D13" s="141"/>
      <c r="E13" s="141"/>
      <c r="F13" s="141"/>
      <c r="G13" s="141"/>
      <c r="H13" s="141"/>
      <c r="I13" s="141"/>
      <c r="J13" s="141"/>
      <c r="K13" s="141"/>
      <c r="L13" s="121"/>
      <c r="M13" s="120"/>
      <c r="N13" s="120"/>
      <c r="O13" s="120"/>
      <c r="P13" s="120"/>
      <c r="Q13" s="120"/>
      <c r="X13" s="53"/>
      <c r="Y13" s="54"/>
    </row>
    <row r="14" spans="1:79" x14ac:dyDescent="0.25">
      <c r="A14" s="123">
        <v>2</v>
      </c>
      <c r="B14" s="124" t="s">
        <v>48</v>
      </c>
      <c r="C14" s="125">
        <v>38947</v>
      </c>
      <c r="D14" s="141"/>
      <c r="E14" s="141"/>
      <c r="F14" s="141"/>
      <c r="G14" s="141"/>
      <c r="H14" s="141"/>
      <c r="I14" s="141"/>
      <c r="J14" s="141"/>
      <c r="K14" s="141"/>
      <c r="L14" s="120"/>
      <c r="M14" s="120"/>
      <c r="N14" s="120"/>
      <c r="O14" s="120"/>
      <c r="P14" s="120"/>
      <c r="Q14" s="120"/>
      <c r="X14" s="53"/>
      <c r="Y14" s="54"/>
    </row>
    <row r="15" spans="1:79" x14ac:dyDescent="0.25">
      <c r="A15" s="123">
        <v>3</v>
      </c>
      <c r="B15" s="124" t="s">
        <v>53</v>
      </c>
      <c r="C15" s="125">
        <v>53169</v>
      </c>
      <c r="D15" s="141"/>
      <c r="E15" s="141"/>
      <c r="F15" s="141"/>
      <c r="G15" s="141"/>
      <c r="H15" s="141"/>
      <c r="I15" s="141"/>
      <c r="J15" s="141"/>
      <c r="K15" s="141"/>
      <c r="L15" s="118"/>
      <c r="M15" s="120"/>
      <c r="N15" s="120"/>
      <c r="O15" s="120"/>
      <c r="P15" s="120"/>
      <c r="Q15" s="120"/>
      <c r="X15" s="53"/>
      <c r="Y15" s="54"/>
    </row>
    <row r="16" spans="1:79" x14ac:dyDescent="0.25">
      <c r="A16" s="123">
        <v>4</v>
      </c>
      <c r="B16" s="124" t="s">
        <v>54</v>
      </c>
      <c r="C16" s="125">
        <v>64732</v>
      </c>
      <c r="D16" s="141"/>
      <c r="E16" s="141"/>
      <c r="F16" s="141"/>
      <c r="G16" s="141"/>
      <c r="H16" s="141"/>
      <c r="I16" s="141"/>
      <c r="J16" s="141"/>
      <c r="K16" s="141"/>
      <c r="L16" s="118"/>
      <c r="M16" s="120"/>
      <c r="N16" s="120"/>
      <c r="O16" s="120"/>
      <c r="P16" s="120"/>
      <c r="Q16" s="120"/>
      <c r="X16" s="53"/>
      <c r="Y16" s="54"/>
    </row>
    <row r="17" spans="1:25" x14ac:dyDescent="0.25">
      <c r="A17" s="123">
        <v>5</v>
      </c>
      <c r="B17" s="124" t="s">
        <v>55</v>
      </c>
      <c r="C17" s="125">
        <v>74128</v>
      </c>
      <c r="D17" s="141"/>
      <c r="E17" s="141"/>
      <c r="F17" s="141"/>
      <c r="G17" s="141"/>
      <c r="H17" s="141"/>
      <c r="I17" s="141"/>
      <c r="J17" s="141"/>
      <c r="K17" s="141"/>
      <c r="L17" s="118"/>
      <c r="M17" s="120"/>
      <c r="N17" s="120"/>
      <c r="O17" s="120"/>
      <c r="P17" s="120"/>
      <c r="Q17" s="120"/>
      <c r="X17" s="53"/>
      <c r="Y17" s="54"/>
    </row>
    <row r="18" spans="1:25" x14ac:dyDescent="0.25">
      <c r="A18" s="123">
        <v>6</v>
      </c>
      <c r="B18" s="124" t="s">
        <v>44</v>
      </c>
      <c r="C18" s="125">
        <v>81247</v>
      </c>
      <c r="D18" s="141"/>
      <c r="E18" s="141"/>
      <c r="F18" s="141"/>
      <c r="G18" s="141"/>
      <c r="H18" s="141"/>
      <c r="I18" s="141"/>
      <c r="J18" s="141"/>
      <c r="K18" s="141"/>
      <c r="L18" s="118"/>
      <c r="M18" s="120"/>
      <c r="N18" s="120"/>
      <c r="O18" s="120"/>
      <c r="P18" s="120"/>
      <c r="Q18" s="120"/>
      <c r="X18" s="53"/>
      <c r="Y18" s="54"/>
    </row>
    <row r="19" spans="1:25" x14ac:dyDescent="0.25">
      <c r="A19" s="123">
        <v>7</v>
      </c>
      <c r="B19" s="124" t="s">
        <v>56</v>
      </c>
      <c r="C19" s="125">
        <v>86871</v>
      </c>
      <c r="D19" s="141"/>
      <c r="E19" s="141"/>
      <c r="F19" s="141"/>
      <c r="G19" s="141"/>
      <c r="H19" s="141"/>
      <c r="I19" s="141"/>
      <c r="J19" s="141"/>
      <c r="K19" s="141"/>
      <c r="L19" s="118"/>
      <c r="M19" s="120"/>
      <c r="N19" s="120"/>
      <c r="O19" s="120"/>
      <c r="P19" s="120"/>
      <c r="Q19" s="120"/>
      <c r="X19" s="53"/>
      <c r="Y19" s="54"/>
    </row>
    <row r="20" spans="1:25" x14ac:dyDescent="0.25">
      <c r="A20" s="123">
        <v>8</v>
      </c>
      <c r="B20" s="124" t="s">
        <v>34</v>
      </c>
      <c r="C20" s="125">
        <v>91283</v>
      </c>
      <c r="D20" s="141"/>
      <c r="E20" s="141"/>
      <c r="F20" s="141"/>
      <c r="G20" s="141"/>
      <c r="H20" s="141"/>
      <c r="I20" s="141"/>
      <c r="J20" s="141"/>
      <c r="K20" s="141"/>
      <c r="L20" s="118"/>
      <c r="M20" s="120"/>
      <c r="N20" s="120"/>
      <c r="O20" s="120"/>
      <c r="P20" s="120"/>
      <c r="Q20" s="120"/>
      <c r="X20" s="53"/>
      <c r="Y20" s="54"/>
    </row>
    <row r="21" spans="1:25" x14ac:dyDescent="0.25">
      <c r="A21" s="123">
        <v>9</v>
      </c>
      <c r="B21" s="124" t="s">
        <v>57</v>
      </c>
      <c r="C21" s="125">
        <v>94708</v>
      </c>
      <c r="D21" s="141"/>
      <c r="E21" s="141"/>
      <c r="F21" s="141"/>
      <c r="G21" s="141"/>
      <c r="H21" s="141"/>
      <c r="I21" s="141"/>
      <c r="J21" s="141"/>
      <c r="K21" s="141"/>
      <c r="L21" s="118"/>
      <c r="M21" s="120"/>
      <c r="N21" s="120"/>
      <c r="O21" s="120"/>
      <c r="P21" s="120"/>
      <c r="Q21" s="120"/>
      <c r="X21" s="53"/>
      <c r="Y21" s="54"/>
    </row>
    <row r="22" spans="1:25" x14ac:dyDescent="0.25">
      <c r="A22" s="123">
        <v>10</v>
      </c>
      <c r="B22" s="124" t="s">
        <v>58</v>
      </c>
      <c r="C22" s="125">
        <v>97330</v>
      </c>
      <c r="D22" s="141"/>
      <c r="E22" s="141"/>
      <c r="F22" s="141"/>
      <c r="G22" s="141"/>
      <c r="H22" s="141"/>
      <c r="I22" s="141"/>
      <c r="J22" s="141"/>
      <c r="K22" s="141"/>
      <c r="L22" s="118"/>
      <c r="M22" s="120"/>
      <c r="N22" s="120"/>
      <c r="O22" s="120"/>
      <c r="P22" s="120"/>
      <c r="Q22" s="120"/>
      <c r="X22" s="53"/>
      <c r="Y22" s="54"/>
    </row>
    <row r="23" spans="1:25" x14ac:dyDescent="0.25">
      <c r="A23" s="123">
        <v>11</v>
      </c>
      <c r="B23" s="124" t="s">
        <v>36</v>
      </c>
      <c r="C23" s="125">
        <v>97220</v>
      </c>
      <c r="D23" s="141"/>
      <c r="E23" s="141"/>
      <c r="F23" s="141"/>
      <c r="G23" s="141"/>
      <c r="H23" s="141"/>
      <c r="I23" s="141"/>
      <c r="J23" s="141"/>
      <c r="K23" s="141"/>
      <c r="L23" s="118"/>
      <c r="M23" s="120"/>
      <c r="N23" s="120"/>
      <c r="O23" s="120"/>
      <c r="P23" s="120"/>
      <c r="Q23" s="120"/>
      <c r="X23" s="53"/>
      <c r="Y23" s="54"/>
    </row>
    <row r="24" spans="1:25" x14ac:dyDescent="0.25">
      <c r="A24" s="123">
        <v>12</v>
      </c>
      <c r="B24" s="124" t="s">
        <v>59</v>
      </c>
      <c r="C24" s="125">
        <v>96688</v>
      </c>
      <c r="D24" s="141"/>
      <c r="E24" s="141"/>
      <c r="F24" s="141"/>
      <c r="G24" s="141"/>
      <c r="H24" s="141"/>
      <c r="I24" s="141"/>
      <c r="J24" s="141"/>
      <c r="K24" s="141"/>
      <c r="L24" s="118"/>
      <c r="M24" s="120"/>
      <c r="N24" s="120"/>
      <c r="O24" s="120"/>
      <c r="P24" s="120"/>
      <c r="Q24" s="120"/>
      <c r="X24" s="53"/>
      <c r="Y24" s="54"/>
    </row>
    <row r="25" spans="1:25" x14ac:dyDescent="0.25">
      <c r="A25" s="123">
        <v>13</v>
      </c>
      <c r="B25" s="124" t="s">
        <v>60</v>
      </c>
      <c r="C25" s="125">
        <v>95842</v>
      </c>
      <c r="D25" s="141"/>
      <c r="E25" s="141"/>
      <c r="F25" s="141"/>
      <c r="G25" s="141"/>
      <c r="H25" s="141"/>
      <c r="I25" s="141"/>
      <c r="J25" s="141"/>
      <c r="K25" s="141"/>
      <c r="L25" s="118"/>
      <c r="M25" s="120"/>
      <c r="N25" s="120"/>
      <c r="O25" s="120"/>
      <c r="P25" s="120"/>
      <c r="Q25" s="120"/>
      <c r="X25" s="53"/>
      <c r="Y25" s="54"/>
    </row>
    <row r="26" spans="1:25" x14ac:dyDescent="0.25">
      <c r="A26" s="123">
        <v>14</v>
      </c>
      <c r="B26" s="124" t="s">
        <v>35</v>
      </c>
      <c r="C26" s="125">
        <v>94771</v>
      </c>
      <c r="D26" s="141"/>
      <c r="E26" s="141"/>
      <c r="F26" s="141"/>
      <c r="G26" s="141"/>
      <c r="H26" s="141"/>
      <c r="I26" s="141"/>
      <c r="J26" s="141"/>
      <c r="K26" s="141"/>
      <c r="L26" s="118"/>
      <c r="M26" s="120"/>
      <c r="N26" s="120"/>
      <c r="O26" s="120"/>
      <c r="P26" s="120"/>
      <c r="Q26" s="120"/>
      <c r="X26" s="53"/>
      <c r="Y26" s="54"/>
    </row>
    <row r="27" spans="1:25" x14ac:dyDescent="0.25">
      <c r="A27" s="123">
        <v>15</v>
      </c>
      <c r="B27" s="124" t="s">
        <v>61</v>
      </c>
      <c r="C27" s="125">
        <v>93540</v>
      </c>
      <c r="D27" s="141"/>
      <c r="E27" s="141"/>
      <c r="F27" s="141"/>
      <c r="G27" s="141"/>
      <c r="H27" s="141"/>
      <c r="I27" s="141"/>
      <c r="J27" s="141"/>
      <c r="K27" s="141"/>
      <c r="L27" s="118"/>
      <c r="M27" s="120"/>
      <c r="N27" s="120"/>
      <c r="O27" s="120"/>
      <c r="P27" s="120"/>
      <c r="Q27" s="120"/>
      <c r="X27" s="53"/>
      <c r="Y27" s="54"/>
    </row>
    <row r="28" spans="1:25" x14ac:dyDescent="0.25">
      <c r="A28" s="123">
        <v>16</v>
      </c>
      <c r="B28" s="124" t="s">
        <v>62</v>
      </c>
      <c r="C28" s="125">
        <v>93873</v>
      </c>
      <c r="D28" s="141"/>
      <c r="E28" s="141"/>
      <c r="F28" s="141"/>
      <c r="G28" s="141"/>
      <c r="H28" s="141"/>
      <c r="I28" s="141"/>
      <c r="J28" s="141"/>
      <c r="K28" s="141"/>
      <c r="L28" s="118"/>
      <c r="M28" s="120"/>
      <c r="N28" s="120"/>
      <c r="O28" s="120"/>
      <c r="P28" s="120"/>
      <c r="Q28" s="120"/>
      <c r="X28" s="53"/>
      <c r="Y28" s="54"/>
    </row>
    <row r="29" spans="1:25" x14ac:dyDescent="0.25">
      <c r="A29" s="123">
        <v>17</v>
      </c>
      <c r="B29" s="124" t="s">
        <v>63</v>
      </c>
      <c r="C29" s="125">
        <v>94025</v>
      </c>
      <c r="D29" s="141"/>
      <c r="E29" s="141"/>
      <c r="F29" s="141"/>
      <c r="G29" s="141"/>
      <c r="H29" s="141"/>
      <c r="I29" s="141"/>
      <c r="J29" s="141"/>
      <c r="K29" s="141"/>
      <c r="L29" s="118"/>
      <c r="M29" s="120"/>
      <c r="N29" s="120"/>
      <c r="O29" s="120"/>
      <c r="P29" s="120"/>
      <c r="Q29" s="120"/>
      <c r="X29" s="53"/>
      <c r="Y29" s="54"/>
    </row>
    <row r="30" spans="1:25" x14ac:dyDescent="0.25">
      <c r="A30" s="123">
        <v>18</v>
      </c>
      <c r="B30" s="124" t="s">
        <v>64</v>
      </c>
      <c r="C30" s="125">
        <v>94031</v>
      </c>
      <c r="D30" s="141"/>
      <c r="E30" s="141"/>
      <c r="F30" s="141"/>
      <c r="G30" s="141"/>
      <c r="H30" s="141"/>
      <c r="I30" s="141"/>
      <c r="J30" s="141"/>
      <c r="K30" s="141"/>
      <c r="L30" s="118"/>
      <c r="M30" s="120"/>
      <c r="N30" s="120"/>
      <c r="O30" s="120"/>
      <c r="P30" s="120"/>
      <c r="Q30" s="120"/>
      <c r="X30" s="53"/>
      <c r="Y30" s="54"/>
    </row>
    <row r="31" spans="1:25" x14ac:dyDescent="0.25">
      <c r="A31" s="123">
        <v>19</v>
      </c>
      <c r="B31" s="124" t="s">
        <v>65</v>
      </c>
      <c r="C31" s="125">
        <v>93916</v>
      </c>
      <c r="D31" s="141"/>
      <c r="E31" s="141"/>
      <c r="F31" s="141"/>
      <c r="G31" s="141"/>
      <c r="H31" s="141"/>
      <c r="I31" s="141"/>
      <c r="J31" s="141"/>
      <c r="K31" s="141"/>
      <c r="L31" s="118"/>
      <c r="M31" s="120"/>
      <c r="N31" s="120"/>
      <c r="O31" s="120"/>
      <c r="P31" s="120"/>
      <c r="Q31" s="120"/>
      <c r="X31" s="53"/>
      <c r="Y31" s="54"/>
    </row>
    <row r="32" spans="1:25" x14ac:dyDescent="0.25">
      <c r="A32" s="123">
        <v>20</v>
      </c>
      <c r="B32" s="124" t="s">
        <v>39</v>
      </c>
      <c r="C32" s="125">
        <v>93703</v>
      </c>
      <c r="D32" s="141"/>
      <c r="E32" s="141"/>
      <c r="F32" s="141"/>
      <c r="G32" s="141"/>
      <c r="H32" s="141"/>
      <c r="I32" s="141"/>
      <c r="J32" s="141"/>
      <c r="K32" s="141"/>
      <c r="L32" s="118"/>
      <c r="M32" s="120"/>
      <c r="N32" s="120"/>
      <c r="O32" s="120"/>
      <c r="P32" s="120"/>
      <c r="Q32" s="120"/>
      <c r="X32" s="53"/>
      <c r="Y32" s="54"/>
    </row>
    <row r="33" spans="1:25" x14ac:dyDescent="0.25">
      <c r="A33" s="123">
        <v>21</v>
      </c>
      <c r="B33" s="124" t="s">
        <v>40</v>
      </c>
      <c r="C33" s="125">
        <v>93789</v>
      </c>
      <c r="D33" s="141"/>
      <c r="E33" s="141"/>
      <c r="F33" s="141"/>
      <c r="G33" s="141"/>
      <c r="H33" s="141"/>
      <c r="I33" s="141"/>
      <c r="J33" s="141"/>
      <c r="K33" s="141"/>
      <c r="L33" s="118"/>
      <c r="M33" s="120"/>
      <c r="N33" s="120"/>
      <c r="O33" s="120"/>
      <c r="P33" s="120"/>
      <c r="Q33" s="120"/>
      <c r="X33" s="53"/>
      <c r="Y33" s="54"/>
    </row>
    <row r="34" spans="1:25" x14ac:dyDescent="0.25">
      <c r="A34" s="123">
        <v>22</v>
      </c>
      <c r="B34" s="124" t="s">
        <v>41</v>
      </c>
      <c r="C34" s="125">
        <v>93795</v>
      </c>
      <c r="D34" s="141"/>
      <c r="E34" s="141"/>
      <c r="F34" s="141"/>
      <c r="G34" s="141"/>
      <c r="H34" s="141"/>
      <c r="I34" s="141"/>
      <c r="J34" s="141"/>
      <c r="K34" s="141"/>
      <c r="L34" s="118"/>
      <c r="M34" s="120"/>
      <c r="N34" s="120"/>
      <c r="O34" s="120"/>
      <c r="P34" s="120"/>
      <c r="Q34" s="120"/>
      <c r="X34" s="53"/>
      <c r="Y34" s="54"/>
    </row>
    <row r="35" spans="1:25" x14ac:dyDescent="0.25">
      <c r="A35" s="123">
        <v>23</v>
      </c>
      <c r="B35" s="124" t="s">
        <v>66</v>
      </c>
      <c r="C35" s="125">
        <v>93736</v>
      </c>
      <c r="D35" s="141"/>
      <c r="E35" s="141"/>
      <c r="F35" s="141"/>
      <c r="G35" s="141"/>
      <c r="H35" s="141"/>
      <c r="I35" s="141"/>
      <c r="J35" s="141"/>
      <c r="K35" s="141"/>
      <c r="L35" s="118"/>
      <c r="M35" s="120"/>
      <c r="N35" s="120"/>
      <c r="O35" s="120"/>
      <c r="P35" s="120"/>
      <c r="Q35" s="120"/>
      <c r="X35" s="53"/>
      <c r="Y35" s="54"/>
    </row>
    <row r="36" spans="1:25" x14ac:dyDescent="0.25">
      <c r="A36" s="123">
        <v>24</v>
      </c>
      <c r="B36" s="124" t="s">
        <v>67</v>
      </c>
      <c r="C36" s="125">
        <v>93622</v>
      </c>
      <c r="D36" s="141"/>
      <c r="E36" s="141"/>
      <c r="F36" s="141"/>
      <c r="G36" s="141"/>
      <c r="H36" s="141"/>
      <c r="I36" s="141"/>
      <c r="J36" s="141"/>
      <c r="K36" s="141"/>
      <c r="L36" s="118"/>
      <c r="M36" s="120"/>
      <c r="N36" s="120"/>
      <c r="O36" s="120"/>
      <c r="P36" s="120"/>
      <c r="Q36" s="120"/>
      <c r="X36" s="53"/>
      <c r="Y36" s="54"/>
    </row>
    <row r="37" spans="1:25" x14ac:dyDescent="0.25">
      <c r="A37" s="123">
        <v>25</v>
      </c>
      <c r="B37" s="124" t="s">
        <v>68</v>
      </c>
      <c r="C37" s="125">
        <v>93465</v>
      </c>
      <c r="D37" s="141"/>
      <c r="E37" s="141"/>
      <c r="F37" s="141"/>
      <c r="G37" s="141"/>
      <c r="H37" s="141"/>
      <c r="I37" s="141"/>
      <c r="J37" s="141"/>
      <c r="K37" s="141"/>
      <c r="L37" s="118"/>
      <c r="M37" s="120"/>
      <c r="N37" s="120"/>
      <c r="O37" s="120"/>
      <c r="P37" s="120"/>
      <c r="Q37" s="120"/>
      <c r="X37" s="53"/>
      <c r="Y37" s="54"/>
    </row>
    <row r="38" spans="1:25" x14ac:dyDescent="0.25">
      <c r="A38" s="123">
        <v>26</v>
      </c>
      <c r="B38" s="124" t="s">
        <v>69</v>
      </c>
      <c r="C38" s="125">
        <v>94303</v>
      </c>
      <c r="D38" s="141"/>
      <c r="E38" s="141"/>
      <c r="F38" s="141"/>
      <c r="G38" s="141"/>
      <c r="H38" s="141"/>
      <c r="I38" s="141"/>
      <c r="J38" s="141"/>
      <c r="K38" s="141"/>
      <c r="L38" s="118"/>
      <c r="M38" s="120"/>
      <c r="N38" s="120"/>
      <c r="O38" s="120"/>
      <c r="P38" s="120"/>
      <c r="Q38" s="120"/>
      <c r="X38" s="53"/>
      <c r="Y38" s="54"/>
    </row>
    <row r="39" spans="1:25" x14ac:dyDescent="0.25">
      <c r="A39" s="123">
        <v>27</v>
      </c>
      <c r="B39" s="124" t="s">
        <v>70</v>
      </c>
      <c r="C39" s="125">
        <v>95085</v>
      </c>
      <c r="D39" s="141"/>
      <c r="E39" s="141"/>
      <c r="F39" s="141"/>
      <c r="G39" s="141"/>
      <c r="H39" s="141"/>
      <c r="I39" s="141"/>
      <c r="J39" s="141"/>
      <c r="K39" s="141"/>
      <c r="L39" s="118"/>
      <c r="M39" s="120"/>
      <c r="N39" s="120"/>
      <c r="O39" s="120"/>
      <c r="P39" s="120"/>
      <c r="Q39" s="120"/>
      <c r="X39" s="53"/>
      <c r="Y39" s="54"/>
    </row>
    <row r="40" spans="1:25" x14ac:dyDescent="0.25">
      <c r="A40" s="123">
        <v>28</v>
      </c>
      <c r="B40" s="124" t="s">
        <v>71</v>
      </c>
      <c r="C40" s="125">
        <v>95815</v>
      </c>
      <c r="D40" s="141"/>
      <c r="E40" s="141"/>
      <c r="F40" s="141"/>
      <c r="G40" s="141"/>
      <c r="H40" s="141"/>
      <c r="I40" s="141"/>
      <c r="J40" s="141"/>
      <c r="K40" s="141"/>
      <c r="L40" s="118"/>
      <c r="M40" s="120"/>
      <c r="N40" s="120"/>
      <c r="O40" s="120"/>
      <c r="P40" s="120"/>
      <c r="Q40" s="120"/>
      <c r="X40" s="53"/>
      <c r="Y40" s="54"/>
    </row>
    <row r="41" spans="1:25" x14ac:dyDescent="0.25">
      <c r="A41" s="123">
        <v>29</v>
      </c>
      <c r="B41" s="124" t="s">
        <v>72</v>
      </c>
      <c r="C41" s="125">
        <v>96501</v>
      </c>
      <c r="D41" s="141"/>
      <c r="E41" s="141"/>
      <c r="F41" s="141"/>
      <c r="G41" s="141"/>
      <c r="H41" s="141"/>
      <c r="I41" s="141"/>
      <c r="J41" s="141"/>
      <c r="K41" s="141"/>
      <c r="L41" s="118"/>
      <c r="M41" s="120"/>
      <c r="N41" s="120"/>
      <c r="O41" s="120"/>
      <c r="P41" s="120"/>
      <c r="Q41" s="120"/>
      <c r="X41" s="53"/>
      <c r="Y41" s="54"/>
    </row>
    <row r="42" spans="1:25" x14ac:dyDescent="0.25">
      <c r="A42" s="123">
        <v>30</v>
      </c>
      <c r="B42" s="124" t="s">
        <v>73</v>
      </c>
      <c r="C42" s="125">
        <v>97145</v>
      </c>
      <c r="D42" s="141"/>
      <c r="E42" s="141"/>
      <c r="F42" s="141"/>
      <c r="G42" s="141"/>
      <c r="H42" s="141"/>
      <c r="I42" s="141"/>
      <c r="J42" s="141"/>
      <c r="K42" s="141"/>
      <c r="L42" s="118"/>
      <c r="M42" s="120"/>
      <c r="N42" s="120"/>
      <c r="O42" s="120"/>
      <c r="P42" s="120"/>
      <c r="Q42" s="120"/>
      <c r="X42" s="53"/>
      <c r="Y42" s="54"/>
    </row>
    <row r="43" spans="1:25" x14ac:dyDescent="0.25">
      <c r="A43" s="123">
        <v>31</v>
      </c>
      <c r="B43" s="124" t="s">
        <v>74</v>
      </c>
      <c r="C43" s="125">
        <v>97752</v>
      </c>
      <c r="D43" s="141"/>
      <c r="E43" s="141"/>
      <c r="F43" s="141"/>
      <c r="G43" s="141"/>
      <c r="H43" s="141"/>
      <c r="I43" s="141"/>
      <c r="J43" s="141"/>
      <c r="K43" s="141"/>
      <c r="L43" s="118"/>
      <c r="M43" s="120"/>
      <c r="N43" s="120"/>
      <c r="O43" s="120"/>
      <c r="P43" s="120"/>
      <c r="Q43" s="120"/>
      <c r="X43" s="53"/>
      <c r="Y43" s="54"/>
    </row>
    <row r="44" spans="1:25" x14ac:dyDescent="0.25">
      <c r="A44" s="123">
        <v>32</v>
      </c>
      <c r="B44" s="124" t="s">
        <v>45</v>
      </c>
      <c r="C44" s="125">
        <v>98326</v>
      </c>
      <c r="D44" s="141"/>
      <c r="E44" s="141"/>
      <c r="F44" s="141"/>
      <c r="G44" s="141"/>
      <c r="H44" s="141"/>
      <c r="I44" s="141"/>
      <c r="J44" s="141"/>
      <c r="K44" s="141"/>
      <c r="L44" s="118"/>
      <c r="M44" s="120"/>
      <c r="N44" s="120"/>
      <c r="O44" s="120"/>
      <c r="P44" s="120"/>
      <c r="Q44" s="120"/>
      <c r="X44" s="53"/>
      <c r="Y44" s="54"/>
    </row>
    <row r="45" spans="1:25" x14ac:dyDescent="0.25">
      <c r="A45" s="123">
        <v>33</v>
      </c>
      <c r="B45" s="124" t="s">
        <v>75</v>
      </c>
      <c r="C45" s="125">
        <v>98870</v>
      </c>
      <c r="D45" s="141"/>
      <c r="E45" s="141"/>
      <c r="F45" s="141"/>
      <c r="G45" s="141"/>
      <c r="H45" s="141"/>
      <c r="I45" s="141"/>
      <c r="J45" s="141"/>
      <c r="K45" s="141"/>
      <c r="L45" s="118"/>
      <c r="M45" s="120"/>
      <c r="N45" s="120"/>
      <c r="O45" s="120"/>
      <c r="P45" s="120"/>
      <c r="Q45" s="120"/>
      <c r="X45" s="53"/>
      <c r="Y45" s="54"/>
    </row>
    <row r="46" spans="1:25" x14ac:dyDescent="0.25">
      <c r="A46" s="123">
        <v>34</v>
      </c>
      <c r="B46" s="124" t="s">
        <v>76</v>
      </c>
      <c r="C46" s="125">
        <v>99388</v>
      </c>
      <c r="D46" s="141"/>
      <c r="E46" s="141"/>
      <c r="F46" s="141"/>
      <c r="G46" s="141"/>
      <c r="H46" s="141"/>
      <c r="I46" s="141"/>
      <c r="J46" s="141"/>
      <c r="K46" s="141"/>
      <c r="L46" s="118"/>
      <c r="M46" s="120"/>
      <c r="N46" s="120"/>
      <c r="O46" s="120"/>
      <c r="P46" s="120"/>
      <c r="Q46" s="120"/>
      <c r="X46" s="53"/>
      <c r="Y46" s="54"/>
    </row>
    <row r="47" spans="1:25" x14ac:dyDescent="0.25">
      <c r="A47" s="123">
        <v>35</v>
      </c>
      <c r="B47" s="124" t="s">
        <v>46</v>
      </c>
      <c r="C47" s="125">
        <v>99882</v>
      </c>
      <c r="D47" s="141"/>
      <c r="E47" s="141"/>
      <c r="F47" s="141"/>
      <c r="G47" s="141"/>
      <c r="H47" s="141"/>
      <c r="I47" s="141"/>
      <c r="J47" s="141"/>
      <c r="K47" s="141"/>
      <c r="L47" s="118"/>
      <c r="M47" s="120"/>
      <c r="N47" s="120"/>
      <c r="O47" s="120"/>
      <c r="P47" s="120"/>
      <c r="Q47" s="120"/>
      <c r="X47" s="53"/>
      <c r="Y47" s="54"/>
    </row>
    <row r="48" spans="1:25" x14ac:dyDescent="0.25">
      <c r="A48" s="123">
        <v>36</v>
      </c>
      <c r="B48" s="124" t="s">
        <v>77</v>
      </c>
      <c r="C48" s="125">
        <v>99074</v>
      </c>
      <c r="D48" s="141"/>
      <c r="E48" s="141"/>
      <c r="F48" s="141"/>
      <c r="G48" s="141"/>
      <c r="H48" s="141"/>
      <c r="I48" s="141"/>
      <c r="J48" s="141"/>
      <c r="K48" s="141"/>
      <c r="L48" s="118"/>
      <c r="M48" s="120"/>
      <c r="N48" s="120"/>
      <c r="O48" s="120"/>
      <c r="P48" s="120"/>
      <c r="Q48" s="120"/>
      <c r="X48" s="53"/>
      <c r="Y48" s="54"/>
    </row>
    <row r="49" spans="1:25" x14ac:dyDescent="0.25">
      <c r="A49" s="123">
        <v>37</v>
      </c>
      <c r="B49" s="124" t="s">
        <v>78</v>
      </c>
      <c r="C49" s="125">
        <v>98295</v>
      </c>
      <c r="D49" s="141"/>
      <c r="E49" s="141"/>
      <c r="F49" s="141"/>
      <c r="G49" s="141"/>
      <c r="H49" s="141"/>
      <c r="I49" s="141"/>
      <c r="J49" s="141"/>
      <c r="K49" s="141"/>
      <c r="L49" s="118"/>
      <c r="M49" s="120"/>
      <c r="N49" s="120"/>
      <c r="O49" s="120"/>
      <c r="P49" s="120"/>
      <c r="Q49" s="120"/>
      <c r="X49" s="53"/>
      <c r="Y49" s="54"/>
    </row>
    <row r="50" spans="1:25" x14ac:dyDescent="0.25">
      <c r="A50" s="123">
        <v>38</v>
      </c>
      <c r="B50" s="124" t="s">
        <v>79</v>
      </c>
      <c r="C50" s="125">
        <v>97541</v>
      </c>
      <c r="D50" s="141"/>
      <c r="E50" s="141"/>
      <c r="F50" s="141"/>
      <c r="G50" s="141"/>
      <c r="H50" s="141"/>
      <c r="I50" s="141"/>
      <c r="J50" s="141"/>
      <c r="K50" s="141"/>
      <c r="L50" s="118"/>
      <c r="M50" s="120"/>
      <c r="N50" s="120"/>
      <c r="O50" s="120"/>
      <c r="P50" s="120"/>
      <c r="Q50" s="120"/>
      <c r="X50" s="53"/>
      <c r="Y50" s="54"/>
    </row>
    <row r="51" spans="1:25" x14ac:dyDescent="0.25">
      <c r="A51" s="123">
        <v>39</v>
      </c>
      <c r="B51" s="124" t="s">
        <v>80</v>
      </c>
      <c r="C51" s="125">
        <v>96812</v>
      </c>
      <c r="D51" s="141"/>
      <c r="E51" s="141"/>
      <c r="F51" s="141"/>
      <c r="G51" s="141"/>
      <c r="H51" s="141"/>
      <c r="I51" s="141"/>
      <c r="J51" s="141"/>
      <c r="K51" s="141"/>
      <c r="L51" s="118"/>
      <c r="M51" s="120"/>
      <c r="N51" s="120"/>
      <c r="O51" s="120"/>
      <c r="P51" s="120"/>
      <c r="Q51" s="120"/>
      <c r="X51" s="53"/>
      <c r="Y51" s="54"/>
    </row>
    <row r="52" spans="1:25" x14ac:dyDescent="0.25">
      <c r="A52" s="123">
        <v>40</v>
      </c>
      <c r="B52" s="124" t="s">
        <v>81</v>
      </c>
      <c r="C52" s="125">
        <v>96109</v>
      </c>
      <c r="D52" s="141"/>
      <c r="E52" s="141"/>
      <c r="F52" s="141"/>
      <c r="G52" s="141"/>
      <c r="H52" s="141"/>
      <c r="I52" s="141"/>
      <c r="J52" s="141"/>
      <c r="K52" s="141"/>
      <c r="L52" s="118"/>
      <c r="M52" s="120"/>
      <c r="N52" s="120"/>
      <c r="O52" s="120"/>
      <c r="P52" s="120"/>
      <c r="Q52" s="120"/>
      <c r="X52" s="53"/>
      <c r="Y52" s="54"/>
    </row>
    <row r="53" spans="1:25" x14ac:dyDescent="0.25">
      <c r="A53" s="123">
        <v>41</v>
      </c>
      <c r="B53" s="124" t="s">
        <v>37</v>
      </c>
      <c r="C53" s="125">
        <v>94595</v>
      </c>
      <c r="D53" s="141"/>
      <c r="E53" s="141"/>
      <c r="F53" s="141"/>
      <c r="G53" s="141"/>
      <c r="H53" s="141"/>
      <c r="I53" s="141"/>
      <c r="J53" s="141"/>
      <c r="K53" s="141"/>
      <c r="L53" s="118"/>
      <c r="M53" s="120"/>
      <c r="N53" s="120"/>
      <c r="O53" s="120"/>
      <c r="P53" s="120"/>
      <c r="Q53" s="120"/>
      <c r="X53" s="53"/>
      <c r="Y53" s="54"/>
    </row>
    <row r="54" spans="1:25" x14ac:dyDescent="0.25">
      <c r="A54" s="123">
        <v>42</v>
      </c>
      <c r="B54" s="124" t="s">
        <v>82</v>
      </c>
      <c r="C54" s="125">
        <v>93153</v>
      </c>
      <c r="D54" s="141"/>
      <c r="E54" s="141"/>
      <c r="F54" s="141"/>
      <c r="G54" s="141"/>
      <c r="H54" s="141"/>
      <c r="I54" s="141"/>
      <c r="J54" s="141"/>
      <c r="K54" s="141"/>
      <c r="L54" s="118"/>
      <c r="M54" s="120"/>
      <c r="N54" s="120"/>
      <c r="O54" s="120"/>
      <c r="P54" s="120"/>
      <c r="Q54" s="120"/>
      <c r="X54" s="53"/>
      <c r="Y54" s="54"/>
    </row>
    <row r="55" spans="1:25" x14ac:dyDescent="0.25">
      <c r="A55" s="123">
        <v>43</v>
      </c>
      <c r="B55" s="124" t="s">
        <v>83</v>
      </c>
      <c r="C55" s="125">
        <v>91781</v>
      </c>
      <c r="D55" s="141"/>
      <c r="E55" s="141"/>
      <c r="F55" s="141"/>
      <c r="G55" s="141"/>
      <c r="H55" s="141"/>
      <c r="I55" s="141"/>
      <c r="J55" s="141"/>
      <c r="K55" s="141"/>
      <c r="L55" s="118"/>
      <c r="M55" s="120"/>
      <c r="N55" s="120"/>
      <c r="O55" s="120"/>
      <c r="P55" s="120"/>
      <c r="Q55" s="120"/>
      <c r="X55" s="53"/>
      <c r="Y55" s="54"/>
    </row>
    <row r="56" spans="1:25" x14ac:dyDescent="0.25">
      <c r="A56" s="123">
        <v>44</v>
      </c>
      <c r="B56" s="124" t="s">
        <v>84</v>
      </c>
      <c r="C56" s="125">
        <v>90476</v>
      </c>
      <c r="D56" s="141"/>
      <c r="E56" s="141"/>
      <c r="F56" s="141"/>
      <c r="G56" s="141"/>
      <c r="H56" s="141"/>
      <c r="I56" s="141"/>
      <c r="J56" s="141"/>
      <c r="K56" s="141"/>
      <c r="L56" s="118"/>
      <c r="M56" s="120"/>
      <c r="N56" s="120"/>
      <c r="O56" s="120"/>
      <c r="P56" s="120"/>
      <c r="Q56" s="120"/>
      <c r="X56" s="53"/>
      <c r="Y56" s="54"/>
    </row>
    <row r="57" spans="1:25" x14ac:dyDescent="0.25">
      <c r="A57" s="123">
        <v>45</v>
      </c>
      <c r="B57" s="124" t="s">
        <v>85</v>
      </c>
      <c r="C57" s="125">
        <v>89235</v>
      </c>
      <c r="D57" s="141"/>
      <c r="E57" s="141"/>
      <c r="F57" s="141"/>
      <c r="G57" s="141"/>
      <c r="H57" s="141"/>
      <c r="I57" s="141"/>
      <c r="J57" s="141"/>
      <c r="K57" s="141"/>
      <c r="L57" s="118"/>
      <c r="M57" s="120"/>
      <c r="N57" s="120"/>
      <c r="O57" s="120"/>
      <c r="P57" s="120"/>
      <c r="Q57" s="120"/>
      <c r="X57" s="53"/>
      <c r="Y57" s="54"/>
    </row>
    <row r="58" spans="1:25" x14ac:dyDescent="0.25">
      <c r="A58" s="123">
        <v>46</v>
      </c>
      <c r="B58" s="124" t="s">
        <v>86</v>
      </c>
      <c r="C58" s="125">
        <v>90703</v>
      </c>
      <c r="D58" s="141"/>
      <c r="E58" s="141"/>
      <c r="F58" s="141"/>
      <c r="G58" s="141"/>
      <c r="H58" s="141"/>
      <c r="I58" s="141"/>
      <c r="J58" s="141"/>
      <c r="K58" s="141"/>
      <c r="L58" s="118"/>
      <c r="M58" s="120"/>
      <c r="N58" s="120"/>
      <c r="O58" s="120"/>
      <c r="P58" s="120"/>
      <c r="Q58" s="120"/>
      <c r="X58" s="53"/>
      <c r="Y58" s="54"/>
    </row>
    <row r="59" spans="1:25" x14ac:dyDescent="0.25">
      <c r="A59" s="123">
        <v>47</v>
      </c>
      <c r="B59" s="124" t="s">
        <v>47</v>
      </c>
      <c r="C59" s="125">
        <v>92175</v>
      </c>
      <c r="D59" s="141"/>
      <c r="E59" s="141"/>
      <c r="F59" s="141"/>
      <c r="G59" s="141"/>
      <c r="H59" s="141"/>
      <c r="I59" s="141"/>
      <c r="J59" s="141"/>
      <c r="K59" s="141"/>
      <c r="L59" s="118"/>
      <c r="M59" s="120"/>
      <c r="N59" s="120"/>
      <c r="O59" s="120"/>
      <c r="P59" s="120"/>
      <c r="Q59" s="120"/>
      <c r="X59" s="53"/>
      <c r="Y59" s="54"/>
    </row>
    <row r="60" spans="1:25" x14ac:dyDescent="0.25">
      <c r="A60" s="123">
        <v>48</v>
      </c>
      <c r="B60" s="124" t="s">
        <v>38</v>
      </c>
      <c r="C60" s="125">
        <v>93655</v>
      </c>
      <c r="D60" s="141"/>
      <c r="E60" s="141"/>
      <c r="F60" s="141"/>
      <c r="G60" s="141"/>
      <c r="H60" s="141"/>
      <c r="I60" s="141"/>
      <c r="J60" s="141"/>
      <c r="K60" s="141"/>
      <c r="L60" s="118"/>
      <c r="M60" s="120"/>
      <c r="N60" s="120"/>
      <c r="O60" s="120"/>
      <c r="P60" s="120"/>
      <c r="Q60" s="120"/>
      <c r="X60" s="53"/>
      <c r="Y60" s="54"/>
    </row>
    <row r="61" spans="1:25" x14ac:dyDescent="0.25">
      <c r="A61" s="123">
        <v>49</v>
      </c>
      <c r="B61" s="124" t="s">
        <v>87</v>
      </c>
      <c r="C61" s="125">
        <v>95130</v>
      </c>
      <c r="D61" s="141"/>
      <c r="E61" s="141"/>
      <c r="F61" s="141"/>
      <c r="G61" s="141"/>
      <c r="H61" s="141"/>
      <c r="I61" s="141"/>
      <c r="J61" s="141"/>
      <c r="K61" s="141"/>
      <c r="L61" s="118"/>
      <c r="M61" s="120"/>
      <c r="N61" s="120"/>
      <c r="O61" s="120"/>
      <c r="P61" s="120"/>
      <c r="Q61" s="120"/>
      <c r="X61" s="53"/>
      <c r="Y61" s="54"/>
    </row>
    <row r="62" spans="1:25" x14ac:dyDescent="0.25">
      <c r="A62" s="123">
        <v>50</v>
      </c>
      <c r="B62" s="124" t="s">
        <v>88</v>
      </c>
      <c r="C62" s="125">
        <v>96606</v>
      </c>
      <c r="D62" s="141"/>
      <c r="E62" s="141"/>
      <c r="F62" s="141"/>
      <c r="G62" s="141"/>
      <c r="H62" s="141"/>
      <c r="I62" s="141"/>
      <c r="J62" s="141"/>
      <c r="K62" s="141"/>
      <c r="L62" s="118"/>
      <c r="M62" s="120"/>
      <c r="N62" s="120"/>
      <c r="O62" s="120"/>
      <c r="P62" s="120"/>
      <c r="Q62" s="120"/>
      <c r="X62" s="53"/>
      <c r="Y62" s="54"/>
    </row>
    <row r="63" spans="1:25" x14ac:dyDescent="0.25">
      <c r="A63" s="123">
        <v>51</v>
      </c>
      <c r="B63" s="124" t="s">
        <v>89</v>
      </c>
      <c r="C63" s="125">
        <v>99116</v>
      </c>
      <c r="D63" s="141"/>
      <c r="E63" s="141"/>
      <c r="F63" s="141"/>
      <c r="G63" s="141"/>
      <c r="H63" s="141"/>
      <c r="I63" s="141"/>
      <c r="J63" s="141"/>
      <c r="K63" s="141"/>
      <c r="L63" s="118"/>
      <c r="M63" s="120"/>
      <c r="N63" s="120"/>
      <c r="O63" s="120"/>
      <c r="P63" s="120"/>
      <c r="Q63" s="120"/>
      <c r="X63" s="53"/>
      <c r="Y63" s="54"/>
    </row>
    <row r="64" spans="1:25" x14ac:dyDescent="0.25">
      <c r="A64" s="123">
        <v>52</v>
      </c>
      <c r="B64" s="124" t="s">
        <v>90</v>
      </c>
      <c r="C64" s="125">
        <v>101657</v>
      </c>
      <c r="D64" s="118"/>
      <c r="E64" s="126"/>
      <c r="F64" s="118"/>
      <c r="G64" s="118"/>
      <c r="H64" s="118"/>
      <c r="I64" s="118"/>
      <c r="J64" s="118"/>
      <c r="K64" s="118"/>
      <c r="L64" s="118"/>
      <c r="M64" s="120"/>
      <c r="N64" s="120"/>
      <c r="O64" s="120"/>
      <c r="P64" s="120"/>
      <c r="Q64" s="120"/>
      <c r="X64" s="53"/>
      <c r="Y64" s="54"/>
    </row>
    <row r="65" spans="1:25" x14ac:dyDescent="0.25">
      <c r="A65" s="123">
        <v>53</v>
      </c>
      <c r="B65" s="124" t="s">
        <v>90</v>
      </c>
      <c r="C65" s="125">
        <v>104227</v>
      </c>
      <c r="D65" s="118"/>
      <c r="E65" s="126"/>
      <c r="F65" s="118"/>
      <c r="G65" s="118"/>
      <c r="H65" s="118"/>
      <c r="I65" s="118"/>
      <c r="J65" s="118"/>
      <c r="K65" s="118"/>
      <c r="L65" s="118"/>
      <c r="M65" s="120"/>
      <c r="N65" s="120"/>
      <c r="O65" s="120"/>
      <c r="P65" s="120"/>
      <c r="Q65" s="120"/>
      <c r="X65" s="53"/>
      <c r="Y65" s="54"/>
    </row>
    <row r="66" spans="1:25" x14ac:dyDescent="0.25">
      <c r="A66" s="123">
        <v>54</v>
      </c>
      <c r="B66" s="124" t="s">
        <v>91</v>
      </c>
      <c r="C66" s="125">
        <v>107790</v>
      </c>
      <c r="D66" s="118"/>
      <c r="E66" s="126"/>
      <c r="F66" s="118"/>
      <c r="G66" s="118"/>
      <c r="H66" s="118"/>
      <c r="I66" s="118"/>
      <c r="J66" s="118"/>
      <c r="K66" s="118"/>
      <c r="L66" s="118"/>
      <c r="M66" s="120"/>
      <c r="N66" s="120"/>
      <c r="O66" s="120"/>
      <c r="P66" s="120"/>
      <c r="Q66" s="120"/>
      <c r="X66" s="53"/>
      <c r="Y66" s="54"/>
    </row>
    <row r="67" spans="1:25" x14ac:dyDescent="0.25">
      <c r="A67" s="123">
        <v>55</v>
      </c>
      <c r="B67" s="124" t="s">
        <v>92</v>
      </c>
      <c r="C67" s="125">
        <v>111361</v>
      </c>
      <c r="D67" s="118"/>
      <c r="E67" s="126"/>
      <c r="F67" s="118"/>
      <c r="G67" s="118"/>
      <c r="H67" s="118"/>
      <c r="I67" s="118"/>
      <c r="J67" s="118"/>
      <c r="K67" s="118"/>
      <c r="L67" s="118"/>
      <c r="M67" s="120"/>
      <c r="N67" s="120"/>
      <c r="O67" s="120"/>
      <c r="P67" s="120"/>
      <c r="Q67" s="120"/>
      <c r="X67" s="53"/>
      <c r="Y67" s="54"/>
    </row>
    <row r="68" spans="1:25" x14ac:dyDescent="0.25">
      <c r="A68" s="123">
        <v>56</v>
      </c>
      <c r="B68" s="124" t="s">
        <v>93</v>
      </c>
      <c r="C68" s="125">
        <v>113763</v>
      </c>
      <c r="D68" s="118"/>
      <c r="E68" s="118"/>
      <c r="F68" s="118"/>
      <c r="G68" s="118"/>
      <c r="H68" s="118"/>
      <c r="I68" s="118"/>
      <c r="J68" s="118"/>
      <c r="K68" s="118"/>
      <c r="L68" s="118"/>
      <c r="M68" s="120"/>
      <c r="N68" s="120"/>
      <c r="O68" s="120"/>
      <c r="P68" s="120"/>
      <c r="Q68" s="120"/>
      <c r="X68" s="53"/>
      <c r="Y68" s="54"/>
    </row>
    <row r="69" spans="1:25" x14ac:dyDescent="0.25">
      <c r="A69" s="123">
        <v>57</v>
      </c>
      <c r="B69" s="124" t="s">
        <v>42</v>
      </c>
      <c r="C69" s="125">
        <v>116124</v>
      </c>
      <c r="D69" s="118"/>
      <c r="E69" s="118"/>
      <c r="F69" s="118"/>
      <c r="G69" s="118"/>
      <c r="H69" s="118"/>
      <c r="I69" s="118"/>
      <c r="J69" s="118"/>
      <c r="K69" s="118"/>
      <c r="L69" s="118"/>
      <c r="M69" s="120"/>
      <c r="N69" s="120"/>
      <c r="O69" s="120"/>
      <c r="P69" s="120"/>
      <c r="Q69" s="120"/>
      <c r="X69" s="53"/>
      <c r="Y69" s="54"/>
    </row>
    <row r="70" spans="1:25" x14ac:dyDescent="0.25">
      <c r="A70" s="123">
        <v>58</v>
      </c>
      <c r="B70" s="124" t="s">
        <v>94</v>
      </c>
      <c r="C70" s="125">
        <v>118445</v>
      </c>
      <c r="D70" s="118"/>
      <c r="E70" s="118"/>
      <c r="F70" s="118"/>
      <c r="G70" s="118"/>
      <c r="H70" s="118"/>
      <c r="I70" s="118"/>
      <c r="J70" s="118"/>
      <c r="K70" s="118"/>
      <c r="L70" s="118"/>
      <c r="M70" s="120"/>
      <c r="N70" s="120"/>
      <c r="O70" s="120"/>
      <c r="P70" s="120"/>
      <c r="Q70" s="120"/>
      <c r="X70" s="53"/>
      <c r="Y70" s="54"/>
    </row>
    <row r="71" spans="1:25" x14ac:dyDescent="0.25">
      <c r="A71" s="123">
        <v>59</v>
      </c>
      <c r="B71" s="124" t="s">
        <v>95</v>
      </c>
      <c r="C71" s="125">
        <v>120728</v>
      </c>
      <c r="D71" s="118"/>
      <c r="E71" s="118"/>
      <c r="F71" s="118"/>
      <c r="G71" s="118"/>
      <c r="H71" s="118"/>
      <c r="I71" s="118"/>
      <c r="J71" s="118"/>
      <c r="K71" s="118"/>
      <c r="L71" s="118"/>
      <c r="M71" s="120"/>
      <c r="N71" s="120"/>
      <c r="O71" s="120"/>
      <c r="P71" s="120"/>
      <c r="Q71" s="120"/>
      <c r="X71" s="53"/>
      <c r="Y71" s="54"/>
    </row>
    <row r="72" spans="1:25" x14ac:dyDescent="0.25">
      <c r="A72" s="123">
        <v>60</v>
      </c>
      <c r="B72" s="124" t="s">
        <v>96</v>
      </c>
      <c r="C72" s="125">
        <v>122974</v>
      </c>
      <c r="D72" s="118"/>
      <c r="E72" s="118"/>
      <c r="F72" s="118"/>
      <c r="G72" s="118"/>
      <c r="H72" s="118"/>
      <c r="I72" s="118"/>
      <c r="J72" s="118"/>
      <c r="K72" s="118"/>
      <c r="L72" s="118"/>
      <c r="M72" s="120"/>
      <c r="N72" s="120"/>
      <c r="O72" s="120"/>
      <c r="P72" s="120"/>
      <c r="Q72" s="120"/>
      <c r="X72" s="53"/>
      <c r="Y72" s="54"/>
    </row>
    <row r="73" spans="1:25" x14ac:dyDescent="0.25">
      <c r="A73" s="123">
        <v>61</v>
      </c>
      <c r="B73" s="124" t="s">
        <v>97</v>
      </c>
      <c r="C73" s="125">
        <v>123949</v>
      </c>
      <c r="D73" s="118"/>
      <c r="E73" s="118"/>
      <c r="F73" s="118"/>
      <c r="G73" s="118"/>
      <c r="H73" s="118"/>
      <c r="I73" s="118"/>
      <c r="J73" s="118"/>
      <c r="K73" s="118"/>
      <c r="L73" s="118"/>
      <c r="M73" s="120"/>
      <c r="N73" s="120"/>
      <c r="O73" s="120"/>
      <c r="P73" s="120"/>
      <c r="Q73" s="120"/>
      <c r="X73" s="53"/>
      <c r="Y73" s="54"/>
    </row>
    <row r="74" spans="1:25" x14ac:dyDescent="0.25">
      <c r="A74" s="123">
        <v>62</v>
      </c>
      <c r="B74" s="124" t="s">
        <v>98</v>
      </c>
      <c r="C74" s="125">
        <v>124880</v>
      </c>
      <c r="D74" s="118"/>
      <c r="E74" s="118"/>
      <c r="F74" s="118"/>
      <c r="G74" s="118"/>
      <c r="H74" s="118"/>
      <c r="I74" s="118"/>
      <c r="J74" s="118"/>
      <c r="K74" s="118"/>
      <c r="L74" s="118"/>
      <c r="M74" s="120"/>
      <c r="N74" s="120"/>
      <c r="O74" s="120"/>
      <c r="P74" s="120"/>
      <c r="Q74" s="120"/>
      <c r="X74" s="53"/>
      <c r="Y74" s="54"/>
    </row>
    <row r="75" spans="1:25" x14ac:dyDescent="0.25">
      <c r="A75" s="123">
        <v>63</v>
      </c>
      <c r="B75" s="124" t="s">
        <v>99</v>
      </c>
      <c r="C75" s="125">
        <v>125770</v>
      </c>
      <c r="D75" s="118"/>
      <c r="E75" s="118"/>
      <c r="F75" s="118"/>
      <c r="G75" s="118"/>
      <c r="H75" s="118"/>
      <c r="I75" s="118"/>
      <c r="J75" s="118"/>
      <c r="K75" s="118"/>
      <c r="L75" s="118"/>
      <c r="M75" s="120"/>
      <c r="N75" s="120"/>
      <c r="O75" s="120"/>
      <c r="P75" s="120"/>
      <c r="Q75" s="120"/>
      <c r="X75" s="53"/>
      <c r="Y75" s="54"/>
    </row>
    <row r="76" spans="1:25" x14ac:dyDescent="0.25">
      <c r="A76" s="123">
        <v>64</v>
      </c>
      <c r="B76" s="124" t="s">
        <v>100</v>
      </c>
      <c r="C76" s="125">
        <v>126621</v>
      </c>
      <c r="D76" s="118"/>
      <c r="E76" s="118"/>
      <c r="F76" s="118"/>
      <c r="G76" s="118"/>
      <c r="H76" s="118"/>
      <c r="I76" s="118"/>
      <c r="J76" s="118"/>
      <c r="K76" s="118"/>
      <c r="L76" s="118"/>
      <c r="M76" s="120"/>
      <c r="N76" s="120"/>
      <c r="O76" s="120"/>
      <c r="P76" s="120"/>
      <c r="Q76" s="120"/>
      <c r="X76" s="53"/>
      <c r="Y76" s="54"/>
    </row>
    <row r="77" spans="1:25" x14ac:dyDescent="0.25">
      <c r="A77" s="123">
        <v>65</v>
      </c>
      <c r="B77" s="124" t="s">
        <v>101</v>
      </c>
      <c r="C77" s="125">
        <v>127436</v>
      </c>
      <c r="D77" s="118"/>
      <c r="E77" s="118"/>
      <c r="F77" s="118"/>
      <c r="G77" s="118"/>
      <c r="H77" s="118"/>
      <c r="I77" s="118"/>
      <c r="J77" s="118"/>
      <c r="K77" s="118"/>
      <c r="L77" s="118"/>
      <c r="M77" s="120"/>
      <c r="N77" s="120"/>
      <c r="O77" s="120"/>
      <c r="P77" s="120"/>
      <c r="Q77" s="120"/>
      <c r="X77" s="53"/>
      <c r="Y77" s="54"/>
    </row>
    <row r="78" spans="1:25" x14ac:dyDescent="0.25">
      <c r="A78" s="123">
        <v>66</v>
      </c>
      <c r="B78" s="124" t="s">
        <v>102</v>
      </c>
      <c r="C78" s="125">
        <v>130668</v>
      </c>
      <c r="D78" s="118"/>
      <c r="E78" s="118"/>
      <c r="F78" s="118"/>
      <c r="G78" s="118"/>
      <c r="H78" s="118"/>
      <c r="I78" s="118"/>
      <c r="J78" s="118"/>
      <c r="K78" s="118"/>
      <c r="L78" s="118"/>
      <c r="M78" s="120"/>
      <c r="N78" s="120"/>
      <c r="O78" s="120"/>
      <c r="P78" s="120"/>
      <c r="Q78" s="120"/>
      <c r="X78" s="53"/>
      <c r="Y78" s="54"/>
    </row>
    <row r="79" spans="1:25" x14ac:dyDescent="0.25">
      <c r="A79" s="123">
        <v>67</v>
      </c>
      <c r="B79" s="124" t="s">
        <v>43</v>
      </c>
      <c r="C79" s="125">
        <v>133912</v>
      </c>
      <c r="D79" s="118"/>
      <c r="E79" s="118"/>
      <c r="F79" s="118"/>
      <c r="G79" s="118"/>
      <c r="H79" s="118"/>
      <c r="I79" s="118"/>
      <c r="J79" s="118"/>
      <c r="K79" s="118"/>
      <c r="L79" s="118"/>
      <c r="M79" s="120"/>
      <c r="N79" s="120"/>
      <c r="O79" s="120"/>
      <c r="P79" s="120"/>
      <c r="Q79" s="120"/>
      <c r="X79" s="53"/>
      <c r="Y79" s="54"/>
    </row>
    <row r="80" spans="1:25" x14ac:dyDescent="0.25">
      <c r="A80" s="123">
        <v>68</v>
      </c>
      <c r="B80" s="124" t="s">
        <v>43</v>
      </c>
      <c r="C80" s="125">
        <v>137168</v>
      </c>
      <c r="D80" s="118"/>
      <c r="E80" s="118"/>
      <c r="F80" s="118"/>
      <c r="G80" s="118"/>
      <c r="H80" s="118"/>
      <c r="I80" s="118"/>
      <c r="J80" s="118"/>
      <c r="K80" s="118"/>
      <c r="L80" s="118"/>
      <c r="M80" s="120"/>
      <c r="N80" s="120"/>
      <c r="O80" s="120"/>
      <c r="P80" s="120"/>
      <c r="Q80" s="120"/>
      <c r="X80" s="53"/>
      <c r="Y80" s="54"/>
    </row>
    <row r="81" spans="1:25" x14ac:dyDescent="0.25">
      <c r="A81" s="123">
        <v>69</v>
      </c>
      <c r="B81" s="124" t="s">
        <v>103</v>
      </c>
      <c r="C81" s="125">
        <v>140435</v>
      </c>
      <c r="D81" s="118"/>
      <c r="E81" s="118"/>
      <c r="F81" s="118"/>
      <c r="G81" s="118"/>
      <c r="H81" s="118"/>
      <c r="I81" s="118"/>
      <c r="J81" s="118"/>
      <c r="K81" s="118"/>
      <c r="L81" s="118"/>
      <c r="M81" s="120"/>
      <c r="N81" s="120"/>
      <c r="O81" s="120"/>
      <c r="P81" s="120"/>
      <c r="Q81" s="120"/>
      <c r="X81" s="53"/>
      <c r="Y81" s="54"/>
    </row>
    <row r="82" spans="1:25" x14ac:dyDescent="0.25">
      <c r="A82" s="123">
        <v>70</v>
      </c>
      <c r="B82" s="124" t="s">
        <v>104</v>
      </c>
      <c r="C82" s="125">
        <v>143713</v>
      </c>
      <c r="D82" s="118"/>
      <c r="E82" s="118"/>
      <c r="F82" s="118"/>
      <c r="G82" s="118"/>
      <c r="H82" s="118"/>
      <c r="I82" s="118"/>
      <c r="J82" s="118"/>
      <c r="K82" s="118"/>
      <c r="L82" s="118"/>
      <c r="M82" s="120"/>
      <c r="N82" s="120"/>
      <c r="O82" s="120"/>
      <c r="P82" s="120"/>
      <c r="Q82" s="120"/>
      <c r="X82" s="53"/>
      <c r="Y82" s="54"/>
    </row>
    <row r="83" spans="1:25" x14ac:dyDescent="0.25">
      <c r="A83" s="123">
        <v>71</v>
      </c>
      <c r="B83" s="124" t="s">
        <v>105</v>
      </c>
      <c r="C83" s="125">
        <v>145635</v>
      </c>
      <c r="D83" s="118"/>
      <c r="E83" s="118"/>
      <c r="F83" s="118"/>
      <c r="G83" s="118"/>
      <c r="H83" s="118"/>
      <c r="I83" s="118"/>
      <c r="J83" s="118"/>
      <c r="K83" s="118"/>
      <c r="L83" s="118"/>
      <c r="M83" s="120"/>
      <c r="N83" s="120"/>
      <c r="O83" s="120"/>
      <c r="P83" s="120"/>
      <c r="Q83" s="120"/>
      <c r="X83" s="53"/>
      <c r="Y83" s="54"/>
    </row>
    <row r="84" spans="1:25" x14ac:dyDescent="0.25">
      <c r="A84" s="123">
        <v>72</v>
      </c>
      <c r="B84" s="124" t="s">
        <v>106</v>
      </c>
      <c r="C84" s="125">
        <v>147523</v>
      </c>
      <c r="D84" s="118"/>
      <c r="E84" s="118"/>
      <c r="F84" s="118"/>
      <c r="G84" s="118"/>
      <c r="H84" s="118"/>
      <c r="I84" s="118"/>
      <c r="J84" s="118"/>
      <c r="K84" s="118"/>
      <c r="L84" s="118"/>
      <c r="M84" s="120"/>
      <c r="N84" s="120"/>
      <c r="O84" s="120"/>
      <c r="P84" s="120"/>
      <c r="Q84" s="120"/>
      <c r="X84" s="53"/>
      <c r="Y84" s="54"/>
    </row>
    <row r="85" spans="1:25" x14ac:dyDescent="0.25">
      <c r="A85" s="123">
        <v>73</v>
      </c>
      <c r="B85" s="124" t="s">
        <v>107</v>
      </c>
      <c r="C85" s="125">
        <v>149395</v>
      </c>
      <c r="D85" s="118"/>
      <c r="E85" s="118"/>
      <c r="F85" s="118"/>
      <c r="G85" s="118"/>
      <c r="H85" s="118"/>
      <c r="I85" s="118"/>
      <c r="J85" s="118"/>
      <c r="K85" s="118"/>
      <c r="L85" s="118"/>
      <c r="M85" s="120"/>
      <c r="N85" s="120"/>
      <c r="O85" s="120"/>
      <c r="P85" s="120"/>
      <c r="Q85" s="120"/>
      <c r="X85" s="53"/>
      <c r="Y85" s="54"/>
    </row>
    <row r="86" spans="1:25" x14ac:dyDescent="0.25">
      <c r="A86" s="123">
        <v>74</v>
      </c>
      <c r="B86" s="124" t="s">
        <v>108</v>
      </c>
      <c r="C86" s="125">
        <v>151244</v>
      </c>
      <c r="D86" s="118"/>
      <c r="E86" s="118"/>
      <c r="F86" s="118"/>
      <c r="G86" s="118"/>
      <c r="H86" s="118"/>
      <c r="I86" s="118"/>
      <c r="J86" s="118"/>
      <c r="K86" s="118"/>
      <c r="L86" s="118"/>
      <c r="M86" s="120"/>
      <c r="N86" s="120"/>
      <c r="O86" s="120"/>
      <c r="P86" s="120"/>
      <c r="Q86" s="120"/>
      <c r="X86" s="53"/>
      <c r="Y86" s="54"/>
    </row>
    <row r="87" spans="1:25" x14ac:dyDescent="0.25">
      <c r="A87" s="123">
        <v>75</v>
      </c>
      <c r="B87" s="124" t="s">
        <v>109</v>
      </c>
      <c r="C87" s="125">
        <v>153070</v>
      </c>
      <c r="D87" s="118"/>
      <c r="E87" s="118"/>
      <c r="F87" s="118"/>
      <c r="G87" s="118"/>
      <c r="H87" s="118"/>
      <c r="I87" s="118"/>
      <c r="J87" s="118"/>
      <c r="K87" s="118"/>
      <c r="L87" s="118"/>
      <c r="M87" s="120"/>
      <c r="N87" s="120"/>
      <c r="O87" s="120"/>
      <c r="P87" s="120"/>
      <c r="Q87" s="120"/>
      <c r="X87" s="53"/>
      <c r="Y87" s="54"/>
    </row>
    <row r="88" spans="1:25" x14ac:dyDescent="0.25">
      <c r="A88" s="123">
        <v>76</v>
      </c>
      <c r="B88" s="124" t="s">
        <v>110</v>
      </c>
      <c r="C88" s="125">
        <v>156281</v>
      </c>
      <c r="D88" s="118"/>
      <c r="E88" s="118"/>
      <c r="F88" s="118"/>
      <c r="G88" s="118"/>
      <c r="H88" s="118"/>
      <c r="I88" s="118"/>
      <c r="J88" s="118"/>
      <c r="K88" s="118"/>
      <c r="L88" s="118"/>
      <c r="M88" s="120"/>
      <c r="N88" s="120"/>
      <c r="O88" s="120"/>
      <c r="P88" s="120"/>
      <c r="Q88" s="120"/>
      <c r="X88" s="53"/>
      <c r="Y88" s="54"/>
    </row>
    <row r="89" spans="1:25" x14ac:dyDescent="0.25">
      <c r="A89" s="123">
        <v>77</v>
      </c>
      <c r="B89" s="124" t="s">
        <v>111</v>
      </c>
      <c r="C89" s="125">
        <v>159503</v>
      </c>
      <c r="D89" s="118"/>
      <c r="E89" s="118"/>
      <c r="F89" s="118"/>
      <c r="G89" s="118"/>
      <c r="H89" s="118"/>
      <c r="I89" s="118"/>
      <c r="J89" s="118"/>
      <c r="K89" s="118"/>
      <c r="L89" s="118"/>
      <c r="M89" s="120"/>
      <c r="N89" s="120"/>
      <c r="O89" s="120"/>
      <c r="P89" s="120"/>
      <c r="Q89" s="120"/>
      <c r="X89" s="53"/>
      <c r="Y89" s="54"/>
    </row>
    <row r="90" spans="1:25" x14ac:dyDescent="0.25">
      <c r="A90" s="123">
        <v>78</v>
      </c>
      <c r="B90" s="124" t="s">
        <v>111</v>
      </c>
      <c r="C90" s="125">
        <v>162735</v>
      </c>
      <c r="D90" s="118"/>
      <c r="E90" s="118"/>
      <c r="F90" s="118"/>
      <c r="G90" s="118"/>
      <c r="H90" s="118"/>
      <c r="I90" s="118"/>
      <c r="J90" s="118"/>
      <c r="K90" s="118"/>
      <c r="L90" s="118"/>
      <c r="M90" s="120"/>
      <c r="N90" s="120"/>
      <c r="O90" s="120"/>
      <c r="P90" s="120"/>
      <c r="Q90" s="120"/>
      <c r="X90" s="53"/>
      <c r="Y90" s="54"/>
    </row>
    <row r="91" spans="1:25" x14ac:dyDescent="0.25">
      <c r="A91" s="123">
        <v>79</v>
      </c>
      <c r="B91" s="124" t="s">
        <v>112</v>
      </c>
      <c r="C91" s="125">
        <v>165977</v>
      </c>
      <c r="D91" s="118"/>
      <c r="E91" s="118"/>
      <c r="F91" s="118"/>
      <c r="G91" s="118"/>
      <c r="H91" s="118"/>
      <c r="I91" s="118"/>
      <c r="J91" s="118"/>
      <c r="K91" s="118"/>
      <c r="L91" s="118"/>
      <c r="M91" s="120"/>
      <c r="N91" s="120"/>
      <c r="O91" s="120"/>
      <c r="P91" s="120"/>
      <c r="Q91" s="120"/>
      <c r="X91" s="53"/>
      <c r="Y91" s="54"/>
    </row>
    <row r="92" spans="1:25" x14ac:dyDescent="0.25">
      <c r="A92" s="123">
        <v>80</v>
      </c>
      <c r="B92" s="124" t="s">
        <v>113</v>
      </c>
      <c r="C92" s="125">
        <v>169227</v>
      </c>
      <c r="D92" s="118"/>
      <c r="E92" s="118"/>
      <c r="F92" s="118"/>
      <c r="G92" s="118"/>
      <c r="H92" s="118"/>
      <c r="I92" s="118"/>
      <c r="J92" s="118"/>
      <c r="K92" s="118"/>
      <c r="L92" s="118"/>
      <c r="M92" s="120"/>
      <c r="N92" s="120"/>
      <c r="O92" s="120"/>
      <c r="P92" s="120"/>
      <c r="Q92" s="120"/>
      <c r="X92" s="53"/>
      <c r="Y92" s="54"/>
    </row>
    <row r="93" spans="1:25" x14ac:dyDescent="0.25">
      <c r="A93" s="123">
        <v>81</v>
      </c>
      <c r="B93" s="124" t="s">
        <v>114</v>
      </c>
      <c r="C93" s="125">
        <v>172583</v>
      </c>
      <c r="D93" s="118"/>
      <c r="E93" s="118"/>
      <c r="F93" s="118"/>
      <c r="G93" s="118"/>
      <c r="H93" s="118"/>
      <c r="I93" s="118"/>
      <c r="J93" s="118"/>
      <c r="K93" s="118"/>
      <c r="L93" s="118"/>
      <c r="M93" s="120"/>
      <c r="N93" s="120"/>
      <c r="O93" s="120"/>
      <c r="P93" s="120"/>
      <c r="Q93" s="120"/>
      <c r="X93" s="53"/>
      <c r="Y93" s="54"/>
    </row>
    <row r="94" spans="1:25" x14ac:dyDescent="0.25">
      <c r="A94" s="123">
        <v>82</v>
      </c>
      <c r="B94" s="124" t="s">
        <v>115</v>
      </c>
      <c r="C94" s="125">
        <v>175951</v>
      </c>
      <c r="D94" s="118"/>
      <c r="E94" s="118"/>
      <c r="F94" s="118"/>
      <c r="G94" s="118"/>
      <c r="H94" s="118"/>
      <c r="I94" s="118"/>
      <c r="J94" s="118"/>
      <c r="K94" s="118"/>
      <c r="L94" s="118"/>
      <c r="M94" s="120"/>
      <c r="N94" s="120"/>
      <c r="O94" s="120"/>
      <c r="P94" s="120"/>
      <c r="Q94" s="120"/>
      <c r="X94" s="53"/>
      <c r="Y94" s="54"/>
    </row>
    <row r="95" spans="1:25" x14ac:dyDescent="0.25">
      <c r="A95" s="123">
        <v>83</v>
      </c>
      <c r="B95" s="124" t="s">
        <v>115</v>
      </c>
      <c r="C95" s="125">
        <v>179329</v>
      </c>
      <c r="D95" s="118"/>
      <c r="E95" s="118"/>
      <c r="F95" s="118"/>
      <c r="G95" s="118"/>
      <c r="H95" s="118"/>
      <c r="I95" s="118"/>
      <c r="J95" s="118"/>
      <c r="K95" s="118"/>
      <c r="L95" s="118"/>
      <c r="M95" s="120"/>
      <c r="N95" s="120"/>
      <c r="O95" s="120"/>
      <c r="P95" s="120"/>
      <c r="Q95" s="120"/>
      <c r="X95" s="53"/>
      <c r="Y95" s="54"/>
    </row>
    <row r="96" spans="1:25" x14ac:dyDescent="0.25">
      <c r="A96" s="123">
        <v>84</v>
      </c>
      <c r="B96" s="124" t="s">
        <v>116</v>
      </c>
      <c r="C96" s="125">
        <v>182730</v>
      </c>
      <c r="D96" s="118"/>
      <c r="E96" s="118"/>
      <c r="F96" s="118"/>
      <c r="G96" s="118"/>
      <c r="H96" s="118"/>
      <c r="I96" s="118"/>
      <c r="J96" s="118"/>
      <c r="K96" s="118"/>
      <c r="L96" s="118"/>
      <c r="M96" s="120"/>
      <c r="N96" s="120"/>
      <c r="O96" s="120"/>
      <c r="P96" s="120"/>
      <c r="Q96" s="120"/>
      <c r="X96" s="53"/>
      <c r="Y96" s="54"/>
    </row>
    <row r="97" spans="1:25" x14ac:dyDescent="0.25">
      <c r="A97" s="123"/>
      <c r="B97" s="124"/>
      <c r="C97" s="125"/>
      <c r="D97" s="118"/>
      <c r="E97" s="118"/>
      <c r="F97" s="118"/>
      <c r="G97" s="118"/>
      <c r="H97" s="118"/>
      <c r="I97" s="118"/>
      <c r="J97" s="118"/>
      <c r="K97" s="118"/>
      <c r="L97" s="118"/>
      <c r="M97" s="120"/>
      <c r="N97" s="120"/>
      <c r="O97" s="120"/>
      <c r="P97" s="120"/>
      <c r="Q97" s="120"/>
      <c r="X97" s="53"/>
      <c r="Y97" s="54"/>
    </row>
    <row r="98" spans="1:25" x14ac:dyDescent="0.25">
      <c r="A98" s="123"/>
      <c r="B98" s="124"/>
      <c r="C98" s="125"/>
      <c r="D98" s="118"/>
      <c r="E98" s="118"/>
      <c r="F98" s="118"/>
      <c r="G98" s="118"/>
      <c r="H98" s="118"/>
      <c r="I98" s="118"/>
      <c r="J98" s="118"/>
      <c r="K98" s="118"/>
      <c r="L98" s="118"/>
      <c r="M98" s="120"/>
      <c r="N98" s="120"/>
      <c r="O98" s="120"/>
      <c r="P98" s="120"/>
      <c r="Q98" s="120"/>
      <c r="X98" s="53"/>
      <c r="Y98" s="54"/>
    </row>
    <row r="99" spans="1:25" x14ac:dyDescent="0.25">
      <c r="A99" s="123"/>
      <c r="B99" s="124"/>
      <c r="C99" s="125"/>
      <c r="D99" s="120"/>
      <c r="E99" s="120"/>
      <c r="F99" s="120"/>
      <c r="G99" s="120"/>
      <c r="H99" s="120"/>
      <c r="I99" s="120"/>
      <c r="J99" s="120"/>
      <c r="K99" s="120"/>
      <c r="L99" s="120"/>
      <c r="M99" s="120"/>
      <c r="N99" s="120"/>
      <c r="O99" s="120"/>
      <c r="P99" s="120"/>
      <c r="Q99" s="120"/>
      <c r="X99" s="53"/>
      <c r="Y99" s="54"/>
    </row>
    <row r="100" spans="1:25" x14ac:dyDescent="0.25">
      <c r="A100" s="123"/>
      <c r="B100" s="124"/>
      <c r="C100" s="125"/>
      <c r="D100" s="120"/>
      <c r="E100" s="120"/>
      <c r="F100" s="120"/>
      <c r="G100" s="120"/>
      <c r="H100" s="120"/>
      <c r="I100" s="120"/>
      <c r="J100" s="120"/>
      <c r="K100" s="120"/>
      <c r="L100" s="120"/>
      <c r="M100" s="120"/>
      <c r="N100" s="120"/>
      <c r="O100" s="120"/>
      <c r="P100" s="120"/>
      <c r="Q100" s="120"/>
      <c r="X100" s="53"/>
      <c r="Y100" s="54"/>
    </row>
    <row r="101" spans="1:25" x14ac:dyDescent="0.25">
      <c r="A101" s="123"/>
      <c r="B101" s="124"/>
      <c r="C101" s="125"/>
      <c r="D101" s="120"/>
      <c r="E101" s="120"/>
      <c r="F101" s="120"/>
      <c r="G101" s="120"/>
      <c r="H101" s="120"/>
      <c r="I101" s="120"/>
      <c r="J101" s="120"/>
      <c r="K101" s="120"/>
      <c r="L101" s="120"/>
      <c r="M101" s="120"/>
      <c r="N101" s="120"/>
      <c r="O101" s="120"/>
      <c r="P101" s="120"/>
      <c r="Q101" s="120"/>
      <c r="X101" s="53"/>
      <c r="Y101" s="54"/>
    </row>
    <row r="102" spans="1:25" x14ac:dyDescent="0.25">
      <c r="A102" s="123"/>
      <c r="B102" s="124"/>
      <c r="C102" s="125"/>
      <c r="D102" s="120"/>
      <c r="E102" s="120"/>
      <c r="F102" s="120"/>
      <c r="G102" s="120"/>
      <c r="H102" s="120"/>
      <c r="I102" s="120"/>
      <c r="J102" s="120"/>
      <c r="K102" s="120"/>
      <c r="L102" s="120"/>
      <c r="M102" s="120"/>
      <c r="N102" s="120"/>
      <c r="O102" s="120"/>
      <c r="P102" s="120"/>
      <c r="Q102" s="120"/>
      <c r="X102" s="53"/>
      <c r="Y102" s="54"/>
    </row>
    <row r="103" spans="1:25" x14ac:dyDescent="0.25">
      <c r="A103" s="123"/>
      <c r="B103" s="124"/>
      <c r="C103" s="125"/>
      <c r="D103" s="120"/>
      <c r="E103" s="120"/>
      <c r="F103" s="120"/>
      <c r="G103" s="120"/>
      <c r="H103" s="120"/>
      <c r="I103" s="120"/>
      <c r="J103" s="120"/>
      <c r="K103" s="120"/>
      <c r="L103" s="120"/>
      <c r="M103" s="120"/>
      <c r="N103" s="120"/>
      <c r="O103" s="120"/>
      <c r="P103" s="120"/>
      <c r="Q103" s="120"/>
      <c r="X103" s="53"/>
      <c r="Y103" s="54"/>
    </row>
    <row r="104" spans="1:25" x14ac:dyDescent="0.25">
      <c r="A104" s="123"/>
      <c r="B104" s="124"/>
      <c r="C104" s="125"/>
      <c r="D104" s="120"/>
      <c r="E104" s="120"/>
      <c r="F104" s="120"/>
      <c r="G104" s="120"/>
      <c r="H104" s="120"/>
      <c r="I104" s="120"/>
      <c r="J104" s="120"/>
      <c r="K104" s="120"/>
      <c r="L104" s="120"/>
      <c r="M104" s="120"/>
      <c r="N104" s="120"/>
      <c r="O104" s="120"/>
      <c r="P104" s="120"/>
      <c r="Q104" s="120"/>
      <c r="X104" s="53"/>
      <c r="Y104" s="54"/>
    </row>
    <row r="105" spans="1:25" x14ac:dyDescent="0.25">
      <c r="A105" s="123"/>
      <c r="B105" s="124"/>
      <c r="C105" s="125"/>
      <c r="D105" s="120"/>
      <c r="E105" s="120"/>
      <c r="F105" s="120"/>
      <c r="G105" s="120"/>
      <c r="H105" s="120"/>
      <c r="I105" s="120"/>
      <c r="J105" s="120"/>
      <c r="K105" s="120"/>
      <c r="L105" s="120"/>
      <c r="M105" s="120"/>
      <c r="N105" s="120"/>
      <c r="O105" s="120"/>
      <c r="P105" s="120"/>
      <c r="Q105" s="120"/>
      <c r="X105" s="53"/>
      <c r="Y105" s="54"/>
    </row>
    <row r="106" spans="1:25" x14ac:dyDescent="0.25">
      <c r="A106" s="123"/>
      <c r="B106" s="124"/>
      <c r="C106" s="125"/>
      <c r="D106" s="120"/>
      <c r="E106" s="120"/>
      <c r="F106" s="120"/>
      <c r="G106" s="120"/>
      <c r="H106" s="120"/>
      <c r="I106" s="120"/>
      <c r="J106" s="120"/>
      <c r="K106" s="120"/>
      <c r="L106" s="120"/>
      <c r="M106" s="120"/>
      <c r="N106" s="120"/>
      <c r="O106" s="120"/>
      <c r="P106" s="120"/>
      <c r="Q106" s="120"/>
      <c r="X106" s="53"/>
      <c r="Y106" s="54"/>
    </row>
    <row r="107" spans="1:25" x14ac:dyDescent="0.25">
      <c r="A107" s="123"/>
      <c r="B107" s="124"/>
      <c r="C107" s="125"/>
      <c r="D107" s="120"/>
      <c r="E107" s="120"/>
      <c r="F107" s="120"/>
      <c r="G107" s="120"/>
      <c r="H107" s="120"/>
      <c r="I107" s="120"/>
      <c r="J107" s="120"/>
      <c r="K107" s="120"/>
      <c r="L107" s="120"/>
      <c r="M107" s="120"/>
      <c r="N107" s="120"/>
      <c r="O107" s="120"/>
      <c r="P107" s="120"/>
      <c r="Q107" s="120"/>
      <c r="X107" s="53"/>
      <c r="Y107" s="54"/>
    </row>
    <row r="108" spans="1:25" x14ac:dyDescent="0.25">
      <c r="A108" s="123"/>
      <c r="B108" s="124"/>
      <c r="C108" s="125"/>
      <c r="D108" s="120"/>
      <c r="E108" s="120"/>
      <c r="F108" s="120"/>
      <c r="G108" s="120"/>
      <c r="H108" s="120"/>
      <c r="I108" s="120"/>
      <c r="J108" s="120"/>
      <c r="K108" s="120"/>
      <c r="L108" s="120"/>
      <c r="M108" s="120"/>
      <c r="N108" s="120"/>
      <c r="O108" s="120"/>
      <c r="P108" s="120"/>
      <c r="Q108" s="120"/>
      <c r="X108" s="53"/>
      <c r="Y108" s="54"/>
    </row>
    <row r="109" spans="1:25" x14ac:dyDescent="0.25">
      <c r="A109" s="123"/>
      <c r="B109" s="124"/>
      <c r="C109" s="125"/>
      <c r="X109" s="53"/>
      <c r="Y109" s="54"/>
    </row>
    <row r="110" spans="1:25" x14ac:dyDescent="0.25">
      <c r="A110" s="123"/>
      <c r="B110" s="124"/>
      <c r="C110" s="125"/>
      <c r="X110" s="53"/>
      <c r="Y110" s="54"/>
    </row>
    <row r="111" spans="1:25" x14ac:dyDescent="0.25">
      <c r="A111" s="123"/>
      <c r="B111" s="124"/>
      <c r="C111" s="125"/>
      <c r="X111" s="53"/>
      <c r="Y111" s="54"/>
    </row>
    <row r="112" spans="1:25" x14ac:dyDescent="0.25">
      <c r="A112" s="123"/>
      <c r="B112" s="124"/>
      <c r="C112" s="125"/>
      <c r="X112" s="53"/>
      <c r="Y112" s="54"/>
    </row>
    <row r="113" spans="1:25" x14ac:dyDescent="0.25">
      <c r="A113" s="123"/>
      <c r="B113" s="124"/>
      <c r="C113" s="125"/>
      <c r="X113" s="53"/>
      <c r="Y113" s="54"/>
    </row>
    <row r="114" spans="1:25" x14ac:dyDescent="0.25">
      <c r="A114" s="123"/>
      <c r="B114" s="124"/>
      <c r="C114" s="125"/>
      <c r="X114" s="53"/>
      <c r="Y114" s="54"/>
    </row>
    <row r="115" spans="1:25" x14ac:dyDescent="0.25">
      <c r="A115" s="123"/>
      <c r="B115" s="124"/>
      <c r="C115" s="125"/>
      <c r="X115" s="53"/>
      <c r="Y115" s="54"/>
    </row>
    <row r="116" spans="1:25" x14ac:dyDescent="0.25">
      <c r="X116" s="53"/>
      <c r="Y116" s="54"/>
    </row>
    <row r="117" spans="1:25" x14ac:dyDescent="0.25">
      <c r="X117" s="53"/>
      <c r="Y117" s="54"/>
    </row>
    <row r="118" spans="1:25" x14ac:dyDescent="0.25">
      <c r="X118" s="53"/>
      <c r="Y118" s="54"/>
    </row>
    <row r="119" spans="1:25" x14ac:dyDescent="0.25">
      <c r="X119" s="53"/>
      <c r="Y119" s="54"/>
    </row>
    <row r="120" spans="1:25" x14ac:dyDescent="0.25">
      <c r="X120" s="53"/>
      <c r="Y120" s="54"/>
    </row>
    <row r="121" spans="1:25" x14ac:dyDescent="0.25">
      <c r="X121" s="53"/>
      <c r="Y121" s="54"/>
    </row>
    <row r="122" spans="1:25" x14ac:dyDescent="0.25">
      <c r="X122" s="53"/>
      <c r="Y122" s="54"/>
    </row>
    <row r="123" spans="1:25" x14ac:dyDescent="0.25">
      <c r="X123" s="53"/>
      <c r="Y123" s="54"/>
    </row>
    <row r="124" spans="1:25" x14ac:dyDescent="0.25">
      <c r="X124" s="53"/>
      <c r="Y124" s="54"/>
    </row>
    <row r="125" spans="1:25" x14ac:dyDescent="0.25">
      <c r="X125" s="53"/>
      <c r="Y125" s="54"/>
    </row>
    <row r="126" spans="1:25" x14ac:dyDescent="0.25">
      <c r="X126" s="53"/>
      <c r="Y126" s="54"/>
    </row>
    <row r="127" spans="1:25" x14ac:dyDescent="0.25">
      <c r="X127" s="53"/>
      <c r="Y127" s="54"/>
    </row>
    <row r="128" spans="1:25" x14ac:dyDescent="0.25">
      <c r="X128" s="53"/>
      <c r="Y128" s="54"/>
    </row>
    <row r="129" spans="24:25" x14ac:dyDescent="0.25">
      <c r="X129" s="53"/>
      <c r="Y129" s="54"/>
    </row>
    <row r="130" spans="24:25" x14ac:dyDescent="0.25">
      <c r="X130" s="53"/>
      <c r="Y130" s="54"/>
    </row>
    <row r="131" spans="24:25" x14ac:dyDescent="0.25">
      <c r="X131" s="53"/>
      <c r="Y131" s="54"/>
    </row>
    <row r="132" spans="24:25" x14ac:dyDescent="0.25">
      <c r="X132" s="53"/>
      <c r="Y132" s="54"/>
    </row>
    <row r="133" spans="24:25" x14ac:dyDescent="0.25">
      <c r="X133" s="53"/>
      <c r="Y133" s="54"/>
    </row>
    <row r="134" spans="24:25" x14ac:dyDescent="0.25">
      <c r="X134" s="53"/>
      <c r="Y134" s="54"/>
    </row>
    <row r="135" spans="24:25" x14ac:dyDescent="0.25">
      <c r="X135" s="53"/>
      <c r="Y135" s="54"/>
    </row>
    <row r="136" spans="24:25" x14ac:dyDescent="0.25">
      <c r="X136" s="53"/>
      <c r="Y136" s="54"/>
    </row>
    <row r="137" spans="24:25" x14ac:dyDescent="0.25">
      <c r="X137" s="53"/>
      <c r="Y137" s="54"/>
    </row>
    <row r="138" spans="24:25" x14ac:dyDescent="0.25">
      <c r="X138" s="53"/>
      <c r="Y138" s="54"/>
    </row>
    <row r="139" spans="24:25" x14ac:dyDescent="0.25">
      <c r="X139" s="53"/>
      <c r="Y139" s="54"/>
    </row>
    <row r="140" spans="24:25" x14ac:dyDescent="0.25">
      <c r="X140" s="53"/>
      <c r="Y140" s="54"/>
    </row>
    <row r="141" spans="24:25" x14ac:dyDescent="0.25">
      <c r="X141" s="53"/>
      <c r="Y141" s="54"/>
    </row>
    <row r="142" spans="24:25" x14ac:dyDescent="0.25">
      <c r="X142" s="53"/>
      <c r="Y142" s="54"/>
    </row>
    <row r="143" spans="24:25" x14ac:dyDescent="0.25">
      <c r="X143" s="53"/>
      <c r="Y143" s="54"/>
    </row>
    <row r="144" spans="24:25" x14ac:dyDescent="0.25">
      <c r="X144" s="53"/>
      <c r="Y144" s="54"/>
    </row>
    <row r="145" spans="24:25" x14ac:dyDescent="0.25">
      <c r="X145" s="53"/>
      <c r="Y145" s="54"/>
    </row>
    <row r="146" spans="24:25" x14ac:dyDescent="0.25">
      <c r="X146" s="53"/>
      <c r="Y146" s="54"/>
    </row>
    <row r="147" spans="24:25" x14ac:dyDescent="0.25">
      <c r="X147" s="53"/>
      <c r="Y147" s="54"/>
    </row>
    <row r="148" spans="24:25" x14ac:dyDescent="0.25">
      <c r="X148" s="53"/>
      <c r="Y148" s="54"/>
    </row>
    <row r="149" spans="24:25" x14ac:dyDescent="0.25">
      <c r="X149" s="53"/>
      <c r="Y149" s="54"/>
    </row>
    <row r="150" spans="24:25" x14ac:dyDescent="0.25">
      <c r="X150" s="53"/>
      <c r="Y150" s="54"/>
    </row>
    <row r="151" spans="24:25" x14ac:dyDescent="0.25">
      <c r="X151" s="53"/>
      <c r="Y151" s="54"/>
    </row>
    <row r="152" spans="24:25" x14ac:dyDescent="0.25">
      <c r="X152" s="53"/>
      <c r="Y152" s="54"/>
    </row>
    <row r="153" spans="24:25" x14ac:dyDescent="0.25">
      <c r="X153" s="53"/>
      <c r="Y153" s="54"/>
    </row>
    <row r="154" spans="24:25" x14ac:dyDescent="0.25">
      <c r="X154" s="53"/>
      <c r="Y154" s="54"/>
    </row>
    <row r="155" spans="24:25" x14ac:dyDescent="0.25">
      <c r="X155" s="53"/>
      <c r="Y155" s="54"/>
    </row>
    <row r="156" spans="24:25" x14ac:dyDescent="0.25">
      <c r="X156" s="53"/>
      <c r="Y156" s="54"/>
    </row>
    <row r="157" spans="24:25" x14ac:dyDescent="0.25">
      <c r="X157" s="53"/>
      <c r="Y157" s="54"/>
    </row>
    <row r="158" spans="24:25" x14ac:dyDescent="0.25">
      <c r="X158" s="53"/>
      <c r="Y158" s="54"/>
    </row>
    <row r="159" spans="24:25" x14ac:dyDescent="0.25">
      <c r="X159" s="53"/>
      <c r="Y159" s="54"/>
    </row>
    <row r="160" spans="24:25" x14ac:dyDescent="0.25">
      <c r="X160" s="53"/>
      <c r="Y160" s="54"/>
    </row>
    <row r="161" spans="24:25" x14ac:dyDescent="0.25">
      <c r="X161" s="53"/>
      <c r="Y161" s="54"/>
    </row>
    <row r="162" spans="24:25" x14ac:dyDescent="0.25">
      <c r="X162" s="53"/>
      <c r="Y162" s="54"/>
    </row>
    <row r="163" spans="24:25" x14ac:dyDescent="0.25">
      <c r="X163" s="53"/>
      <c r="Y163" s="54"/>
    </row>
    <row r="164" spans="24:25" x14ac:dyDescent="0.25">
      <c r="X164" s="53"/>
      <c r="Y164" s="54"/>
    </row>
    <row r="165" spans="24:25" x14ac:dyDescent="0.25">
      <c r="X165" s="53"/>
      <c r="Y165" s="54"/>
    </row>
    <row r="166" spans="24:25" x14ac:dyDescent="0.25">
      <c r="X166" s="53"/>
      <c r="Y166" s="54"/>
    </row>
    <row r="167" spans="24:25" x14ac:dyDescent="0.25">
      <c r="X167" s="53"/>
      <c r="Y167" s="54"/>
    </row>
    <row r="168" spans="24:25" x14ac:dyDescent="0.25">
      <c r="X168" s="53"/>
      <c r="Y168" s="54"/>
    </row>
    <row r="169" spans="24:25" x14ac:dyDescent="0.25">
      <c r="X169" s="53"/>
      <c r="Y169" s="54"/>
    </row>
    <row r="170" spans="24:25" x14ac:dyDescent="0.25">
      <c r="X170" s="53"/>
      <c r="Y170" s="54"/>
    </row>
    <row r="171" spans="24:25" x14ac:dyDescent="0.25">
      <c r="X171" s="53"/>
      <c r="Y171" s="54"/>
    </row>
    <row r="172" spans="24:25" x14ac:dyDescent="0.25">
      <c r="X172" s="53"/>
      <c r="Y172" s="54"/>
    </row>
    <row r="173" spans="24:25" x14ac:dyDescent="0.25">
      <c r="X173" s="53"/>
      <c r="Y173" s="54"/>
    </row>
    <row r="174" spans="24:25" x14ac:dyDescent="0.25">
      <c r="X174" s="53"/>
      <c r="Y174" s="54"/>
    </row>
    <row r="175" spans="24:25" x14ac:dyDescent="0.25">
      <c r="X175" s="53"/>
      <c r="Y175" s="54"/>
    </row>
    <row r="176" spans="24:25" x14ac:dyDescent="0.25">
      <c r="X176" s="53"/>
      <c r="Y176" s="54"/>
    </row>
    <row r="232" spans="4:25" s="3" customFormat="1" x14ac:dyDescent="0.25">
      <c r="D232"/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</row>
  </sheetData>
  <customSheetViews>
    <customSheetView guid="{A761DC7B-7435-475F-9649-252D26F07202}" scale="80" showGridLines="0">
      <selection activeCell="A3" sqref="A3"/>
      <pageMargins left="0.7" right="0.7" top="0.75" bottom="0.75" header="0.3" footer="0.3"/>
      <pageSetup paperSize="9" orientation="portrait" horizontalDpi="300" verticalDpi="0" r:id="rId1"/>
    </customSheetView>
  </customSheetViews>
  <mergeCells count="7">
    <mergeCell ref="A9:C9"/>
    <mergeCell ref="B1:D1"/>
    <mergeCell ref="F1:K1"/>
    <mergeCell ref="B2:D2"/>
    <mergeCell ref="F2:K2"/>
    <mergeCell ref="A5:D5"/>
    <mergeCell ref="C6:D6"/>
  </mergeCells>
  <pageMargins left="0.7" right="0.7" top="0.75" bottom="0.75" header="0.3" footer="0.3"/>
  <pageSetup paperSize="9" orientation="portrait" horizontalDpi="300" verticalDpi="0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5" name="Button 1">
              <controlPr defaultSize="0" print="0" autoFill="0" autoPict="0" macro="[0]!Effacer_toutes_les_donnees">
                <anchor moveWithCells="1" sizeWithCells="1">
                  <from>
                    <xdr:col>9</xdr:col>
                    <xdr:colOff>9525</xdr:colOff>
                    <xdr:row>7</xdr:row>
                    <xdr:rowOff>9525</xdr:rowOff>
                  </from>
                  <to>
                    <xdr:col>12</xdr:col>
                    <xdr:colOff>9525</xdr:colOff>
                    <xdr:row>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6" r:id="rId6" name="Button 2">
              <controlPr defaultSize="0" print="0" autoFill="0" autoPict="0" macro="[0]!Nettoyer_les_donnees">
                <anchor moveWithCells="1" sizeWithCells="1">
                  <from>
                    <xdr:col>3</xdr:col>
                    <xdr:colOff>933450</xdr:colOff>
                    <xdr:row>7</xdr:row>
                    <xdr:rowOff>0</xdr:rowOff>
                  </from>
                  <to>
                    <xdr:col>4</xdr:col>
                    <xdr:colOff>876300</xdr:colOff>
                    <xdr:row>8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7" r:id="rId7" name="Button 3">
              <controlPr defaultSize="0" print="0" autoFill="0" autoPict="0" macro="[0]!Mettre_en_forme_les_donnees">
                <anchor moveWithCells="1" sizeWithCells="1">
                  <from>
                    <xdr:col>5</xdr:col>
                    <xdr:colOff>1209675</xdr:colOff>
                    <xdr:row>7</xdr:row>
                    <xdr:rowOff>0</xdr:rowOff>
                  </from>
                  <to>
                    <xdr:col>8</xdr:col>
                    <xdr:colOff>466725</xdr:colOff>
                    <xdr:row>8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8" r:id="rId8" name="Button 4">
              <controlPr defaultSize="0" print="0" autoFill="0" autoPict="0" macro="[0]!Une_ligne_sur_cinq">
                <anchor moveWithCells="1" sizeWithCells="1">
                  <from>
                    <xdr:col>4</xdr:col>
                    <xdr:colOff>1038225</xdr:colOff>
                    <xdr:row>7</xdr:row>
                    <xdr:rowOff>0</xdr:rowOff>
                  </from>
                  <to>
                    <xdr:col>5</xdr:col>
                    <xdr:colOff>1104900</xdr:colOff>
                    <xdr:row>8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>
    <tabColor theme="6" tint="-0.249977111117893"/>
  </sheetPr>
  <dimension ref="A1:CA266"/>
  <sheetViews>
    <sheetView showGridLines="0" zoomScale="80" zoomScaleNormal="80" workbookViewId="0">
      <selection activeCell="B12" sqref="B12"/>
    </sheetView>
  </sheetViews>
  <sheetFormatPr baseColWidth="10" defaultRowHeight="15" x14ac:dyDescent="0.25"/>
  <cols>
    <col min="1" max="1" width="15.7109375" style="3" bestFit="1" customWidth="1"/>
    <col min="2" max="3" width="11.42578125" style="3"/>
    <col min="4" max="4" width="15.7109375" bestFit="1" customWidth="1"/>
    <col min="5" max="5" width="41.5703125" customWidth="1"/>
  </cols>
  <sheetData>
    <row r="1" spans="1:79" ht="18.75" x14ac:dyDescent="0.3">
      <c r="A1" s="40" t="s">
        <v>12</v>
      </c>
      <c r="B1" s="146" t="s">
        <v>138</v>
      </c>
      <c r="C1" s="146"/>
      <c r="D1" s="146"/>
      <c r="F1" s="144" t="s">
        <v>16</v>
      </c>
      <c r="G1" s="144"/>
      <c r="H1" s="144"/>
      <c r="I1" s="144"/>
      <c r="J1" s="144"/>
      <c r="K1" s="144"/>
    </row>
    <row r="2" spans="1:79" x14ac:dyDescent="0.25">
      <c r="A2" s="40" t="s">
        <v>20</v>
      </c>
      <c r="B2" s="147" t="s">
        <v>139</v>
      </c>
      <c r="C2" s="147"/>
      <c r="D2" s="147"/>
      <c r="F2" s="144" t="s">
        <v>17</v>
      </c>
      <c r="G2" s="144"/>
      <c r="H2" s="144"/>
      <c r="I2" s="144"/>
      <c r="J2" s="144"/>
      <c r="K2" s="144"/>
    </row>
    <row r="3" spans="1:79" ht="15" customHeight="1" x14ac:dyDescent="0.25">
      <c r="E3" s="44"/>
      <c r="F3" s="43"/>
      <c r="G3" s="45"/>
      <c r="H3" s="45"/>
      <c r="I3" s="45"/>
      <c r="J3" s="45"/>
      <c r="K3" s="45"/>
      <c r="L3" s="45"/>
    </row>
    <row r="4" spans="1:79" x14ac:dyDescent="0.25">
      <c r="E4" s="50"/>
      <c r="F4" s="50"/>
      <c r="G4" s="45"/>
      <c r="H4" s="45"/>
      <c r="I4" s="45"/>
      <c r="J4" s="45"/>
      <c r="K4" s="45"/>
      <c r="L4" s="45"/>
    </row>
    <row r="5" spans="1:79" x14ac:dyDescent="0.25">
      <c r="A5" s="144" t="s">
        <v>18</v>
      </c>
      <c r="B5" s="144"/>
      <c r="C5" s="144"/>
      <c r="D5" s="144"/>
      <c r="E5" s="44"/>
      <c r="F5" s="49"/>
      <c r="G5" s="45"/>
      <c r="H5" s="45"/>
      <c r="I5" s="45"/>
      <c r="J5" s="45"/>
      <c r="K5" s="45"/>
      <c r="L5" s="45"/>
    </row>
    <row r="6" spans="1:79" x14ac:dyDescent="0.25">
      <c r="A6" s="51" t="s">
        <v>13</v>
      </c>
      <c r="B6" s="52"/>
      <c r="C6" s="145" t="s">
        <v>15</v>
      </c>
      <c r="D6" s="145"/>
      <c r="F6" s="46"/>
      <c r="G6" s="45"/>
      <c r="H6" s="45"/>
      <c r="I6" s="45"/>
      <c r="J6" s="45"/>
      <c r="K6" s="45"/>
      <c r="L6" s="45"/>
    </row>
    <row r="7" spans="1:79" x14ac:dyDescent="0.25">
      <c r="E7" s="44"/>
      <c r="F7" s="20"/>
      <c r="G7" s="45"/>
      <c r="H7" s="45"/>
      <c r="I7" s="45"/>
      <c r="J7" s="45"/>
      <c r="K7" s="45"/>
      <c r="L7" s="45"/>
    </row>
    <row r="9" spans="1:79" x14ac:dyDescent="0.25">
      <c r="A9" s="150" t="str">
        <f>B1</f>
        <v>Lee Wulfe "Ultimate' 5' 10-1/4" 6(?) wt</v>
      </c>
      <c r="B9" s="151"/>
      <c r="C9" s="151"/>
    </row>
    <row r="10" spans="1:79" x14ac:dyDescent="0.25">
      <c r="A10" s="41" t="s">
        <v>2</v>
      </c>
      <c r="B10" s="41" t="s">
        <v>11</v>
      </c>
      <c r="C10" s="42" t="s">
        <v>14</v>
      </c>
      <c r="CA10" t="s">
        <v>21</v>
      </c>
    </row>
    <row r="11" spans="1:79" x14ac:dyDescent="0.25">
      <c r="A11" s="47" t="s">
        <v>10</v>
      </c>
      <c r="B11" s="47" t="s">
        <v>10</v>
      </c>
      <c r="C11" s="48"/>
    </row>
    <row r="12" spans="1:79" x14ac:dyDescent="0.25">
      <c r="A12" s="127">
        <v>0</v>
      </c>
      <c r="B12" s="128" t="s">
        <v>140</v>
      </c>
      <c r="C12" s="129">
        <v>0</v>
      </c>
      <c r="D12" s="118"/>
      <c r="E12" s="119"/>
      <c r="F12" s="118"/>
      <c r="G12" s="118"/>
      <c r="H12" s="118"/>
      <c r="I12" s="118"/>
      <c r="J12" s="118"/>
      <c r="K12" s="118"/>
      <c r="L12" s="118"/>
      <c r="M12" s="120"/>
      <c r="N12" s="120"/>
      <c r="O12" s="120"/>
      <c r="P12" s="120"/>
      <c r="Q12" s="120"/>
      <c r="X12" s="53"/>
      <c r="Y12" s="54"/>
    </row>
    <row r="13" spans="1:79" x14ac:dyDescent="0.25">
      <c r="A13" s="127">
        <v>1</v>
      </c>
      <c r="B13" s="128" t="s">
        <v>141</v>
      </c>
      <c r="C13" s="129">
        <v>30032</v>
      </c>
      <c r="D13" s="118"/>
      <c r="E13" s="119"/>
      <c r="F13" s="118"/>
      <c r="G13" s="118"/>
      <c r="H13" s="118"/>
      <c r="I13" s="118"/>
      <c r="J13" s="118"/>
      <c r="K13" s="118"/>
      <c r="L13" s="118"/>
      <c r="M13" s="120"/>
      <c r="N13" s="120"/>
      <c r="O13" s="120"/>
      <c r="P13" s="120"/>
      <c r="Q13" s="120"/>
      <c r="X13" s="53"/>
      <c r="Y13" s="54"/>
    </row>
    <row r="14" spans="1:79" x14ac:dyDescent="0.25">
      <c r="A14" s="127">
        <v>2</v>
      </c>
      <c r="B14" s="128" t="s">
        <v>48</v>
      </c>
      <c r="C14" s="129">
        <v>54762</v>
      </c>
      <c r="D14" s="118"/>
      <c r="E14" s="119"/>
      <c r="F14" s="118"/>
      <c r="G14" s="118"/>
      <c r="H14" s="118"/>
      <c r="I14" s="118"/>
      <c r="J14" s="118"/>
      <c r="K14" s="118"/>
      <c r="L14" s="118"/>
      <c r="M14" s="120"/>
      <c r="N14" s="120"/>
      <c r="O14" s="120"/>
      <c r="P14" s="120"/>
      <c r="Q14" s="120"/>
      <c r="X14" s="53"/>
      <c r="Y14" s="54"/>
    </row>
    <row r="15" spans="1:79" x14ac:dyDescent="0.25">
      <c r="A15" s="127">
        <v>3</v>
      </c>
      <c r="B15" s="128" t="s">
        <v>53</v>
      </c>
      <c r="C15" s="129">
        <v>75325</v>
      </c>
      <c r="D15" s="118"/>
      <c r="E15" s="119"/>
      <c r="F15" s="118"/>
      <c r="G15" s="118"/>
      <c r="H15" s="118"/>
      <c r="I15" s="118"/>
      <c r="J15" s="118"/>
      <c r="K15" s="118"/>
      <c r="L15" s="118"/>
      <c r="M15" s="120"/>
      <c r="N15" s="120"/>
      <c r="O15" s="120"/>
      <c r="P15" s="120"/>
      <c r="Q15" s="120"/>
      <c r="X15" s="53"/>
      <c r="Y15" s="54"/>
    </row>
    <row r="16" spans="1:79" x14ac:dyDescent="0.25">
      <c r="A16" s="127">
        <v>4</v>
      </c>
      <c r="B16" s="128" t="s">
        <v>54</v>
      </c>
      <c r="C16" s="129">
        <v>92343</v>
      </c>
      <c r="D16" s="118"/>
      <c r="E16" s="119"/>
      <c r="F16" s="118"/>
      <c r="G16" s="118"/>
      <c r="H16" s="118"/>
      <c r="I16" s="118"/>
      <c r="J16" s="118"/>
      <c r="K16" s="118"/>
      <c r="L16" s="118"/>
      <c r="M16" s="120"/>
      <c r="N16" s="120"/>
      <c r="O16" s="120"/>
      <c r="P16" s="120"/>
      <c r="Q16" s="120"/>
      <c r="X16" s="53"/>
      <c r="Y16" s="54"/>
    </row>
    <row r="17" spans="1:25" x14ac:dyDescent="0.25">
      <c r="A17" s="127">
        <v>5</v>
      </c>
      <c r="B17" s="128" t="s">
        <v>55</v>
      </c>
      <c r="C17" s="129">
        <v>106418</v>
      </c>
      <c r="D17" s="118"/>
      <c r="E17" s="119"/>
      <c r="F17" s="118"/>
      <c r="G17" s="118"/>
      <c r="H17" s="118"/>
      <c r="I17" s="118"/>
      <c r="J17" s="118"/>
      <c r="K17" s="118"/>
      <c r="L17" s="118"/>
      <c r="M17" s="120"/>
      <c r="N17" s="120"/>
      <c r="O17" s="120"/>
      <c r="P17" s="120"/>
      <c r="Q17" s="120"/>
      <c r="X17" s="53"/>
      <c r="Y17" s="54"/>
    </row>
    <row r="18" spans="1:25" x14ac:dyDescent="0.25">
      <c r="A18" s="127">
        <v>6</v>
      </c>
      <c r="B18" s="128" t="s">
        <v>118</v>
      </c>
      <c r="C18" s="129">
        <v>118035</v>
      </c>
      <c r="D18" s="118"/>
      <c r="E18" s="119"/>
      <c r="F18" s="118"/>
      <c r="G18" s="118"/>
      <c r="H18" s="118"/>
      <c r="I18" s="118"/>
      <c r="J18" s="118"/>
      <c r="K18" s="118"/>
      <c r="L18" s="118"/>
      <c r="M18" s="120"/>
      <c r="N18" s="120"/>
      <c r="O18" s="120"/>
      <c r="P18" s="120"/>
      <c r="Q18" s="120"/>
      <c r="X18" s="53"/>
      <c r="Y18" s="54"/>
    </row>
    <row r="19" spans="1:25" x14ac:dyDescent="0.25">
      <c r="A19" s="127">
        <v>7</v>
      </c>
      <c r="B19" s="128" t="s">
        <v>119</v>
      </c>
      <c r="C19" s="129">
        <v>127604</v>
      </c>
      <c r="D19" s="118"/>
      <c r="E19" s="119"/>
      <c r="F19" s="118"/>
      <c r="G19" s="118"/>
      <c r="H19" s="118"/>
      <c r="I19" s="118"/>
      <c r="J19" s="118"/>
      <c r="K19" s="118"/>
      <c r="L19" s="118"/>
      <c r="M19" s="120"/>
      <c r="N19" s="120"/>
      <c r="O19" s="120"/>
      <c r="P19" s="120"/>
      <c r="Q19" s="120"/>
      <c r="X19" s="53"/>
      <c r="Y19" s="54"/>
    </row>
    <row r="20" spans="1:25" x14ac:dyDescent="0.25">
      <c r="A20" s="127">
        <v>8</v>
      </c>
      <c r="B20" s="128" t="s">
        <v>142</v>
      </c>
      <c r="C20" s="129">
        <v>135454</v>
      </c>
      <c r="D20" s="118"/>
      <c r="E20" s="119"/>
      <c r="F20" s="118"/>
      <c r="G20" s="118"/>
      <c r="H20" s="118"/>
      <c r="I20" s="118"/>
      <c r="J20" s="118"/>
      <c r="K20" s="118"/>
      <c r="L20" s="118"/>
      <c r="M20" s="120"/>
      <c r="N20" s="120"/>
      <c r="O20" s="120"/>
      <c r="P20" s="120"/>
      <c r="Q20" s="120"/>
      <c r="X20" s="53"/>
      <c r="Y20" s="54"/>
    </row>
    <row r="21" spans="1:25" x14ac:dyDescent="0.25">
      <c r="A21" s="127">
        <v>9</v>
      </c>
      <c r="B21" s="128" t="s">
        <v>34</v>
      </c>
      <c r="C21" s="129">
        <v>141856</v>
      </c>
      <c r="D21" s="118"/>
      <c r="E21" s="119"/>
      <c r="F21" s="118"/>
      <c r="G21" s="118"/>
      <c r="H21" s="118"/>
      <c r="I21" s="118"/>
      <c r="J21" s="118"/>
      <c r="K21" s="118"/>
      <c r="L21" s="118"/>
      <c r="M21" s="120"/>
      <c r="N21" s="120"/>
      <c r="O21" s="120"/>
      <c r="P21" s="120"/>
      <c r="Q21" s="120"/>
      <c r="X21" s="53"/>
      <c r="Y21" s="54"/>
    </row>
    <row r="22" spans="1:25" x14ac:dyDescent="0.25">
      <c r="A22" s="127">
        <v>10</v>
      </c>
      <c r="B22" s="128" t="s">
        <v>57</v>
      </c>
      <c r="C22" s="129">
        <v>147047</v>
      </c>
      <c r="D22" s="118"/>
      <c r="E22" s="119"/>
      <c r="F22" s="118"/>
      <c r="G22" s="118"/>
      <c r="H22" s="118"/>
      <c r="I22" s="118"/>
      <c r="J22" s="118"/>
      <c r="K22" s="118"/>
      <c r="L22" s="118"/>
      <c r="M22" s="120"/>
      <c r="N22" s="120"/>
      <c r="O22" s="120"/>
      <c r="P22" s="120"/>
      <c r="Q22" s="120"/>
      <c r="X22" s="53"/>
      <c r="Y22" s="54"/>
    </row>
    <row r="23" spans="1:25" x14ac:dyDescent="0.25">
      <c r="A23" s="127">
        <v>11</v>
      </c>
      <c r="B23" s="128" t="s">
        <v>58</v>
      </c>
      <c r="C23" s="129">
        <v>151214</v>
      </c>
      <c r="D23" s="118"/>
      <c r="E23" s="119"/>
      <c r="F23" s="118"/>
      <c r="G23" s="118"/>
      <c r="H23" s="118"/>
      <c r="I23" s="118"/>
      <c r="J23" s="118"/>
      <c r="K23" s="118"/>
      <c r="L23" s="118"/>
      <c r="M23" s="120"/>
      <c r="N23" s="120"/>
      <c r="O23" s="120"/>
      <c r="P23" s="120"/>
      <c r="Q23" s="120"/>
      <c r="X23" s="53"/>
      <c r="Y23" s="54"/>
    </row>
    <row r="24" spans="1:25" x14ac:dyDescent="0.25">
      <c r="A24" s="127">
        <v>12</v>
      </c>
      <c r="B24" s="128" t="s">
        <v>120</v>
      </c>
      <c r="C24" s="129">
        <v>154514</v>
      </c>
      <c r="D24" s="118"/>
      <c r="E24" s="119"/>
      <c r="F24" s="118"/>
      <c r="G24" s="118"/>
      <c r="H24" s="118"/>
      <c r="I24" s="118"/>
      <c r="J24" s="118"/>
      <c r="K24" s="118"/>
      <c r="L24" s="118"/>
      <c r="M24" s="120"/>
      <c r="N24" s="120"/>
      <c r="O24" s="120"/>
      <c r="P24" s="120"/>
      <c r="Q24" s="120"/>
      <c r="X24" s="53"/>
      <c r="Y24" s="54"/>
    </row>
    <row r="25" spans="1:25" x14ac:dyDescent="0.25">
      <c r="A25" s="127">
        <v>13</v>
      </c>
      <c r="B25" s="128" t="s">
        <v>143</v>
      </c>
      <c r="C25" s="129">
        <v>157082</v>
      </c>
      <c r="D25" s="118"/>
      <c r="E25" s="119"/>
      <c r="F25" s="118"/>
      <c r="G25" s="118"/>
      <c r="H25" s="118"/>
      <c r="I25" s="118"/>
      <c r="J25" s="118"/>
      <c r="K25" s="118"/>
      <c r="L25" s="118"/>
      <c r="M25" s="120"/>
      <c r="N25" s="120"/>
      <c r="O25" s="120"/>
      <c r="P25" s="120"/>
      <c r="Q25" s="120"/>
      <c r="X25" s="53"/>
      <c r="Y25" s="54"/>
    </row>
    <row r="26" spans="1:25" x14ac:dyDescent="0.25">
      <c r="A26" s="127">
        <v>14</v>
      </c>
      <c r="B26" s="128" t="s">
        <v>59</v>
      </c>
      <c r="C26" s="129">
        <v>159039</v>
      </c>
      <c r="D26" s="118"/>
      <c r="E26" s="119"/>
      <c r="F26" s="118"/>
      <c r="G26" s="118"/>
      <c r="H26" s="118"/>
      <c r="I26" s="118"/>
      <c r="J26" s="118"/>
      <c r="K26" s="118"/>
      <c r="L26" s="118"/>
      <c r="M26" s="120"/>
      <c r="N26" s="120"/>
      <c r="O26" s="120"/>
      <c r="P26" s="120"/>
      <c r="Q26" s="120"/>
      <c r="X26" s="53"/>
      <c r="Y26" s="54"/>
    </row>
    <row r="27" spans="1:25" x14ac:dyDescent="0.25">
      <c r="A27" s="127">
        <v>15</v>
      </c>
      <c r="B27" s="128" t="s">
        <v>144</v>
      </c>
      <c r="C27" s="129">
        <v>160474</v>
      </c>
      <c r="D27" s="118"/>
      <c r="E27" s="119"/>
      <c r="F27" s="118"/>
      <c r="G27" s="118"/>
      <c r="H27" s="118"/>
      <c r="I27" s="118"/>
      <c r="J27" s="118"/>
      <c r="K27" s="118"/>
      <c r="L27" s="118"/>
      <c r="M27" s="120"/>
      <c r="N27" s="120"/>
      <c r="O27" s="120"/>
      <c r="P27" s="120"/>
      <c r="Q27" s="120"/>
      <c r="X27" s="53"/>
      <c r="Y27" s="54"/>
    </row>
    <row r="28" spans="1:25" x14ac:dyDescent="0.25">
      <c r="A28" s="127">
        <v>16</v>
      </c>
      <c r="B28" s="128" t="s">
        <v>145</v>
      </c>
      <c r="C28" s="129">
        <v>161464</v>
      </c>
      <c r="D28" s="118"/>
      <c r="E28" s="119"/>
      <c r="F28" s="118"/>
      <c r="G28" s="118"/>
      <c r="H28" s="118"/>
      <c r="I28" s="118"/>
      <c r="J28" s="118"/>
      <c r="K28" s="118"/>
      <c r="L28" s="118"/>
      <c r="M28" s="120"/>
      <c r="N28" s="120"/>
      <c r="O28" s="120"/>
      <c r="P28" s="120"/>
      <c r="Q28" s="120"/>
      <c r="X28" s="53"/>
      <c r="Y28" s="54"/>
    </row>
    <row r="29" spans="1:25" x14ac:dyDescent="0.25">
      <c r="A29" s="127">
        <v>17</v>
      </c>
      <c r="B29" s="128" t="s">
        <v>35</v>
      </c>
      <c r="C29" s="129">
        <v>162088</v>
      </c>
      <c r="D29" s="118"/>
      <c r="E29" s="119"/>
      <c r="F29" s="118"/>
      <c r="G29" s="118"/>
      <c r="H29" s="118"/>
      <c r="I29" s="118"/>
      <c r="J29" s="118"/>
      <c r="K29" s="118"/>
      <c r="L29" s="118"/>
      <c r="M29" s="120"/>
      <c r="N29" s="120"/>
      <c r="O29" s="120"/>
      <c r="P29" s="120"/>
      <c r="Q29" s="120"/>
      <c r="X29" s="53"/>
      <c r="Y29" s="54"/>
    </row>
    <row r="30" spans="1:25" x14ac:dyDescent="0.25">
      <c r="A30" s="127">
        <v>18</v>
      </c>
      <c r="B30" s="128" t="s">
        <v>146</v>
      </c>
      <c r="C30" s="129">
        <v>162397</v>
      </c>
      <c r="D30" s="118"/>
      <c r="E30" s="119"/>
      <c r="F30" s="118"/>
      <c r="G30" s="118"/>
      <c r="H30" s="118"/>
      <c r="I30" s="118"/>
      <c r="J30" s="118"/>
      <c r="K30" s="118"/>
      <c r="L30" s="118"/>
      <c r="M30" s="120"/>
      <c r="N30" s="120"/>
      <c r="O30" s="120"/>
      <c r="P30" s="120"/>
      <c r="Q30" s="120"/>
      <c r="X30" s="53"/>
      <c r="Y30" s="54"/>
    </row>
    <row r="31" spans="1:25" x14ac:dyDescent="0.25">
      <c r="A31" s="127">
        <v>19</v>
      </c>
      <c r="B31" s="128" t="s">
        <v>147</v>
      </c>
      <c r="C31" s="129">
        <v>162443</v>
      </c>
      <c r="D31" s="118"/>
      <c r="E31" s="119"/>
      <c r="F31" s="118"/>
      <c r="G31" s="118"/>
      <c r="H31" s="118"/>
      <c r="I31" s="118"/>
      <c r="J31" s="118"/>
      <c r="K31" s="118"/>
      <c r="L31" s="118"/>
      <c r="M31" s="120"/>
      <c r="N31" s="120"/>
      <c r="O31" s="120"/>
      <c r="P31" s="120"/>
      <c r="Q31" s="120"/>
      <c r="X31" s="53"/>
      <c r="Y31" s="54"/>
    </row>
    <row r="32" spans="1:25" x14ac:dyDescent="0.25">
      <c r="A32" s="127">
        <v>20</v>
      </c>
      <c r="B32" s="128" t="s">
        <v>121</v>
      </c>
      <c r="C32" s="129">
        <v>162264</v>
      </c>
      <c r="D32" s="118"/>
      <c r="E32" s="119"/>
      <c r="F32" s="118"/>
      <c r="G32" s="118"/>
      <c r="H32" s="118"/>
      <c r="I32" s="118"/>
      <c r="J32" s="118"/>
      <c r="K32" s="118"/>
      <c r="L32" s="118"/>
      <c r="M32" s="120"/>
      <c r="N32" s="120"/>
      <c r="O32" s="120"/>
      <c r="P32" s="120"/>
      <c r="Q32" s="120"/>
      <c r="X32" s="53"/>
      <c r="Y32" s="54"/>
    </row>
    <row r="33" spans="1:25" x14ac:dyDescent="0.25">
      <c r="A33" s="127">
        <v>21</v>
      </c>
      <c r="B33" s="128" t="s">
        <v>148</v>
      </c>
      <c r="C33" s="129">
        <v>161904</v>
      </c>
      <c r="D33" s="118"/>
      <c r="E33" s="119"/>
      <c r="F33" s="118"/>
      <c r="G33" s="118"/>
      <c r="H33" s="118"/>
      <c r="I33" s="118"/>
      <c r="J33" s="118"/>
      <c r="K33" s="118"/>
      <c r="L33" s="118"/>
      <c r="M33" s="120"/>
      <c r="N33" s="120"/>
      <c r="O33" s="120"/>
      <c r="P33" s="120"/>
      <c r="Q33" s="120"/>
      <c r="X33" s="53"/>
      <c r="Y33" s="54"/>
    </row>
    <row r="34" spans="1:25" x14ac:dyDescent="0.25">
      <c r="A34" s="127">
        <v>22</v>
      </c>
      <c r="B34" s="128" t="s">
        <v>64</v>
      </c>
      <c r="C34" s="129">
        <v>161390</v>
      </c>
      <c r="D34" s="118"/>
      <c r="E34" s="119"/>
      <c r="F34" s="118"/>
      <c r="G34" s="118"/>
      <c r="H34" s="118"/>
      <c r="I34" s="118"/>
      <c r="J34" s="118"/>
      <c r="K34" s="118"/>
      <c r="L34" s="118"/>
      <c r="M34" s="120"/>
      <c r="N34" s="120"/>
      <c r="O34" s="120"/>
      <c r="P34" s="120"/>
      <c r="Q34" s="120"/>
      <c r="X34" s="53"/>
      <c r="Y34" s="54"/>
    </row>
    <row r="35" spans="1:25" x14ac:dyDescent="0.25">
      <c r="A35" s="127">
        <v>23</v>
      </c>
      <c r="B35" s="128" t="s">
        <v>132</v>
      </c>
      <c r="C35" s="129">
        <v>160744</v>
      </c>
      <c r="D35" s="118"/>
      <c r="E35" s="119"/>
      <c r="F35" s="118"/>
      <c r="G35" s="118"/>
      <c r="H35" s="118"/>
      <c r="I35" s="118"/>
      <c r="J35" s="118"/>
      <c r="K35" s="118"/>
      <c r="L35" s="118"/>
      <c r="M35" s="120"/>
      <c r="N35" s="120"/>
      <c r="O35" s="120"/>
      <c r="P35" s="120"/>
      <c r="Q35" s="120"/>
      <c r="X35" s="53"/>
      <c r="Y35" s="54"/>
    </row>
    <row r="36" spans="1:25" x14ac:dyDescent="0.25">
      <c r="A36" s="127">
        <v>24</v>
      </c>
      <c r="B36" s="128" t="s">
        <v>133</v>
      </c>
      <c r="C36" s="129">
        <v>160003</v>
      </c>
      <c r="D36" s="118"/>
      <c r="E36" s="119"/>
      <c r="F36" s="118"/>
      <c r="G36" s="118"/>
      <c r="H36" s="118"/>
      <c r="I36" s="118"/>
      <c r="J36" s="118"/>
      <c r="K36" s="118"/>
      <c r="L36" s="118"/>
      <c r="M36" s="120"/>
      <c r="N36" s="120"/>
      <c r="O36" s="120"/>
      <c r="P36" s="120"/>
      <c r="Q36" s="120"/>
      <c r="X36" s="53"/>
      <c r="Y36" s="54"/>
    </row>
    <row r="37" spans="1:25" x14ac:dyDescent="0.25">
      <c r="A37" s="127">
        <v>25</v>
      </c>
      <c r="B37" s="128" t="s">
        <v>122</v>
      </c>
      <c r="C37" s="129">
        <v>159171</v>
      </c>
      <c r="D37" s="118"/>
      <c r="E37" s="119"/>
      <c r="F37" s="118"/>
      <c r="G37" s="118"/>
      <c r="H37" s="118"/>
      <c r="I37" s="118"/>
      <c r="J37" s="118"/>
      <c r="K37" s="118"/>
      <c r="L37" s="118"/>
      <c r="M37" s="120"/>
      <c r="N37" s="120"/>
      <c r="O37" s="120"/>
      <c r="P37" s="120"/>
      <c r="Q37" s="120"/>
      <c r="X37" s="53"/>
      <c r="Y37" s="54"/>
    </row>
    <row r="38" spans="1:25" x14ac:dyDescent="0.25">
      <c r="A38" s="127">
        <v>26</v>
      </c>
      <c r="B38" s="128" t="s">
        <v>123</v>
      </c>
      <c r="C38" s="129">
        <v>158270</v>
      </c>
      <c r="D38" s="118"/>
      <c r="E38" s="119"/>
      <c r="F38" s="118"/>
      <c r="G38" s="118"/>
      <c r="H38" s="118"/>
      <c r="I38" s="118"/>
      <c r="J38" s="118"/>
      <c r="K38" s="118"/>
      <c r="L38" s="118"/>
      <c r="M38" s="120"/>
      <c r="N38" s="120"/>
      <c r="O38" s="120"/>
      <c r="P38" s="120"/>
      <c r="Q38" s="120"/>
      <c r="X38" s="53"/>
      <c r="Y38" s="54"/>
    </row>
    <row r="39" spans="1:25" x14ac:dyDescent="0.25">
      <c r="A39" s="127">
        <v>27</v>
      </c>
      <c r="B39" s="128" t="s">
        <v>149</v>
      </c>
      <c r="C39" s="129">
        <v>157311</v>
      </c>
      <c r="D39" s="118"/>
      <c r="E39" s="119"/>
      <c r="F39" s="118"/>
      <c r="G39" s="118"/>
      <c r="H39" s="118"/>
      <c r="I39" s="118"/>
      <c r="J39" s="118"/>
      <c r="K39" s="118"/>
      <c r="L39" s="118"/>
      <c r="M39" s="120"/>
      <c r="N39" s="120"/>
      <c r="O39" s="120"/>
      <c r="P39" s="120"/>
      <c r="Q39" s="120"/>
      <c r="X39" s="53"/>
      <c r="Y39" s="54"/>
    </row>
    <row r="40" spans="1:25" x14ac:dyDescent="0.25">
      <c r="A40" s="127">
        <v>28</v>
      </c>
      <c r="B40" s="128" t="s">
        <v>124</v>
      </c>
      <c r="C40" s="129">
        <v>156314</v>
      </c>
      <c r="D40" s="118"/>
      <c r="E40" s="119"/>
      <c r="F40" s="118"/>
      <c r="G40" s="118"/>
      <c r="H40" s="118"/>
      <c r="I40" s="118"/>
      <c r="J40" s="118"/>
      <c r="K40" s="118"/>
      <c r="L40" s="118"/>
      <c r="M40" s="120"/>
      <c r="N40" s="120"/>
      <c r="O40" s="120"/>
      <c r="P40" s="120"/>
      <c r="Q40" s="120"/>
      <c r="X40" s="53"/>
      <c r="Y40" s="54"/>
    </row>
    <row r="41" spans="1:25" x14ac:dyDescent="0.25">
      <c r="A41" s="127">
        <v>29</v>
      </c>
      <c r="B41" s="128" t="s">
        <v>150</v>
      </c>
      <c r="C41" s="129">
        <v>155285</v>
      </c>
      <c r="D41" s="118"/>
      <c r="E41" s="119"/>
      <c r="F41" s="118"/>
      <c r="G41" s="118"/>
      <c r="H41" s="118"/>
      <c r="I41" s="118"/>
      <c r="J41" s="118"/>
      <c r="K41" s="118"/>
      <c r="L41" s="118"/>
      <c r="M41" s="120"/>
      <c r="N41" s="120"/>
      <c r="O41" s="120"/>
      <c r="P41" s="120"/>
      <c r="Q41" s="120"/>
      <c r="X41" s="53"/>
      <c r="Y41" s="54"/>
    </row>
    <row r="42" spans="1:25" x14ac:dyDescent="0.25">
      <c r="A42" s="127">
        <v>30</v>
      </c>
      <c r="B42" s="128" t="s">
        <v>68</v>
      </c>
      <c r="C42" s="129">
        <v>154232</v>
      </c>
      <c r="D42" s="118"/>
      <c r="E42" s="119"/>
      <c r="F42" s="118"/>
      <c r="G42" s="118"/>
      <c r="H42" s="118"/>
      <c r="I42" s="118"/>
      <c r="J42" s="118"/>
      <c r="K42" s="118"/>
      <c r="L42" s="118"/>
      <c r="M42" s="120"/>
      <c r="N42" s="120"/>
      <c r="O42" s="120"/>
      <c r="P42" s="120"/>
      <c r="Q42" s="120"/>
      <c r="X42" s="53"/>
      <c r="Y42" s="54"/>
    </row>
    <row r="43" spans="1:25" x14ac:dyDescent="0.25">
      <c r="A43" s="127">
        <v>31</v>
      </c>
      <c r="B43" s="128" t="s">
        <v>151</v>
      </c>
      <c r="C43" s="129">
        <v>153166</v>
      </c>
      <c r="D43" s="118"/>
      <c r="E43" s="119"/>
      <c r="F43" s="118"/>
      <c r="G43" s="118"/>
      <c r="H43" s="118"/>
      <c r="I43" s="118"/>
      <c r="J43" s="118"/>
      <c r="K43" s="118"/>
      <c r="L43" s="118"/>
      <c r="M43" s="120"/>
      <c r="N43" s="120"/>
      <c r="O43" s="120"/>
      <c r="P43" s="120"/>
      <c r="Q43" s="120"/>
      <c r="X43" s="53"/>
      <c r="Y43" s="54"/>
    </row>
    <row r="44" spans="1:25" x14ac:dyDescent="0.25">
      <c r="A44" s="127">
        <v>32</v>
      </c>
      <c r="B44" s="128" t="s">
        <v>125</v>
      </c>
      <c r="C44" s="129">
        <v>152093</v>
      </c>
      <c r="D44" s="118"/>
      <c r="E44" s="119"/>
      <c r="F44" s="118"/>
      <c r="G44" s="118"/>
      <c r="H44" s="118"/>
      <c r="I44" s="118"/>
      <c r="J44" s="118"/>
      <c r="K44" s="118"/>
      <c r="L44" s="118"/>
      <c r="M44" s="120"/>
      <c r="N44" s="120"/>
      <c r="O44" s="120"/>
      <c r="P44" s="120"/>
      <c r="Q44" s="120"/>
      <c r="X44" s="53"/>
      <c r="Y44" s="54"/>
    </row>
    <row r="45" spans="1:25" x14ac:dyDescent="0.25">
      <c r="A45" s="127">
        <v>33</v>
      </c>
      <c r="B45" s="128" t="s">
        <v>126</v>
      </c>
      <c r="C45" s="129">
        <v>151018</v>
      </c>
      <c r="D45" s="118"/>
      <c r="E45" s="119"/>
      <c r="F45" s="118"/>
      <c r="G45" s="118"/>
      <c r="H45" s="118"/>
      <c r="I45" s="118"/>
      <c r="J45" s="118"/>
      <c r="K45" s="118"/>
      <c r="L45" s="118"/>
      <c r="M45" s="120"/>
      <c r="N45" s="120"/>
      <c r="O45" s="120"/>
      <c r="P45" s="120"/>
      <c r="Q45" s="120"/>
      <c r="X45" s="53"/>
      <c r="Y45" s="54"/>
    </row>
    <row r="46" spans="1:25" x14ac:dyDescent="0.25">
      <c r="A46" s="127">
        <v>34</v>
      </c>
      <c r="B46" s="128" t="s">
        <v>127</v>
      </c>
      <c r="C46" s="129">
        <v>149942</v>
      </c>
      <c r="D46" s="118"/>
      <c r="E46" s="119"/>
      <c r="F46" s="118"/>
      <c r="G46" s="118"/>
      <c r="H46" s="118"/>
      <c r="I46" s="118"/>
      <c r="J46" s="118"/>
      <c r="K46" s="118"/>
      <c r="L46" s="118"/>
      <c r="M46" s="120"/>
      <c r="N46" s="120"/>
      <c r="O46" s="120"/>
      <c r="P46" s="120"/>
      <c r="Q46" s="120"/>
      <c r="X46" s="53"/>
      <c r="Y46" s="54"/>
    </row>
    <row r="47" spans="1:25" x14ac:dyDescent="0.25">
      <c r="A47" s="127">
        <v>35</v>
      </c>
      <c r="B47" s="128" t="s">
        <v>74</v>
      </c>
      <c r="C47" s="129">
        <v>148877</v>
      </c>
      <c r="D47" s="118"/>
      <c r="E47" s="119"/>
      <c r="F47" s="118"/>
      <c r="G47" s="118"/>
      <c r="H47" s="118"/>
      <c r="I47" s="118"/>
      <c r="J47" s="118"/>
      <c r="K47" s="118"/>
      <c r="L47" s="118"/>
      <c r="M47" s="120"/>
      <c r="N47" s="120"/>
      <c r="O47" s="120"/>
      <c r="P47" s="120"/>
      <c r="Q47" s="120"/>
      <c r="X47" s="53"/>
      <c r="Y47" s="54"/>
    </row>
    <row r="48" spans="1:25" x14ac:dyDescent="0.25">
      <c r="A48" s="127">
        <v>36</v>
      </c>
      <c r="B48" s="128" t="s">
        <v>45</v>
      </c>
      <c r="C48" s="129">
        <v>147814</v>
      </c>
      <c r="D48" s="118"/>
      <c r="E48" s="119"/>
      <c r="F48" s="118"/>
      <c r="G48" s="118"/>
      <c r="H48" s="118"/>
      <c r="I48" s="118"/>
      <c r="J48" s="118"/>
      <c r="K48" s="118"/>
      <c r="L48" s="118"/>
      <c r="M48" s="120"/>
      <c r="N48" s="120"/>
      <c r="O48" s="120"/>
      <c r="P48" s="120"/>
      <c r="Q48" s="120"/>
      <c r="X48" s="53"/>
      <c r="Y48" s="54"/>
    </row>
    <row r="49" spans="1:25" x14ac:dyDescent="0.25">
      <c r="A49" s="127">
        <v>37</v>
      </c>
      <c r="B49" s="128" t="s">
        <v>75</v>
      </c>
      <c r="C49" s="129">
        <v>146769</v>
      </c>
      <c r="D49" s="118"/>
      <c r="E49" s="119"/>
      <c r="F49" s="118"/>
      <c r="G49" s="118"/>
      <c r="H49" s="118"/>
      <c r="I49" s="118"/>
      <c r="J49" s="118"/>
      <c r="K49" s="118"/>
      <c r="L49" s="118"/>
      <c r="M49" s="120"/>
      <c r="N49" s="120"/>
      <c r="O49" s="120"/>
      <c r="P49" s="120"/>
      <c r="Q49" s="120"/>
      <c r="X49" s="53"/>
      <c r="Y49" s="54"/>
    </row>
    <row r="50" spans="1:25" x14ac:dyDescent="0.25">
      <c r="A50" s="127">
        <v>38</v>
      </c>
      <c r="B50" s="128" t="s">
        <v>76</v>
      </c>
      <c r="C50" s="129">
        <v>145743</v>
      </c>
      <c r="D50" s="118"/>
      <c r="E50" s="119"/>
      <c r="F50" s="118"/>
      <c r="G50" s="118"/>
      <c r="H50" s="118"/>
      <c r="I50" s="118"/>
      <c r="J50" s="118"/>
      <c r="K50" s="118"/>
      <c r="L50" s="118"/>
      <c r="M50" s="120"/>
      <c r="N50" s="120"/>
      <c r="O50" s="120"/>
      <c r="P50" s="120"/>
      <c r="Q50" s="120"/>
      <c r="X50" s="53"/>
      <c r="Y50" s="54"/>
    </row>
    <row r="51" spans="1:25" x14ac:dyDescent="0.25">
      <c r="A51" s="127">
        <v>39</v>
      </c>
      <c r="B51" s="128" t="s">
        <v>152</v>
      </c>
      <c r="C51" s="129">
        <v>144735</v>
      </c>
      <c r="D51" s="118"/>
      <c r="E51" s="119"/>
      <c r="F51" s="118"/>
      <c r="G51" s="118"/>
      <c r="H51" s="118"/>
      <c r="I51" s="118"/>
      <c r="J51" s="118"/>
      <c r="K51" s="118"/>
      <c r="L51" s="118"/>
      <c r="M51" s="120"/>
      <c r="N51" s="120"/>
      <c r="O51" s="120"/>
      <c r="P51" s="120"/>
      <c r="Q51" s="120"/>
      <c r="X51" s="53"/>
      <c r="Y51" s="54"/>
    </row>
    <row r="52" spans="1:25" x14ac:dyDescent="0.25">
      <c r="A52" s="127">
        <v>40</v>
      </c>
      <c r="B52" s="128" t="s">
        <v>153</v>
      </c>
      <c r="C52" s="129">
        <v>143746</v>
      </c>
      <c r="D52" s="118"/>
      <c r="E52" s="119"/>
      <c r="F52" s="118"/>
      <c r="G52" s="118"/>
      <c r="H52" s="118"/>
      <c r="I52" s="118"/>
      <c r="J52" s="118"/>
      <c r="K52" s="118"/>
      <c r="L52" s="118"/>
      <c r="M52" s="120"/>
      <c r="N52" s="120"/>
      <c r="O52" s="120"/>
      <c r="P52" s="120"/>
      <c r="Q52" s="120"/>
      <c r="X52" s="53"/>
      <c r="Y52" s="54"/>
    </row>
    <row r="53" spans="1:25" x14ac:dyDescent="0.25">
      <c r="A53" s="127">
        <v>41</v>
      </c>
      <c r="B53" s="128" t="s">
        <v>78</v>
      </c>
      <c r="C53" s="129">
        <v>142777</v>
      </c>
      <c r="D53" s="118"/>
      <c r="E53" s="119"/>
      <c r="F53" s="118"/>
      <c r="G53" s="118"/>
      <c r="H53" s="118"/>
      <c r="I53" s="118"/>
      <c r="J53" s="118"/>
      <c r="K53" s="118"/>
      <c r="L53" s="118"/>
      <c r="M53" s="120"/>
      <c r="N53" s="120"/>
      <c r="O53" s="120"/>
      <c r="P53" s="120"/>
      <c r="Q53" s="120"/>
      <c r="X53" s="53"/>
      <c r="Y53" s="54"/>
    </row>
    <row r="54" spans="1:25" x14ac:dyDescent="0.25">
      <c r="A54" s="127">
        <v>42</v>
      </c>
      <c r="B54" s="128" t="s">
        <v>128</v>
      </c>
      <c r="C54" s="129">
        <v>141832</v>
      </c>
      <c r="D54" s="118"/>
      <c r="E54" s="119"/>
      <c r="F54" s="118"/>
      <c r="G54" s="118"/>
      <c r="H54" s="118"/>
      <c r="I54" s="118"/>
      <c r="J54" s="118"/>
      <c r="K54" s="118"/>
      <c r="L54" s="118"/>
      <c r="M54" s="120"/>
      <c r="N54" s="120"/>
      <c r="O54" s="120"/>
      <c r="P54" s="120"/>
      <c r="Q54" s="120"/>
      <c r="X54" s="53"/>
      <c r="Y54" s="54"/>
    </row>
    <row r="55" spans="1:25" x14ac:dyDescent="0.25">
      <c r="A55" s="127">
        <v>43</v>
      </c>
      <c r="B55" s="128" t="s">
        <v>154</v>
      </c>
      <c r="C55" s="129">
        <v>140910</v>
      </c>
      <c r="D55" s="118"/>
      <c r="E55" s="119"/>
      <c r="F55" s="118"/>
      <c r="G55" s="118"/>
      <c r="H55" s="118"/>
      <c r="I55" s="118"/>
      <c r="J55" s="118"/>
      <c r="K55" s="118"/>
      <c r="L55" s="118"/>
      <c r="M55" s="120"/>
      <c r="N55" s="120"/>
      <c r="O55" s="120"/>
      <c r="P55" s="120"/>
      <c r="Q55" s="120"/>
      <c r="X55" s="53"/>
      <c r="Y55" s="54"/>
    </row>
    <row r="56" spans="1:25" x14ac:dyDescent="0.25">
      <c r="A56" s="127">
        <v>44</v>
      </c>
      <c r="B56" s="128" t="s">
        <v>155</v>
      </c>
      <c r="C56" s="129">
        <v>140009</v>
      </c>
      <c r="D56" s="118"/>
      <c r="E56" s="119"/>
      <c r="F56" s="118"/>
      <c r="G56" s="118"/>
      <c r="H56" s="118"/>
      <c r="I56" s="118"/>
      <c r="J56" s="118"/>
      <c r="K56" s="118"/>
      <c r="L56" s="118"/>
      <c r="M56" s="120"/>
      <c r="N56" s="120"/>
      <c r="O56" s="120"/>
      <c r="P56" s="120"/>
      <c r="Q56" s="120"/>
      <c r="X56" s="53"/>
      <c r="Y56" s="54"/>
    </row>
    <row r="57" spans="1:25" x14ac:dyDescent="0.25">
      <c r="A57" s="127">
        <v>45</v>
      </c>
      <c r="B57" s="128" t="s">
        <v>156</v>
      </c>
      <c r="C57" s="129">
        <v>139136</v>
      </c>
      <c r="D57" s="118"/>
      <c r="E57" s="119"/>
      <c r="F57" s="118"/>
      <c r="G57" s="118"/>
      <c r="H57" s="118"/>
      <c r="I57" s="118"/>
      <c r="J57" s="118"/>
      <c r="K57" s="118"/>
      <c r="L57" s="118"/>
      <c r="M57" s="120"/>
      <c r="N57" s="120"/>
      <c r="O57" s="120"/>
      <c r="P57" s="120"/>
      <c r="Q57" s="120"/>
      <c r="X57" s="53"/>
      <c r="Y57" s="54"/>
    </row>
    <row r="58" spans="1:25" x14ac:dyDescent="0.25">
      <c r="A58" s="127">
        <v>46</v>
      </c>
      <c r="B58" s="128" t="s">
        <v>37</v>
      </c>
      <c r="C58" s="129">
        <v>138287</v>
      </c>
      <c r="D58" s="118"/>
      <c r="E58" s="119"/>
      <c r="F58" s="118"/>
      <c r="G58" s="118"/>
      <c r="H58" s="118"/>
      <c r="I58" s="118"/>
      <c r="J58" s="118"/>
      <c r="K58" s="118"/>
      <c r="L58" s="118"/>
      <c r="M58" s="120"/>
      <c r="N58" s="120"/>
      <c r="O58" s="120"/>
      <c r="P58" s="120"/>
      <c r="Q58" s="120"/>
      <c r="X58" s="53"/>
      <c r="Y58" s="54"/>
    </row>
    <row r="59" spans="1:25" x14ac:dyDescent="0.25">
      <c r="A59" s="127">
        <v>47</v>
      </c>
      <c r="B59" s="128" t="s">
        <v>157</v>
      </c>
      <c r="C59" s="129">
        <v>137463</v>
      </c>
      <c r="D59" s="118"/>
      <c r="E59" s="118"/>
      <c r="F59" s="118"/>
      <c r="G59" s="118"/>
      <c r="H59" s="118"/>
      <c r="I59" s="118"/>
      <c r="J59" s="118"/>
      <c r="K59" s="118"/>
      <c r="L59" s="118"/>
      <c r="M59" s="120"/>
      <c r="N59" s="120"/>
      <c r="O59" s="120"/>
      <c r="P59" s="120"/>
      <c r="Q59" s="120"/>
      <c r="X59" s="53"/>
      <c r="Y59" s="54"/>
    </row>
    <row r="60" spans="1:25" x14ac:dyDescent="0.25">
      <c r="A60" s="127">
        <v>48</v>
      </c>
      <c r="B60" s="128" t="s">
        <v>129</v>
      </c>
      <c r="C60" s="129">
        <v>136671</v>
      </c>
      <c r="D60" s="118"/>
      <c r="E60" s="118"/>
      <c r="F60" s="118"/>
      <c r="G60" s="118"/>
      <c r="H60" s="118"/>
      <c r="I60" s="118"/>
      <c r="J60" s="118"/>
      <c r="K60" s="118"/>
      <c r="L60" s="118"/>
      <c r="M60" s="120"/>
      <c r="N60" s="120"/>
      <c r="O60" s="120"/>
      <c r="P60" s="120"/>
      <c r="Q60" s="120"/>
      <c r="X60" s="53"/>
      <c r="Y60" s="54"/>
    </row>
    <row r="61" spans="1:25" x14ac:dyDescent="0.25">
      <c r="A61" s="127">
        <v>49</v>
      </c>
      <c r="B61" s="128" t="s">
        <v>158</v>
      </c>
      <c r="C61" s="129">
        <v>135898</v>
      </c>
      <c r="D61" s="118"/>
      <c r="E61" s="118"/>
      <c r="F61" s="118"/>
      <c r="G61" s="118"/>
      <c r="H61" s="118"/>
      <c r="I61" s="118"/>
      <c r="J61" s="118"/>
      <c r="K61" s="118"/>
      <c r="L61" s="118"/>
      <c r="M61" s="120"/>
      <c r="N61" s="120"/>
      <c r="O61" s="120"/>
      <c r="P61" s="120"/>
      <c r="Q61" s="120"/>
      <c r="X61" s="53"/>
      <c r="Y61" s="54"/>
    </row>
    <row r="62" spans="1:25" x14ac:dyDescent="0.25">
      <c r="A62" s="127">
        <v>50</v>
      </c>
      <c r="B62" s="128" t="s">
        <v>84</v>
      </c>
      <c r="C62" s="129">
        <v>135150</v>
      </c>
      <c r="D62" s="118"/>
      <c r="E62" s="118"/>
      <c r="F62" s="118"/>
      <c r="G62" s="118"/>
      <c r="H62" s="118"/>
      <c r="I62" s="118"/>
      <c r="J62" s="118"/>
      <c r="K62" s="118"/>
      <c r="L62" s="118"/>
      <c r="M62" s="120"/>
      <c r="N62" s="120"/>
      <c r="O62" s="120"/>
      <c r="P62" s="120"/>
      <c r="Q62" s="120"/>
      <c r="X62" s="53"/>
      <c r="Y62" s="54"/>
    </row>
    <row r="63" spans="1:25" x14ac:dyDescent="0.25">
      <c r="A63" s="127">
        <v>51</v>
      </c>
      <c r="B63" s="128" t="s">
        <v>159</v>
      </c>
      <c r="C63" s="129">
        <v>134426</v>
      </c>
      <c r="D63" s="118"/>
      <c r="E63" s="118"/>
      <c r="F63" s="118"/>
      <c r="G63" s="118"/>
      <c r="H63" s="118"/>
      <c r="I63" s="118"/>
      <c r="J63" s="118"/>
      <c r="K63" s="118"/>
      <c r="L63" s="118"/>
      <c r="M63" s="120"/>
      <c r="N63" s="120"/>
      <c r="O63" s="120"/>
      <c r="P63" s="120"/>
      <c r="Q63" s="120"/>
      <c r="X63" s="53"/>
      <c r="Y63" s="54"/>
    </row>
    <row r="64" spans="1:25" x14ac:dyDescent="0.25">
      <c r="A64" s="127">
        <v>52</v>
      </c>
      <c r="B64" s="128" t="s">
        <v>137</v>
      </c>
      <c r="C64" s="129">
        <v>133729</v>
      </c>
      <c r="D64" s="118"/>
      <c r="E64" s="118"/>
      <c r="F64" s="118"/>
      <c r="G64" s="118"/>
      <c r="H64" s="118"/>
      <c r="I64" s="118"/>
      <c r="J64" s="118"/>
      <c r="K64" s="118"/>
      <c r="L64" s="118"/>
      <c r="M64" s="120"/>
      <c r="N64" s="120"/>
      <c r="O64" s="120"/>
      <c r="P64" s="120"/>
      <c r="Q64" s="120"/>
      <c r="X64" s="53"/>
      <c r="Y64" s="54"/>
    </row>
    <row r="65" spans="1:25" x14ac:dyDescent="0.25">
      <c r="A65" s="127">
        <v>53</v>
      </c>
      <c r="B65" s="128" t="s">
        <v>160</v>
      </c>
      <c r="C65" s="129">
        <v>133056</v>
      </c>
      <c r="D65" s="118"/>
      <c r="E65" s="118"/>
      <c r="F65" s="118"/>
      <c r="G65" s="118"/>
      <c r="H65" s="118"/>
      <c r="I65" s="118"/>
      <c r="J65" s="118"/>
      <c r="K65" s="118"/>
      <c r="L65" s="118"/>
      <c r="M65" s="120"/>
      <c r="N65" s="120"/>
      <c r="O65" s="120"/>
      <c r="P65" s="120"/>
      <c r="Q65" s="120"/>
      <c r="X65" s="53"/>
      <c r="Y65" s="54"/>
    </row>
    <row r="66" spans="1:25" x14ac:dyDescent="0.25">
      <c r="A66" s="127">
        <v>54</v>
      </c>
      <c r="B66" s="128" t="s">
        <v>130</v>
      </c>
      <c r="C66" s="129">
        <v>132408</v>
      </c>
      <c r="D66" s="118"/>
      <c r="E66" s="118"/>
      <c r="F66" s="118"/>
      <c r="G66" s="118"/>
      <c r="H66" s="118"/>
      <c r="I66" s="118"/>
      <c r="J66" s="118"/>
      <c r="K66" s="118"/>
      <c r="L66" s="118"/>
      <c r="M66" s="120"/>
      <c r="N66" s="120"/>
      <c r="O66" s="120"/>
      <c r="P66" s="120"/>
      <c r="Q66" s="120"/>
      <c r="X66" s="53"/>
      <c r="Y66" s="54"/>
    </row>
    <row r="67" spans="1:25" x14ac:dyDescent="0.25">
      <c r="A67" s="127">
        <v>55</v>
      </c>
      <c r="B67" s="128" t="s">
        <v>89</v>
      </c>
      <c r="C67" s="129">
        <v>131783</v>
      </c>
      <c r="D67" s="118"/>
      <c r="E67" s="118"/>
      <c r="F67" s="118"/>
      <c r="G67" s="118"/>
      <c r="H67" s="118"/>
      <c r="I67" s="118"/>
      <c r="J67" s="118"/>
      <c r="K67" s="118"/>
      <c r="L67" s="118"/>
      <c r="M67" s="120"/>
      <c r="N67" s="120"/>
      <c r="O67" s="120"/>
      <c r="P67" s="120"/>
      <c r="Q67" s="120"/>
      <c r="X67" s="53"/>
      <c r="Y67" s="54"/>
    </row>
    <row r="68" spans="1:25" x14ac:dyDescent="0.25">
      <c r="A68" s="127">
        <v>56</v>
      </c>
      <c r="B68" s="128" t="s">
        <v>92</v>
      </c>
      <c r="C68" s="129">
        <v>131183</v>
      </c>
      <c r="D68" s="118"/>
      <c r="E68" s="118"/>
      <c r="F68" s="118"/>
      <c r="G68" s="118"/>
      <c r="H68" s="118"/>
      <c r="I68" s="118"/>
      <c r="J68" s="118"/>
      <c r="K68" s="118"/>
      <c r="L68" s="118"/>
      <c r="M68" s="120"/>
      <c r="N68" s="120"/>
      <c r="O68" s="120"/>
      <c r="P68" s="120"/>
      <c r="Q68" s="120"/>
      <c r="X68" s="53"/>
      <c r="Y68" s="54"/>
    </row>
    <row r="69" spans="1:25" x14ac:dyDescent="0.25">
      <c r="A69" s="127">
        <v>57</v>
      </c>
      <c r="B69" s="128" t="s">
        <v>42</v>
      </c>
      <c r="C69" s="129">
        <v>130607</v>
      </c>
      <c r="D69" s="118"/>
      <c r="E69" s="118"/>
      <c r="F69" s="118"/>
      <c r="G69" s="118"/>
      <c r="H69" s="118"/>
      <c r="I69" s="118"/>
      <c r="J69" s="118"/>
      <c r="K69" s="118"/>
      <c r="L69" s="118"/>
      <c r="M69" s="120"/>
      <c r="N69" s="120"/>
      <c r="O69" s="120"/>
      <c r="P69" s="120"/>
      <c r="Q69" s="120"/>
      <c r="X69" s="53"/>
      <c r="Y69" s="54"/>
    </row>
    <row r="70" spans="1:25" x14ac:dyDescent="0.25">
      <c r="A70" s="127">
        <v>58</v>
      </c>
      <c r="B70" s="128" t="s">
        <v>94</v>
      </c>
      <c r="C70" s="129">
        <v>130053</v>
      </c>
      <c r="D70" s="118"/>
      <c r="E70" s="118"/>
      <c r="F70" s="118"/>
      <c r="G70" s="118"/>
      <c r="H70" s="118"/>
      <c r="I70" s="118"/>
      <c r="J70" s="118"/>
      <c r="K70" s="118"/>
      <c r="L70" s="118"/>
      <c r="M70" s="120"/>
      <c r="N70" s="120"/>
      <c r="O70" s="120"/>
      <c r="P70" s="120"/>
      <c r="Q70" s="120"/>
      <c r="X70" s="53"/>
      <c r="Y70" s="54"/>
    </row>
    <row r="71" spans="1:25" x14ac:dyDescent="0.25">
      <c r="A71" s="127">
        <v>59</v>
      </c>
      <c r="B71" s="128" t="s">
        <v>96</v>
      </c>
      <c r="C71" s="129">
        <v>129523</v>
      </c>
      <c r="D71" s="118"/>
      <c r="E71" s="118"/>
      <c r="F71" s="118"/>
      <c r="G71" s="118"/>
      <c r="H71" s="118"/>
      <c r="I71" s="118"/>
      <c r="J71" s="118"/>
      <c r="K71" s="118"/>
      <c r="L71" s="118"/>
      <c r="M71" s="120"/>
      <c r="N71" s="120"/>
      <c r="O71" s="120"/>
      <c r="P71" s="120"/>
      <c r="Q71" s="120"/>
      <c r="X71" s="53"/>
      <c r="Y71" s="54"/>
    </row>
    <row r="72" spans="1:25" x14ac:dyDescent="0.25">
      <c r="A72" s="127">
        <v>60</v>
      </c>
      <c r="B72" s="128" t="s">
        <v>131</v>
      </c>
      <c r="C72" s="129">
        <v>129008</v>
      </c>
      <c r="D72" s="118"/>
      <c r="E72" s="118"/>
      <c r="F72" s="118"/>
      <c r="G72" s="118"/>
      <c r="H72" s="118"/>
      <c r="I72" s="118"/>
      <c r="J72" s="118"/>
      <c r="K72" s="118"/>
      <c r="L72" s="118"/>
      <c r="M72" s="120"/>
      <c r="N72" s="120"/>
      <c r="O72" s="120"/>
      <c r="P72" s="120"/>
      <c r="Q72" s="120"/>
      <c r="X72" s="53"/>
      <c r="Y72" s="54"/>
    </row>
    <row r="73" spans="1:25" x14ac:dyDescent="0.25">
      <c r="A73" s="127"/>
      <c r="B73" s="128"/>
      <c r="C73" s="129"/>
      <c r="D73" s="118"/>
      <c r="E73" s="118"/>
      <c r="F73" s="118"/>
      <c r="G73" s="118"/>
      <c r="H73" s="118"/>
      <c r="I73" s="118"/>
      <c r="J73" s="118"/>
      <c r="K73" s="118"/>
      <c r="L73" s="118"/>
      <c r="M73" s="120"/>
      <c r="N73" s="120"/>
      <c r="O73" s="120"/>
      <c r="P73" s="120"/>
      <c r="Q73" s="120"/>
      <c r="X73" s="53"/>
      <c r="Y73" s="54"/>
    </row>
    <row r="74" spans="1:25" x14ac:dyDescent="0.25">
      <c r="A74" s="127"/>
      <c r="B74" s="128"/>
      <c r="C74" s="129"/>
      <c r="D74" s="118"/>
      <c r="E74" s="118"/>
      <c r="F74" s="118"/>
      <c r="G74" s="118"/>
      <c r="H74" s="118"/>
      <c r="I74" s="118"/>
      <c r="J74" s="118"/>
      <c r="K74" s="118"/>
      <c r="L74" s="118"/>
      <c r="M74" s="120"/>
      <c r="N74" s="120"/>
      <c r="O74" s="120"/>
      <c r="P74" s="120"/>
      <c r="Q74" s="120"/>
      <c r="X74" s="53"/>
      <c r="Y74" s="54"/>
    </row>
    <row r="75" spans="1:25" x14ac:dyDescent="0.25">
      <c r="A75" s="127"/>
      <c r="B75" s="128"/>
      <c r="C75" s="129"/>
      <c r="D75" s="118"/>
      <c r="E75" s="118"/>
      <c r="F75" s="118"/>
      <c r="G75" s="118"/>
      <c r="H75" s="118"/>
      <c r="I75" s="118"/>
      <c r="J75" s="118"/>
      <c r="K75" s="118"/>
      <c r="L75" s="118"/>
      <c r="M75" s="120"/>
      <c r="N75" s="120"/>
      <c r="O75" s="120"/>
      <c r="P75" s="120"/>
      <c r="Q75" s="120"/>
      <c r="X75" s="53"/>
      <c r="Y75" s="54"/>
    </row>
    <row r="76" spans="1:25" x14ac:dyDescent="0.25">
      <c r="A76" s="127"/>
      <c r="B76" s="128"/>
      <c r="C76" s="129"/>
      <c r="D76" s="118"/>
      <c r="E76" s="118"/>
      <c r="F76" s="118"/>
      <c r="G76" s="118"/>
      <c r="H76" s="118"/>
      <c r="I76" s="118"/>
      <c r="J76" s="118"/>
      <c r="K76" s="118"/>
      <c r="L76" s="118"/>
      <c r="M76" s="120"/>
      <c r="N76" s="120"/>
      <c r="O76" s="120"/>
      <c r="P76" s="120"/>
      <c r="Q76" s="120"/>
      <c r="X76" s="53"/>
      <c r="Y76" s="54"/>
    </row>
    <row r="77" spans="1:25" x14ac:dyDescent="0.25">
      <c r="A77" s="127"/>
      <c r="B77" s="128"/>
      <c r="C77" s="129"/>
      <c r="D77" s="118"/>
      <c r="E77" s="118"/>
      <c r="F77" s="118"/>
      <c r="G77" s="118"/>
      <c r="H77" s="118"/>
      <c r="I77" s="118"/>
      <c r="J77" s="118"/>
      <c r="K77" s="118"/>
      <c r="L77" s="118"/>
      <c r="M77" s="120"/>
      <c r="N77" s="120"/>
      <c r="O77" s="120"/>
      <c r="P77" s="120"/>
      <c r="Q77" s="120"/>
      <c r="X77" s="53"/>
      <c r="Y77" s="54"/>
    </row>
    <row r="78" spans="1:25" x14ac:dyDescent="0.25">
      <c r="A78" s="127"/>
      <c r="B78" s="128"/>
      <c r="C78" s="129"/>
      <c r="D78" s="118"/>
      <c r="E78" s="118"/>
      <c r="F78" s="118"/>
      <c r="G78" s="118"/>
      <c r="H78" s="118"/>
      <c r="I78" s="118"/>
      <c r="J78" s="118"/>
      <c r="K78" s="118"/>
      <c r="L78" s="118"/>
      <c r="M78" s="120"/>
      <c r="N78" s="120"/>
      <c r="O78" s="120"/>
      <c r="P78" s="120"/>
      <c r="Q78" s="120"/>
      <c r="X78" s="53"/>
      <c r="Y78" s="54"/>
    </row>
    <row r="79" spans="1:25" x14ac:dyDescent="0.25">
      <c r="A79" s="127"/>
      <c r="B79" s="128"/>
      <c r="C79" s="129"/>
      <c r="D79" s="118"/>
      <c r="E79" s="118"/>
      <c r="F79" s="118"/>
      <c r="G79" s="118"/>
      <c r="H79" s="118"/>
      <c r="I79" s="118"/>
      <c r="J79" s="118"/>
      <c r="K79" s="118"/>
      <c r="L79" s="118"/>
      <c r="M79" s="120"/>
      <c r="N79" s="120"/>
      <c r="O79" s="120"/>
      <c r="P79" s="120"/>
      <c r="Q79" s="120"/>
      <c r="X79" s="53"/>
      <c r="Y79" s="54"/>
    </row>
    <row r="80" spans="1:25" x14ac:dyDescent="0.25">
      <c r="A80" s="127"/>
      <c r="B80" s="128"/>
      <c r="C80" s="129"/>
      <c r="D80" s="118"/>
      <c r="E80" s="118"/>
      <c r="F80" s="118"/>
      <c r="G80" s="118"/>
      <c r="H80" s="118"/>
      <c r="I80" s="118"/>
      <c r="J80" s="118"/>
      <c r="K80" s="118"/>
      <c r="L80" s="118"/>
      <c r="M80" s="120"/>
      <c r="N80" s="120"/>
      <c r="O80" s="120"/>
      <c r="P80" s="120"/>
      <c r="Q80" s="120"/>
      <c r="X80" s="53"/>
      <c r="Y80" s="54"/>
    </row>
    <row r="81" spans="1:25" x14ac:dyDescent="0.25">
      <c r="A81" s="127"/>
      <c r="B81" s="128"/>
      <c r="C81" s="129"/>
      <c r="D81" s="118"/>
      <c r="E81" s="118"/>
      <c r="F81" s="118"/>
      <c r="G81" s="118"/>
      <c r="H81" s="118"/>
      <c r="I81" s="118"/>
      <c r="J81" s="118"/>
      <c r="K81" s="118"/>
      <c r="L81" s="118"/>
      <c r="M81" s="120"/>
      <c r="N81" s="120"/>
      <c r="O81" s="120"/>
      <c r="P81" s="120"/>
      <c r="Q81" s="120"/>
      <c r="X81" s="53"/>
      <c r="Y81" s="54"/>
    </row>
    <row r="82" spans="1:25" x14ac:dyDescent="0.25">
      <c r="A82" s="127"/>
      <c r="B82" s="128"/>
      <c r="C82" s="129"/>
      <c r="D82" s="118"/>
      <c r="E82" s="118"/>
      <c r="F82" s="118"/>
      <c r="G82" s="118"/>
      <c r="H82" s="118"/>
      <c r="I82" s="118"/>
      <c r="J82" s="118"/>
      <c r="K82" s="118"/>
      <c r="L82" s="118"/>
      <c r="M82" s="120"/>
      <c r="N82" s="120"/>
      <c r="O82" s="120"/>
      <c r="P82" s="120"/>
      <c r="Q82" s="120"/>
      <c r="X82" s="53"/>
      <c r="Y82" s="54"/>
    </row>
    <row r="83" spans="1:25" x14ac:dyDescent="0.25">
      <c r="A83" s="127"/>
      <c r="B83" s="128"/>
      <c r="C83" s="129"/>
      <c r="D83" s="118"/>
      <c r="E83" s="118"/>
      <c r="F83" s="118"/>
      <c r="G83" s="118"/>
      <c r="H83" s="118"/>
      <c r="I83" s="118"/>
      <c r="J83" s="118"/>
      <c r="K83" s="118"/>
      <c r="L83" s="118"/>
      <c r="M83" s="120"/>
      <c r="N83" s="120"/>
      <c r="O83" s="120"/>
      <c r="P83" s="120"/>
      <c r="Q83" s="120"/>
      <c r="X83" s="53"/>
      <c r="Y83" s="54"/>
    </row>
    <row r="84" spans="1:25" x14ac:dyDescent="0.25">
      <c r="A84" s="127"/>
      <c r="B84" s="128"/>
      <c r="C84" s="129"/>
      <c r="D84" s="118"/>
      <c r="E84" s="118"/>
      <c r="F84" s="118"/>
      <c r="G84" s="118"/>
      <c r="H84" s="118"/>
      <c r="I84" s="118"/>
      <c r="J84" s="118"/>
      <c r="K84" s="118"/>
      <c r="L84" s="118"/>
      <c r="M84" s="120"/>
      <c r="N84" s="120"/>
      <c r="O84" s="120"/>
      <c r="P84" s="120"/>
      <c r="Q84" s="120"/>
      <c r="X84" s="53"/>
      <c r="Y84" s="54"/>
    </row>
    <row r="85" spans="1:25" x14ac:dyDescent="0.25">
      <c r="A85" s="127"/>
      <c r="B85" s="128"/>
      <c r="C85" s="129"/>
      <c r="D85" s="118"/>
      <c r="E85" s="118"/>
      <c r="F85" s="118"/>
      <c r="G85" s="118"/>
      <c r="H85" s="118"/>
      <c r="I85" s="118"/>
      <c r="J85" s="118"/>
      <c r="K85" s="118"/>
      <c r="L85" s="118"/>
      <c r="M85" s="120"/>
      <c r="N85" s="120"/>
      <c r="O85" s="120"/>
      <c r="P85" s="120"/>
      <c r="Q85" s="120"/>
      <c r="X85" s="53"/>
      <c r="Y85" s="54"/>
    </row>
    <row r="86" spans="1:25" x14ac:dyDescent="0.25">
      <c r="A86" s="127"/>
      <c r="B86" s="128"/>
      <c r="C86" s="129"/>
      <c r="D86" s="118"/>
      <c r="E86" s="118"/>
      <c r="F86" s="118"/>
      <c r="G86" s="118"/>
      <c r="H86" s="118"/>
      <c r="I86" s="118"/>
      <c r="J86" s="118"/>
      <c r="K86" s="118"/>
      <c r="L86" s="118"/>
      <c r="M86" s="120"/>
      <c r="N86" s="120"/>
      <c r="O86" s="120"/>
      <c r="P86" s="120"/>
      <c r="Q86" s="120"/>
      <c r="X86" s="53"/>
      <c r="Y86" s="54"/>
    </row>
    <row r="87" spans="1:25" x14ac:dyDescent="0.25">
      <c r="A87" s="127"/>
      <c r="B87" s="128"/>
      <c r="C87" s="129"/>
      <c r="D87" s="118"/>
      <c r="E87" s="118"/>
      <c r="F87" s="118"/>
      <c r="G87" s="118"/>
      <c r="H87" s="118"/>
      <c r="I87" s="118"/>
      <c r="J87" s="118"/>
      <c r="K87" s="118"/>
      <c r="L87" s="118"/>
      <c r="M87" s="120"/>
      <c r="N87" s="120"/>
      <c r="O87" s="120"/>
      <c r="P87" s="120"/>
      <c r="Q87" s="120"/>
      <c r="X87" s="53"/>
      <c r="Y87" s="54"/>
    </row>
    <row r="88" spans="1:25" x14ac:dyDescent="0.25">
      <c r="A88" s="127"/>
      <c r="B88" s="128"/>
      <c r="C88" s="129"/>
      <c r="D88" s="118"/>
      <c r="E88" s="118"/>
      <c r="F88" s="118"/>
      <c r="G88" s="118"/>
      <c r="H88" s="118"/>
      <c r="I88" s="118"/>
      <c r="J88" s="118"/>
      <c r="K88" s="118"/>
      <c r="L88" s="118"/>
      <c r="M88" s="120"/>
      <c r="N88" s="120"/>
      <c r="O88" s="120"/>
      <c r="P88" s="120"/>
      <c r="Q88" s="120"/>
      <c r="X88" s="53"/>
      <c r="Y88" s="54"/>
    </row>
    <row r="89" spans="1:25" x14ac:dyDescent="0.25">
      <c r="A89" s="127"/>
      <c r="B89" s="128"/>
      <c r="C89" s="129"/>
      <c r="D89" s="118"/>
      <c r="E89" s="118"/>
      <c r="F89" s="118"/>
      <c r="G89" s="118"/>
      <c r="H89" s="118"/>
      <c r="I89" s="118"/>
      <c r="J89" s="118"/>
      <c r="K89" s="118"/>
      <c r="L89" s="118"/>
      <c r="M89" s="120"/>
      <c r="N89" s="120"/>
      <c r="O89" s="120"/>
      <c r="P89" s="120"/>
      <c r="Q89" s="120"/>
      <c r="X89" s="53"/>
      <c r="Y89" s="54"/>
    </row>
    <row r="90" spans="1:25" x14ac:dyDescent="0.25">
      <c r="A90" s="127"/>
      <c r="B90" s="128"/>
      <c r="C90" s="129"/>
      <c r="D90" s="118"/>
      <c r="E90" s="118"/>
      <c r="F90" s="118"/>
      <c r="G90" s="118"/>
      <c r="H90" s="118"/>
      <c r="I90" s="118"/>
      <c r="J90" s="118"/>
      <c r="K90" s="118"/>
      <c r="L90" s="118"/>
      <c r="M90" s="120"/>
      <c r="N90" s="120"/>
      <c r="O90" s="120"/>
      <c r="P90" s="120"/>
      <c r="Q90" s="120"/>
      <c r="X90" s="53"/>
      <c r="Y90" s="54"/>
    </row>
    <row r="91" spans="1:25" x14ac:dyDescent="0.25">
      <c r="A91" s="127"/>
      <c r="B91" s="128"/>
      <c r="C91" s="129"/>
      <c r="D91" s="118"/>
      <c r="E91" s="118"/>
      <c r="F91" s="118"/>
      <c r="G91" s="118"/>
      <c r="H91" s="118"/>
      <c r="I91" s="118"/>
      <c r="J91" s="118"/>
      <c r="K91" s="118"/>
      <c r="L91" s="118"/>
      <c r="M91" s="120"/>
      <c r="N91" s="120"/>
      <c r="O91" s="120"/>
      <c r="P91" s="120"/>
      <c r="Q91" s="120"/>
      <c r="X91" s="53"/>
      <c r="Y91" s="54"/>
    </row>
    <row r="92" spans="1:25" x14ac:dyDescent="0.25">
      <c r="A92" s="127"/>
      <c r="B92" s="128"/>
      <c r="C92" s="129"/>
      <c r="D92" s="118"/>
      <c r="E92" s="118"/>
      <c r="F92" s="118"/>
      <c r="G92" s="118"/>
      <c r="H92" s="118"/>
      <c r="I92" s="118"/>
      <c r="J92" s="118"/>
      <c r="K92" s="118"/>
      <c r="L92" s="118"/>
      <c r="M92" s="120"/>
      <c r="N92" s="120"/>
      <c r="O92" s="120"/>
      <c r="P92" s="120"/>
      <c r="Q92" s="120"/>
      <c r="X92" s="53"/>
      <c r="Y92" s="54"/>
    </row>
    <row r="93" spans="1:25" x14ac:dyDescent="0.25">
      <c r="A93" s="127"/>
      <c r="B93" s="128"/>
      <c r="C93" s="129"/>
      <c r="D93" s="118"/>
      <c r="E93" s="118"/>
      <c r="F93" s="118"/>
      <c r="G93" s="118"/>
      <c r="H93" s="118"/>
      <c r="I93" s="118"/>
      <c r="J93" s="118"/>
      <c r="K93" s="118"/>
      <c r="L93" s="118"/>
      <c r="M93" s="120"/>
      <c r="N93" s="120"/>
      <c r="O93" s="120"/>
      <c r="P93" s="120"/>
      <c r="Q93" s="120"/>
      <c r="X93" s="53"/>
      <c r="Y93" s="54"/>
    </row>
    <row r="94" spans="1:25" x14ac:dyDescent="0.25">
      <c r="A94" s="127"/>
      <c r="B94" s="128"/>
      <c r="C94" s="129"/>
      <c r="D94" s="118"/>
      <c r="E94" s="118"/>
      <c r="F94" s="118"/>
      <c r="G94" s="118"/>
      <c r="H94" s="118"/>
      <c r="I94" s="118"/>
      <c r="J94" s="118"/>
      <c r="K94" s="118"/>
      <c r="L94" s="118"/>
      <c r="M94" s="120"/>
      <c r="N94" s="120"/>
      <c r="O94" s="120"/>
      <c r="P94" s="120"/>
      <c r="Q94" s="120"/>
      <c r="X94" s="53"/>
      <c r="Y94" s="54"/>
    </row>
    <row r="95" spans="1:25" x14ac:dyDescent="0.25">
      <c r="A95" s="127"/>
      <c r="B95" s="128"/>
      <c r="C95" s="129"/>
      <c r="D95" s="118"/>
      <c r="E95" s="118"/>
      <c r="F95" s="118"/>
      <c r="G95" s="118"/>
      <c r="H95" s="118"/>
      <c r="I95" s="118"/>
      <c r="J95" s="118"/>
      <c r="K95" s="118"/>
      <c r="L95" s="118"/>
      <c r="M95" s="120"/>
      <c r="N95" s="120"/>
      <c r="O95" s="120"/>
      <c r="P95" s="120"/>
      <c r="Q95" s="120"/>
      <c r="X95" s="53"/>
      <c r="Y95" s="54"/>
    </row>
    <row r="96" spans="1:25" x14ac:dyDescent="0.25">
      <c r="A96" s="127"/>
      <c r="B96" s="128"/>
      <c r="C96" s="129"/>
      <c r="D96" s="118"/>
      <c r="E96" s="118"/>
      <c r="F96" s="118"/>
      <c r="G96" s="118"/>
      <c r="H96" s="118"/>
      <c r="I96" s="118"/>
      <c r="J96" s="118"/>
      <c r="K96" s="118"/>
      <c r="L96" s="118"/>
      <c r="M96" s="120"/>
      <c r="N96" s="120"/>
      <c r="O96" s="120"/>
      <c r="P96" s="120"/>
      <c r="Q96" s="120"/>
      <c r="X96" s="53"/>
      <c r="Y96" s="54"/>
    </row>
    <row r="97" spans="1:25" x14ac:dyDescent="0.25">
      <c r="A97" s="127"/>
      <c r="B97" s="128"/>
      <c r="C97" s="129"/>
      <c r="D97" s="118"/>
      <c r="E97" s="118"/>
      <c r="F97" s="118"/>
      <c r="G97" s="118"/>
      <c r="H97" s="118"/>
      <c r="I97" s="118"/>
      <c r="J97" s="118"/>
      <c r="K97" s="118"/>
      <c r="L97" s="118"/>
      <c r="M97" s="120"/>
      <c r="N97" s="120"/>
      <c r="O97" s="120"/>
      <c r="P97" s="120"/>
      <c r="Q97" s="120"/>
      <c r="X97" s="53"/>
      <c r="Y97" s="54"/>
    </row>
    <row r="98" spans="1:25" x14ac:dyDescent="0.25">
      <c r="A98" s="127"/>
      <c r="B98" s="128"/>
      <c r="C98" s="129"/>
      <c r="D98" s="118"/>
      <c r="E98" s="118"/>
      <c r="F98" s="118"/>
      <c r="G98" s="118"/>
      <c r="H98" s="118"/>
      <c r="I98" s="118"/>
      <c r="J98" s="118"/>
      <c r="K98" s="118"/>
      <c r="L98" s="118"/>
      <c r="M98" s="120"/>
      <c r="N98" s="120"/>
      <c r="O98" s="120"/>
      <c r="P98" s="120"/>
      <c r="Q98" s="120"/>
      <c r="X98" s="53"/>
      <c r="Y98" s="54"/>
    </row>
    <row r="99" spans="1:25" x14ac:dyDescent="0.25">
      <c r="A99" s="127"/>
      <c r="B99" s="128"/>
      <c r="C99" s="129"/>
      <c r="D99" s="118"/>
      <c r="E99" s="118"/>
      <c r="F99" s="118"/>
      <c r="G99" s="118"/>
      <c r="H99" s="118"/>
      <c r="I99" s="118"/>
      <c r="J99" s="118"/>
      <c r="K99" s="118"/>
      <c r="L99" s="118"/>
      <c r="M99" s="120"/>
      <c r="N99" s="120"/>
      <c r="O99" s="120"/>
      <c r="P99" s="120"/>
      <c r="Q99" s="120"/>
      <c r="X99" s="53"/>
      <c r="Y99" s="54"/>
    </row>
    <row r="100" spans="1:25" x14ac:dyDescent="0.25">
      <c r="A100" s="127"/>
      <c r="B100" s="128"/>
      <c r="C100" s="129"/>
      <c r="D100" s="118"/>
      <c r="E100" s="118"/>
      <c r="F100" s="118"/>
      <c r="G100" s="118"/>
      <c r="H100" s="118"/>
      <c r="I100" s="118"/>
      <c r="J100" s="118"/>
      <c r="K100" s="118"/>
      <c r="L100" s="118"/>
      <c r="M100" s="120"/>
      <c r="N100" s="120"/>
      <c r="O100" s="120"/>
      <c r="P100" s="120"/>
      <c r="Q100" s="120"/>
      <c r="X100" s="53"/>
      <c r="Y100" s="54"/>
    </row>
    <row r="101" spans="1:25" x14ac:dyDescent="0.25">
      <c r="A101" s="127"/>
      <c r="B101" s="128"/>
      <c r="C101" s="129"/>
      <c r="D101" s="118"/>
      <c r="E101" s="118"/>
      <c r="F101" s="118"/>
      <c r="G101" s="118"/>
      <c r="H101" s="118"/>
      <c r="I101" s="118"/>
      <c r="J101" s="118"/>
      <c r="K101" s="118"/>
      <c r="L101" s="118"/>
      <c r="M101" s="120"/>
      <c r="N101" s="120"/>
      <c r="O101" s="120"/>
      <c r="P101" s="120"/>
      <c r="Q101" s="120"/>
      <c r="X101" s="53"/>
      <c r="Y101" s="54"/>
    </row>
    <row r="102" spans="1:25" x14ac:dyDescent="0.25">
      <c r="A102" s="127"/>
      <c r="B102" s="128"/>
      <c r="C102" s="129"/>
      <c r="D102" s="118"/>
      <c r="E102" s="118"/>
      <c r="F102" s="118"/>
      <c r="G102" s="118"/>
      <c r="H102" s="118"/>
      <c r="I102" s="118"/>
      <c r="J102" s="118"/>
      <c r="K102" s="118"/>
      <c r="L102" s="118"/>
      <c r="M102" s="120"/>
      <c r="N102" s="120"/>
      <c r="O102" s="120"/>
      <c r="P102" s="120"/>
      <c r="Q102" s="120"/>
      <c r="X102" s="53"/>
      <c r="Y102" s="54"/>
    </row>
    <row r="103" spans="1:25" x14ac:dyDescent="0.25">
      <c r="A103" s="127"/>
      <c r="B103" s="128"/>
      <c r="C103" s="129"/>
      <c r="D103" s="118"/>
      <c r="E103" s="118"/>
      <c r="F103" s="118"/>
      <c r="G103" s="118"/>
      <c r="H103" s="118"/>
      <c r="I103" s="118"/>
      <c r="J103" s="118"/>
      <c r="K103" s="118"/>
      <c r="L103" s="118"/>
      <c r="M103" s="120"/>
      <c r="N103" s="120"/>
      <c r="O103" s="120"/>
      <c r="P103" s="120"/>
      <c r="Q103" s="120"/>
      <c r="X103" s="53"/>
      <c r="Y103" s="54"/>
    </row>
    <row r="104" spans="1:25" x14ac:dyDescent="0.25">
      <c r="A104" s="127"/>
      <c r="B104" s="128"/>
      <c r="C104" s="129"/>
      <c r="D104" s="118"/>
      <c r="E104" s="118"/>
      <c r="F104" s="118"/>
      <c r="G104" s="118"/>
      <c r="H104" s="118"/>
      <c r="I104" s="118"/>
      <c r="J104" s="118"/>
      <c r="K104" s="118"/>
      <c r="L104" s="118"/>
      <c r="M104" s="120"/>
      <c r="N104" s="120"/>
      <c r="O104" s="120"/>
      <c r="P104" s="120"/>
      <c r="Q104" s="120"/>
      <c r="X104" s="53"/>
      <c r="Y104" s="54"/>
    </row>
    <row r="105" spans="1:25" x14ac:dyDescent="0.25">
      <c r="A105" s="127"/>
      <c r="B105" s="128"/>
      <c r="C105" s="129"/>
      <c r="D105" s="118"/>
      <c r="E105" s="118"/>
      <c r="F105" s="118"/>
      <c r="G105" s="118"/>
      <c r="H105" s="118"/>
      <c r="I105" s="118"/>
      <c r="J105" s="118"/>
      <c r="K105" s="118"/>
      <c r="L105" s="118"/>
      <c r="M105" s="120"/>
      <c r="N105" s="120"/>
      <c r="O105" s="120"/>
      <c r="P105" s="120"/>
      <c r="Q105" s="120"/>
      <c r="X105" s="53"/>
      <c r="Y105" s="54"/>
    </row>
    <row r="106" spans="1:25" x14ac:dyDescent="0.25">
      <c r="A106" s="127"/>
      <c r="B106" s="128"/>
      <c r="C106" s="129"/>
      <c r="D106" s="118"/>
      <c r="E106" s="118"/>
      <c r="F106" s="118"/>
      <c r="G106" s="118"/>
      <c r="H106" s="118"/>
      <c r="I106" s="118"/>
      <c r="J106" s="118"/>
      <c r="K106" s="118"/>
      <c r="L106" s="118"/>
      <c r="M106" s="120"/>
      <c r="N106" s="120"/>
      <c r="O106" s="120"/>
      <c r="P106" s="120"/>
      <c r="Q106" s="120"/>
      <c r="X106" s="53"/>
      <c r="Y106" s="54"/>
    </row>
    <row r="107" spans="1:25" x14ac:dyDescent="0.25">
      <c r="A107" s="127"/>
      <c r="B107" s="128"/>
      <c r="C107" s="129"/>
      <c r="D107" s="118"/>
      <c r="E107" s="118"/>
      <c r="F107" s="118"/>
      <c r="G107" s="118"/>
      <c r="H107" s="118"/>
      <c r="I107" s="118"/>
      <c r="J107" s="118"/>
      <c r="K107" s="118"/>
      <c r="L107" s="118"/>
      <c r="M107" s="120"/>
      <c r="N107" s="120"/>
      <c r="O107" s="120"/>
      <c r="P107" s="120"/>
      <c r="Q107" s="120"/>
      <c r="X107" s="53"/>
      <c r="Y107" s="54"/>
    </row>
    <row r="108" spans="1:25" x14ac:dyDescent="0.25">
      <c r="A108" s="127"/>
      <c r="B108" s="128"/>
      <c r="C108" s="129"/>
      <c r="D108" s="118"/>
      <c r="E108" s="118"/>
      <c r="F108" s="118"/>
      <c r="G108" s="118"/>
      <c r="H108" s="118"/>
      <c r="I108" s="118"/>
      <c r="J108" s="118"/>
      <c r="K108" s="118"/>
      <c r="L108" s="118"/>
      <c r="M108" s="120"/>
      <c r="N108" s="120"/>
      <c r="O108" s="120"/>
      <c r="P108" s="120"/>
      <c r="Q108" s="120"/>
      <c r="X108" s="53"/>
      <c r="Y108" s="54"/>
    </row>
    <row r="109" spans="1:25" x14ac:dyDescent="0.25">
      <c r="A109" s="127"/>
      <c r="B109" s="128"/>
      <c r="C109" s="129"/>
      <c r="D109" s="118"/>
      <c r="E109" s="118"/>
      <c r="F109" s="118"/>
      <c r="G109" s="118"/>
      <c r="H109" s="118"/>
      <c r="I109" s="118"/>
      <c r="J109" s="118"/>
      <c r="K109" s="118"/>
      <c r="L109" s="118"/>
      <c r="M109" s="120"/>
      <c r="N109" s="120"/>
      <c r="O109" s="120"/>
      <c r="P109" s="120"/>
      <c r="Q109" s="120"/>
      <c r="X109" s="53"/>
      <c r="Y109" s="54"/>
    </row>
    <row r="110" spans="1:25" x14ac:dyDescent="0.25">
      <c r="A110" s="127"/>
      <c r="B110" s="128"/>
      <c r="C110" s="129"/>
      <c r="D110" s="118"/>
      <c r="E110" s="118"/>
      <c r="F110" s="118"/>
      <c r="G110" s="118"/>
      <c r="H110" s="118"/>
      <c r="I110" s="118"/>
      <c r="J110" s="118"/>
      <c r="K110" s="118"/>
      <c r="L110" s="118"/>
      <c r="M110" s="120"/>
      <c r="N110" s="120"/>
      <c r="O110" s="120"/>
      <c r="P110" s="120"/>
      <c r="Q110" s="120"/>
      <c r="X110" s="53"/>
      <c r="Y110" s="54"/>
    </row>
    <row r="111" spans="1:25" x14ac:dyDescent="0.25">
      <c r="A111" s="127"/>
      <c r="B111" s="128"/>
      <c r="C111" s="129"/>
      <c r="D111" s="118"/>
      <c r="E111" s="118"/>
      <c r="F111" s="118"/>
      <c r="G111" s="118"/>
      <c r="H111" s="118"/>
      <c r="I111" s="118"/>
      <c r="J111" s="118"/>
      <c r="K111" s="118"/>
      <c r="L111" s="118"/>
      <c r="M111" s="120"/>
      <c r="N111" s="120"/>
      <c r="O111" s="120"/>
      <c r="P111" s="120"/>
      <c r="Q111" s="120"/>
      <c r="X111" s="53"/>
      <c r="Y111" s="54"/>
    </row>
    <row r="112" spans="1:25" x14ac:dyDescent="0.25">
      <c r="A112" s="127"/>
      <c r="B112" s="128"/>
      <c r="C112" s="129"/>
      <c r="D112" s="118"/>
      <c r="E112" s="118"/>
      <c r="F112" s="118"/>
      <c r="G112" s="118"/>
      <c r="H112" s="118"/>
      <c r="I112" s="118"/>
      <c r="J112" s="118"/>
      <c r="K112" s="118"/>
      <c r="L112" s="118"/>
      <c r="M112" s="120"/>
      <c r="N112" s="120"/>
      <c r="O112" s="120"/>
      <c r="P112" s="120"/>
      <c r="Q112" s="120"/>
      <c r="X112" s="53"/>
      <c r="Y112" s="54"/>
    </row>
    <row r="113" spans="1:25" x14ac:dyDescent="0.25">
      <c r="A113" s="127"/>
      <c r="B113" s="128"/>
      <c r="C113" s="129"/>
      <c r="D113" s="118"/>
      <c r="E113" s="118"/>
      <c r="F113" s="118"/>
      <c r="G113" s="118"/>
      <c r="H113" s="118"/>
      <c r="I113" s="118"/>
      <c r="J113" s="118"/>
      <c r="K113" s="118"/>
      <c r="L113" s="118"/>
      <c r="M113" s="120"/>
      <c r="N113" s="120"/>
      <c r="O113" s="120"/>
      <c r="P113" s="120"/>
      <c r="Q113" s="120"/>
      <c r="X113" s="53"/>
      <c r="Y113" s="54"/>
    </row>
    <row r="114" spans="1:25" x14ac:dyDescent="0.25">
      <c r="A114" s="127"/>
      <c r="B114" s="128"/>
      <c r="C114" s="129"/>
      <c r="D114" s="118"/>
      <c r="E114" s="118"/>
      <c r="F114" s="118"/>
      <c r="G114" s="118"/>
      <c r="H114" s="118"/>
      <c r="I114" s="118"/>
      <c r="J114" s="118"/>
      <c r="K114" s="118"/>
      <c r="L114" s="118"/>
      <c r="M114" s="120"/>
      <c r="N114" s="120"/>
      <c r="O114" s="120"/>
      <c r="P114" s="120"/>
      <c r="Q114" s="120"/>
      <c r="X114" s="53"/>
      <c r="Y114" s="54"/>
    </row>
    <row r="115" spans="1:25" x14ac:dyDescent="0.25">
      <c r="A115" s="127"/>
      <c r="B115" s="128"/>
      <c r="C115" s="129"/>
      <c r="D115" s="118"/>
      <c r="E115" s="118"/>
      <c r="F115" s="118"/>
      <c r="G115" s="118"/>
      <c r="H115" s="118"/>
      <c r="I115" s="118"/>
      <c r="J115" s="118"/>
      <c r="K115" s="118"/>
      <c r="L115" s="118"/>
      <c r="M115" s="120"/>
      <c r="N115" s="120"/>
      <c r="O115" s="120"/>
      <c r="P115" s="120"/>
      <c r="Q115" s="120"/>
      <c r="X115" s="53"/>
      <c r="Y115" s="54"/>
    </row>
    <row r="116" spans="1:25" x14ac:dyDescent="0.25">
      <c r="A116" s="127"/>
      <c r="B116" s="128"/>
      <c r="C116" s="129"/>
      <c r="D116" s="118"/>
      <c r="E116" s="118"/>
      <c r="F116" s="118"/>
      <c r="G116" s="118"/>
      <c r="H116" s="118"/>
      <c r="I116" s="118"/>
      <c r="J116" s="118"/>
      <c r="K116" s="118"/>
      <c r="L116" s="118"/>
      <c r="M116" s="120"/>
      <c r="N116" s="120"/>
      <c r="O116" s="120"/>
      <c r="P116" s="120"/>
      <c r="Q116" s="120"/>
      <c r="X116" s="53"/>
      <c r="Y116" s="54"/>
    </row>
    <row r="117" spans="1:25" x14ac:dyDescent="0.25">
      <c r="A117" s="127"/>
      <c r="B117" s="128"/>
      <c r="C117" s="129"/>
      <c r="D117" s="118"/>
      <c r="E117" s="118"/>
      <c r="F117" s="118"/>
      <c r="G117" s="118"/>
      <c r="H117" s="118"/>
      <c r="I117" s="118"/>
      <c r="J117" s="118"/>
      <c r="K117" s="118"/>
      <c r="L117" s="118"/>
      <c r="M117" s="120"/>
      <c r="N117" s="120"/>
      <c r="O117" s="120"/>
      <c r="P117" s="120"/>
      <c r="Q117" s="120"/>
      <c r="X117" s="53"/>
      <c r="Y117" s="54"/>
    </row>
    <row r="118" spans="1:25" x14ac:dyDescent="0.25">
      <c r="A118" s="127"/>
      <c r="B118" s="128"/>
      <c r="C118" s="129"/>
      <c r="D118" s="118"/>
      <c r="E118" s="118"/>
      <c r="F118" s="118"/>
      <c r="G118" s="118"/>
      <c r="H118" s="118"/>
      <c r="I118" s="118"/>
      <c r="J118" s="118"/>
      <c r="K118" s="118"/>
      <c r="L118" s="118"/>
      <c r="M118" s="120"/>
      <c r="N118" s="120"/>
      <c r="O118" s="120"/>
      <c r="P118" s="120"/>
      <c r="Q118" s="120"/>
      <c r="X118" s="53"/>
      <c r="Y118" s="54"/>
    </row>
    <row r="119" spans="1:25" x14ac:dyDescent="0.25">
      <c r="A119" s="127"/>
      <c r="B119" s="128"/>
      <c r="C119" s="129"/>
      <c r="D119" s="118"/>
      <c r="E119" s="118"/>
      <c r="F119" s="118"/>
      <c r="G119" s="118"/>
      <c r="H119" s="118"/>
      <c r="I119" s="118"/>
      <c r="J119" s="118"/>
      <c r="K119" s="118"/>
      <c r="L119" s="118"/>
      <c r="M119" s="120"/>
      <c r="N119" s="120"/>
      <c r="O119" s="120"/>
      <c r="P119" s="120"/>
      <c r="Q119" s="120"/>
      <c r="X119" s="53"/>
      <c r="Y119" s="54"/>
    </row>
    <row r="120" spans="1:25" x14ac:dyDescent="0.25">
      <c r="A120" s="127"/>
      <c r="B120" s="128"/>
      <c r="C120" s="129"/>
      <c r="D120" s="118"/>
      <c r="E120" s="118"/>
      <c r="F120" s="118"/>
      <c r="G120" s="118"/>
      <c r="H120" s="118"/>
      <c r="I120" s="118"/>
      <c r="J120" s="118"/>
      <c r="K120" s="118"/>
      <c r="L120" s="118"/>
      <c r="M120" s="120"/>
      <c r="N120" s="120"/>
      <c r="O120" s="120"/>
      <c r="P120" s="120"/>
      <c r="Q120" s="120"/>
      <c r="X120" s="53"/>
      <c r="Y120" s="54"/>
    </row>
    <row r="121" spans="1:25" x14ac:dyDescent="0.25">
      <c r="A121" s="127"/>
      <c r="B121" s="128"/>
      <c r="C121" s="129"/>
      <c r="D121" s="118"/>
      <c r="E121" s="118"/>
      <c r="F121" s="118"/>
      <c r="G121" s="118"/>
      <c r="H121" s="118"/>
      <c r="I121" s="118"/>
      <c r="J121" s="118"/>
      <c r="K121" s="118"/>
      <c r="L121" s="118"/>
      <c r="M121" s="120"/>
      <c r="N121" s="120"/>
      <c r="O121" s="120"/>
      <c r="P121" s="120"/>
      <c r="Q121" s="120"/>
      <c r="X121" s="53"/>
      <c r="Y121" s="54"/>
    </row>
    <row r="122" spans="1:25" x14ac:dyDescent="0.25">
      <c r="A122" s="127"/>
      <c r="B122" s="128"/>
      <c r="C122" s="129"/>
      <c r="D122" s="118"/>
      <c r="E122" s="118"/>
      <c r="F122" s="118"/>
      <c r="G122" s="118"/>
      <c r="H122" s="118"/>
      <c r="I122" s="118"/>
      <c r="J122" s="118"/>
      <c r="K122" s="118"/>
      <c r="L122" s="118"/>
      <c r="M122" s="120"/>
      <c r="N122" s="120"/>
      <c r="O122" s="120"/>
      <c r="P122" s="120"/>
      <c r="Q122" s="120"/>
      <c r="X122" s="53"/>
      <c r="Y122" s="54"/>
    </row>
    <row r="123" spans="1:25" x14ac:dyDescent="0.25">
      <c r="A123" s="127"/>
      <c r="B123" s="128"/>
      <c r="C123" s="129"/>
      <c r="D123" s="118"/>
      <c r="E123" s="118"/>
      <c r="F123" s="118"/>
      <c r="G123" s="118"/>
      <c r="H123" s="118"/>
      <c r="I123" s="118"/>
      <c r="J123" s="118"/>
      <c r="K123" s="118"/>
      <c r="L123" s="118"/>
      <c r="M123" s="120"/>
      <c r="N123" s="120"/>
      <c r="O123" s="120"/>
      <c r="P123" s="120"/>
      <c r="Q123" s="120"/>
      <c r="X123" s="53"/>
      <c r="Y123" s="54"/>
    </row>
    <row r="124" spans="1:25" x14ac:dyDescent="0.25">
      <c r="A124" s="127"/>
      <c r="B124" s="128"/>
      <c r="C124" s="129"/>
      <c r="D124" s="118"/>
      <c r="E124" s="118"/>
      <c r="F124" s="118"/>
      <c r="G124" s="118"/>
      <c r="H124" s="118"/>
      <c r="I124" s="118"/>
      <c r="J124" s="118"/>
      <c r="K124" s="118"/>
      <c r="L124" s="118"/>
      <c r="M124" s="120"/>
      <c r="N124" s="120"/>
      <c r="O124" s="120"/>
      <c r="P124" s="120"/>
      <c r="Q124" s="120"/>
      <c r="X124" s="53"/>
      <c r="Y124" s="54"/>
    </row>
    <row r="125" spans="1:25" x14ac:dyDescent="0.25">
      <c r="A125" s="127"/>
      <c r="B125" s="128"/>
      <c r="C125" s="129"/>
      <c r="D125" s="118"/>
      <c r="E125" s="118"/>
      <c r="F125" s="118"/>
      <c r="G125" s="118"/>
      <c r="H125" s="118"/>
      <c r="I125" s="118"/>
      <c r="J125" s="118"/>
      <c r="K125" s="118"/>
      <c r="L125" s="118"/>
      <c r="M125" s="120"/>
      <c r="N125" s="120"/>
      <c r="O125" s="120"/>
      <c r="P125" s="120"/>
      <c r="Q125" s="120"/>
      <c r="X125" s="53"/>
      <c r="Y125" s="54"/>
    </row>
    <row r="126" spans="1:25" x14ac:dyDescent="0.25">
      <c r="A126" s="127"/>
      <c r="B126" s="128"/>
      <c r="C126" s="129"/>
      <c r="D126" s="118"/>
      <c r="E126" s="118"/>
      <c r="F126" s="118"/>
      <c r="G126" s="118"/>
      <c r="H126" s="118"/>
      <c r="I126" s="118"/>
      <c r="J126" s="118"/>
      <c r="K126" s="118"/>
      <c r="L126" s="118"/>
      <c r="M126" s="120"/>
      <c r="N126" s="120"/>
      <c r="O126" s="120"/>
      <c r="P126" s="120"/>
      <c r="Q126" s="120"/>
      <c r="X126" s="53"/>
      <c r="Y126" s="54"/>
    </row>
    <row r="127" spans="1:25" x14ac:dyDescent="0.25">
      <c r="A127" s="127"/>
      <c r="B127" s="128"/>
      <c r="C127" s="129"/>
      <c r="D127" s="118"/>
      <c r="E127" s="118"/>
      <c r="F127" s="118"/>
      <c r="G127" s="118"/>
      <c r="H127" s="118"/>
      <c r="I127" s="118"/>
      <c r="J127" s="118"/>
      <c r="K127" s="118"/>
      <c r="L127" s="118"/>
      <c r="M127" s="120"/>
      <c r="N127" s="120"/>
      <c r="O127" s="120"/>
      <c r="P127" s="120"/>
      <c r="Q127" s="120"/>
      <c r="X127" s="53"/>
      <c r="Y127" s="54"/>
    </row>
    <row r="128" spans="1:25" x14ac:dyDescent="0.25">
      <c r="A128" s="127"/>
      <c r="B128" s="128"/>
      <c r="C128" s="129"/>
      <c r="D128" s="118"/>
      <c r="E128" s="118"/>
      <c r="F128" s="118"/>
      <c r="G128" s="118"/>
      <c r="H128" s="118"/>
      <c r="I128" s="118"/>
      <c r="J128" s="118"/>
      <c r="K128" s="118"/>
      <c r="L128" s="118"/>
      <c r="M128" s="120"/>
      <c r="N128" s="120"/>
      <c r="O128" s="120"/>
      <c r="P128" s="120"/>
      <c r="Q128" s="120"/>
      <c r="X128" s="53"/>
      <c r="Y128" s="54"/>
    </row>
    <row r="129" spans="1:25" x14ac:dyDescent="0.25">
      <c r="A129" s="127"/>
      <c r="B129" s="128"/>
      <c r="C129" s="129"/>
      <c r="D129" s="118"/>
      <c r="E129" s="118"/>
      <c r="F129" s="118"/>
      <c r="G129" s="118"/>
      <c r="H129" s="118"/>
      <c r="I129" s="118"/>
      <c r="J129" s="118"/>
      <c r="K129" s="118"/>
      <c r="L129" s="118"/>
      <c r="M129" s="120"/>
      <c r="N129" s="120"/>
      <c r="O129" s="120"/>
      <c r="P129" s="120"/>
      <c r="Q129" s="120"/>
      <c r="X129" s="53"/>
      <c r="Y129" s="54"/>
    </row>
    <row r="130" spans="1:25" x14ac:dyDescent="0.25">
      <c r="A130" s="127"/>
      <c r="B130" s="128"/>
      <c r="C130" s="129"/>
      <c r="D130" s="118"/>
      <c r="E130" s="118"/>
      <c r="F130" s="118"/>
      <c r="G130" s="118"/>
      <c r="H130" s="118"/>
      <c r="I130" s="118"/>
      <c r="J130" s="118"/>
      <c r="K130" s="118"/>
      <c r="L130" s="118"/>
      <c r="M130" s="120"/>
      <c r="N130" s="120"/>
      <c r="O130" s="120"/>
      <c r="P130" s="120"/>
      <c r="Q130" s="120"/>
      <c r="X130" s="53"/>
      <c r="Y130" s="54"/>
    </row>
    <row r="131" spans="1:25" x14ac:dyDescent="0.25">
      <c r="A131" s="127"/>
      <c r="B131" s="128"/>
      <c r="C131" s="129"/>
      <c r="D131" s="118"/>
      <c r="E131" s="118"/>
      <c r="F131" s="118"/>
      <c r="G131" s="118"/>
      <c r="H131" s="118"/>
      <c r="I131" s="118"/>
      <c r="J131" s="118"/>
      <c r="K131" s="118"/>
      <c r="L131" s="118"/>
      <c r="M131" s="120"/>
      <c r="N131" s="120"/>
      <c r="O131" s="120"/>
      <c r="P131" s="120"/>
      <c r="Q131" s="120"/>
      <c r="X131" s="53"/>
      <c r="Y131" s="54"/>
    </row>
    <row r="132" spans="1:25" x14ac:dyDescent="0.25">
      <c r="A132" s="127"/>
      <c r="B132" s="128"/>
      <c r="C132" s="129"/>
      <c r="D132" s="118"/>
      <c r="E132" s="118"/>
      <c r="F132" s="118"/>
      <c r="G132" s="118"/>
      <c r="H132" s="118"/>
      <c r="I132" s="118"/>
      <c r="J132" s="118"/>
      <c r="K132" s="118"/>
      <c r="L132" s="118"/>
      <c r="M132" s="120"/>
      <c r="N132" s="120"/>
      <c r="O132" s="120"/>
      <c r="P132" s="120"/>
      <c r="Q132" s="120"/>
      <c r="X132" s="53"/>
      <c r="Y132" s="54"/>
    </row>
    <row r="133" spans="1:25" x14ac:dyDescent="0.25">
      <c r="A133" s="127"/>
      <c r="B133" s="128"/>
      <c r="C133" s="129"/>
      <c r="D133" s="118"/>
      <c r="E133" s="118"/>
      <c r="F133" s="118"/>
      <c r="G133" s="118"/>
      <c r="H133" s="118"/>
      <c r="I133" s="118"/>
      <c r="J133" s="118"/>
      <c r="K133" s="118"/>
      <c r="L133" s="118"/>
      <c r="M133" s="120"/>
      <c r="N133" s="120"/>
      <c r="O133" s="120"/>
      <c r="P133" s="120"/>
      <c r="Q133" s="120"/>
      <c r="X133" s="53"/>
      <c r="Y133" s="54"/>
    </row>
    <row r="134" spans="1:25" x14ac:dyDescent="0.25">
      <c r="A134" s="127"/>
      <c r="B134" s="128"/>
      <c r="C134" s="129"/>
      <c r="D134" s="118"/>
      <c r="E134" s="118"/>
      <c r="F134" s="118"/>
      <c r="G134" s="118"/>
      <c r="H134" s="118"/>
      <c r="I134" s="118"/>
      <c r="J134" s="118"/>
      <c r="K134" s="118"/>
      <c r="L134" s="118"/>
      <c r="M134" s="120"/>
      <c r="N134" s="120"/>
      <c r="O134" s="120"/>
      <c r="P134" s="120"/>
      <c r="Q134" s="120"/>
      <c r="X134" s="53"/>
      <c r="Y134" s="54"/>
    </row>
    <row r="135" spans="1:25" x14ac:dyDescent="0.25">
      <c r="A135" s="127"/>
      <c r="B135" s="128"/>
      <c r="C135" s="129"/>
      <c r="D135" s="118"/>
      <c r="E135" s="118"/>
      <c r="F135" s="118"/>
      <c r="G135" s="118"/>
      <c r="H135" s="118"/>
      <c r="I135" s="118"/>
      <c r="J135" s="118"/>
      <c r="K135" s="118"/>
      <c r="L135" s="118"/>
      <c r="M135" s="120"/>
      <c r="N135" s="120"/>
      <c r="O135" s="120"/>
      <c r="P135" s="120"/>
      <c r="Q135" s="120"/>
      <c r="X135" s="53"/>
      <c r="Y135" s="54"/>
    </row>
    <row r="136" spans="1:25" x14ac:dyDescent="0.25">
      <c r="A136" s="122"/>
      <c r="B136" s="122"/>
      <c r="C136" s="122"/>
      <c r="D136" s="120"/>
      <c r="E136" s="120"/>
      <c r="F136" s="120"/>
      <c r="G136" s="120"/>
      <c r="H136" s="120"/>
      <c r="I136" s="120"/>
      <c r="J136" s="120"/>
      <c r="K136" s="120"/>
      <c r="L136" s="120"/>
      <c r="M136" s="120"/>
      <c r="N136" s="120"/>
      <c r="O136" s="120"/>
      <c r="P136" s="120"/>
      <c r="Q136" s="120"/>
      <c r="X136" s="53"/>
      <c r="Y136" s="54"/>
    </row>
    <row r="137" spans="1:25" x14ac:dyDescent="0.25">
      <c r="A137" s="122"/>
      <c r="B137" s="122"/>
      <c r="C137" s="122"/>
      <c r="D137" s="120"/>
      <c r="E137" s="120"/>
      <c r="F137" s="120"/>
      <c r="G137" s="120"/>
      <c r="H137" s="120"/>
      <c r="I137" s="120"/>
      <c r="J137" s="120"/>
      <c r="K137" s="120"/>
      <c r="L137" s="120"/>
      <c r="M137" s="120"/>
      <c r="N137" s="120"/>
      <c r="O137" s="120"/>
      <c r="P137" s="120"/>
      <c r="Q137" s="120"/>
      <c r="X137" s="53"/>
      <c r="Y137" s="54"/>
    </row>
    <row r="138" spans="1:25" x14ac:dyDescent="0.25">
      <c r="A138" s="122"/>
      <c r="B138" s="122"/>
      <c r="C138" s="122"/>
      <c r="D138" s="120"/>
      <c r="E138" s="120"/>
      <c r="F138" s="120"/>
      <c r="G138" s="120"/>
      <c r="H138" s="120"/>
      <c r="I138" s="120"/>
      <c r="J138" s="120"/>
      <c r="K138" s="120"/>
      <c r="L138" s="120"/>
      <c r="M138" s="120"/>
      <c r="N138" s="120"/>
      <c r="O138" s="120"/>
      <c r="P138" s="120"/>
      <c r="Q138" s="120"/>
      <c r="X138" s="53"/>
      <c r="Y138" s="54"/>
    </row>
    <row r="139" spans="1:25" x14ac:dyDescent="0.25">
      <c r="A139" s="122"/>
      <c r="B139" s="122"/>
      <c r="C139" s="122"/>
      <c r="D139" s="120"/>
      <c r="E139" s="120"/>
      <c r="F139" s="120"/>
      <c r="G139" s="120"/>
      <c r="H139" s="120"/>
      <c r="I139" s="120"/>
      <c r="J139" s="120"/>
      <c r="K139" s="120"/>
      <c r="L139" s="120"/>
      <c r="M139" s="120"/>
      <c r="N139" s="120"/>
      <c r="O139" s="120"/>
      <c r="P139" s="120"/>
      <c r="Q139" s="120"/>
      <c r="X139" s="53"/>
      <c r="Y139" s="54"/>
    </row>
    <row r="140" spans="1:25" x14ac:dyDescent="0.25">
      <c r="A140" s="122"/>
      <c r="B140" s="122"/>
      <c r="C140" s="122"/>
      <c r="D140" s="120"/>
      <c r="E140" s="120"/>
      <c r="F140" s="120"/>
      <c r="G140" s="120"/>
      <c r="H140" s="120"/>
      <c r="I140" s="120"/>
      <c r="J140" s="120"/>
      <c r="K140" s="120"/>
      <c r="L140" s="120"/>
      <c r="M140" s="120"/>
      <c r="N140" s="120"/>
      <c r="O140" s="120"/>
      <c r="P140" s="120"/>
      <c r="Q140" s="120"/>
      <c r="X140" s="53"/>
      <c r="Y140" s="54"/>
    </row>
    <row r="141" spans="1:25" x14ac:dyDescent="0.25">
      <c r="A141" s="122"/>
      <c r="B141" s="122"/>
      <c r="C141" s="122"/>
      <c r="D141" s="120"/>
      <c r="E141" s="120"/>
      <c r="F141" s="120"/>
      <c r="G141" s="120"/>
      <c r="H141" s="120"/>
      <c r="I141" s="120"/>
      <c r="J141" s="120"/>
      <c r="K141" s="120"/>
      <c r="L141" s="120"/>
      <c r="M141" s="120"/>
      <c r="N141" s="120"/>
      <c r="O141" s="120"/>
      <c r="P141" s="120"/>
      <c r="Q141" s="120"/>
      <c r="X141" s="53"/>
      <c r="Y141" s="54"/>
    </row>
    <row r="142" spans="1:25" x14ac:dyDescent="0.25">
      <c r="A142" s="122"/>
      <c r="B142" s="122"/>
      <c r="C142" s="122"/>
      <c r="D142" s="120"/>
      <c r="E142" s="120"/>
      <c r="F142" s="120"/>
      <c r="G142" s="120"/>
      <c r="H142" s="120"/>
      <c r="I142" s="120"/>
      <c r="J142" s="120"/>
      <c r="K142" s="120"/>
      <c r="L142" s="120"/>
      <c r="M142" s="120"/>
      <c r="N142" s="120"/>
      <c r="O142" s="120"/>
      <c r="P142" s="120"/>
      <c r="Q142" s="120"/>
      <c r="X142" s="53"/>
      <c r="Y142" s="54"/>
    </row>
    <row r="143" spans="1:25" x14ac:dyDescent="0.25">
      <c r="A143" s="122"/>
      <c r="B143" s="122"/>
      <c r="C143" s="122"/>
      <c r="D143" s="120"/>
      <c r="E143" s="120"/>
      <c r="F143" s="120"/>
      <c r="G143" s="120"/>
      <c r="H143" s="120"/>
      <c r="I143" s="120"/>
      <c r="J143" s="120"/>
      <c r="K143" s="120"/>
      <c r="L143" s="120"/>
      <c r="M143" s="120"/>
      <c r="N143" s="120"/>
      <c r="O143" s="120"/>
      <c r="P143" s="120"/>
      <c r="Q143" s="120"/>
      <c r="X143" s="53"/>
      <c r="Y143" s="54"/>
    </row>
    <row r="144" spans="1:25" x14ac:dyDescent="0.25">
      <c r="A144" s="122"/>
      <c r="B144" s="122"/>
      <c r="C144" s="122"/>
      <c r="D144" s="120"/>
      <c r="E144" s="120"/>
      <c r="F144" s="120"/>
      <c r="G144" s="120"/>
      <c r="H144" s="120"/>
      <c r="I144" s="120"/>
      <c r="J144" s="120"/>
      <c r="K144" s="120"/>
      <c r="L144" s="120"/>
      <c r="M144" s="120"/>
      <c r="N144" s="120"/>
      <c r="O144" s="120"/>
      <c r="P144" s="120"/>
      <c r="Q144" s="120"/>
      <c r="X144" s="53"/>
      <c r="Y144" s="54"/>
    </row>
    <row r="145" spans="1:25" x14ac:dyDescent="0.25">
      <c r="A145" s="122"/>
      <c r="B145" s="122"/>
      <c r="C145" s="122"/>
      <c r="D145" s="120"/>
      <c r="E145" s="120"/>
      <c r="F145" s="120"/>
      <c r="G145" s="120"/>
      <c r="H145" s="120"/>
      <c r="I145" s="120"/>
      <c r="J145" s="120"/>
      <c r="K145" s="120"/>
      <c r="L145" s="120"/>
      <c r="M145" s="120"/>
      <c r="N145" s="120"/>
      <c r="O145" s="120"/>
      <c r="P145" s="120"/>
      <c r="Q145" s="120"/>
      <c r="X145" s="53"/>
      <c r="Y145" s="54"/>
    </row>
    <row r="146" spans="1:25" x14ac:dyDescent="0.25">
      <c r="A146" s="122"/>
      <c r="B146" s="122"/>
      <c r="C146" s="122"/>
      <c r="D146" s="120"/>
      <c r="E146" s="120"/>
      <c r="F146" s="120"/>
      <c r="G146" s="120"/>
      <c r="H146" s="120"/>
      <c r="I146" s="120"/>
      <c r="J146" s="120"/>
      <c r="K146" s="120"/>
      <c r="L146" s="120"/>
      <c r="M146" s="120"/>
      <c r="N146" s="120"/>
      <c r="O146" s="120"/>
      <c r="P146" s="120"/>
      <c r="Q146" s="120"/>
      <c r="X146" s="53"/>
      <c r="Y146" s="54"/>
    </row>
    <row r="147" spans="1:25" x14ac:dyDescent="0.25">
      <c r="X147" s="53"/>
      <c r="Y147" s="54"/>
    </row>
    <row r="148" spans="1:25" x14ac:dyDescent="0.25">
      <c r="X148" s="53"/>
      <c r="Y148" s="54"/>
    </row>
    <row r="149" spans="1:25" x14ac:dyDescent="0.25">
      <c r="X149" s="53"/>
      <c r="Y149" s="54"/>
    </row>
    <row r="150" spans="1:25" x14ac:dyDescent="0.25">
      <c r="X150" s="53"/>
      <c r="Y150" s="54"/>
    </row>
    <row r="151" spans="1:25" x14ac:dyDescent="0.25">
      <c r="X151" s="53"/>
      <c r="Y151" s="54"/>
    </row>
    <row r="152" spans="1:25" x14ac:dyDescent="0.25">
      <c r="X152" s="53"/>
      <c r="Y152" s="54"/>
    </row>
    <row r="153" spans="1:25" x14ac:dyDescent="0.25">
      <c r="X153" s="53"/>
      <c r="Y153" s="54"/>
    </row>
    <row r="154" spans="1:25" x14ac:dyDescent="0.25">
      <c r="X154" s="53"/>
      <c r="Y154" s="54"/>
    </row>
    <row r="155" spans="1:25" x14ac:dyDescent="0.25">
      <c r="X155" s="53"/>
      <c r="Y155" s="54"/>
    </row>
    <row r="156" spans="1:25" x14ac:dyDescent="0.25">
      <c r="X156" s="53"/>
      <c r="Y156" s="54"/>
    </row>
    <row r="157" spans="1:25" x14ac:dyDescent="0.25">
      <c r="X157" s="53"/>
      <c r="Y157" s="54"/>
    </row>
    <row r="158" spans="1:25" x14ac:dyDescent="0.25">
      <c r="X158" s="53"/>
      <c r="Y158" s="54"/>
    </row>
    <row r="159" spans="1:25" x14ac:dyDescent="0.25">
      <c r="X159" s="53"/>
      <c r="Y159" s="54"/>
    </row>
    <row r="160" spans="1:25" x14ac:dyDescent="0.25">
      <c r="X160" s="53"/>
      <c r="Y160" s="54"/>
    </row>
    <row r="161" spans="24:25" x14ac:dyDescent="0.25">
      <c r="X161" s="53"/>
      <c r="Y161" s="54"/>
    </row>
    <row r="162" spans="24:25" x14ac:dyDescent="0.25">
      <c r="X162" s="53"/>
      <c r="Y162" s="54"/>
    </row>
    <row r="163" spans="24:25" x14ac:dyDescent="0.25">
      <c r="X163" s="53"/>
      <c r="Y163" s="54"/>
    </row>
    <row r="164" spans="24:25" x14ac:dyDescent="0.25">
      <c r="X164" s="53"/>
      <c r="Y164" s="54"/>
    </row>
    <row r="165" spans="24:25" x14ac:dyDescent="0.25">
      <c r="X165" s="53"/>
      <c r="Y165" s="54"/>
    </row>
    <row r="166" spans="24:25" x14ac:dyDescent="0.25">
      <c r="X166" s="53"/>
      <c r="Y166" s="54"/>
    </row>
    <row r="167" spans="24:25" x14ac:dyDescent="0.25">
      <c r="X167" s="53"/>
      <c r="Y167" s="54"/>
    </row>
    <row r="168" spans="24:25" x14ac:dyDescent="0.25">
      <c r="X168" s="53"/>
      <c r="Y168" s="54"/>
    </row>
    <row r="169" spans="24:25" x14ac:dyDescent="0.25">
      <c r="X169" s="53"/>
      <c r="Y169" s="54"/>
    </row>
    <row r="170" spans="24:25" x14ac:dyDescent="0.25">
      <c r="X170" s="53"/>
      <c r="Y170" s="54"/>
    </row>
    <row r="171" spans="24:25" x14ac:dyDescent="0.25">
      <c r="X171" s="53"/>
      <c r="Y171" s="54"/>
    </row>
    <row r="172" spans="24:25" x14ac:dyDescent="0.25">
      <c r="X172" s="53"/>
      <c r="Y172" s="54"/>
    </row>
    <row r="173" spans="24:25" x14ac:dyDescent="0.25">
      <c r="X173" s="53"/>
      <c r="Y173" s="54"/>
    </row>
    <row r="174" spans="24:25" x14ac:dyDescent="0.25">
      <c r="X174" s="53"/>
      <c r="Y174" s="54"/>
    </row>
    <row r="175" spans="24:25" x14ac:dyDescent="0.25">
      <c r="X175" s="53"/>
      <c r="Y175" s="54"/>
    </row>
    <row r="176" spans="24:25" x14ac:dyDescent="0.25">
      <c r="X176" s="53"/>
      <c r="Y176" s="54"/>
    </row>
    <row r="266" spans="1:25" s="3" customFormat="1" x14ac:dyDescent="0.25">
      <c r="A266" s="3" t="s">
        <v>19</v>
      </c>
      <c r="D266"/>
      <c r="E266"/>
      <c r="F266"/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  <c r="Y266"/>
    </row>
  </sheetData>
  <customSheetViews>
    <customSheetView guid="{A761DC7B-7435-475F-9649-252D26F07202}" scale="80" showGridLines="0">
      <selection activeCell="A3" sqref="A3"/>
      <pageMargins left="0.7" right="0.7" top="0.75" bottom="0.75" header="0.3" footer="0.3"/>
    </customSheetView>
  </customSheetViews>
  <mergeCells count="7">
    <mergeCell ref="A9:C9"/>
    <mergeCell ref="B1:D1"/>
    <mergeCell ref="F1:K1"/>
    <mergeCell ref="B2:D2"/>
    <mergeCell ref="F2:K2"/>
    <mergeCell ref="A5:D5"/>
    <mergeCell ref="C6:D6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3" name="Button 1">
              <controlPr defaultSize="0" print="0" autoFill="0" autoPict="0" macro="[0]!Effacer_toutes_les_donnees">
                <anchor moveWithCells="1" sizeWithCells="1">
                  <from>
                    <xdr:col>9</xdr:col>
                    <xdr:colOff>9525</xdr:colOff>
                    <xdr:row>7</xdr:row>
                    <xdr:rowOff>9525</xdr:rowOff>
                  </from>
                  <to>
                    <xdr:col>12</xdr:col>
                    <xdr:colOff>9525</xdr:colOff>
                    <xdr:row>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0" r:id="rId4" name="Button 2">
              <controlPr defaultSize="0" print="0" autoFill="0" autoPict="0" macro="[0]!Nettoyer_les_donnees">
                <anchor moveWithCells="1" sizeWithCells="1">
                  <from>
                    <xdr:col>3</xdr:col>
                    <xdr:colOff>933450</xdr:colOff>
                    <xdr:row>7</xdr:row>
                    <xdr:rowOff>0</xdr:rowOff>
                  </from>
                  <to>
                    <xdr:col>4</xdr:col>
                    <xdr:colOff>895350</xdr:colOff>
                    <xdr:row>8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1" r:id="rId5" name="Button 3">
              <controlPr defaultSize="0" print="0" autoFill="0" autoPict="0" macro="[0]!Mettre_en_forme_les_donnees">
                <anchor moveWithCells="1" sizeWithCells="1">
                  <from>
                    <xdr:col>5</xdr:col>
                    <xdr:colOff>714375</xdr:colOff>
                    <xdr:row>7</xdr:row>
                    <xdr:rowOff>0</xdr:rowOff>
                  </from>
                  <to>
                    <xdr:col>8</xdr:col>
                    <xdr:colOff>466725</xdr:colOff>
                    <xdr:row>8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2" r:id="rId6" name="Button 4">
              <controlPr defaultSize="0" print="0" autoFill="0" autoPict="0" macro="[0]!Une_ligne_sur_cinq">
                <anchor moveWithCells="1" sizeWithCells="1">
                  <from>
                    <xdr:col>4</xdr:col>
                    <xdr:colOff>971550</xdr:colOff>
                    <xdr:row>7</xdr:row>
                    <xdr:rowOff>0</xdr:rowOff>
                  </from>
                  <to>
                    <xdr:col>5</xdr:col>
                    <xdr:colOff>409575</xdr:colOff>
                    <xdr:row>8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>
    <tabColor theme="9" tint="-0.249977111117893"/>
  </sheetPr>
  <dimension ref="A1:CA266"/>
  <sheetViews>
    <sheetView showGridLines="0" zoomScale="80" zoomScaleNormal="80" workbookViewId="0">
      <selection activeCell="A3" sqref="A3"/>
    </sheetView>
  </sheetViews>
  <sheetFormatPr baseColWidth="10" defaultRowHeight="15" x14ac:dyDescent="0.25"/>
  <cols>
    <col min="1" max="1" width="15.7109375" style="3" bestFit="1" customWidth="1"/>
    <col min="2" max="3" width="11.42578125" style="3"/>
    <col min="4" max="4" width="15.7109375" bestFit="1" customWidth="1"/>
    <col min="5" max="5" width="46.140625" customWidth="1"/>
  </cols>
  <sheetData>
    <row r="1" spans="1:79" ht="18.75" x14ac:dyDescent="0.3">
      <c r="A1" s="72" t="s">
        <v>12</v>
      </c>
      <c r="B1" s="146" t="s">
        <v>28</v>
      </c>
      <c r="C1" s="146"/>
      <c r="D1" s="146"/>
      <c r="F1" s="144" t="s">
        <v>16</v>
      </c>
      <c r="G1" s="144"/>
      <c r="H1" s="144"/>
      <c r="I1" s="144"/>
      <c r="J1" s="144"/>
      <c r="K1" s="144"/>
    </row>
    <row r="2" spans="1:79" x14ac:dyDescent="0.25">
      <c r="A2" s="72" t="s">
        <v>20</v>
      </c>
      <c r="B2" s="147" t="s">
        <v>29</v>
      </c>
      <c r="C2" s="147"/>
      <c r="D2" s="147"/>
      <c r="F2" s="144" t="s">
        <v>17</v>
      </c>
      <c r="G2" s="144"/>
      <c r="H2" s="144"/>
      <c r="I2" s="144"/>
      <c r="J2" s="144"/>
      <c r="K2" s="144"/>
    </row>
    <row r="3" spans="1:79" ht="15" customHeight="1" x14ac:dyDescent="0.25">
      <c r="E3" s="44"/>
      <c r="F3" s="43"/>
      <c r="G3" s="45"/>
      <c r="H3" s="45"/>
      <c r="I3" s="45"/>
      <c r="J3" s="45"/>
      <c r="K3" s="45"/>
      <c r="L3" s="45"/>
    </row>
    <row r="4" spans="1:79" x14ac:dyDescent="0.25">
      <c r="E4" s="50"/>
      <c r="F4" s="50"/>
      <c r="G4" s="45"/>
      <c r="H4" s="45"/>
      <c r="I4" s="45"/>
      <c r="J4" s="45"/>
      <c r="K4" s="45"/>
      <c r="L4" s="45"/>
    </row>
    <row r="5" spans="1:79" x14ac:dyDescent="0.25">
      <c r="A5" s="144" t="s">
        <v>18</v>
      </c>
      <c r="B5" s="144"/>
      <c r="C5" s="144"/>
      <c r="D5" s="144"/>
      <c r="E5" s="44"/>
      <c r="F5" s="49"/>
      <c r="G5" s="45"/>
      <c r="H5" s="45"/>
      <c r="I5" s="45"/>
      <c r="J5" s="45"/>
      <c r="K5" s="45"/>
      <c r="L5" s="45"/>
    </row>
    <row r="6" spans="1:79" x14ac:dyDescent="0.25">
      <c r="A6" s="51" t="s">
        <v>13</v>
      </c>
      <c r="B6" s="52"/>
      <c r="C6" s="145" t="s">
        <v>15</v>
      </c>
      <c r="D6" s="145"/>
      <c r="F6" s="46"/>
      <c r="G6" s="45"/>
      <c r="H6" s="45"/>
      <c r="I6" s="45"/>
      <c r="J6" s="45"/>
      <c r="K6" s="45"/>
      <c r="L6" s="45"/>
    </row>
    <row r="7" spans="1:79" x14ac:dyDescent="0.25">
      <c r="E7" s="44"/>
      <c r="F7" s="20"/>
      <c r="G7" s="45"/>
      <c r="H7" s="45"/>
      <c r="I7" s="45"/>
      <c r="J7" s="45"/>
      <c r="K7" s="45"/>
      <c r="L7" s="45"/>
    </row>
    <row r="9" spans="1:79" x14ac:dyDescent="0.25">
      <c r="A9" s="152" t="str">
        <f>B1</f>
        <v>Cattanach Wayne 6323</v>
      </c>
      <c r="B9" s="153"/>
      <c r="C9" s="153"/>
    </row>
    <row r="10" spans="1:79" x14ac:dyDescent="0.25">
      <c r="A10" s="73" t="s">
        <v>2</v>
      </c>
      <c r="B10" s="73" t="s">
        <v>11</v>
      </c>
      <c r="C10" s="74" t="s">
        <v>14</v>
      </c>
      <c r="CA10" t="s">
        <v>23</v>
      </c>
    </row>
    <row r="11" spans="1:79" x14ac:dyDescent="0.25">
      <c r="A11" s="75" t="s">
        <v>10</v>
      </c>
      <c r="B11" s="75" t="s">
        <v>10</v>
      </c>
      <c r="C11" s="76"/>
    </row>
    <row r="12" spans="1:79" x14ac:dyDescent="0.25">
      <c r="A12" s="130">
        <v>0</v>
      </c>
      <c r="B12" s="131">
        <v>5.6000000000000001E-2</v>
      </c>
      <c r="C12" s="132">
        <v>0</v>
      </c>
      <c r="D12" s="118"/>
      <c r="E12" s="119"/>
      <c r="F12" s="118"/>
      <c r="G12" s="118"/>
      <c r="H12" s="118"/>
      <c r="I12" s="118"/>
      <c r="J12" s="118"/>
      <c r="K12" s="118"/>
      <c r="L12" s="118"/>
      <c r="M12" s="120"/>
      <c r="N12" s="120"/>
      <c r="O12" s="120"/>
      <c r="P12" s="120"/>
      <c r="Q12" s="120"/>
      <c r="X12" s="53"/>
      <c r="Y12" s="54"/>
    </row>
    <row r="13" spans="1:79" x14ac:dyDescent="0.25">
      <c r="A13" s="130">
        <v>1</v>
      </c>
      <c r="B13" s="131">
        <v>5.8200000000000002E-2</v>
      </c>
      <c r="C13" s="132">
        <v>102032</v>
      </c>
      <c r="D13" s="118"/>
      <c r="E13" s="119"/>
      <c r="F13" s="118"/>
      <c r="G13" s="118"/>
      <c r="H13" s="118"/>
      <c r="I13" s="118"/>
      <c r="J13" s="118"/>
      <c r="K13" s="118"/>
      <c r="L13" s="118"/>
      <c r="M13" s="120"/>
      <c r="N13" s="120"/>
      <c r="O13" s="120"/>
      <c r="P13" s="120"/>
      <c r="Q13" s="120"/>
      <c r="X13" s="53"/>
      <c r="Y13" s="54"/>
    </row>
    <row r="14" spans="1:79" x14ac:dyDescent="0.25">
      <c r="A14" s="130">
        <v>2</v>
      </c>
      <c r="B14" s="131">
        <v>6.0400000000000002E-2</v>
      </c>
      <c r="C14" s="132">
        <v>137973</v>
      </c>
      <c r="D14" s="118"/>
      <c r="E14" s="119"/>
      <c r="F14" s="118"/>
      <c r="G14" s="118"/>
      <c r="H14" s="118"/>
      <c r="I14" s="118"/>
      <c r="J14" s="118"/>
      <c r="K14" s="118"/>
      <c r="L14" s="118"/>
      <c r="M14" s="120"/>
      <c r="N14" s="120"/>
      <c r="O14" s="120"/>
      <c r="P14" s="120"/>
      <c r="Q14" s="120"/>
      <c r="X14" s="53"/>
      <c r="Y14" s="54"/>
    </row>
    <row r="15" spans="1:79" x14ac:dyDescent="0.25">
      <c r="A15" s="130">
        <v>3</v>
      </c>
      <c r="B15" s="131">
        <v>6.2600000000000003E-2</v>
      </c>
      <c r="C15" s="132">
        <v>166525</v>
      </c>
      <c r="D15" s="118"/>
      <c r="E15" s="119"/>
      <c r="F15" s="118"/>
      <c r="G15" s="118"/>
      <c r="H15" s="118"/>
      <c r="I15" s="118"/>
      <c r="J15" s="118"/>
      <c r="K15" s="118"/>
      <c r="L15" s="118"/>
      <c r="M15" s="120"/>
      <c r="N15" s="120"/>
      <c r="O15" s="120"/>
      <c r="P15" s="120"/>
      <c r="Q15" s="120"/>
      <c r="X15" s="53"/>
      <c r="Y15" s="54"/>
    </row>
    <row r="16" spans="1:79" x14ac:dyDescent="0.25">
      <c r="A16" s="130">
        <v>4</v>
      </c>
      <c r="B16" s="131">
        <v>6.4799999999999996E-2</v>
      </c>
      <c r="C16" s="132">
        <v>189146</v>
      </c>
      <c r="D16" s="118"/>
      <c r="E16" s="119"/>
      <c r="F16" s="118"/>
      <c r="G16" s="118"/>
      <c r="H16" s="118"/>
      <c r="I16" s="118"/>
      <c r="J16" s="118"/>
      <c r="K16" s="118"/>
      <c r="L16" s="118"/>
      <c r="M16" s="120"/>
      <c r="N16" s="120"/>
      <c r="O16" s="120"/>
      <c r="P16" s="120"/>
      <c r="Q16" s="120"/>
      <c r="X16" s="53"/>
      <c r="Y16" s="54"/>
    </row>
    <row r="17" spans="1:25" x14ac:dyDescent="0.25">
      <c r="A17" s="130">
        <v>5</v>
      </c>
      <c r="B17" s="131">
        <v>6.7000000000000004E-2</v>
      </c>
      <c r="C17" s="132">
        <v>206990</v>
      </c>
      <c r="D17" s="118"/>
      <c r="E17" s="119"/>
      <c r="F17" s="118"/>
      <c r="G17" s="118"/>
      <c r="H17" s="118"/>
      <c r="I17" s="118"/>
      <c r="J17" s="118"/>
      <c r="K17" s="118"/>
      <c r="L17" s="118"/>
      <c r="M17" s="120"/>
      <c r="N17" s="120"/>
      <c r="O17" s="120"/>
      <c r="P17" s="120"/>
      <c r="Q17" s="120"/>
      <c r="X17" s="53"/>
      <c r="Y17" s="54"/>
    </row>
    <row r="18" spans="1:25" x14ac:dyDescent="0.25">
      <c r="A18" s="130">
        <v>6</v>
      </c>
      <c r="B18" s="131">
        <v>6.9800000000000001E-2</v>
      </c>
      <c r="C18" s="132">
        <v>215324</v>
      </c>
      <c r="D18" s="118"/>
      <c r="E18" s="119"/>
      <c r="F18" s="118"/>
      <c r="G18" s="118"/>
      <c r="H18" s="118"/>
      <c r="I18" s="118"/>
      <c r="J18" s="118"/>
      <c r="K18" s="118"/>
      <c r="L18" s="118"/>
      <c r="M18" s="120"/>
      <c r="N18" s="120"/>
      <c r="O18" s="120"/>
      <c r="P18" s="120"/>
      <c r="Q18" s="120"/>
      <c r="X18" s="53"/>
      <c r="Y18" s="54"/>
    </row>
    <row r="19" spans="1:25" x14ac:dyDescent="0.25">
      <c r="A19" s="130">
        <v>7</v>
      </c>
      <c r="B19" s="131">
        <v>7.2599999999999998E-2</v>
      </c>
      <c r="C19" s="132">
        <v>220523</v>
      </c>
      <c r="D19" s="118"/>
      <c r="E19" s="119"/>
      <c r="F19" s="118"/>
      <c r="G19" s="118"/>
      <c r="H19" s="118"/>
      <c r="I19" s="118"/>
      <c r="J19" s="118"/>
      <c r="K19" s="118"/>
      <c r="L19" s="118"/>
      <c r="M19" s="120"/>
      <c r="N19" s="120"/>
      <c r="O19" s="120"/>
      <c r="P19" s="120"/>
      <c r="Q19" s="120"/>
      <c r="X19" s="53"/>
      <c r="Y19" s="54"/>
    </row>
    <row r="20" spans="1:25" x14ac:dyDescent="0.25">
      <c r="A20" s="130">
        <v>8</v>
      </c>
      <c r="B20" s="131">
        <v>7.5399999999999995E-2</v>
      </c>
      <c r="C20" s="132">
        <v>223352</v>
      </c>
      <c r="D20" s="118"/>
      <c r="E20" s="119"/>
      <c r="F20" s="118"/>
      <c r="G20" s="118"/>
      <c r="H20" s="118"/>
      <c r="I20" s="118"/>
      <c r="J20" s="118"/>
      <c r="K20" s="118"/>
      <c r="L20" s="118"/>
      <c r="M20" s="120"/>
      <c r="N20" s="120"/>
      <c r="O20" s="120"/>
      <c r="P20" s="120"/>
      <c r="Q20" s="120"/>
      <c r="X20" s="53"/>
      <c r="Y20" s="54"/>
    </row>
    <row r="21" spans="1:25" x14ac:dyDescent="0.25">
      <c r="A21" s="130">
        <v>9</v>
      </c>
      <c r="B21" s="131">
        <v>7.8200000000000006E-2</v>
      </c>
      <c r="C21" s="132">
        <v>224390</v>
      </c>
      <c r="D21" s="118"/>
      <c r="E21" s="119"/>
      <c r="F21" s="118"/>
      <c r="G21" s="118"/>
      <c r="H21" s="118"/>
      <c r="I21" s="118"/>
      <c r="J21" s="118"/>
      <c r="K21" s="118"/>
      <c r="L21" s="118"/>
      <c r="M21" s="120"/>
      <c r="N21" s="120"/>
      <c r="O21" s="120"/>
      <c r="P21" s="120"/>
      <c r="Q21" s="120"/>
      <c r="X21" s="53"/>
      <c r="Y21" s="54"/>
    </row>
    <row r="22" spans="1:25" x14ac:dyDescent="0.25">
      <c r="A22" s="130">
        <v>10</v>
      </c>
      <c r="B22" s="131">
        <v>8.1000000000000003E-2</v>
      </c>
      <c r="C22" s="132">
        <v>224080</v>
      </c>
      <c r="D22" s="118"/>
      <c r="E22" s="119"/>
      <c r="F22" s="118"/>
      <c r="G22" s="118"/>
      <c r="H22" s="118"/>
      <c r="I22" s="118"/>
      <c r="J22" s="118"/>
      <c r="K22" s="118"/>
      <c r="L22" s="118"/>
      <c r="M22" s="120"/>
      <c r="N22" s="120"/>
      <c r="O22" s="120"/>
      <c r="P22" s="120"/>
      <c r="Q22" s="120"/>
      <c r="X22" s="53"/>
      <c r="Y22" s="54"/>
    </row>
    <row r="23" spans="1:25" x14ac:dyDescent="0.25">
      <c r="A23" s="130">
        <v>11</v>
      </c>
      <c r="B23" s="131">
        <v>8.3799999999999999E-2</v>
      </c>
      <c r="C23" s="132">
        <v>222758</v>
      </c>
      <c r="D23" s="118"/>
      <c r="E23" s="119"/>
      <c r="F23" s="118"/>
      <c r="G23" s="118"/>
      <c r="H23" s="118"/>
      <c r="I23" s="118"/>
      <c r="J23" s="118"/>
      <c r="K23" s="118"/>
      <c r="L23" s="118"/>
      <c r="M23" s="120"/>
      <c r="N23" s="120"/>
      <c r="O23" s="120"/>
      <c r="P23" s="120"/>
      <c r="Q23" s="120"/>
      <c r="X23" s="53"/>
      <c r="Y23" s="54"/>
    </row>
    <row r="24" spans="1:25" x14ac:dyDescent="0.25">
      <c r="A24" s="130">
        <v>12</v>
      </c>
      <c r="B24" s="131">
        <v>8.6599999999999996E-2</v>
      </c>
      <c r="C24" s="132">
        <v>220685</v>
      </c>
      <c r="D24" s="118"/>
      <c r="E24" s="119"/>
      <c r="F24" s="118"/>
      <c r="G24" s="118"/>
      <c r="H24" s="118"/>
      <c r="I24" s="118"/>
      <c r="J24" s="118"/>
      <c r="K24" s="118"/>
      <c r="L24" s="118"/>
      <c r="M24" s="120"/>
      <c r="N24" s="120"/>
      <c r="O24" s="120"/>
      <c r="P24" s="120"/>
      <c r="Q24" s="120"/>
      <c r="X24" s="53"/>
      <c r="Y24" s="54"/>
    </row>
    <row r="25" spans="1:25" x14ac:dyDescent="0.25">
      <c r="A25" s="130">
        <v>13</v>
      </c>
      <c r="B25" s="131">
        <v>8.9399999999999993E-2</v>
      </c>
      <c r="C25" s="132">
        <v>218061</v>
      </c>
      <c r="D25" s="118"/>
      <c r="E25" s="119"/>
      <c r="F25" s="118"/>
      <c r="G25" s="118"/>
      <c r="H25" s="118"/>
      <c r="I25" s="118"/>
      <c r="J25" s="118"/>
      <c r="K25" s="118"/>
      <c r="L25" s="118"/>
      <c r="M25" s="120"/>
      <c r="N25" s="120"/>
      <c r="O25" s="120"/>
      <c r="P25" s="120"/>
      <c r="Q25" s="120"/>
      <c r="X25" s="53"/>
      <c r="Y25" s="54"/>
    </row>
    <row r="26" spans="1:25" x14ac:dyDescent="0.25">
      <c r="A26" s="130">
        <v>14</v>
      </c>
      <c r="B26" s="131">
        <v>9.2200000000000004E-2</v>
      </c>
      <c r="C26" s="132">
        <v>215040</v>
      </c>
      <c r="D26" s="118"/>
      <c r="E26" s="119"/>
      <c r="F26" s="118"/>
      <c r="G26" s="118"/>
      <c r="H26" s="118"/>
      <c r="I26" s="118"/>
      <c r="J26" s="118"/>
      <c r="K26" s="118"/>
      <c r="L26" s="118"/>
      <c r="M26" s="120"/>
      <c r="N26" s="120"/>
      <c r="O26" s="120"/>
      <c r="P26" s="120"/>
      <c r="Q26" s="120"/>
      <c r="X26" s="53"/>
      <c r="Y26" s="54"/>
    </row>
    <row r="27" spans="1:25" x14ac:dyDescent="0.25">
      <c r="A27" s="130">
        <v>15</v>
      </c>
      <c r="B27" s="131">
        <v>9.5000000000000001E-2</v>
      </c>
      <c r="C27" s="132">
        <v>211741</v>
      </c>
      <c r="D27" s="118"/>
      <c r="E27" s="119"/>
      <c r="F27" s="118"/>
      <c r="G27" s="118"/>
      <c r="H27" s="118"/>
      <c r="I27" s="118"/>
      <c r="J27" s="118"/>
      <c r="K27" s="118"/>
      <c r="L27" s="118"/>
      <c r="M27" s="120"/>
      <c r="N27" s="120"/>
      <c r="O27" s="120"/>
      <c r="P27" s="120"/>
      <c r="Q27" s="120"/>
      <c r="X27" s="53"/>
      <c r="Y27" s="54"/>
    </row>
    <row r="28" spans="1:25" x14ac:dyDescent="0.25">
      <c r="A28" s="130">
        <v>16</v>
      </c>
      <c r="B28" s="131">
        <v>9.7199999999999995E-2</v>
      </c>
      <c r="C28" s="132">
        <v>212136</v>
      </c>
      <c r="D28" s="118"/>
      <c r="E28" s="119"/>
      <c r="F28" s="118"/>
      <c r="G28" s="118"/>
      <c r="H28" s="118"/>
      <c r="I28" s="118"/>
      <c r="J28" s="118"/>
      <c r="K28" s="118"/>
      <c r="L28" s="118"/>
      <c r="M28" s="120"/>
      <c r="N28" s="120"/>
      <c r="O28" s="120"/>
      <c r="P28" s="120"/>
      <c r="Q28" s="120"/>
      <c r="X28" s="53"/>
      <c r="Y28" s="54"/>
    </row>
    <row r="29" spans="1:25" x14ac:dyDescent="0.25">
      <c r="A29" s="130">
        <v>17</v>
      </c>
      <c r="B29" s="131">
        <v>9.9400000000000002E-2</v>
      </c>
      <c r="C29" s="132">
        <v>212154</v>
      </c>
      <c r="D29" s="118"/>
      <c r="E29" s="119"/>
      <c r="F29" s="118"/>
      <c r="G29" s="118"/>
      <c r="H29" s="118"/>
      <c r="I29" s="118"/>
      <c r="J29" s="118"/>
      <c r="K29" s="118"/>
      <c r="L29" s="118"/>
      <c r="M29" s="120"/>
      <c r="N29" s="120"/>
      <c r="O29" s="120"/>
      <c r="P29" s="120"/>
      <c r="Q29" s="120"/>
      <c r="X29" s="53"/>
      <c r="Y29" s="54"/>
    </row>
    <row r="30" spans="1:25" x14ac:dyDescent="0.25">
      <c r="A30" s="130">
        <v>18</v>
      </c>
      <c r="B30" s="131">
        <v>0.1016</v>
      </c>
      <c r="C30" s="132">
        <v>211861</v>
      </c>
      <c r="D30" s="118"/>
      <c r="E30" s="119"/>
      <c r="F30" s="118"/>
      <c r="G30" s="118"/>
      <c r="H30" s="118"/>
      <c r="I30" s="118"/>
      <c r="J30" s="118"/>
      <c r="K30" s="118"/>
      <c r="L30" s="118"/>
      <c r="M30" s="120"/>
      <c r="N30" s="120"/>
      <c r="O30" s="120"/>
      <c r="P30" s="120"/>
      <c r="Q30" s="120"/>
      <c r="X30" s="53"/>
      <c r="Y30" s="54"/>
    </row>
    <row r="31" spans="1:25" x14ac:dyDescent="0.25">
      <c r="A31" s="130">
        <v>19</v>
      </c>
      <c r="B31" s="131">
        <v>0.1038</v>
      </c>
      <c r="C31" s="132">
        <v>211310</v>
      </c>
      <c r="D31" s="118"/>
      <c r="E31" s="119"/>
      <c r="F31" s="118"/>
      <c r="G31" s="118"/>
      <c r="H31" s="118"/>
      <c r="I31" s="118"/>
      <c r="J31" s="118"/>
      <c r="K31" s="118"/>
      <c r="L31" s="118"/>
      <c r="M31" s="120"/>
      <c r="N31" s="120"/>
      <c r="O31" s="120"/>
      <c r="P31" s="120"/>
      <c r="Q31" s="120"/>
      <c r="X31" s="53"/>
      <c r="Y31" s="54"/>
    </row>
    <row r="32" spans="1:25" x14ac:dyDescent="0.25">
      <c r="A32" s="130">
        <v>20</v>
      </c>
      <c r="B32" s="131">
        <v>0.106</v>
      </c>
      <c r="C32" s="132">
        <v>210548</v>
      </c>
      <c r="D32" s="118"/>
      <c r="E32" s="119"/>
      <c r="F32" s="118"/>
      <c r="G32" s="118"/>
      <c r="H32" s="118"/>
      <c r="I32" s="118"/>
      <c r="J32" s="118"/>
      <c r="K32" s="118"/>
      <c r="L32" s="118"/>
      <c r="M32" s="120"/>
      <c r="N32" s="120"/>
      <c r="O32" s="120"/>
      <c r="P32" s="120"/>
      <c r="Q32" s="120"/>
      <c r="X32" s="53"/>
      <c r="Y32" s="54"/>
    </row>
    <row r="33" spans="1:25" x14ac:dyDescent="0.25">
      <c r="A33" s="130">
        <v>21</v>
      </c>
      <c r="B33" s="131">
        <v>0.109</v>
      </c>
      <c r="C33" s="132">
        <v>205036</v>
      </c>
      <c r="D33" s="118"/>
      <c r="E33" s="119"/>
      <c r="F33" s="118"/>
      <c r="G33" s="118"/>
      <c r="H33" s="118"/>
      <c r="I33" s="118"/>
      <c r="J33" s="118"/>
      <c r="K33" s="118"/>
      <c r="L33" s="118"/>
      <c r="M33" s="120"/>
      <c r="N33" s="120"/>
      <c r="O33" s="120"/>
      <c r="P33" s="120"/>
      <c r="Q33" s="120"/>
      <c r="X33" s="53"/>
      <c r="Y33" s="54"/>
    </row>
    <row r="34" spans="1:25" x14ac:dyDescent="0.25">
      <c r="A34" s="130">
        <v>22</v>
      </c>
      <c r="B34" s="131">
        <v>0.112</v>
      </c>
      <c r="C34" s="132">
        <v>199743</v>
      </c>
      <c r="D34" s="118"/>
      <c r="E34" s="119"/>
      <c r="F34" s="118"/>
      <c r="G34" s="118"/>
      <c r="H34" s="118"/>
      <c r="I34" s="118"/>
      <c r="J34" s="118"/>
      <c r="K34" s="118"/>
      <c r="L34" s="118"/>
      <c r="M34" s="120"/>
      <c r="N34" s="120"/>
      <c r="O34" s="120"/>
      <c r="P34" s="120"/>
      <c r="Q34" s="120"/>
      <c r="X34" s="53"/>
      <c r="Y34" s="54"/>
    </row>
    <row r="35" spans="1:25" x14ac:dyDescent="0.25">
      <c r="A35" s="130">
        <v>23</v>
      </c>
      <c r="B35" s="131">
        <v>0.115</v>
      </c>
      <c r="C35" s="132">
        <v>194670</v>
      </c>
      <c r="D35" s="118"/>
      <c r="E35" s="119"/>
      <c r="F35" s="118"/>
      <c r="G35" s="118"/>
      <c r="H35" s="118"/>
      <c r="I35" s="118"/>
      <c r="J35" s="118"/>
      <c r="K35" s="118"/>
      <c r="L35" s="118"/>
      <c r="M35" s="120"/>
      <c r="N35" s="120"/>
      <c r="O35" s="120"/>
      <c r="P35" s="120"/>
      <c r="Q35" s="120"/>
      <c r="X35" s="53"/>
      <c r="Y35" s="54"/>
    </row>
    <row r="36" spans="1:25" x14ac:dyDescent="0.25">
      <c r="A36" s="130">
        <v>24</v>
      </c>
      <c r="B36" s="131">
        <v>0.11799999999999999</v>
      </c>
      <c r="C36" s="132">
        <v>189818</v>
      </c>
      <c r="D36" s="118"/>
      <c r="E36" s="119"/>
      <c r="F36" s="118"/>
      <c r="G36" s="118"/>
      <c r="H36" s="118"/>
      <c r="I36" s="118"/>
      <c r="J36" s="118"/>
      <c r="K36" s="118"/>
      <c r="L36" s="118"/>
      <c r="M36" s="120"/>
      <c r="N36" s="120"/>
      <c r="O36" s="120"/>
      <c r="P36" s="120"/>
      <c r="Q36" s="120"/>
      <c r="X36" s="53"/>
      <c r="Y36" s="54"/>
    </row>
    <row r="37" spans="1:25" x14ac:dyDescent="0.25">
      <c r="A37" s="130">
        <v>25</v>
      </c>
      <c r="B37" s="131">
        <v>0.121</v>
      </c>
      <c r="C37" s="132">
        <v>185180</v>
      </c>
      <c r="D37" s="118"/>
      <c r="E37" s="119"/>
      <c r="F37" s="118"/>
      <c r="G37" s="118"/>
      <c r="H37" s="118"/>
      <c r="I37" s="118"/>
      <c r="J37" s="118"/>
      <c r="K37" s="118"/>
      <c r="L37" s="118"/>
      <c r="M37" s="120"/>
      <c r="N37" s="120"/>
      <c r="O37" s="120"/>
      <c r="P37" s="120"/>
      <c r="Q37" s="120"/>
      <c r="X37" s="53"/>
      <c r="Y37" s="54"/>
    </row>
    <row r="38" spans="1:25" x14ac:dyDescent="0.25">
      <c r="A38" s="130">
        <v>26</v>
      </c>
      <c r="B38" s="131">
        <v>0.1232</v>
      </c>
      <c r="C38" s="132">
        <v>185809</v>
      </c>
      <c r="D38" s="118"/>
      <c r="E38" s="119"/>
      <c r="F38" s="118"/>
      <c r="G38" s="118"/>
      <c r="H38" s="118"/>
      <c r="I38" s="118"/>
      <c r="J38" s="118"/>
      <c r="K38" s="118"/>
      <c r="L38" s="118"/>
      <c r="M38" s="120"/>
      <c r="N38" s="120"/>
      <c r="O38" s="120"/>
      <c r="P38" s="120"/>
      <c r="Q38" s="120"/>
      <c r="X38" s="53"/>
      <c r="Y38" s="54"/>
    </row>
    <row r="39" spans="1:25" x14ac:dyDescent="0.25">
      <c r="A39" s="130">
        <v>27</v>
      </c>
      <c r="B39" s="131">
        <v>0.12540000000000001</v>
      </c>
      <c r="C39" s="132">
        <v>186237</v>
      </c>
      <c r="D39" s="118"/>
      <c r="E39" s="119"/>
      <c r="F39" s="118"/>
      <c r="G39" s="118"/>
      <c r="H39" s="118"/>
      <c r="I39" s="118"/>
      <c r="J39" s="118"/>
      <c r="K39" s="118"/>
      <c r="L39" s="118"/>
      <c r="M39" s="120"/>
      <c r="N39" s="120"/>
      <c r="O39" s="120"/>
      <c r="P39" s="120"/>
      <c r="Q39" s="120"/>
      <c r="X39" s="53"/>
      <c r="Y39" s="54"/>
    </row>
    <row r="40" spans="1:25" x14ac:dyDescent="0.25">
      <c r="A40" s="130">
        <v>28</v>
      </c>
      <c r="B40" s="131">
        <v>0.12759999999999999</v>
      </c>
      <c r="C40" s="132">
        <v>186490</v>
      </c>
      <c r="D40" s="118"/>
      <c r="E40" s="119"/>
      <c r="F40" s="118"/>
      <c r="G40" s="118"/>
      <c r="H40" s="118"/>
      <c r="I40" s="118"/>
      <c r="J40" s="118"/>
      <c r="K40" s="118"/>
      <c r="L40" s="118"/>
      <c r="M40" s="120"/>
      <c r="N40" s="120"/>
      <c r="O40" s="120"/>
      <c r="P40" s="120"/>
      <c r="Q40" s="120"/>
      <c r="X40" s="53"/>
      <c r="Y40" s="54"/>
    </row>
    <row r="41" spans="1:25" x14ac:dyDescent="0.25">
      <c r="A41" s="130">
        <v>29</v>
      </c>
      <c r="B41" s="131">
        <v>0.1298</v>
      </c>
      <c r="C41" s="132">
        <v>186593</v>
      </c>
      <c r="D41" s="118"/>
      <c r="E41" s="119"/>
      <c r="F41" s="118"/>
      <c r="G41" s="118"/>
      <c r="H41" s="118"/>
      <c r="I41" s="118"/>
      <c r="J41" s="118"/>
      <c r="K41" s="118"/>
      <c r="L41" s="118"/>
      <c r="M41" s="120"/>
      <c r="N41" s="120"/>
      <c r="O41" s="120"/>
      <c r="P41" s="120"/>
      <c r="Q41" s="120"/>
      <c r="X41" s="53"/>
      <c r="Y41" s="54"/>
    </row>
    <row r="42" spans="1:25" x14ac:dyDescent="0.25">
      <c r="A42" s="130">
        <v>30</v>
      </c>
      <c r="B42" s="131">
        <v>0.13200000000000001</v>
      </c>
      <c r="C42" s="132">
        <v>186567</v>
      </c>
      <c r="D42" s="118"/>
      <c r="E42" s="119"/>
      <c r="F42" s="118"/>
      <c r="G42" s="118"/>
      <c r="H42" s="118"/>
      <c r="I42" s="118"/>
      <c r="J42" s="118"/>
      <c r="K42" s="118"/>
      <c r="L42" s="118"/>
      <c r="M42" s="120"/>
      <c r="N42" s="120"/>
      <c r="O42" s="120"/>
      <c r="P42" s="120"/>
      <c r="Q42" s="120"/>
      <c r="X42" s="53"/>
      <c r="Y42" s="54"/>
    </row>
    <row r="43" spans="1:25" x14ac:dyDescent="0.25">
      <c r="A43" s="130">
        <v>31</v>
      </c>
      <c r="B43" s="131">
        <v>0.13539999999999999</v>
      </c>
      <c r="C43" s="132">
        <v>181522</v>
      </c>
      <c r="D43" s="118"/>
      <c r="E43" s="119"/>
      <c r="F43" s="118"/>
      <c r="G43" s="118"/>
      <c r="H43" s="118"/>
      <c r="I43" s="118"/>
      <c r="J43" s="118"/>
      <c r="K43" s="118"/>
      <c r="L43" s="118"/>
      <c r="M43" s="120"/>
      <c r="N43" s="120"/>
      <c r="O43" s="120"/>
      <c r="P43" s="120"/>
      <c r="Q43" s="120"/>
      <c r="X43" s="53"/>
      <c r="Y43" s="54"/>
    </row>
    <row r="44" spans="1:25" x14ac:dyDescent="0.25">
      <c r="A44" s="130">
        <v>32</v>
      </c>
      <c r="B44" s="131">
        <v>0.13880000000000001</v>
      </c>
      <c r="C44" s="132">
        <v>176720</v>
      </c>
      <c r="D44" s="118"/>
      <c r="E44" s="119"/>
      <c r="F44" s="118"/>
      <c r="G44" s="118"/>
      <c r="H44" s="118"/>
      <c r="I44" s="118"/>
      <c r="J44" s="118"/>
      <c r="K44" s="118"/>
      <c r="L44" s="118"/>
      <c r="M44" s="120"/>
      <c r="N44" s="120"/>
      <c r="O44" s="120"/>
      <c r="P44" s="120"/>
      <c r="Q44" s="120"/>
      <c r="X44" s="53"/>
      <c r="Y44" s="54"/>
    </row>
    <row r="45" spans="1:25" x14ac:dyDescent="0.25">
      <c r="A45" s="130">
        <v>33</v>
      </c>
      <c r="B45" s="131">
        <v>0.14219999999999999</v>
      </c>
      <c r="C45" s="132">
        <v>172154</v>
      </c>
      <c r="D45" s="118"/>
      <c r="E45" s="119"/>
      <c r="F45" s="118"/>
      <c r="G45" s="118"/>
      <c r="H45" s="118"/>
      <c r="I45" s="118"/>
      <c r="J45" s="118"/>
      <c r="K45" s="118"/>
      <c r="L45" s="118"/>
      <c r="M45" s="120"/>
      <c r="N45" s="120"/>
      <c r="O45" s="120"/>
      <c r="P45" s="120"/>
      <c r="Q45" s="120"/>
      <c r="X45" s="53"/>
      <c r="Y45" s="54"/>
    </row>
    <row r="46" spans="1:25" x14ac:dyDescent="0.25">
      <c r="A46" s="130">
        <v>34</v>
      </c>
      <c r="B46" s="131">
        <v>0.14560000000000001</v>
      </c>
      <c r="C46" s="132">
        <v>167812</v>
      </c>
      <c r="D46" s="118"/>
      <c r="E46" s="119"/>
      <c r="F46" s="118"/>
      <c r="G46" s="118"/>
      <c r="H46" s="118"/>
      <c r="I46" s="118"/>
      <c r="J46" s="118"/>
      <c r="K46" s="118"/>
      <c r="L46" s="118"/>
      <c r="M46" s="120"/>
      <c r="N46" s="120"/>
      <c r="O46" s="120"/>
      <c r="P46" s="120"/>
      <c r="Q46" s="120"/>
      <c r="X46" s="53"/>
      <c r="Y46" s="54"/>
    </row>
    <row r="47" spans="1:25" x14ac:dyDescent="0.25">
      <c r="A47" s="130">
        <v>35</v>
      </c>
      <c r="B47" s="131">
        <v>0.14899999999999999</v>
      </c>
      <c r="C47" s="132">
        <v>163683</v>
      </c>
      <c r="D47" s="118"/>
      <c r="E47" s="119"/>
      <c r="F47" s="118"/>
      <c r="G47" s="118"/>
      <c r="H47" s="118"/>
      <c r="I47" s="118"/>
      <c r="J47" s="118"/>
      <c r="K47" s="118"/>
      <c r="L47" s="118"/>
      <c r="M47" s="120"/>
      <c r="N47" s="120"/>
      <c r="O47" s="120"/>
      <c r="P47" s="120"/>
      <c r="Q47" s="120"/>
      <c r="X47" s="53"/>
      <c r="Y47" s="54"/>
    </row>
    <row r="48" spans="1:25" x14ac:dyDescent="0.25">
      <c r="A48" s="130">
        <v>36</v>
      </c>
      <c r="B48" s="131">
        <v>0.1512</v>
      </c>
      <c r="C48" s="132">
        <v>163590</v>
      </c>
      <c r="D48" s="118"/>
      <c r="E48" s="119"/>
      <c r="F48" s="118"/>
      <c r="G48" s="118"/>
      <c r="H48" s="118"/>
      <c r="I48" s="118"/>
      <c r="J48" s="118"/>
      <c r="K48" s="118"/>
      <c r="L48" s="118"/>
      <c r="M48" s="120"/>
      <c r="N48" s="120"/>
      <c r="O48" s="120"/>
      <c r="P48" s="120"/>
      <c r="Q48" s="120"/>
      <c r="X48" s="53"/>
      <c r="Y48" s="54"/>
    </row>
    <row r="49" spans="1:25" x14ac:dyDescent="0.25">
      <c r="A49" s="130">
        <v>37</v>
      </c>
      <c r="B49" s="131">
        <v>0.15340000000000001</v>
      </c>
      <c r="C49" s="132">
        <v>163457</v>
      </c>
      <c r="D49" s="118"/>
      <c r="E49" s="119"/>
      <c r="F49" s="118"/>
      <c r="G49" s="118"/>
      <c r="H49" s="118"/>
      <c r="I49" s="118"/>
      <c r="J49" s="118"/>
      <c r="K49" s="118"/>
      <c r="L49" s="118"/>
      <c r="M49" s="120"/>
      <c r="N49" s="120"/>
      <c r="O49" s="120"/>
      <c r="P49" s="120"/>
      <c r="Q49" s="120"/>
      <c r="X49" s="53"/>
      <c r="Y49" s="54"/>
    </row>
    <row r="50" spans="1:25" x14ac:dyDescent="0.25">
      <c r="A50" s="130">
        <v>38</v>
      </c>
      <c r="B50" s="131">
        <v>0.15559999999999999</v>
      </c>
      <c r="C50" s="132">
        <v>163291</v>
      </c>
      <c r="D50" s="118"/>
      <c r="E50" s="119"/>
      <c r="F50" s="118"/>
      <c r="G50" s="118"/>
      <c r="H50" s="118"/>
      <c r="I50" s="118"/>
      <c r="J50" s="118"/>
      <c r="K50" s="118"/>
      <c r="L50" s="118"/>
      <c r="M50" s="120"/>
      <c r="N50" s="120"/>
      <c r="O50" s="120"/>
      <c r="P50" s="120"/>
      <c r="Q50" s="120"/>
      <c r="X50" s="53"/>
      <c r="Y50" s="54"/>
    </row>
    <row r="51" spans="1:25" x14ac:dyDescent="0.25">
      <c r="A51" s="130">
        <v>39</v>
      </c>
      <c r="B51" s="131">
        <v>0.1578</v>
      </c>
      <c r="C51" s="132">
        <v>163096</v>
      </c>
      <c r="D51" s="118"/>
      <c r="E51" s="119"/>
      <c r="F51" s="118"/>
      <c r="G51" s="118"/>
      <c r="H51" s="118"/>
      <c r="I51" s="118"/>
      <c r="J51" s="118"/>
      <c r="K51" s="118"/>
      <c r="L51" s="118"/>
      <c r="M51" s="120"/>
      <c r="N51" s="120"/>
      <c r="O51" s="120"/>
      <c r="P51" s="120"/>
      <c r="Q51" s="120"/>
      <c r="X51" s="53"/>
      <c r="Y51" s="54"/>
    </row>
    <row r="52" spans="1:25" x14ac:dyDescent="0.25">
      <c r="A52" s="130">
        <v>40</v>
      </c>
      <c r="B52" s="131">
        <v>0.16</v>
      </c>
      <c r="C52" s="132">
        <v>162877</v>
      </c>
      <c r="D52" s="118"/>
      <c r="E52" s="119"/>
      <c r="F52" s="118"/>
      <c r="G52" s="118"/>
      <c r="H52" s="118"/>
      <c r="I52" s="118"/>
      <c r="J52" s="118"/>
      <c r="K52" s="118"/>
      <c r="L52" s="118"/>
      <c r="M52" s="120"/>
      <c r="N52" s="120"/>
      <c r="O52" s="120"/>
      <c r="P52" s="120"/>
      <c r="Q52" s="120"/>
      <c r="X52" s="53"/>
      <c r="Y52" s="54"/>
    </row>
    <row r="53" spans="1:25" x14ac:dyDescent="0.25">
      <c r="A53" s="130">
        <v>41</v>
      </c>
      <c r="B53" s="131">
        <v>0.16120000000000001</v>
      </c>
      <c r="C53" s="132">
        <v>165681</v>
      </c>
      <c r="D53" s="118"/>
      <c r="E53" s="119"/>
      <c r="F53" s="118"/>
      <c r="G53" s="118"/>
      <c r="H53" s="118"/>
      <c r="I53" s="118"/>
      <c r="J53" s="118"/>
      <c r="K53" s="118"/>
      <c r="L53" s="118"/>
      <c r="M53" s="120"/>
      <c r="N53" s="120"/>
      <c r="O53" s="120"/>
      <c r="P53" s="120"/>
      <c r="Q53" s="120"/>
      <c r="X53" s="53"/>
      <c r="Y53" s="54"/>
    </row>
    <row r="54" spans="1:25" x14ac:dyDescent="0.25">
      <c r="A54" s="130">
        <v>42</v>
      </c>
      <c r="B54" s="131">
        <v>0.16239999999999999</v>
      </c>
      <c r="C54" s="132">
        <v>168448</v>
      </c>
      <c r="D54" s="118"/>
      <c r="E54" s="119"/>
      <c r="F54" s="118"/>
      <c r="G54" s="118"/>
      <c r="H54" s="118"/>
      <c r="I54" s="118"/>
      <c r="J54" s="118"/>
      <c r="K54" s="118"/>
      <c r="L54" s="118"/>
      <c r="M54" s="120"/>
      <c r="N54" s="120"/>
      <c r="O54" s="120"/>
      <c r="P54" s="120"/>
      <c r="Q54" s="120"/>
      <c r="X54" s="53"/>
      <c r="Y54" s="54"/>
    </row>
    <row r="55" spans="1:25" x14ac:dyDescent="0.25">
      <c r="A55" s="130">
        <v>43</v>
      </c>
      <c r="B55" s="131">
        <v>0.1636</v>
      </c>
      <c r="C55" s="132">
        <v>171179</v>
      </c>
      <c r="D55" s="118"/>
      <c r="E55" s="119"/>
      <c r="F55" s="118"/>
      <c r="G55" s="118"/>
      <c r="H55" s="118"/>
      <c r="I55" s="118"/>
      <c r="J55" s="118"/>
      <c r="K55" s="118"/>
      <c r="L55" s="118"/>
      <c r="M55" s="120"/>
      <c r="N55" s="120"/>
      <c r="O55" s="120"/>
      <c r="P55" s="120"/>
      <c r="Q55" s="120"/>
      <c r="X55" s="53"/>
      <c r="Y55" s="54"/>
    </row>
    <row r="56" spans="1:25" x14ac:dyDescent="0.25">
      <c r="A56" s="130">
        <v>44</v>
      </c>
      <c r="B56" s="131">
        <v>0.1648</v>
      </c>
      <c r="C56" s="132">
        <v>173875</v>
      </c>
      <c r="D56" s="118"/>
      <c r="E56" s="119"/>
      <c r="F56" s="118"/>
      <c r="G56" s="118"/>
      <c r="H56" s="118"/>
      <c r="I56" s="118"/>
      <c r="J56" s="118"/>
      <c r="K56" s="118"/>
      <c r="L56" s="118"/>
      <c r="M56" s="120"/>
      <c r="N56" s="120"/>
      <c r="O56" s="120"/>
      <c r="P56" s="120"/>
      <c r="Q56" s="120"/>
      <c r="X56" s="53"/>
      <c r="Y56" s="54"/>
    </row>
    <row r="57" spans="1:25" x14ac:dyDescent="0.25">
      <c r="A57" s="130">
        <v>45</v>
      </c>
      <c r="B57" s="131">
        <v>0.16600000000000001</v>
      </c>
      <c r="C57" s="132">
        <v>176538</v>
      </c>
      <c r="D57" s="118"/>
      <c r="E57" s="119"/>
      <c r="F57" s="118"/>
      <c r="G57" s="118"/>
      <c r="H57" s="118"/>
      <c r="I57" s="118"/>
      <c r="J57" s="118"/>
      <c r="K57" s="118"/>
      <c r="L57" s="118"/>
      <c r="M57" s="120"/>
      <c r="N57" s="120"/>
      <c r="O57" s="120"/>
      <c r="P57" s="120"/>
      <c r="Q57" s="120"/>
      <c r="X57" s="53"/>
      <c r="Y57" s="54"/>
    </row>
    <row r="58" spans="1:25" x14ac:dyDescent="0.25">
      <c r="A58" s="130">
        <v>46</v>
      </c>
      <c r="B58" s="131">
        <v>0.16839999999999999</v>
      </c>
      <c r="C58" s="132">
        <v>175368</v>
      </c>
      <c r="D58" s="118"/>
      <c r="E58" s="119"/>
      <c r="F58" s="118"/>
      <c r="G58" s="118"/>
      <c r="H58" s="118"/>
      <c r="I58" s="118"/>
      <c r="J58" s="118"/>
      <c r="K58" s="118"/>
      <c r="L58" s="118"/>
      <c r="M58" s="120"/>
      <c r="N58" s="120"/>
      <c r="O58" s="120"/>
      <c r="P58" s="120"/>
      <c r="Q58" s="120"/>
      <c r="X58" s="53"/>
      <c r="Y58" s="54"/>
    </row>
    <row r="59" spans="1:25" x14ac:dyDescent="0.25">
      <c r="A59" s="130">
        <v>47</v>
      </c>
      <c r="B59" s="131">
        <v>0.17080000000000001</v>
      </c>
      <c r="C59" s="132">
        <v>174221</v>
      </c>
      <c r="D59" s="118"/>
      <c r="E59" s="119"/>
      <c r="F59" s="118"/>
      <c r="G59" s="118"/>
      <c r="H59" s="118"/>
      <c r="I59" s="118"/>
      <c r="J59" s="118"/>
      <c r="K59" s="118"/>
      <c r="L59" s="118"/>
      <c r="M59" s="120"/>
      <c r="N59" s="120"/>
      <c r="O59" s="120"/>
      <c r="P59" s="120"/>
      <c r="Q59" s="120"/>
      <c r="X59" s="53"/>
      <c r="Y59" s="54"/>
    </row>
    <row r="60" spans="1:25" x14ac:dyDescent="0.25">
      <c r="A60" s="130">
        <v>48</v>
      </c>
      <c r="B60" s="131">
        <v>0.17319999999999999</v>
      </c>
      <c r="C60" s="132">
        <v>173099</v>
      </c>
      <c r="D60" s="118"/>
      <c r="E60" s="119"/>
      <c r="F60" s="118"/>
      <c r="G60" s="118"/>
      <c r="H60" s="118"/>
      <c r="I60" s="118"/>
      <c r="J60" s="118"/>
      <c r="K60" s="118"/>
      <c r="L60" s="118"/>
      <c r="M60" s="120"/>
      <c r="N60" s="120"/>
      <c r="O60" s="120"/>
      <c r="P60" s="120"/>
      <c r="Q60" s="120"/>
      <c r="X60" s="53"/>
      <c r="Y60" s="54"/>
    </row>
    <row r="61" spans="1:25" x14ac:dyDescent="0.25">
      <c r="A61" s="130">
        <v>49</v>
      </c>
      <c r="B61" s="131">
        <v>0.17560000000000001</v>
      </c>
      <c r="C61" s="132">
        <v>172003</v>
      </c>
      <c r="D61" s="118"/>
      <c r="E61" s="119"/>
      <c r="F61" s="118"/>
      <c r="G61" s="118"/>
      <c r="H61" s="118"/>
      <c r="I61" s="118"/>
      <c r="J61" s="118"/>
      <c r="K61" s="118"/>
      <c r="L61" s="118"/>
      <c r="M61" s="120"/>
      <c r="N61" s="120"/>
      <c r="O61" s="120"/>
      <c r="P61" s="120"/>
      <c r="Q61" s="120"/>
      <c r="X61" s="53"/>
      <c r="Y61" s="54"/>
    </row>
    <row r="62" spans="1:25" x14ac:dyDescent="0.25">
      <c r="A62" s="130">
        <v>50</v>
      </c>
      <c r="B62" s="131">
        <v>0.17799999999999999</v>
      </c>
      <c r="C62" s="132">
        <v>170934</v>
      </c>
      <c r="D62" s="118"/>
      <c r="E62" s="119"/>
      <c r="F62" s="118"/>
      <c r="G62" s="118"/>
      <c r="H62" s="118"/>
      <c r="I62" s="118"/>
      <c r="J62" s="118"/>
      <c r="K62" s="118"/>
      <c r="L62" s="118"/>
      <c r="M62" s="120"/>
      <c r="N62" s="120"/>
      <c r="O62" s="120"/>
      <c r="P62" s="120"/>
      <c r="Q62" s="120"/>
      <c r="X62" s="53"/>
      <c r="Y62" s="54"/>
    </row>
    <row r="63" spans="1:25" x14ac:dyDescent="0.25">
      <c r="A63" s="130">
        <v>51</v>
      </c>
      <c r="B63" s="131">
        <v>0.18079999999999999</v>
      </c>
      <c r="C63" s="132">
        <v>169862</v>
      </c>
      <c r="D63" s="118"/>
      <c r="E63" s="119"/>
      <c r="F63" s="118"/>
      <c r="G63" s="118"/>
      <c r="H63" s="118"/>
      <c r="I63" s="118"/>
      <c r="J63" s="118"/>
      <c r="K63" s="118"/>
      <c r="L63" s="118"/>
      <c r="M63" s="120"/>
      <c r="N63" s="120"/>
      <c r="O63" s="120"/>
      <c r="P63" s="120"/>
      <c r="Q63" s="120"/>
      <c r="X63" s="53"/>
      <c r="Y63" s="54"/>
    </row>
    <row r="64" spans="1:25" x14ac:dyDescent="0.25">
      <c r="A64" s="130">
        <v>52</v>
      </c>
      <c r="B64" s="131">
        <v>0.18359999999999999</v>
      </c>
      <c r="C64" s="132">
        <v>168773</v>
      </c>
      <c r="D64" s="118"/>
      <c r="E64" s="119"/>
      <c r="F64" s="118"/>
      <c r="G64" s="118"/>
      <c r="H64" s="118"/>
      <c r="I64" s="118"/>
      <c r="J64" s="118"/>
      <c r="K64" s="118"/>
      <c r="L64" s="118"/>
      <c r="M64" s="120"/>
      <c r="N64" s="120"/>
      <c r="O64" s="120"/>
      <c r="P64" s="120"/>
      <c r="Q64" s="120"/>
      <c r="X64" s="53"/>
      <c r="Y64" s="54"/>
    </row>
    <row r="65" spans="1:25" x14ac:dyDescent="0.25">
      <c r="A65" s="130">
        <v>53</v>
      </c>
      <c r="B65" s="131">
        <v>0.18640000000000001</v>
      </c>
      <c r="C65" s="132">
        <v>167673</v>
      </c>
      <c r="D65" s="118"/>
      <c r="E65" s="119"/>
      <c r="F65" s="118"/>
      <c r="G65" s="118"/>
      <c r="H65" s="118"/>
      <c r="I65" s="118"/>
      <c r="J65" s="118"/>
      <c r="K65" s="118"/>
      <c r="L65" s="118"/>
      <c r="M65" s="120"/>
      <c r="N65" s="120"/>
      <c r="O65" s="120"/>
      <c r="P65" s="120"/>
      <c r="Q65" s="120"/>
      <c r="X65" s="53"/>
      <c r="Y65" s="54"/>
    </row>
    <row r="66" spans="1:25" x14ac:dyDescent="0.25">
      <c r="A66" s="130">
        <v>54</v>
      </c>
      <c r="B66" s="131">
        <v>0.18920000000000001</v>
      </c>
      <c r="C66" s="132">
        <v>166568</v>
      </c>
      <c r="D66" s="118"/>
      <c r="E66" s="119"/>
      <c r="F66" s="118"/>
      <c r="G66" s="118"/>
      <c r="H66" s="118"/>
      <c r="I66" s="118"/>
      <c r="J66" s="118"/>
      <c r="K66" s="118"/>
      <c r="L66" s="118"/>
      <c r="M66" s="120"/>
      <c r="N66" s="120"/>
      <c r="O66" s="120"/>
      <c r="P66" s="120"/>
      <c r="Q66" s="120"/>
      <c r="X66" s="53"/>
      <c r="Y66" s="54"/>
    </row>
    <row r="67" spans="1:25" x14ac:dyDescent="0.25">
      <c r="A67" s="130">
        <v>55</v>
      </c>
      <c r="B67" s="131">
        <v>0.192</v>
      </c>
      <c r="C67" s="132">
        <v>165461</v>
      </c>
      <c r="D67" s="118"/>
      <c r="E67" s="119"/>
      <c r="F67" s="118"/>
      <c r="G67" s="118"/>
      <c r="H67" s="118"/>
      <c r="I67" s="118"/>
      <c r="J67" s="118"/>
      <c r="K67" s="118"/>
      <c r="L67" s="118"/>
      <c r="M67" s="120"/>
      <c r="N67" s="120"/>
      <c r="O67" s="120"/>
      <c r="P67" s="120"/>
      <c r="Q67" s="120"/>
      <c r="X67" s="53"/>
      <c r="Y67" s="54"/>
    </row>
    <row r="68" spans="1:25" x14ac:dyDescent="0.25">
      <c r="A68" s="130">
        <v>56</v>
      </c>
      <c r="B68" s="131">
        <v>0.19420000000000001</v>
      </c>
      <c r="C68" s="132">
        <v>165884</v>
      </c>
      <c r="D68" s="118"/>
      <c r="E68" s="119"/>
      <c r="F68" s="118"/>
      <c r="G68" s="118"/>
      <c r="H68" s="118"/>
      <c r="I68" s="118"/>
      <c r="J68" s="118"/>
      <c r="K68" s="118"/>
      <c r="L68" s="118"/>
      <c r="M68" s="120"/>
      <c r="N68" s="120"/>
      <c r="O68" s="120"/>
      <c r="P68" s="120"/>
      <c r="Q68" s="120"/>
      <c r="X68" s="53"/>
      <c r="Y68" s="54"/>
    </row>
    <row r="69" spans="1:25" x14ac:dyDescent="0.25">
      <c r="A69" s="130">
        <v>57</v>
      </c>
      <c r="B69" s="131">
        <v>0.19639999999999999</v>
      </c>
      <c r="C69" s="132">
        <v>166267</v>
      </c>
      <c r="D69" s="118"/>
      <c r="E69" s="119"/>
      <c r="F69" s="118"/>
      <c r="G69" s="118"/>
      <c r="H69" s="118"/>
      <c r="I69" s="118"/>
      <c r="J69" s="118"/>
      <c r="K69" s="118"/>
      <c r="L69" s="118"/>
      <c r="M69" s="120"/>
      <c r="N69" s="120"/>
      <c r="O69" s="120"/>
      <c r="P69" s="120"/>
      <c r="Q69" s="120"/>
      <c r="X69" s="53"/>
      <c r="Y69" s="54"/>
    </row>
    <row r="70" spans="1:25" x14ac:dyDescent="0.25">
      <c r="A70" s="130">
        <v>58</v>
      </c>
      <c r="B70" s="131">
        <v>0.1986</v>
      </c>
      <c r="C70" s="132">
        <v>166614</v>
      </c>
      <c r="D70" s="118"/>
      <c r="E70" s="119"/>
      <c r="F70" s="118"/>
      <c r="G70" s="118"/>
      <c r="H70" s="118"/>
      <c r="I70" s="118"/>
      <c r="J70" s="118"/>
      <c r="K70" s="118"/>
      <c r="L70" s="118"/>
      <c r="M70" s="120"/>
      <c r="N70" s="120"/>
      <c r="O70" s="120"/>
      <c r="P70" s="120"/>
      <c r="Q70" s="120"/>
      <c r="X70" s="53"/>
      <c r="Y70" s="54"/>
    </row>
    <row r="71" spans="1:25" x14ac:dyDescent="0.25">
      <c r="A71" s="130">
        <v>59</v>
      </c>
      <c r="B71" s="131">
        <v>0.20080000000000001</v>
      </c>
      <c r="C71" s="132">
        <v>166927</v>
      </c>
      <c r="D71" s="118"/>
      <c r="E71" s="119"/>
      <c r="F71" s="118"/>
      <c r="G71" s="118"/>
      <c r="H71" s="118"/>
      <c r="I71" s="118"/>
      <c r="J71" s="118"/>
      <c r="K71" s="118"/>
      <c r="L71" s="118"/>
      <c r="M71" s="120"/>
      <c r="N71" s="120"/>
      <c r="O71" s="120"/>
      <c r="P71" s="120"/>
      <c r="Q71" s="120"/>
      <c r="X71" s="53"/>
      <c r="Y71" s="54"/>
    </row>
    <row r="72" spans="1:25" x14ac:dyDescent="0.25">
      <c r="A72" s="130">
        <v>60</v>
      </c>
      <c r="B72" s="131">
        <v>0.20300000000000001</v>
      </c>
      <c r="C72" s="132">
        <v>167211</v>
      </c>
      <c r="D72" s="118"/>
      <c r="E72" s="119"/>
      <c r="F72" s="118"/>
      <c r="G72" s="118"/>
      <c r="H72" s="118"/>
      <c r="I72" s="118"/>
      <c r="J72" s="118"/>
      <c r="K72" s="118"/>
      <c r="L72" s="118"/>
      <c r="M72" s="120"/>
      <c r="N72" s="120"/>
      <c r="O72" s="120"/>
      <c r="P72" s="120"/>
      <c r="Q72" s="120"/>
      <c r="X72" s="53"/>
      <c r="Y72" s="54"/>
    </row>
    <row r="73" spans="1:25" x14ac:dyDescent="0.25">
      <c r="A73" s="130">
        <v>61</v>
      </c>
      <c r="B73" s="131">
        <v>0.2046</v>
      </c>
      <c r="C73" s="132">
        <v>168944</v>
      </c>
      <c r="D73" s="118"/>
      <c r="E73" s="119"/>
      <c r="F73" s="118"/>
      <c r="G73" s="118"/>
      <c r="H73" s="118"/>
      <c r="I73" s="118"/>
      <c r="J73" s="118"/>
      <c r="K73" s="118"/>
      <c r="L73" s="118"/>
      <c r="M73" s="120"/>
      <c r="N73" s="120"/>
      <c r="O73" s="120"/>
      <c r="P73" s="120"/>
      <c r="Q73" s="120"/>
      <c r="X73" s="53"/>
      <c r="Y73" s="54"/>
    </row>
    <row r="74" spans="1:25" x14ac:dyDescent="0.25">
      <c r="A74" s="130">
        <v>62</v>
      </c>
      <c r="B74" s="131">
        <v>0.20619999999999999</v>
      </c>
      <c r="C74" s="132">
        <v>170641</v>
      </c>
      <c r="D74" s="118"/>
      <c r="E74" s="119"/>
      <c r="F74" s="118"/>
      <c r="G74" s="118"/>
      <c r="H74" s="118"/>
      <c r="I74" s="118"/>
      <c r="J74" s="118"/>
      <c r="K74" s="118"/>
      <c r="L74" s="118"/>
      <c r="M74" s="120"/>
      <c r="N74" s="120"/>
      <c r="O74" s="120"/>
      <c r="P74" s="120"/>
      <c r="Q74" s="120"/>
      <c r="X74" s="53"/>
      <c r="Y74" s="54"/>
    </row>
    <row r="75" spans="1:25" x14ac:dyDescent="0.25">
      <c r="A75" s="130">
        <v>63</v>
      </c>
      <c r="B75" s="131">
        <v>0.20780000000000001</v>
      </c>
      <c r="C75" s="132">
        <v>172305</v>
      </c>
      <c r="D75" s="118"/>
      <c r="E75" s="119"/>
      <c r="F75" s="118"/>
      <c r="G75" s="118"/>
      <c r="H75" s="118"/>
      <c r="I75" s="118"/>
      <c r="J75" s="118"/>
      <c r="K75" s="118"/>
      <c r="L75" s="118"/>
      <c r="M75" s="120"/>
      <c r="N75" s="120"/>
      <c r="O75" s="120"/>
      <c r="P75" s="120"/>
      <c r="Q75" s="120"/>
      <c r="X75" s="53"/>
      <c r="Y75" s="54"/>
    </row>
    <row r="76" spans="1:25" x14ac:dyDescent="0.25">
      <c r="A76" s="130">
        <v>64</v>
      </c>
      <c r="B76" s="131">
        <v>0.2094</v>
      </c>
      <c r="C76" s="132">
        <v>173796</v>
      </c>
      <c r="D76" s="118"/>
      <c r="E76" s="119"/>
      <c r="F76" s="118"/>
      <c r="G76" s="118"/>
      <c r="H76" s="118"/>
      <c r="I76" s="118"/>
      <c r="J76" s="118"/>
      <c r="K76" s="118"/>
      <c r="L76" s="118"/>
      <c r="M76" s="120"/>
      <c r="N76" s="120"/>
      <c r="O76" s="120"/>
      <c r="P76" s="120"/>
      <c r="Q76" s="120"/>
      <c r="X76" s="53"/>
      <c r="Y76" s="54"/>
    </row>
    <row r="77" spans="1:25" x14ac:dyDescent="0.25">
      <c r="A77" s="130">
        <v>65</v>
      </c>
      <c r="B77" s="131"/>
      <c r="C77" s="132"/>
      <c r="D77" s="118"/>
      <c r="E77" s="118"/>
      <c r="F77" s="118"/>
      <c r="G77" s="118"/>
      <c r="H77" s="118"/>
      <c r="I77" s="118"/>
      <c r="J77" s="118"/>
      <c r="K77" s="118"/>
      <c r="L77" s="118"/>
      <c r="M77" s="120"/>
      <c r="N77" s="120"/>
      <c r="O77" s="120"/>
      <c r="P77" s="120"/>
      <c r="Q77" s="120"/>
      <c r="X77" s="53"/>
      <c r="Y77" s="54"/>
    </row>
    <row r="78" spans="1:25" x14ac:dyDescent="0.25">
      <c r="A78" s="130">
        <v>66</v>
      </c>
      <c r="B78" s="131"/>
      <c r="C78" s="132"/>
      <c r="D78" s="118"/>
      <c r="E78" s="118"/>
      <c r="F78" s="118"/>
      <c r="G78" s="118"/>
      <c r="H78" s="118"/>
      <c r="I78" s="118"/>
      <c r="J78" s="118"/>
      <c r="K78" s="118"/>
      <c r="L78" s="118"/>
      <c r="M78" s="120"/>
      <c r="N78" s="120"/>
      <c r="O78" s="120"/>
      <c r="P78" s="120"/>
      <c r="Q78" s="120"/>
      <c r="X78" s="53"/>
      <c r="Y78" s="54"/>
    </row>
    <row r="79" spans="1:25" x14ac:dyDescent="0.25">
      <c r="A79" s="130">
        <v>67</v>
      </c>
      <c r="B79" s="131"/>
      <c r="C79" s="132"/>
      <c r="D79" s="118"/>
      <c r="E79" s="118"/>
      <c r="F79" s="118"/>
      <c r="G79" s="118"/>
      <c r="H79" s="118"/>
      <c r="I79" s="118"/>
      <c r="J79" s="118"/>
      <c r="K79" s="118"/>
      <c r="L79" s="118"/>
      <c r="M79" s="120"/>
      <c r="N79" s="120"/>
      <c r="O79" s="120"/>
      <c r="P79" s="120"/>
      <c r="Q79" s="120"/>
      <c r="X79" s="53"/>
      <c r="Y79" s="54"/>
    </row>
    <row r="80" spans="1:25" x14ac:dyDescent="0.25">
      <c r="A80" s="130">
        <v>68</v>
      </c>
      <c r="B80" s="131"/>
      <c r="C80" s="132"/>
      <c r="D80" s="118"/>
      <c r="E80" s="118"/>
      <c r="F80" s="118"/>
      <c r="G80" s="118"/>
      <c r="H80" s="118"/>
      <c r="I80" s="118"/>
      <c r="J80" s="118"/>
      <c r="K80" s="118"/>
      <c r="L80" s="118"/>
      <c r="M80" s="120"/>
      <c r="N80" s="120"/>
      <c r="O80" s="120"/>
      <c r="P80" s="120"/>
      <c r="Q80" s="120"/>
      <c r="X80" s="53"/>
      <c r="Y80" s="54"/>
    </row>
    <row r="81" spans="1:25" x14ac:dyDescent="0.25">
      <c r="A81" s="130">
        <v>69</v>
      </c>
      <c r="B81" s="131"/>
      <c r="C81" s="132"/>
      <c r="D81" s="118"/>
      <c r="E81" s="118"/>
      <c r="F81" s="118"/>
      <c r="G81" s="118"/>
      <c r="H81" s="118"/>
      <c r="I81" s="118"/>
      <c r="J81" s="118"/>
      <c r="K81" s="118"/>
      <c r="L81" s="118"/>
      <c r="M81" s="120"/>
      <c r="N81" s="120"/>
      <c r="O81" s="120"/>
      <c r="P81" s="120"/>
      <c r="Q81" s="120"/>
      <c r="X81" s="53"/>
      <c r="Y81" s="54"/>
    </row>
    <row r="82" spans="1:25" x14ac:dyDescent="0.25">
      <c r="A82" s="130">
        <v>70</v>
      </c>
      <c r="B82" s="131"/>
      <c r="C82" s="132"/>
      <c r="D82" s="118"/>
      <c r="E82" s="118"/>
      <c r="F82" s="118"/>
      <c r="G82" s="118"/>
      <c r="H82" s="118"/>
      <c r="I82" s="118"/>
      <c r="J82" s="118"/>
      <c r="K82" s="118"/>
      <c r="L82" s="118"/>
      <c r="M82" s="120"/>
      <c r="N82" s="120"/>
      <c r="O82" s="120"/>
      <c r="P82" s="120"/>
      <c r="Q82" s="120"/>
      <c r="X82" s="53"/>
      <c r="Y82" s="54"/>
    </row>
    <row r="83" spans="1:25" x14ac:dyDescent="0.25">
      <c r="A83" s="130">
        <v>71</v>
      </c>
      <c r="B83" s="131"/>
      <c r="C83" s="132"/>
      <c r="D83" s="118"/>
      <c r="E83" s="118"/>
      <c r="F83" s="118"/>
      <c r="G83" s="118"/>
      <c r="H83" s="118"/>
      <c r="I83" s="118"/>
      <c r="J83" s="118"/>
      <c r="K83" s="118"/>
      <c r="L83" s="118"/>
      <c r="M83" s="120"/>
      <c r="N83" s="120"/>
      <c r="O83" s="120"/>
      <c r="P83" s="120"/>
      <c r="Q83" s="120"/>
      <c r="X83" s="53"/>
      <c r="Y83" s="54"/>
    </row>
    <row r="84" spans="1:25" x14ac:dyDescent="0.25">
      <c r="A84" s="130">
        <v>72</v>
      </c>
      <c r="B84" s="131"/>
      <c r="C84" s="132"/>
      <c r="D84" s="118"/>
      <c r="E84" s="118"/>
      <c r="F84" s="118"/>
      <c r="G84" s="118"/>
      <c r="H84" s="118"/>
      <c r="I84" s="118"/>
      <c r="J84" s="118"/>
      <c r="K84" s="118"/>
      <c r="L84" s="118"/>
      <c r="M84" s="120"/>
      <c r="N84" s="120"/>
      <c r="O84" s="120"/>
      <c r="P84" s="120"/>
      <c r="Q84" s="120"/>
      <c r="X84" s="53"/>
      <c r="Y84" s="54"/>
    </row>
    <row r="85" spans="1:25" x14ac:dyDescent="0.25">
      <c r="A85" s="130">
        <v>73</v>
      </c>
      <c r="B85" s="131"/>
      <c r="C85" s="132"/>
      <c r="D85" s="118"/>
      <c r="E85" s="118"/>
      <c r="F85" s="118"/>
      <c r="G85" s="118"/>
      <c r="H85" s="118"/>
      <c r="I85" s="118"/>
      <c r="J85" s="118"/>
      <c r="K85" s="118"/>
      <c r="L85" s="118"/>
      <c r="M85" s="120"/>
      <c r="N85" s="120"/>
      <c r="O85" s="120"/>
      <c r="P85" s="120"/>
      <c r="Q85" s="120"/>
      <c r="X85" s="53"/>
      <c r="Y85" s="54"/>
    </row>
    <row r="86" spans="1:25" x14ac:dyDescent="0.25">
      <c r="A86" s="130">
        <v>74</v>
      </c>
      <c r="B86" s="131"/>
      <c r="C86" s="132"/>
      <c r="D86" s="118"/>
      <c r="E86" s="118"/>
      <c r="F86" s="118"/>
      <c r="G86" s="118"/>
      <c r="H86" s="118"/>
      <c r="I86" s="118"/>
      <c r="J86" s="118"/>
      <c r="K86" s="118"/>
      <c r="L86" s="118"/>
      <c r="M86" s="120"/>
      <c r="N86" s="120"/>
      <c r="O86" s="120"/>
      <c r="P86" s="120"/>
      <c r="Q86" s="120"/>
      <c r="X86" s="53"/>
      <c r="Y86" s="54"/>
    </row>
    <row r="87" spans="1:25" x14ac:dyDescent="0.25">
      <c r="A87" s="130">
        <v>75</v>
      </c>
      <c r="B87" s="131"/>
      <c r="C87" s="132"/>
      <c r="D87" s="118"/>
      <c r="E87" s="118"/>
      <c r="F87" s="118"/>
      <c r="G87" s="118"/>
      <c r="H87" s="118"/>
      <c r="I87" s="118"/>
      <c r="J87" s="118"/>
      <c r="K87" s="118"/>
      <c r="L87" s="118"/>
      <c r="M87" s="120"/>
      <c r="N87" s="120"/>
      <c r="O87" s="120"/>
      <c r="P87" s="120"/>
      <c r="Q87" s="120"/>
      <c r="X87" s="53"/>
      <c r="Y87" s="54"/>
    </row>
    <row r="88" spans="1:25" x14ac:dyDescent="0.25">
      <c r="A88" s="130">
        <v>76</v>
      </c>
      <c r="B88" s="131"/>
      <c r="C88" s="132"/>
      <c r="D88" s="118"/>
      <c r="E88" s="118"/>
      <c r="F88" s="118"/>
      <c r="G88" s="118"/>
      <c r="H88" s="118"/>
      <c r="I88" s="118"/>
      <c r="J88" s="118"/>
      <c r="K88" s="118"/>
      <c r="L88" s="118"/>
      <c r="M88" s="120"/>
      <c r="N88" s="120"/>
      <c r="O88" s="120"/>
      <c r="P88" s="120"/>
      <c r="Q88" s="120"/>
      <c r="X88" s="53"/>
      <c r="Y88" s="54"/>
    </row>
    <row r="89" spans="1:25" x14ac:dyDescent="0.25">
      <c r="A89" s="130">
        <v>77</v>
      </c>
      <c r="B89" s="131"/>
      <c r="C89" s="132"/>
      <c r="D89" s="118"/>
      <c r="E89" s="118"/>
      <c r="F89" s="118"/>
      <c r="G89" s="118"/>
      <c r="H89" s="118"/>
      <c r="I89" s="118"/>
      <c r="J89" s="118"/>
      <c r="K89" s="118"/>
      <c r="L89" s="118"/>
      <c r="M89" s="120"/>
      <c r="N89" s="120"/>
      <c r="O89" s="120"/>
      <c r="P89" s="120"/>
      <c r="Q89" s="120"/>
      <c r="X89" s="53"/>
      <c r="Y89" s="54"/>
    </row>
    <row r="90" spans="1:25" x14ac:dyDescent="0.25">
      <c r="A90" s="130">
        <v>78</v>
      </c>
      <c r="B90" s="131"/>
      <c r="C90" s="132"/>
      <c r="D90" s="118"/>
      <c r="E90" s="118"/>
      <c r="F90" s="118"/>
      <c r="G90" s="118"/>
      <c r="H90" s="118"/>
      <c r="I90" s="118"/>
      <c r="J90" s="118"/>
      <c r="K90" s="118"/>
      <c r="L90" s="118"/>
      <c r="M90" s="120"/>
      <c r="N90" s="120"/>
      <c r="O90" s="120"/>
      <c r="P90" s="120"/>
      <c r="Q90" s="120"/>
      <c r="X90" s="53"/>
      <c r="Y90" s="54"/>
    </row>
    <row r="91" spans="1:25" x14ac:dyDescent="0.25">
      <c r="A91" s="130">
        <v>79</v>
      </c>
      <c r="B91" s="131"/>
      <c r="C91" s="132"/>
      <c r="D91" s="118"/>
      <c r="E91" s="118"/>
      <c r="F91" s="118"/>
      <c r="G91" s="118"/>
      <c r="H91" s="118"/>
      <c r="I91" s="118"/>
      <c r="J91" s="118"/>
      <c r="K91" s="118"/>
      <c r="L91" s="118"/>
      <c r="M91" s="120"/>
      <c r="N91" s="120"/>
      <c r="O91" s="120"/>
      <c r="P91" s="120"/>
      <c r="Q91" s="120"/>
      <c r="X91" s="53"/>
      <c r="Y91" s="54"/>
    </row>
    <row r="92" spans="1:25" x14ac:dyDescent="0.25">
      <c r="A92" s="130">
        <v>80</v>
      </c>
      <c r="B92" s="131"/>
      <c r="C92" s="132"/>
      <c r="D92" s="118"/>
      <c r="E92" s="118"/>
      <c r="F92" s="118"/>
      <c r="G92" s="118"/>
      <c r="H92" s="118"/>
      <c r="I92" s="118"/>
      <c r="J92" s="118"/>
      <c r="K92" s="118"/>
      <c r="L92" s="118"/>
      <c r="M92" s="120"/>
      <c r="N92" s="120"/>
      <c r="O92" s="120"/>
      <c r="P92" s="120"/>
      <c r="Q92" s="120"/>
      <c r="X92" s="53"/>
      <c r="Y92" s="54"/>
    </row>
    <row r="93" spans="1:25" x14ac:dyDescent="0.25">
      <c r="A93" s="130">
        <v>81</v>
      </c>
      <c r="B93" s="131"/>
      <c r="C93" s="132"/>
      <c r="D93" s="118"/>
      <c r="E93" s="118"/>
      <c r="F93" s="118"/>
      <c r="G93" s="118"/>
      <c r="H93" s="118"/>
      <c r="I93" s="118"/>
      <c r="J93" s="118"/>
      <c r="K93" s="118"/>
      <c r="L93" s="118"/>
      <c r="M93" s="120"/>
      <c r="N93" s="120"/>
      <c r="O93" s="120"/>
      <c r="P93" s="120"/>
      <c r="Q93" s="120"/>
      <c r="X93" s="53"/>
      <c r="Y93" s="54"/>
    </row>
    <row r="94" spans="1:25" x14ac:dyDescent="0.25">
      <c r="A94" s="130">
        <v>82</v>
      </c>
      <c r="B94" s="131"/>
      <c r="C94" s="132"/>
      <c r="D94" s="118"/>
      <c r="E94" s="118"/>
      <c r="F94" s="118"/>
      <c r="G94" s="118"/>
      <c r="H94" s="118"/>
      <c r="I94" s="118"/>
      <c r="J94" s="118"/>
      <c r="K94" s="118"/>
      <c r="L94" s="118"/>
      <c r="M94" s="120"/>
      <c r="N94" s="120"/>
      <c r="O94" s="120"/>
      <c r="P94" s="120"/>
      <c r="Q94" s="120"/>
      <c r="X94" s="53"/>
      <c r="Y94" s="54"/>
    </row>
    <row r="95" spans="1:25" x14ac:dyDescent="0.25">
      <c r="A95" s="130">
        <v>83</v>
      </c>
      <c r="B95" s="131"/>
      <c r="C95" s="132"/>
      <c r="D95" s="118"/>
      <c r="E95" s="118"/>
      <c r="F95" s="118"/>
      <c r="G95" s="118"/>
      <c r="H95" s="118"/>
      <c r="I95" s="118"/>
      <c r="J95" s="118"/>
      <c r="K95" s="118"/>
      <c r="L95" s="118"/>
      <c r="M95" s="120"/>
      <c r="N95" s="120"/>
      <c r="O95" s="120"/>
      <c r="P95" s="120"/>
      <c r="Q95" s="120"/>
      <c r="X95" s="53"/>
      <c r="Y95" s="54"/>
    </row>
    <row r="96" spans="1:25" x14ac:dyDescent="0.25">
      <c r="A96" s="130">
        <v>84</v>
      </c>
      <c r="B96" s="131"/>
      <c r="C96" s="132"/>
      <c r="D96" s="118"/>
      <c r="E96" s="118"/>
      <c r="F96" s="118"/>
      <c r="G96" s="118"/>
      <c r="H96" s="118"/>
      <c r="I96" s="118"/>
      <c r="J96" s="118"/>
      <c r="K96" s="118"/>
      <c r="L96" s="118"/>
      <c r="M96" s="120"/>
      <c r="N96" s="120"/>
      <c r="O96" s="120"/>
      <c r="P96" s="120"/>
      <c r="Q96" s="120"/>
      <c r="X96" s="53"/>
      <c r="Y96" s="54"/>
    </row>
    <row r="97" spans="1:25" x14ac:dyDescent="0.25">
      <c r="A97" s="130">
        <v>85</v>
      </c>
      <c r="B97" s="131"/>
      <c r="C97" s="132"/>
      <c r="D97" s="118"/>
      <c r="E97" s="118"/>
      <c r="F97" s="118"/>
      <c r="G97" s="118"/>
      <c r="H97" s="118"/>
      <c r="I97" s="118"/>
      <c r="J97" s="118"/>
      <c r="K97" s="118"/>
      <c r="L97" s="118"/>
      <c r="M97" s="120"/>
      <c r="N97" s="120"/>
      <c r="O97" s="120"/>
      <c r="P97" s="120"/>
      <c r="Q97" s="120"/>
      <c r="X97" s="53"/>
      <c r="Y97" s="54"/>
    </row>
    <row r="98" spans="1:25" x14ac:dyDescent="0.25">
      <c r="A98" s="130">
        <v>86</v>
      </c>
      <c r="B98" s="131"/>
      <c r="C98" s="132"/>
      <c r="D98" s="118"/>
      <c r="E98" s="118"/>
      <c r="F98" s="118"/>
      <c r="G98" s="118"/>
      <c r="H98" s="118"/>
      <c r="I98" s="118"/>
      <c r="J98" s="118"/>
      <c r="K98" s="118"/>
      <c r="L98" s="118"/>
      <c r="M98" s="120"/>
      <c r="N98" s="120"/>
      <c r="O98" s="120"/>
      <c r="P98" s="120"/>
      <c r="Q98" s="120"/>
      <c r="X98" s="53"/>
      <c r="Y98" s="54"/>
    </row>
    <row r="99" spans="1:25" x14ac:dyDescent="0.25">
      <c r="A99" s="130">
        <v>87</v>
      </c>
      <c r="B99" s="131"/>
      <c r="C99" s="132"/>
      <c r="D99" s="118"/>
      <c r="E99" s="118"/>
      <c r="F99" s="118"/>
      <c r="G99" s="118"/>
      <c r="H99" s="118"/>
      <c r="I99" s="118"/>
      <c r="J99" s="118"/>
      <c r="K99" s="118"/>
      <c r="L99" s="118"/>
      <c r="M99" s="120"/>
      <c r="N99" s="120"/>
      <c r="O99" s="120"/>
      <c r="P99" s="120"/>
      <c r="Q99" s="120"/>
      <c r="X99" s="53"/>
      <c r="Y99" s="54"/>
    </row>
    <row r="100" spans="1:25" x14ac:dyDescent="0.25">
      <c r="A100" s="130">
        <v>88</v>
      </c>
      <c r="B100" s="131"/>
      <c r="C100" s="132"/>
      <c r="D100" s="118"/>
      <c r="E100" s="118"/>
      <c r="F100" s="118"/>
      <c r="G100" s="118"/>
      <c r="H100" s="118"/>
      <c r="I100" s="118"/>
      <c r="J100" s="118"/>
      <c r="K100" s="118"/>
      <c r="L100" s="118"/>
      <c r="M100" s="120"/>
      <c r="N100" s="120"/>
      <c r="O100" s="120"/>
      <c r="P100" s="120"/>
      <c r="Q100" s="120"/>
      <c r="X100" s="53"/>
      <c r="Y100" s="54"/>
    </row>
    <row r="101" spans="1:25" x14ac:dyDescent="0.25">
      <c r="A101" s="130">
        <v>89</v>
      </c>
      <c r="B101" s="131"/>
      <c r="C101" s="132"/>
      <c r="D101" s="118"/>
      <c r="E101" s="118"/>
      <c r="F101" s="118"/>
      <c r="G101" s="118"/>
      <c r="H101" s="118"/>
      <c r="I101" s="118"/>
      <c r="J101" s="118"/>
      <c r="K101" s="118"/>
      <c r="L101" s="118"/>
      <c r="M101" s="120"/>
      <c r="N101" s="120"/>
      <c r="O101" s="120"/>
      <c r="P101" s="120"/>
      <c r="Q101" s="120"/>
      <c r="X101" s="53"/>
      <c r="Y101" s="54"/>
    </row>
    <row r="102" spans="1:25" x14ac:dyDescent="0.25">
      <c r="A102" s="130">
        <v>90</v>
      </c>
      <c r="B102" s="131"/>
      <c r="C102" s="132"/>
      <c r="D102" s="118"/>
      <c r="E102" s="118"/>
      <c r="F102" s="118"/>
      <c r="G102" s="118"/>
      <c r="H102" s="118"/>
      <c r="I102" s="118"/>
      <c r="J102" s="118"/>
      <c r="K102" s="118"/>
      <c r="L102" s="118"/>
      <c r="M102" s="120"/>
      <c r="N102" s="120"/>
      <c r="O102" s="120"/>
      <c r="P102" s="120"/>
      <c r="Q102" s="120"/>
      <c r="X102" s="53"/>
      <c r="Y102" s="54"/>
    </row>
    <row r="103" spans="1:25" x14ac:dyDescent="0.25">
      <c r="A103" s="130">
        <v>91</v>
      </c>
      <c r="B103" s="131"/>
      <c r="C103" s="132"/>
      <c r="D103" s="118"/>
      <c r="E103" s="118"/>
      <c r="F103" s="118"/>
      <c r="G103" s="118"/>
      <c r="H103" s="118"/>
      <c r="I103" s="118"/>
      <c r="J103" s="118"/>
      <c r="K103" s="118"/>
      <c r="L103" s="118"/>
      <c r="M103" s="120"/>
      <c r="N103" s="120"/>
      <c r="O103" s="120"/>
      <c r="P103" s="120"/>
      <c r="Q103" s="120"/>
      <c r="X103" s="53"/>
      <c r="Y103" s="54"/>
    </row>
    <row r="104" spans="1:25" x14ac:dyDescent="0.25">
      <c r="A104" s="130">
        <v>92</v>
      </c>
      <c r="B104" s="131"/>
      <c r="C104" s="132"/>
      <c r="D104" s="118"/>
      <c r="E104" s="118"/>
      <c r="F104" s="118"/>
      <c r="G104" s="118"/>
      <c r="H104" s="118"/>
      <c r="I104" s="118"/>
      <c r="J104" s="118"/>
      <c r="K104" s="118"/>
      <c r="L104" s="118"/>
      <c r="M104" s="120"/>
      <c r="N104" s="120"/>
      <c r="O104" s="120"/>
      <c r="P104" s="120"/>
      <c r="Q104" s="120"/>
      <c r="X104" s="53"/>
      <c r="Y104" s="54"/>
    </row>
    <row r="105" spans="1:25" x14ac:dyDescent="0.25">
      <c r="A105" s="130">
        <v>93</v>
      </c>
      <c r="B105" s="131"/>
      <c r="C105" s="132"/>
      <c r="D105" s="118"/>
      <c r="E105" s="118"/>
      <c r="F105" s="118"/>
      <c r="G105" s="118"/>
      <c r="H105" s="118"/>
      <c r="I105" s="118"/>
      <c r="J105" s="118"/>
      <c r="K105" s="118"/>
      <c r="L105" s="118"/>
      <c r="M105" s="120"/>
      <c r="N105" s="120"/>
      <c r="O105" s="120"/>
      <c r="P105" s="120"/>
      <c r="Q105" s="120"/>
      <c r="X105" s="53"/>
      <c r="Y105" s="54"/>
    </row>
    <row r="106" spans="1:25" x14ac:dyDescent="0.25">
      <c r="A106" s="130">
        <v>94</v>
      </c>
      <c r="B106" s="131"/>
      <c r="C106" s="132"/>
      <c r="D106" s="118"/>
      <c r="E106" s="118"/>
      <c r="F106" s="118"/>
      <c r="G106" s="118"/>
      <c r="H106" s="118"/>
      <c r="I106" s="118"/>
      <c r="J106" s="118"/>
      <c r="K106" s="118"/>
      <c r="L106" s="118"/>
      <c r="M106" s="120"/>
      <c r="N106" s="120"/>
      <c r="O106" s="120"/>
      <c r="P106" s="120"/>
      <c r="Q106" s="120"/>
      <c r="X106" s="53"/>
      <c r="Y106" s="54"/>
    </row>
    <row r="107" spans="1:25" x14ac:dyDescent="0.25">
      <c r="A107" s="130">
        <v>95</v>
      </c>
      <c r="B107" s="131"/>
      <c r="C107" s="132"/>
      <c r="D107" s="118"/>
      <c r="E107" s="118"/>
      <c r="F107" s="118"/>
      <c r="G107" s="118"/>
      <c r="H107" s="118"/>
      <c r="I107" s="118"/>
      <c r="J107" s="118"/>
      <c r="K107" s="118"/>
      <c r="L107" s="118"/>
      <c r="M107" s="120"/>
      <c r="N107" s="120"/>
      <c r="O107" s="120"/>
      <c r="P107" s="120"/>
      <c r="Q107" s="120"/>
      <c r="X107" s="53"/>
      <c r="Y107" s="54"/>
    </row>
    <row r="108" spans="1:25" x14ac:dyDescent="0.25">
      <c r="A108" s="130">
        <v>96</v>
      </c>
      <c r="B108" s="131"/>
      <c r="C108" s="132"/>
      <c r="D108" s="118"/>
      <c r="E108" s="118"/>
      <c r="F108" s="118"/>
      <c r="G108" s="118"/>
      <c r="H108" s="118"/>
      <c r="I108" s="118"/>
      <c r="J108" s="118"/>
      <c r="K108" s="118"/>
      <c r="L108" s="118"/>
      <c r="M108" s="120"/>
      <c r="N108" s="120"/>
      <c r="O108" s="120"/>
      <c r="P108" s="120"/>
      <c r="Q108" s="120"/>
      <c r="X108" s="53"/>
      <c r="Y108" s="54"/>
    </row>
    <row r="109" spans="1:25" x14ac:dyDescent="0.25">
      <c r="A109" s="130">
        <v>97</v>
      </c>
      <c r="B109" s="131"/>
      <c r="C109" s="132"/>
      <c r="D109" s="118"/>
      <c r="E109" s="118"/>
      <c r="F109" s="118"/>
      <c r="G109" s="118"/>
      <c r="H109" s="118"/>
      <c r="I109" s="118"/>
      <c r="J109" s="118"/>
      <c r="K109" s="118"/>
      <c r="L109" s="118"/>
      <c r="M109" s="120"/>
      <c r="N109" s="120"/>
      <c r="O109" s="120"/>
      <c r="P109" s="120"/>
      <c r="Q109" s="120"/>
      <c r="X109" s="53"/>
      <c r="Y109" s="54"/>
    </row>
    <row r="110" spans="1:25" x14ac:dyDescent="0.25">
      <c r="A110" s="130">
        <v>98</v>
      </c>
      <c r="B110" s="131"/>
      <c r="C110" s="132"/>
      <c r="D110" s="118"/>
      <c r="E110" s="118"/>
      <c r="F110" s="118"/>
      <c r="G110" s="118"/>
      <c r="H110" s="118"/>
      <c r="I110" s="118"/>
      <c r="J110" s="118"/>
      <c r="K110" s="118"/>
      <c r="L110" s="118"/>
      <c r="M110" s="120"/>
      <c r="N110" s="120"/>
      <c r="O110" s="120"/>
      <c r="P110" s="120"/>
      <c r="Q110" s="120"/>
      <c r="X110" s="53"/>
      <c r="Y110" s="54"/>
    </row>
    <row r="111" spans="1:25" x14ac:dyDescent="0.25">
      <c r="A111" s="130">
        <v>99</v>
      </c>
      <c r="B111" s="131"/>
      <c r="C111" s="132"/>
      <c r="D111" s="118"/>
      <c r="E111" s="118"/>
      <c r="F111" s="118"/>
      <c r="G111" s="118"/>
      <c r="H111" s="118"/>
      <c r="I111" s="118"/>
      <c r="J111" s="118"/>
      <c r="K111" s="118"/>
      <c r="L111" s="118"/>
      <c r="M111" s="120"/>
      <c r="N111" s="120"/>
      <c r="O111" s="120"/>
      <c r="P111" s="120"/>
      <c r="Q111" s="120"/>
      <c r="X111" s="53"/>
      <c r="Y111" s="54"/>
    </row>
    <row r="112" spans="1:25" x14ac:dyDescent="0.25">
      <c r="A112" s="130"/>
      <c r="B112" s="131"/>
      <c r="C112" s="132"/>
      <c r="D112" s="118"/>
      <c r="E112" s="118"/>
      <c r="F112" s="118"/>
      <c r="G112" s="118"/>
      <c r="H112" s="118"/>
      <c r="I112" s="118"/>
      <c r="J112" s="118"/>
      <c r="K112" s="118"/>
      <c r="L112" s="118"/>
      <c r="M112" s="120"/>
      <c r="N112" s="120"/>
      <c r="O112" s="120"/>
      <c r="P112" s="120"/>
      <c r="Q112" s="120"/>
      <c r="X112" s="53"/>
      <c r="Y112" s="54"/>
    </row>
    <row r="113" spans="1:25" x14ac:dyDescent="0.25">
      <c r="A113" s="130"/>
      <c r="B113" s="131"/>
      <c r="C113" s="132"/>
      <c r="D113" s="118"/>
      <c r="E113" s="118"/>
      <c r="F113" s="118"/>
      <c r="G113" s="118"/>
      <c r="H113" s="118"/>
      <c r="I113" s="118"/>
      <c r="J113" s="118"/>
      <c r="K113" s="118"/>
      <c r="L113" s="118"/>
      <c r="M113" s="120"/>
      <c r="N113" s="120"/>
      <c r="O113" s="120"/>
      <c r="P113" s="120"/>
      <c r="Q113" s="120"/>
      <c r="X113" s="53"/>
      <c r="Y113" s="54"/>
    </row>
    <row r="114" spans="1:25" x14ac:dyDescent="0.25">
      <c r="A114" s="130"/>
      <c r="B114" s="131"/>
      <c r="C114" s="132"/>
      <c r="D114" s="118"/>
      <c r="E114" s="118"/>
      <c r="F114" s="118"/>
      <c r="G114" s="118"/>
      <c r="H114" s="118"/>
      <c r="I114" s="118"/>
      <c r="J114" s="118"/>
      <c r="K114" s="118"/>
      <c r="L114" s="118"/>
      <c r="M114" s="120"/>
      <c r="N114" s="120"/>
      <c r="O114" s="120"/>
      <c r="P114" s="120"/>
      <c r="Q114" s="120"/>
      <c r="X114" s="53"/>
      <c r="Y114" s="54"/>
    </row>
    <row r="115" spans="1:25" x14ac:dyDescent="0.25">
      <c r="A115" s="130"/>
      <c r="B115" s="131"/>
      <c r="C115" s="132"/>
      <c r="D115" s="118"/>
      <c r="E115" s="118"/>
      <c r="F115" s="118"/>
      <c r="G115" s="118"/>
      <c r="H115" s="118"/>
      <c r="I115" s="118"/>
      <c r="J115" s="118"/>
      <c r="K115" s="118"/>
      <c r="L115" s="118"/>
      <c r="M115" s="120"/>
      <c r="N115" s="120"/>
      <c r="O115" s="120"/>
      <c r="P115" s="120"/>
      <c r="Q115" s="120"/>
      <c r="X115" s="53"/>
      <c r="Y115" s="54"/>
    </row>
    <row r="116" spans="1:25" x14ac:dyDescent="0.25">
      <c r="A116" s="130"/>
      <c r="B116" s="131"/>
      <c r="C116" s="132"/>
      <c r="D116" s="118"/>
      <c r="E116" s="118"/>
      <c r="F116" s="118"/>
      <c r="G116" s="118"/>
      <c r="H116" s="118"/>
      <c r="I116" s="118"/>
      <c r="J116" s="118"/>
      <c r="K116" s="118"/>
      <c r="L116" s="118"/>
      <c r="M116" s="120"/>
      <c r="N116" s="120"/>
      <c r="O116" s="120"/>
      <c r="P116" s="120"/>
      <c r="Q116" s="120"/>
      <c r="X116" s="53"/>
      <c r="Y116" s="54"/>
    </row>
    <row r="117" spans="1:25" x14ac:dyDescent="0.25">
      <c r="A117" s="130"/>
      <c r="B117" s="131"/>
      <c r="C117" s="132"/>
      <c r="D117" s="118"/>
      <c r="E117" s="118"/>
      <c r="F117" s="118"/>
      <c r="G117" s="118"/>
      <c r="H117" s="118"/>
      <c r="I117" s="118"/>
      <c r="J117" s="118"/>
      <c r="K117" s="118"/>
      <c r="L117" s="118"/>
      <c r="M117" s="120"/>
      <c r="N117" s="120"/>
      <c r="O117" s="120"/>
      <c r="P117" s="120"/>
      <c r="Q117" s="120"/>
      <c r="X117" s="53"/>
      <c r="Y117" s="54"/>
    </row>
    <row r="118" spans="1:25" x14ac:dyDescent="0.25">
      <c r="A118" s="130"/>
      <c r="B118" s="131"/>
      <c r="C118" s="132"/>
      <c r="D118" s="118"/>
      <c r="E118" s="118"/>
      <c r="F118" s="118"/>
      <c r="G118" s="118"/>
      <c r="H118" s="118"/>
      <c r="I118" s="118"/>
      <c r="J118" s="118"/>
      <c r="K118" s="118"/>
      <c r="L118" s="118"/>
      <c r="M118" s="120"/>
      <c r="N118" s="120"/>
      <c r="O118" s="120"/>
      <c r="P118" s="120"/>
      <c r="Q118" s="120"/>
      <c r="X118" s="53"/>
      <c r="Y118" s="54"/>
    </row>
    <row r="119" spans="1:25" x14ac:dyDescent="0.25">
      <c r="A119" s="130"/>
      <c r="B119" s="131"/>
      <c r="C119" s="132"/>
      <c r="D119" s="118"/>
      <c r="E119" s="118"/>
      <c r="F119" s="118"/>
      <c r="G119" s="118"/>
      <c r="H119" s="118"/>
      <c r="I119" s="118"/>
      <c r="J119" s="118"/>
      <c r="K119" s="118"/>
      <c r="L119" s="118"/>
      <c r="M119" s="120"/>
      <c r="N119" s="120"/>
      <c r="O119" s="120"/>
      <c r="P119" s="120"/>
      <c r="Q119" s="120"/>
      <c r="X119" s="53"/>
      <c r="Y119" s="54"/>
    </row>
    <row r="120" spans="1:25" x14ac:dyDescent="0.25">
      <c r="A120" s="130"/>
      <c r="B120" s="131"/>
      <c r="C120" s="132"/>
      <c r="D120" s="118"/>
      <c r="E120" s="118"/>
      <c r="F120" s="118"/>
      <c r="G120" s="118"/>
      <c r="H120" s="118"/>
      <c r="I120" s="118"/>
      <c r="J120" s="118"/>
      <c r="K120" s="118"/>
      <c r="L120" s="118"/>
      <c r="M120" s="120"/>
      <c r="N120" s="120"/>
      <c r="O120" s="120"/>
      <c r="P120" s="120"/>
      <c r="Q120" s="120"/>
      <c r="X120" s="53"/>
      <c r="Y120" s="54"/>
    </row>
    <row r="121" spans="1:25" x14ac:dyDescent="0.25">
      <c r="A121" s="130"/>
      <c r="B121" s="131"/>
      <c r="C121" s="132"/>
      <c r="D121" s="118"/>
      <c r="E121" s="118"/>
      <c r="F121" s="118"/>
      <c r="G121" s="118"/>
      <c r="H121" s="118"/>
      <c r="I121" s="118"/>
      <c r="J121" s="118"/>
      <c r="K121" s="118"/>
      <c r="L121" s="118"/>
      <c r="M121" s="120"/>
      <c r="N121" s="120"/>
      <c r="O121" s="120"/>
      <c r="P121" s="120"/>
      <c r="Q121" s="120"/>
      <c r="X121" s="53"/>
      <c r="Y121" s="54"/>
    </row>
    <row r="122" spans="1:25" x14ac:dyDescent="0.25">
      <c r="A122" s="130"/>
      <c r="B122" s="131"/>
      <c r="C122" s="132"/>
      <c r="D122" s="118"/>
      <c r="E122" s="118"/>
      <c r="F122" s="118"/>
      <c r="G122" s="118"/>
      <c r="H122" s="118"/>
      <c r="I122" s="118"/>
      <c r="J122" s="118"/>
      <c r="K122" s="118"/>
      <c r="L122" s="118"/>
      <c r="M122" s="120"/>
      <c r="N122" s="120"/>
      <c r="O122" s="120"/>
      <c r="P122" s="120"/>
      <c r="Q122" s="120"/>
      <c r="X122" s="53"/>
      <c r="Y122" s="54"/>
    </row>
    <row r="123" spans="1:25" x14ac:dyDescent="0.25">
      <c r="A123" s="130"/>
      <c r="B123" s="131"/>
      <c r="C123" s="132"/>
      <c r="D123" s="118"/>
      <c r="E123" s="118"/>
      <c r="F123" s="118"/>
      <c r="G123" s="118"/>
      <c r="H123" s="118"/>
      <c r="I123" s="118"/>
      <c r="J123" s="118"/>
      <c r="K123" s="118"/>
      <c r="L123" s="118"/>
      <c r="M123" s="120"/>
      <c r="N123" s="120"/>
      <c r="O123" s="120"/>
      <c r="P123" s="120"/>
      <c r="Q123" s="120"/>
      <c r="X123" s="53"/>
      <c r="Y123" s="54"/>
    </row>
    <row r="124" spans="1:25" x14ac:dyDescent="0.25">
      <c r="A124" s="130"/>
      <c r="B124" s="131"/>
      <c r="C124" s="132"/>
      <c r="D124" s="118"/>
      <c r="E124" s="118"/>
      <c r="F124" s="118"/>
      <c r="G124" s="118"/>
      <c r="H124" s="118"/>
      <c r="I124" s="118"/>
      <c r="J124" s="118"/>
      <c r="K124" s="118"/>
      <c r="L124" s="118"/>
      <c r="M124" s="120"/>
      <c r="N124" s="120"/>
      <c r="O124" s="120"/>
      <c r="P124" s="120"/>
      <c r="Q124" s="120"/>
      <c r="X124" s="53"/>
      <c r="Y124" s="54"/>
    </row>
    <row r="125" spans="1:25" x14ac:dyDescent="0.25">
      <c r="A125" s="130"/>
      <c r="B125" s="131"/>
      <c r="C125" s="132"/>
      <c r="D125" s="118"/>
      <c r="E125" s="118"/>
      <c r="F125" s="118"/>
      <c r="G125" s="118"/>
      <c r="H125" s="118"/>
      <c r="I125" s="118"/>
      <c r="J125" s="118"/>
      <c r="K125" s="118"/>
      <c r="L125" s="118"/>
      <c r="M125" s="120"/>
      <c r="N125" s="120"/>
      <c r="O125" s="120"/>
      <c r="P125" s="120"/>
      <c r="Q125" s="120"/>
      <c r="X125" s="53"/>
      <c r="Y125" s="54"/>
    </row>
    <row r="126" spans="1:25" x14ac:dyDescent="0.25">
      <c r="A126" s="130"/>
      <c r="B126" s="131"/>
      <c r="C126" s="132"/>
      <c r="D126" s="118"/>
      <c r="E126" s="118"/>
      <c r="F126" s="118"/>
      <c r="G126" s="118"/>
      <c r="H126" s="118"/>
      <c r="I126" s="118"/>
      <c r="J126" s="118"/>
      <c r="K126" s="118"/>
      <c r="L126" s="118"/>
      <c r="M126" s="120"/>
      <c r="N126" s="120"/>
      <c r="O126" s="120"/>
      <c r="P126" s="120"/>
      <c r="Q126" s="120"/>
      <c r="X126" s="53"/>
      <c r="Y126" s="54"/>
    </row>
    <row r="127" spans="1:25" x14ac:dyDescent="0.25">
      <c r="A127" s="130"/>
      <c r="B127" s="131"/>
      <c r="C127" s="132"/>
      <c r="D127" s="118"/>
      <c r="E127" s="118"/>
      <c r="F127" s="118"/>
      <c r="G127" s="118"/>
      <c r="H127" s="118"/>
      <c r="I127" s="118"/>
      <c r="J127" s="118"/>
      <c r="K127" s="118"/>
      <c r="L127" s="118"/>
      <c r="M127" s="120"/>
      <c r="N127" s="120"/>
      <c r="O127" s="120"/>
      <c r="P127" s="120"/>
      <c r="Q127" s="120"/>
      <c r="X127" s="53"/>
      <c r="Y127" s="54"/>
    </row>
    <row r="128" spans="1:25" x14ac:dyDescent="0.25">
      <c r="A128" s="130"/>
      <c r="B128" s="131"/>
      <c r="C128" s="132"/>
      <c r="D128" s="118"/>
      <c r="E128" s="118"/>
      <c r="F128" s="118"/>
      <c r="G128" s="118"/>
      <c r="H128" s="118"/>
      <c r="I128" s="118"/>
      <c r="J128" s="118"/>
      <c r="K128" s="118"/>
      <c r="L128" s="118"/>
      <c r="M128" s="120"/>
      <c r="N128" s="120"/>
      <c r="O128" s="120"/>
      <c r="P128" s="120"/>
      <c r="Q128" s="120"/>
      <c r="X128" s="53"/>
      <c r="Y128" s="54"/>
    </row>
    <row r="129" spans="1:25" x14ac:dyDescent="0.25">
      <c r="A129" s="130"/>
      <c r="B129" s="131"/>
      <c r="C129" s="132"/>
      <c r="D129" s="118"/>
      <c r="E129" s="118"/>
      <c r="F129" s="118"/>
      <c r="G129" s="118"/>
      <c r="H129" s="118"/>
      <c r="I129" s="118"/>
      <c r="J129" s="118"/>
      <c r="K129" s="118"/>
      <c r="L129" s="118"/>
      <c r="M129" s="120"/>
      <c r="N129" s="120"/>
      <c r="O129" s="120"/>
      <c r="P129" s="120"/>
      <c r="Q129" s="120"/>
      <c r="X129" s="53"/>
      <c r="Y129" s="54"/>
    </row>
    <row r="130" spans="1:25" x14ac:dyDescent="0.25">
      <c r="A130" s="130"/>
      <c r="B130" s="131"/>
      <c r="C130" s="132"/>
      <c r="D130" s="118"/>
      <c r="E130" s="118"/>
      <c r="F130" s="118"/>
      <c r="G130" s="118"/>
      <c r="H130" s="118"/>
      <c r="I130" s="118"/>
      <c r="J130" s="118"/>
      <c r="K130" s="118"/>
      <c r="L130" s="118"/>
      <c r="M130" s="120"/>
      <c r="N130" s="120"/>
      <c r="O130" s="120"/>
      <c r="P130" s="120"/>
      <c r="Q130" s="120"/>
      <c r="X130" s="53"/>
      <c r="Y130" s="54"/>
    </row>
    <row r="131" spans="1:25" x14ac:dyDescent="0.25">
      <c r="A131" s="130"/>
      <c r="B131" s="131"/>
      <c r="C131" s="132"/>
      <c r="D131" s="118"/>
      <c r="E131" s="118"/>
      <c r="F131" s="118"/>
      <c r="G131" s="118"/>
      <c r="H131" s="118"/>
      <c r="I131" s="118"/>
      <c r="J131" s="118"/>
      <c r="K131" s="118"/>
      <c r="L131" s="118"/>
      <c r="M131" s="120"/>
      <c r="N131" s="120"/>
      <c r="O131" s="120"/>
      <c r="P131" s="120"/>
      <c r="Q131" s="120"/>
      <c r="X131" s="53"/>
      <c r="Y131" s="54"/>
    </row>
    <row r="132" spans="1:25" x14ac:dyDescent="0.25">
      <c r="A132" s="130"/>
      <c r="B132" s="131"/>
      <c r="C132" s="132"/>
      <c r="D132" s="118"/>
      <c r="E132" s="118"/>
      <c r="F132" s="118"/>
      <c r="G132" s="118"/>
      <c r="H132" s="118"/>
      <c r="I132" s="118"/>
      <c r="J132" s="118"/>
      <c r="K132" s="118"/>
      <c r="L132" s="118"/>
      <c r="M132" s="120"/>
      <c r="N132" s="120"/>
      <c r="O132" s="120"/>
      <c r="P132" s="120"/>
      <c r="Q132" s="120"/>
      <c r="X132" s="53"/>
      <c r="Y132" s="54"/>
    </row>
    <row r="133" spans="1:25" x14ac:dyDescent="0.25">
      <c r="A133" s="130"/>
      <c r="B133" s="131"/>
      <c r="C133" s="132"/>
      <c r="D133" s="118"/>
      <c r="E133" s="118"/>
      <c r="F133" s="118"/>
      <c r="G133" s="118"/>
      <c r="H133" s="118"/>
      <c r="I133" s="118"/>
      <c r="J133" s="118"/>
      <c r="K133" s="118"/>
      <c r="L133" s="118"/>
      <c r="M133" s="120"/>
      <c r="N133" s="120"/>
      <c r="O133" s="120"/>
      <c r="P133" s="120"/>
      <c r="Q133" s="120"/>
      <c r="X133" s="53"/>
      <c r="Y133" s="54"/>
    </row>
    <row r="134" spans="1:25" x14ac:dyDescent="0.25">
      <c r="A134" s="130"/>
      <c r="B134" s="131"/>
      <c r="C134" s="132"/>
      <c r="D134" s="118"/>
      <c r="E134" s="118"/>
      <c r="F134" s="118"/>
      <c r="G134" s="118"/>
      <c r="H134" s="118"/>
      <c r="I134" s="118"/>
      <c r="J134" s="118"/>
      <c r="K134" s="118"/>
      <c r="L134" s="118"/>
      <c r="M134" s="120"/>
      <c r="N134" s="120"/>
      <c r="O134" s="120"/>
      <c r="P134" s="120"/>
      <c r="Q134" s="120"/>
      <c r="X134" s="53"/>
      <c r="Y134" s="54"/>
    </row>
    <row r="135" spans="1:25" x14ac:dyDescent="0.25">
      <c r="A135" s="130"/>
      <c r="B135" s="131"/>
      <c r="C135" s="132"/>
      <c r="D135" s="118"/>
      <c r="E135" s="118"/>
      <c r="F135" s="118"/>
      <c r="G135" s="118"/>
      <c r="H135" s="118"/>
      <c r="I135" s="118"/>
      <c r="J135" s="118"/>
      <c r="K135" s="118"/>
      <c r="L135" s="118"/>
      <c r="M135" s="120"/>
      <c r="N135" s="120"/>
      <c r="O135" s="120"/>
      <c r="P135" s="120"/>
      <c r="Q135" s="120"/>
      <c r="X135" s="53"/>
      <c r="Y135" s="54"/>
    </row>
    <row r="136" spans="1:25" x14ac:dyDescent="0.25">
      <c r="A136" s="122"/>
      <c r="B136" s="122"/>
      <c r="C136" s="122"/>
      <c r="D136" s="120"/>
      <c r="E136" s="120"/>
      <c r="F136" s="120"/>
      <c r="G136" s="120"/>
      <c r="H136" s="120"/>
      <c r="I136" s="120"/>
      <c r="J136" s="120"/>
      <c r="K136" s="120"/>
      <c r="L136" s="120"/>
      <c r="M136" s="120"/>
      <c r="N136" s="120"/>
      <c r="O136" s="120"/>
      <c r="P136" s="120"/>
      <c r="Q136" s="120"/>
      <c r="X136" s="53"/>
      <c r="Y136" s="54"/>
    </row>
    <row r="137" spans="1:25" x14ac:dyDescent="0.25">
      <c r="A137" s="122"/>
      <c r="B137" s="122"/>
      <c r="C137" s="122"/>
      <c r="D137" s="120"/>
      <c r="E137" s="120"/>
      <c r="F137" s="120"/>
      <c r="G137" s="120"/>
      <c r="H137" s="120"/>
      <c r="I137" s="120"/>
      <c r="J137" s="120"/>
      <c r="K137" s="120"/>
      <c r="L137" s="120"/>
      <c r="M137" s="120"/>
      <c r="N137" s="120"/>
      <c r="O137" s="120"/>
      <c r="P137" s="120"/>
      <c r="Q137" s="120"/>
      <c r="X137" s="53"/>
      <c r="Y137" s="54"/>
    </row>
    <row r="138" spans="1:25" x14ac:dyDescent="0.25">
      <c r="A138" s="122"/>
      <c r="B138" s="122"/>
      <c r="C138" s="122"/>
      <c r="D138" s="120"/>
      <c r="E138" s="120"/>
      <c r="F138" s="120"/>
      <c r="G138" s="120"/>
      <c r="H138" s="120"/>
      <c r="I138" s="120"/>
      <c r="J138" s="120"/>
      <c r="K138" s="120"/>
      <c r="L138" s="120"/>
      <c r="M138" s="120"/>
      <c r="N138" s="120"/>
      <c r="O138" s="120"/>
      <c r="P138" s="120"/>
      <c r="Q138" s="120"/>
      <c r="X138" s="53"/>
      <c r="Y138" s="54"/>
    </row>
    <row r="139" spans="1:25" x14ac:dyDescent="0.25">
      <c r="A139" s="122"/>
      <c r="B139" s="122"/>
      <c r="C139" s="122"/>
      <c r="D139" s="120"/>
      <c r="E139" s="120"/>
      <c r="F139" s="120"/>
      <c r="G139" s="120"/>
      <c r="H139" s="120"/>
      <c r="I139" s="120"/>
      <c r="J139" s="120"/>
      <c r="K139" s="120"/>
      <c r="L139" s="120"/>
      <c r="M139" s="120"/>
      <c r="N139" s="120"/>
      <c r="O139" s="120"/>
      <c r="P139" s="120"/>
      <c r="Q139" s="120"/>
      <c r="X139" s="53"/>
      <c r="Y139" s="54"/>
    </row>
    <row r="140" spans="1:25" x14ac:dyDescent="0.25">
      <c r="A140" s="122"/>
      <c r="B140" s="122"/>
      <c r="C140" s="122"/>
      <c r="D140" s="120"/>
      <c r="E140" s="120"/>
      <c r="F140" s="120"/>
      <c r="G140" s="120"/>
      <c r="H140" s="120"/>
      <c r="I140" s="120"/>
      <c r="J140" s="120"/>
      <c r="K140" s="120"/>
      <c r="L140" s="120"/>
      <c r="M140" s="120"/>
      <c r="N140" s="120"/>
      <c r="O140" s="120"/>
      <c r="P140" s="120"/>
      <c r="Q140" s="120"/>
      <c r="X140" s="53"/>
      <c r="Y140" s="54"/>
    </row>
    <row r="141" spans="1:25" x14ac:dyDescent="0.25">
      <c r="A141" s="122"/>
      <c r="B141" s="122"/>
      <c r="C141" s="122"/>
      <c r="D141" s="120"/>
      <c r="E141" s="120"/>
      <c r="F141" s="120"/>
      <c r="G141" s="120"/>
      <c r="H141" s="120"/>
      <c r="I141" s="120"/>
      <c r="J141" s="120"/>
      <c r="K141" s="120"/>
      <c r="L141" s="120"/>
      <c r="M141" s="120"/>
      <c r="N141" s="120"/>
      <c r="O141" s="120"/>
      <c r="P141" s="120"/>
      <c r="Q141" s="120"/>
      <c r="X141" s="53"/>
      <c r="Y141" s="54"/>
    </row>
    <row r="142" spans="1:25" x14ac:dyDescent="0.25">
      <c r="A142" s="122"/>
      <c r="B142" s="122"/>
      <c r="C142" s="122"/>
      <c r="D142" s="120"/>
      <c r="E142" s="120"/>
      <c r="F142" s="120"/>
      <c r="G142" s="120"/>
      <c r="H142" s="120"/>
      <c r="I142" s="120"/>
      <c r="J142" s="120"/>
      <c r="K142" s="120"/>
      <c r="L142" s="120"/>
      <c r="M142" s="120"/>
      <c r="N142" s="120"/>
      <c r="O142" s="120"/>
      <c r="P142" s="120"/>
      <c r="Q142" s="120"/>
      <c r="X142" s="53"/>
      <c r="Y142" s="54"/>
    </row>
    <row r="143" spans="1:25" x14ac:dyDescent="0.25">
      <c r="A143" s="122"/>
      <c r="B143" s="122"/>
      <c r="C143" s="122"/>
      <c r="D143" s="120"/>
      <c r="E143" s="120"/>
      <c r="F143" s="120"/>
      <c r="G143" s="120"/>
      <c r="H143" s="120"/>
      <c r="I143" s="120"/>
      <c r="J143" s="120"/>
      <c r="K143" s="120"/>
      <c r="L143" s="120"/>
      <c r="M143" s="120"/>
      <c r="N143" s="120"/>
      <c r="O143" s="120"/>
      <c r="P143" s="120"/>
      <c r="Q143" s="120"/>
      <c r="X143" s="53"/>
      <c r="Y143" s="54"/>
    </row>
    <row r="144" spans="1:25" x14ac:dyDescent="0.25">
      <c r="A144" s="122"/>
      <c r="B144" s="122"/>
      <c r="C144" s="122"/>
      <c r="D144" s="120"/>
      <c r="E144" s="120"/>
      <c r="F144" s="120"/>
      <c r="G144" s="120"/>
      <c r="H144" s="120"/>
      <c r="I144" s="120"/>
      <c r="J144" s="120"/>
      <c r="K144" s="120"/>
      <c r="L144" s="120"/>
      <c r="M144" s="120"/>
      <c r="N144" s="120"/>
      <c r="O144" s="120"/>
      <c r="P144" s="120"/>
      <c r="Q144" s="120"/>
      <c r="X144" s="53"/>
      <c r="Y144" s="54"/>
    </row>
    <row r="145" spans="1:25" x14ac:dyDescent="0.25">
      <c r="A145" s="122"/>
      <c r="B145" s="122"/>
      <c r="C145" s="122"/>
      <c r="D145" s="120"/>
      <c r="E145" s="120"/>
      <c r="F145" s="120"/>
      <c r="G145" s="120"/>
      <c r="H145" s="120"/>
      <c r="I145" s="120"/>
      <c r="J145" s="120"/>
      <c r="K145" s="120"/>
      <c r="L145" s="120"/>
      <c r="M145" s="120"/>
      <c r="N145" s="120"/>
      <c r="O145" s="120"/>
      <c r="P145" s="120"/>
      <c r="Q145" s="120"/>
      <c r="X145" s="53"/>
      <c r="Y145" s="54"/>
    </row>
    <row r="146" spans="1:25" x14ac:dyDescent="0.25">
      <c r="X146" s="53"/>
      <c r="Y146" s="54"/>
    </row>
    <row r="147" spans="1:25" x14ac:dyDescent="0.25">
      <c r="X147" s="53"/>
      <c r="Y147" s="54"/>
    </row>
    <row r="148" spans="1:25" x14ac:dyDescent="0.25">
      <c r="X148" s="53"/>
      <c r="Y148" s="54"/>
    </row>
    <row r="149" spans="1:25" x14ac:dyDescent="0.25">
      <c r="X149" s="53"/>
      <c r="Y149" s="54"/>
    </row>
    <row r="150" spans="1:25" x14ac:dyDescent="0.25">
      <c r="X150" s="53"/>
      <c r="Y150" s="54"/>
    </row>
    <row r="151" spans="1:25" x14ac:dyDescent="0.25">
      <c r="X151" s="53"/>
      <c r="Y151" s="54"/>
    </row>
    <row r="152" spans="1:25" x14ac:dyDescent="0.25">
      <c r="X152" s="53"/>
      <c r="Y152" s="54"/>
    </row>
    <row r="153" spans="1:25" x14ac:dyDescent="0.25">
      <c r="X153" s="53"/>
      <c r="Y153" s="54"/>
    </row>
    <row r="154" spans="1:25" x14ac:dyDescent="0.25">
      <c r="X154" s="53"/>
      <c r="Y154" s="54"/>
    </row>
    <row r="155" spans="1:25" x14ac:dyDescent="0.25">
      <c r="X155" s="53"/>
      <c r="Y155" s="54"/>
    </row>
    <row r="156" spans="1:25" x14ac:dyDescent="0.25">
      <c r="X156" s="53"/>
      <c r="Y156" s="54"/>
    </row>
    <row r="157" spans="1:25" x14ac:dyDescent="0.25">
      <c r="X157" s="53"/>
      <c r="Y157" s="54"/>
    </row>
    <row r="158" spans="1:25" x14ac:dyDescent="0.25">
      <c r="X158" s="53"/>
      <c r="Y158" s="54"/>
    </row>
    <row r="159" spans="1:25" x14ac:dyDescent="0.25">
      <c r="X159" s="53"/>
      <c r="Y159" s="54"/>
    </row>
    <row r="160" spans="1:25" x14ac:dyDescent="0.25">
      <c r="X160" s="53"/>
      <c r="Y160" s="54"/>
    </row>
    <row r="161" spans="24:25" x14ac:dyDescent="0.25">
      <c r="X161" s="53"/>
      <c r="Y161" s="54"/>
    </row>
    <row r="162" spans="24:25" x14ac:dyDescent="0.25">
      <c r="X162" s="53"/>
      <c r="Y162" s="54"/>
    </row>
    <row r="163" spans="24:25" x14ac:dyDescent="0.25">
      <c r="X163" s="53"/>
      <c r="Y163" s="54"/>
    </row>
    <row r="164" spans="24:25" x14ac:dyDescent="0.25">
      <c r="X164" s="53"/>
      <c r="Y164" s="54"/>
    </row>
    <row r="165" spans="24:25" x14ac:dyDescent="0.25">
      <c r="X165" s="53"/>
      <c r="Y165" s="54"/>
    </row>
    <row r="166" spans="24:25" x14ac:dyDescent="0.25">
      <c r="X166" s="53"/>
      <c r="Y166" s="54"/>
    </row>
    <row r="167" spans="24:25" x14ac:dyDescent="0.25">
      <c r="X167" s="53"/>
      <c r="Y167" s="54"/>
    </row>
    <row r="168" spans="24:25" x14ac:dyDescent="0.25">
      <c r="X168" s="53"/>
      <c r="Y168" s="54"/>
    </row>
    <row r="169" spans="24:25" x14ac:dyDescent="0.25">
      <c r="X169" s="53"/>
      <c r="Y169" s="54"/>
    </row>
    <row r="170" spans="24:25" x14ac:dyDescent="0.25">
      <c r="X170" s="53"/>
      <c r="Y170" s="54"/>
    </row>
    <row r="171" spans="24:25" x14ac:dyDescent="0.25">
      <c r="X171" s="53"/>
      <c r="Y171" s="54"/>
    </row>
    <row r="172" spans="24:25" x14ac:dyDescent="0.25">
      <c r="X172" s="53"/>
      <c r="Y172" s="54"/>
    </row>
    <row r="173" spans="24:25" x14ac:dyDescent="0.25">
      <c r="X173" s="53"/>
      <c r="Y173" s="54"/>
    </row>
    <row r="174" spans="24:25" x14ac:dyDescent="0.25">
      <c r="X174" s="53"/>
      <c r="Y174" s="54"/>
    </row>
    <row r="175" spans="24:25" x14ac:dyDescent="0.25">
      <c r="X175" s="53"/>
      <c r="Y175" s="54"/>
    </row>
    <row r="176" spans="24:25" x14ac:dyDescent="0.25">
      <c r="X176" s="53"/>
      <c r="Y176" s="54"/>
    </row>
    <row r="266" spans="1:25" s="3" customFormat="1" x14ac:dyDescent="0.25">
      <c r="A266" s="3" t="s">
        <v>19</v>
      </c>
      <c r="D266"/>
      <c r="E266"/>
      <c r="F266"/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  <c r="Y266"/>
    </row>
  </sheetData>
  <customSheetViews>
    <customSheetView guid="{A761DC7B-7435-475F-9649-252D26F07202}" scale="80" showGridLines="0">
      <selection activeCell="A3" sqref="A3"/>
      <pageMargins left="0.7" right="0.7" top="0.75" bottom="0.75" header="0.3" footer="0.3"/>
    </customSheetView>
  </customSheetViews>
  <mergeCells count="7">
    <mergeCell ref="A9:C9"/>
    <mergeCell ref="B1:D1"/>
    <mergeCell ref="F1:K1"/>
    <mergeCell ref="B2:D2"/>
    <mergeCell ref="F2:K2"/>
    <mergeCell ref="A5:D5"/>
    <mergeCell ref="C6:D6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3" r:id="rId3" name="Button 1">
              <controlPr defaultSize="0" print="0" autoFill="0" autoPict="0" macro="[0]!Effacer_toutes_les_donnees">
                <anchor moveWithCells="1" sizeWithCells="1">
                  <from>
                    <xdr:col>9</xdr:col>
                    <xdr:colOff>9525</xdr:colOff>
                    <xdr:row>7</xdr:row>
                    <xdr:rowOff>9525</xdr:rowOff>
                  </from>
                  <to>
                    <xdr:col>12</xdr:col>
                    <xdr:colOff>9525</xdr:colOff>
                    <xdr:row>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4" r:id="rId4" name="Button 2">
              <controlPr defaultSize="0" print="0" autoFill="0" autoPict="0" macro="[0]!Nettoyer_les_donnees">
                <anchor moveWithCells="1" sizeWithCells="1">
                  <from>
                    <xdr:col>3</xdr:col>
                    <xdr:colOff>933450</xdr:colOff>
                    <xdr:row>7</xdr:row>
                    <xdr:rowOff>0</xdr:rowOff>
                  </from>
                  <to>
                    <xdr:col>4</xdr:col>
                    <xdr:colOff>809625</xdr:colOff>
                    <xdr:row>8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5" r:id="rId5" name="Button 3">
              <controlPr defaultSize="0" print="0" autoFill="0" autoPict="0" macro="[0]!Mettre_en_forme_les_donnees">
                <anchor moveWithCells="1" sizeWithCells="1">
                  <from>
                    <xdr:col>5</xdr:col>
                    <xdr:colOff>714375</xdr:colOff>
                    <xdr:row>7</xdr:row>
                    <xdr:rowOff>0</xdr:rowOff>
                  </from>
                  <to>
                    <xdr:col>8</xdr:col>
                    <xdr:colOff>466725</xdr:colOff>
                    <xdr:row>8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6" r:id="rId6" name="Button 4">
              <controlPr defaultSize="0" print="0" autoFill="0" autoPict="0" macro="[0]!Une_ligne_sur_cinq">
                <anchor moveWithCells="1" sizeWithCells="1">
                  <from>
                    <xdr:col>4</xdr:col>
                    <xdr:colOff>923925</xdr:colOff>
                    <xdr:row>7</xdr:row>
                    <xdr:rowOff>0</xdr:rowOff>
                  </from>
                  <to>
                    <xdr:col>5</xdr:col>
                    <xdr:colOff>409575</xdr:colOff>
                    <xdr:row>8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>
    <tabColor rgb="FF7030A0"/>
  </sheetPr>
  <dimension ref="A1:CA266"/>
  <sheetViews>
    <sheetView showGridLines="0" zoomScale="80" zoomScaleNormal="80" workbookViewId="0">
      <selection activeCell="A3" sqref="A3"/>
    </sheetView>
  </sheetViews>
  <sheetFormatPr baseColWidth="10" defaultRowHeight="15" x14ac:dyDescent="0.25"/>
  <cols>
    <col min="1" max="1" width="15.7109375" style="3" bestFit="1" customWidth="1"/>
    <col min="2" max="3" width="11.42578125" style="3"/>
    <col min="4" max="4" width="15.7109375" bestFit="1" customWidth="1"/>
    <col min="5" max="5" width="46.42578125" customWidth="1"/>
  </cols>
  <sheetData>
    <row r="1" spans="1:79" ht="18.75" x14ac:dyDescent="0.3">
      <c r="A1" s="81" t="s">
        <v>12</v>
      </c>
      <c r="B1" s="146" t="s">
        <v>30</v>
      </c>
      <c r="C1" s="146"/>
      <c r="D1" s="146"/>
      <c r="F1" s="144" t="s">
        <v>16</v>
      </c>
      <c r="G1" s="144"/>
      <c r="H1" s="144"/>
      <c r="I1" s="144"/>
      <c r="J1" s="144"/>
      <c r="K1" s="144"/>
    </row>
    <row r="2" spans="1:79" x14ac:dyDescent="0.25">
      <c r="A2" s="81" t="s">
        <v>20</v>
      </c>
      <c r="B2" s="147" t="s">
        <v>31</v>
      </c>
      <c r="C2" s="147"/>
      <c r="D2" s="147"/>
      <c r="F2" s="144" t="s">
        <v>17</v>
      </c>
      <c r="G2" s="144"/>
      <c r="H2" s="144"/>
      <c r="I2" s="144"/>
      <c r="J2" s="144"/>
      <c r="K2" s="144"/>
    </row>
    <row r="3" spans="1:79" ht="15" customHeight="1" x14ac:dyDescent="0.25">
      <c r="E3" s="44"/>
      <c r="F3" s="43"/>
      <c r="G3" s="45"/>
      <c r="H3" s="45"/>
      <c r="I3" s="45"/>
      <c r="J3" s="45"/>
      <c r="K3" s="45"/>
      <c r="L3" s="45"/>
    </row>
    <row r="4" spans="1:79" x14ac:dyDescent="0.25">
      <c r="E4" s="50"/>
      <c r="F4" s="50"/>
      <c r="G4" s="45"/>
      <c r="H4" s="45"/>
      <c r="I4" s="45"/>
      <c r="J4" s="45"/>
      <c r="K4" s="45"/>
      <c r="L4" s="45"/>
    </row>
    <row r="5" spans="1:79" x14ac:dyDescent="0.25">
      <c r="A5" s="144" t="s">
        <v>18</v>
      </c>
      <c r="B5" s="144"/>
      <c r="C5" s="144"/>
      <c r="D5" s="144"/>
      <c r="E5" s="44"/>
      <c r="F5" s="49"/>
      <c r="G5" s="45"/>
      <c r="H5" s="45"/>
      <c r="I5" s="45"/>
      <c r="J5" s="45"/>
      <c r="K5" s="45"/>
      <c r="L5" s="45"/>
    </row>
    <row r="6" spans="1:79" x14ac:dyDescent="0.25">
      <c r="A6" s="51" t="s">
        <v>13</v>
      </c>
      <c r="B6" s="52"/>
      <c r="C6" s="145" t="s">
        <v>15</v>
      </c>
      <c r="D6" s="145"/>
      <c r="F6" s="46"/>
      <c r="G6" s="45"/>
      <c r="H6" s="45"/>
      <c r="I6" s="45"/>
      <c r="J6" s="45"/>
      <c r="K6" s="45"/>
      <c r="L6" s="45"/>
    </row>
    <row r="7" spans="1:79" x14ac:dyDescent="0.25">
      <c r="E7" s="44"/>
      <c r="F7" s="20"/>
      <c r="G7" s="45"/>
      <c r="H7" s="45"/>
      <c r="I7" s="45"/>
      <c r="J7" s="45"/>
      <c r="K7" s="45"/>
      <c r="L7" s="45"/>
    </row>
    <row r="9" spans="1:79" x14ac:dyDescent="0.25">
      <c r="A9" s="154" t="str">
        <f>B1</f>
        <v>Cattanach Wayne 6633</v>
      </c>
      <c r="B9" s="155"/>
      <c r="C9" s="155"/>
    </row>
    <row r="10" spans="1:79" x14ac:dyDescent="0.25">
      <c r="A10" s="77" t="s">
        <v>2</v>
      </c>
      <c r="B10" s="77" t="s">
        <v>11</v>
      </c>
      <c r="C10" s="78" t="s">
        <v>14</v>
      </c>
      <c r="CA10" t="s">
        <v>24</v>
      </c>
    </row>
    <row r="11" spans="1:79" x14ac:dyDescent="0.25">
      <c r="A11" s="79" t="s">
        <v>10</v>
      </c>
      <c r="B11" s="79" t="s">
        <v>10</v>
      </c>
      <c r="C11" s="80"/>
    </row>
    <row r="12" spans="1:79" x14ac:dyDescent="0.25">
      <c r="A12" s="133">
        <v>0</v>
      </c>
      <c r="B12" s="134">
        <v>7.0000000000000007E-2</v>
      </c>
      <c r="C12" s="135">
        <v>0</v>
      </c>
      <c r="D12" s="118"/>
      <c r="E12" s="126"/>
      <c r="F12" s="118"/>
      <c r="G12" s="118"/>
      <c r="H12" s="118"/>
      <c r="I12" s="118"/>
      <c r="J12" s="118"/>
      <c r="K12" s="118"/>
      <c r="L12" s="118"/>
      <c r="M12" s="120"/>
      <c r="N12" s="120"/>
      <c r="O12" s="120"/>
      <c r="P12" s="120"/>
      <c r="Q12" s="120"/>
      <c r="R12" s="120"/>
      <c r="S12" s="120"/>
      <c r="T12" s="120"/>
      <c r="X12" s="53"/>
      <c r="Y12" s="54"/>
    </row>
    <row r="13" spans="1:79" x14ac:dyDescent="0.25">
      <c r="A13" s="133">
        <v>1</v>
      </c>
      <c r="B13" s="134">
        <v>7.1800000000000003E-2</v>
      </c>
      <c r="C13" s="135">
        <v>70327</v>
      </c>
      <c r="D13" s="118"/>
      <c r="E13" s="126"/>
      <c r="F13" s="118"/>
      <c r="G13" s="118"/>
      <c r="H13" s="118"/>
      <c r="I13" s="118"/>
      <c r="J13" s="118"/>
      <c r="K13" s="118"/>
      <c r="L13" s="118"/>
      <c r="M13" s="120"/>
      <c r="N13" s="120"/>
      <c r="O13" s="120"/>
      <c r="P13" s="120"/>
      <c r="Q13" s="120"/>
      <c r="R13" s="120"/>
      <c r="S13" s="120"/>
      <c r="T13" s="120"/>
      <c r="X13" s="53"/>
      <c r="Y13" s="54"/>
    </row>
    <row r="14" spans="1:79" x14ac:dyDescent="0.25">
      <c r="A14" s="133">
        <v>2</v>
      </c>
      <c r="B14" s="134">
        <v>7.3599999999999999E-2</v>
      </c>
      <c r="C14" s="135">
        <v>98677</v>
      </c>
      <c r="D14" s="118"/>
      <c r="E14" s="126"/>
      <c r="F14" s="118"/>
      <c r="G14" s="118"/>
      <c r="H14" s="118"/>
      <c r="I14" s="118"/>
      <c r="J14" s="118"/>
      <c r="K14" s="118"/>
      <c r="L14" s="118"/>
      <c r="M14" s="120"/>
      <c r="N14" s="120"/>
      <c r="O14" s="120"/>
      <c r="P14" s="120"/>
      <c r="Q14" s="120"/>
      <c r="R14" s="120"/>
      <c r="S14" s="120"/>
      <c r="T14" s="120"/>
      <c r="X14" s="53"/>
      <c r="Y14" s="54"/>
    </row>
    <row r="15" spans="1:79" x14ac:dyDescent="0.25">
      <c r="A15" s="133">
        <v>3</v>
      </c>
      <c r="B15" s="134">
        <v>7.5399999999999995E-2</v>
      </c>
      <c r="C15" s="135">
        <v>123304</v>
      </c>
      <c r="D15" s="118"/>
      <c r="E15" s="126"/>
      <c r="F15" s="118"/>
      <c r="G15" s="118"/>
      <c r="H15" s="118"/>
      <c r="I15" s="118"/>
      <c r="J15" s="118"/>
      <c r="K15" s="118"/>
      <c r="L15" s="118"/>
      <c r="M15" s="120"/>
      <c r="N15" s="120"/>
      <c r="O15" s="120"/>
      <c r="P15" s="120"/>
      <c r="Q15" s="120"/>
      <c r="R15" s="120"/>
      <c r="S15" s="120"/>
      <c r="T15" s="120"/>
      <c r="X15" s="53"/>
      <c r="Y15" s="54"/>
    </row>
    <row r="16" spans="1:79" x14ac:dyDescent="0.25">
      <c r="A16" s="133">
        <v>4</v>
      </c>
      <c r="B16" s="134">
        <v>7.7200000000000005E-2</v>
      </c>
      <c r="C16" s="135">
        <v>144704</v>
      </c>
      <c r="D16" s="118"/>
      <c r="E16" s="126"/>
      <c r="F16" s="118"/>
      <c r="G16" s="118"/>
      <c r="H16" s="118"/>
      <c r="I16" s="118"/>
      <c r="J16" s="118"/>
      <c r="K16" s="118"/>
      <c r="L16" s="118"/>
      <c r="M16" s="120"/>
      <c r="N16" s="120"/>
      <c r="O16" s="120"/>
      <c r="P16" s="120"/>
      <c r="Q16" s="120"/>
      <c r="R16" s="120"/>
      <c r="S16" s="120"/>
      <c r="T16" s="120"/>
      <c r="X16" s="53"/>
      <c r="Y16" s="54"/>
    </row>
    <row r="17" spans="1:25" x14ac:dyDescent="0.25">
      <c r="A17" s="133">
        <v>5</v>
      </c>
      <c r="B17" s="134">
        <v>7.9000000000000001E-2</v>
      </c>
      <c r="C17" s="135">
        <v>163305</v>
      </c>
      <c r="D17" s="118"/>
      <c r="E17" s="126"/>
      <c r="F17" s="118"/>
      <c r="G17" s="118"/>
      <c r="H17" s="118"/>
      <c r="I17" s="118"/>
      <c r="J17" s="118"/>
      <c r="K17" s="118"/>
      <c r="L17" s="118"/>
      <c r="M17" s="120"/>
      <c r="N17" s="120"/>
      <c r="O17" s="120"/>
      <c r="P17" s="120"/>
      <c r="Q17" s="120"/>
      <c r="R17" s="120"/>
      <c r="S17" s="120"/>
      <c r="T17" s="120"/>
      <c r="X17" s="53"/>
      <c r="Y17" s="54"/>
    </row>
    <row r="18" spans="1:25" x14ac:dyDescent="0.25">
      <c r="A18" s="133">
        <v>6</v>
      </c>
      <c r="B18" s="134">
        <v>8.0799999999999997E-2</v>
      </c>
      <c r="C18" s="135">
        <v>179470</v>
      </c>
      <c r="D18" s="118"/>
      <c r="E18" s="126"/>
      <c r="F18" s="118"/>
      <c r="G18" s="118"/>
      <c r="H18" s="118"/>
      <c r="I18" s="118"/>
      <c r="J18" s="118"/>
      <c r="K18" s="118"/>
      <c r="L18" s="118"/>
      <c r="M18" s="120"/>
      <c r="N18" s="120"/>
      <c r="O18" s="120"/>
      <c r="P18" s="120"/>
      <c r="Q18" s="120"/>
      <c r="R18" s="120"/>
      <c r="S18" s="120"/>
      <c r="T18" s="120"/>
      <c r="X18" s="53"/>
      <c r="Y18" s="54"/>
    </row>
    <row r="19" spans="1:25" x14ac:dyDescent="0.25">
      <c r="A19" s="133">
        <v>7</v>
      </c>
      <c r="B19" s="134">
        <v>8.2600000000000007E-2</v>
      </c>
      <c r="C19" s="135">
        <v>193514</v>
      </c>
      <c r="D19" s="118"/>
      <c r="E19" s="126"/>
      <c r="F19" s="118"/>
      <c r="G19" s="118"/>
      <c r="H19" s="118"/>
      <c r="I19" s="118"/>
      <c r="J19" s="118"/>
      <c r="K19" s="118"/>
      <c r="L19" s="118"/>
      <c r="M19" s="120"/>
      <c r="N19" s="120"/>
      <c r="O19" s="120"/>
      <c r="P19" s="120"/>
      <c r="Q19" s="120"/>
      <c r="R19" s="120"/>
      <c r="S19" s="120"/>
      <c r="T19" s="120"/>
      <c r="X19" s="53"/>
      <c r="Y19" s="54"/>
    </row>
    <row r="20" spans="1:25" x14ac:dyDescent="0.25">
      <c r="A20" s="133">
        <v>8</v>
      </c>
      <c r="B20" s="134">
        <v>8.4400000000000003E-2</v>
      </c>
      <c r="C20" s="135">
        <v>205705</v>
      </c>
      <c r="D20" s="118"/>
      <c r="E20" s="126"/>
      <c r="F20" s="118"/>
      <c r="G20" s="118"/>
      <c r="H20" s="118"/>
      <c r="I20" s="118"/>
      <c r="J20" s="118"/>
      <c r="K20" s="118"/>
      <c r="L20" s="118"/>
      <c r="M20" s="120"/>
      <c r="N20" s="120"/>
      <c r="O20" s="120"/>
      <c r="P20" s="120"/>
      <c r="Q20" s="120"/>
      <c r="R20" s="120"/>
      <c r="S20" s="120"/>
      <c r="T20" s="120"/>
      <c r="X20" s="53"/>
      <c r="Y20" s="54"/>
    </row>
    <row r="21" spans="1:25" x14ac:dyDescent="0.25">
      <c r="A21" s="133">
        <v>9</v>
      </c>
      <c r="B21" s="134">
        <v>8.6199999999999999E-2</v>
      </c>
      <c r="C21" s="135">
        <v>216276</v>
      </c>
      <c r="D21" s="118"/>
      <c r="E21" s="126"/>
      <c r="F21" s="118"/>
      <c r="G21" s="118"/>
      <c r="H21" s="118"/>
      <c r="I21" s="118"/>
      <c r="J21" s="118"/>
      <c r="K21" s="118"/>
      <c r="L21" s="118"/>
      <c r="M21" s="120"/>
      <c r="N21" s="120"/>
      <c r="O21" s="120"/>
      <c r="P21" s="120"/>
      <c r="Q21" s="120"/>
      <c r="R21" s="120"/>
      <c r="S21" s="120"/>
      <c r="T21" s="120"/>
      <c r="X21" s="53"/>
      <c r="Y21" s="54"/>
    </row>
    <row r="22" spans="1:25" x14ac:dyDescent="0.25">
      <c r="A22" s="133">
        <v>10</v>
      </c>
      <c r="B22" s="134">
        <v>8.7999999999999995E-2</v>
      </c>
      <c r="C22" s="135">
        <v>225433</v>
      </c>
      <c r="D22" s="118"/>
      <c r="E22" s="126"/>
      <c r="F22" s="118"/>
      <c r="G22" s="118"/>
      <c r="H22" s="118"/>
      <c r="I22" s="118"/>
      <c r="J22" s="118"/>
      <c r="K22" s="118"/>
      <c r="L22" s="118"/>
      <c r="M22" s="120"/>
      <c r="N22" s="120"/>
      <c r="O22" s="120"/>
      <c r="P22" s="120"/>
      <c r="Q22" s="120"/>
      <c r="R22" s="120"/>
      <c r="S22" s="120"/>
      <c r="T22" s="120"/>
      <c r="X22" s="53"/>
      <c r="Y22" s="54"/>
    </row>
    <row r="23" spans="1:25" x14ac:dyDescent="0.25">
      <c r="A23" s="133">
        <v>11</v>
      </c>
      <c r="B23" s="134">
        <v>9.1200000000000003E-2</v>
      </c>
      <c r="C23" s="135">
        <v>222776</v>
      </c>
      <c r="D23" s="118"/>
      <c r="E23" s="126"/>
      <c r="F23" s="118"/>
      <c r="G23" s="118"/>
      <c r="H23" s="118"/>
      <c r="I23" s="118"/>
      <c r="J23" s="118"/>
      <c r="K23" s="118"/>
      <c r="L23" s="118"/>
      <c r="M23" s="120"/>
      <c r="N23" s="120"/>
      <c r="O23" s="120"/>
      <c r="P23" s="120"/>
      <c r="Q23" s="120"/>
      <c r="R23" s="120"/>
      <c r="S23" s="120"/>
      <c r="T23" s="120"/>
      <c r="X23" s="53"/>
      <c r="Y23" s="54"/>
    </row>
    <row r="24" spans="1:25" x14ac:dyDescent="0.25">
      <c r="A24" s="133">
        <v>12</v>
      </c>
      <c r="B24" s="134">
        <v>9.4399999999999998E-2</v>
      </c>
      <c r="C24" s="135">
        <v>219464</v>
      </c>
      <c r="D24" s="118"/>
      <c r="E24" s="126"/>
      <c r="F24" s="118"/>
      <c r="G24" s="118"/>
      <c r="H24" s="118"/>
      <c r="I24" s="118"/>
      <c r="J24" s="118"/>
      <c r="K24" s="118"/>
      <c r="L24" s="118"/>
      <c r="M24" s="120"/>
      <c r="N24" s="120"/>
      <c r="O24" s="120"/>
      <c r="P24" s="120"/>
      <c r="Q24" s="120"/>
      <c r="R24" s="120"/>
      <c r="S24" s="120"/>
      <c r="T24" s="120"/>
      <c r="X24" s="53"/>
      <c r="Y24" s="54"/>
    </row>
    <row r="25" spans="1:25" x14ac:dyDescent="0.25">
      <c r="A25" s="133">
        <v>13</v>
      </c>
      <c r="B25" s="134">
        <v>9.7600000000000006E-2</v>
      </c>
      <c r="C25" s="135">
        <v>215699</v>
      </c>
      <c r="D25" s="118"/>
      <c r="E25" s="126"/>
      <c r="F25" s="118"/>
      <c r="G25" s="118"/>
      <c r="H25" s="118"/>
      <c r="I25" s="118"/>
      <c r="J25" s="118"/>
      <c r="K25" s="118"/>
      <c r="L25" s="118"/>
      <c r="M25" s="120"/>
      <c r="N25" s="120"/>
      <c r="O25" s="120"/>
      <c r="P25" s="120"/>
      <c r="Q25" s="120"/>
      <c r="R25" s="120"/>
      <c r="S25" s="120"/>
      <c r="T25" s="120"/>
      <c r="X25" s="53"/>
      <c r="Y25" s="54"/>
    </row>
    <row r="26" spans="1:25" x14ac:dyDescent="0.25">
      <c r="A26" s="133">
        <v>14</v>
      </c>
      <c r="B26" s="134">
        <v>0.1008</v>
      </c>
      <c r="C26" s="135">
        <v>211633</v>
      </c>
      <c r="D26" s="118"/>
      <c r="E26" s="126"/>
      <c r="F26" s="118"/>
      <c r="G26" s="118"/>
      <c r="H26" s="118"/>
      <c r="I26" s="118"/>
      <c r="J26" s="118"/>
      <c r="K26" s="118"/>
      <c r="L26" s="118"/>
      <c r="M26" s="120"/>
      <c r="N26" s="120"/>
      <c r="O26" s="120"/>
      <c r="P26" s="120"/>
      <c r="Q26" s="120"/>
      <c r="R26" s="120"/>
      <c r="S26" s="120"/>
      <c r="T26" s="120"/>
      <c r="X26" s="53"/>
      <c r="Y26" s="54"/>
    </row>
    <row r="27" spans="1:25" x14ac:dyDescent="0.25">
      <c r="A27" s="133">
        <v>15</v>
      </c>
      <c r="B27" s="134">
        <v>0.104</v>
      </c>
      <c r="C27" s="135">
        <v>207382</v>
      </c>
      <c r="D27" s="118"/>
      <c r="E27" s="126"/>
      <c r="F27" s="118"/>
      <c r="G27" s="118"/>
      <c r="H27" s="118"/>
      <c r="I27" s="118"/>
      <c r="J27" s="118"/>
      <c r="K27" s="118"/>
      <c r="L27" s="118"/>
      <c r="M27" s="120"/>
      <c r="N27" s="120"/>
      <c r="O27" s="120"/>
      <c r="P27" s="120"/>
      <c r="Q27" s="120"/>
      <c r="R27" s="120"/>
      <c r="S27" s="120"/>
      <c r="T27" s="120"/>
      <c r="X27" s="53"/>
      <c r="Y27" s="54"/>
    </row>
    <row r="28" spans="1:25" x14ac:dyDescent="0.25">
      <c r="A28" s="133">
        <v>16</v>
      </c>
      <c r="B28" s="134">
        <v>0.107</v>
      </c>
      <c r="C28" s="135">
        <v>204175</v>
      </c>
      <c r="D28" s="118"/>
      <c r="E28" s="126"/>
      <c r="F28" s="118"/>
      <c r="G28" s="118"/>
      <c r="H28" s="118"/>
      <c r="I28" s="118"/>
      <c r="J28" s="118"/>
      <c r="K28" s="118"/>
      <c r="L28" s="118"/>
      <c r="M28" s="120"/>
      <c r="N28" s="120"/>
      <c r="O28" s="120"/>
      <c r="P28" s="120"/>
      <c r="Q28" s="120"/>
      <c r="R28" s="120"/>
      <c r="S28" s="120"/>
      <c r="T28" s="120"/>
      <c r="X28" s="53"/>
      <c r="Y28" s="54"/>
    </row>
    <row r="29" spans="1:25" x14ac:dyDescent="0.25">
      <c r="A29" s="133">
        <v>17</v>
      </c>
      <c r="B29" s="134">
        <v>0.11</v>
      </c>
      <c r="C29" s="135">
        <v>200829</v>
      </c>
      <c r="D29" s="118"/>
      <c r="E29" s="126"/>
      <c r="F29" s="118"/>
      <c r="G29" s="118"/>
      <c r="H29" s="118"/>
      <c r="I29" s="118"/>
      <c r="J29" s="118"/>
      <c r="K29" s="118"/>
      <c r="L29" s="118"/>
      <c r="M29" s="120"/>
      <c r="N29" s="120"/>
      <c r="O29" s="120"/>
      <c r="P29" s="120"/>
      <c r="Q29" s="120"/>
      <c r="R29" s="120"/>
      <c r="S29" s="120"/>
      <c r="T29" s="120"/>
      <c r="X29" s="53"/>
      <c r="Y29" s="54"/>
    </row>
    <row r="30" spans="1:25" x14ac:dyDescent="0.25">
      <c r="A30" s="133">
        <v>18</v>
      </c>
      <c r="B30" s="134">
        <v>0.113</v>
      </c>
      <c r="C30" s="135">
        <v>197403</v>
      </c>
      <c r="D30" s="118"/>
      <c r="E30" s="126"/>
      <c r="F30" s="118"/>
      <c r="G30" s="118"/>
      <c r="H30" s="118"/>
      <c r="I30" s="118"/>
      <c r="J30" s="118"/>
      <c r="K30" s="118"/>
      <c r="L30" s="118"/>
      <c r="M30" s="120"/>
      <c r="N30" s="120"/>
      <c r="O30" s="120"/>
      <c r="P30" s="120"/>
      <c r="Q30" s="120"/>
      <c r="R30" s="120"/>
      <c r="S30" s="120"/>
      <c r="T30" s="120"/>
      <c r="X30" s="53"/>
      <c r="Y30" s="54"/>
    </row>
    <row r="31" spans="1:25" x14ac:dyDescent="0.25">
      <c r="A31" s="133">
        <v>19</v>
      </c>
      <c r="B31" s="134">
        <v>0.11600000000000001</v>
      </c>
      <c r="C31" s="135">
        <v>193942</v>
      </c>
      <c r="D31" s="118"/>
      <c r="E31" s="126"/>
      <c r="F31" s="118"/>
      <c r="G31" s="118"/>
      <c r="H31" s="118"/>
      <c r="I31" s="118"/>
      <c r="J31" s="118"/>
      <c r="K31" s="118"/>
      <c r="L31" s="118"/>
      <c r="M31" s="120"/>
      <c r="N31" s="120"/>
      <c r="O31" s="120"/>
      <c r="P31" s="120"/>
      <c r="Q31" s="120"/>
      <c r="R31" s="120"/>
      <c r="S31" s="120"/>
      <c r="T31" s="120"/>
      <c r="X31" s="53"/>
      <c r="Y31" s="54"/>
    </row>
    <row r="32" spans="1:25" x14ac:dyDescent="0.25">
      <c r="A32" s="133">
        <v>20</v>
      </c>
      <c r="B32" s="134">
        <v>0.11899999999999999</v>
      </c>
      <c r="C32" s="135">
        <v>190480</v>
      </c>
      <c r="D32" s="118"/>
      <c r="E32" s="126"/>
      <c r="F32" s="118"/>
      <c r="G32" s="118"/>
      <c r="H32" s="118"/>
      <c r="I32" s="118"/>
      <c r="J32" s="118"/>
      <c r="K32" s="118"/>
      <c r="L32" s="118"/>
      <c r="M32" s="120"/>
      <c r="N32" s="120"/>
      <c r="O32" s="120"/>
      <c r="P32" s="120"/>
      <c r="Q32" s="120"/>
      <c r="R32" s="120"/>
      <c r="S32" s="120"/>
      <c r="T32" s="120"/>
      <c r="X32" s="53"/>
      <c r="Y32" s="54"/>
    </row>
    <row r="33" spans="1:25" x14ac:dyDescent="0.25">
      <c r="A33" s="133">
        <v>21</v>
      </c>
      <c r="B33" s="134">
        <v>0.12180000000000001</v>
      </c>
      <c r="C33" s="135">
        <v>187966</v>
      </c>
      <c r="D33" s="118"/>
      <c r="E33" s="126"/>
      <c r="F33" s="118"/>
      <c r="G33" s="118"/>
      <c r="H33" s="118"/>
      <c r="I33" s="118"/>
      <c r="J33" s="118"/>
      <c r="K33" s="118"/>
      <c r="L33" s="118"/>
      <c r="M33" s="120"/>
      <c r="N33" s="120"/>
      <c r="O33" s="120"/>
      <c r="P33" s="120"/>
      <c r="Q33" s="120"/>
      <c r="R33" s="120"/>
      <c r="S33" s="120"/>
      <c r="T33" s="120"/>
      <c r="X33" s="53"/>
      <c r="Y33" s="54"/>
    </row>
    <row r="34" spans="1:25" x14ac:dyDescent="0.25">
      <c r="A34" s="133">
        <v>22</v>
      </c>
      <c r="B34" s="134">
        <v>0.1246</v>
      </c>
      <c r="C34" s="135">
        <v>185427</v>
      </c>
      <c r="D34" s="118"/>
      <c r="E34" s="126"/>
      <c r="F34" s="118"/>
      <c r="G34" s="118"/>
      <c r="H34" s="118"/>
      <c r="I34" s="118"/>
      <c r="J34" s="118"/>
      <c r="K34" s="118"/>
      <c r="L34" s="118"/>
      <c r="M34" s="120"/>
      <c r="N34" s="120"/>
      <c r="O34" s="120"/>
      <c r="P34" s="120"/>
      <c r="Q34" s="120"/>
      <c r="R34" s="120"/>
      <c r="S34" s="120"/>
      <c r="T34" s="120"/>
      <c r="X34" s="53"/>
      <c r="Y34" s="54"/>
    </row>
    <row r="35" spans="1:25" x14ac:dyDescent="0.25">
      <c r="A35" s="133">
        <v>23</v>
      </c>
      <c r="B35" s="134">
        <v>0.12740000000000001</v>
      </c>
      <c r="C35" s="135">
        <v>182884</v>
      </c>
      <c r="D35" s="118"/>
      <c r="E35" s="126"/>
      <c r="F35" s="118"/>
      <c r="G35" s="118"/>
      <c r="H35" s="118"/>
      <c r="I35" s="118"/>
      <c r="J35" s="118"/>
      <c r="K35" s="118"/>
      <c r="L35" s="118"/>
      <c r="M35" s="120"/>
      <c r="N35" s="120"/>
      <c r="O35" s="120"/>
      <c r="P35" s="120"/>
      <c r="Q35" s="120"/>
      <c r="R35" s="120"/>
      <c r="S35" s="120"/>
      <c r="T35" s="120"/>
      <c r="X35" s="53"/>
      <c r="Y35" s="54"/>
    </row>
    <row r="36" spans="1:25" x14ac:dyDescent="0.25">
      <c r="A36" s="133">
        <v>24</v>
      </c>
      <c r="B36" s="134">
        <v>0.13020000000000001</v>
      </c>
      <c r="C36" s="135">
        <v>180353</v>
      </c>
      <c r="D36" s="118"/>
      <c r="E36" s="126"/>
      <c r="F36" s="118"/>
      <c r="G36" s="118"/>
      <c r="H36" s="118"/>
      <c r="I36" s="118"/>
      <c r="J36" s="118"/>
      <c r="K36" s="118"/>
      <c r="L36" s="118"/>
      <c r="M36" s="120"/>
      <c r="N36" s="120"/>
      <c r="O36" s="120"/>
      <c r="P36" s="120"/>
      <c r="Q36" s="120"/>
      <c r="R36" s="120"/>
      <c r="S36" s="120"/>
      <c r="T36" s="120"/>
      <c r="X36" s="53"/>
      <c r="Y36" s="54"/>
    </row>
    <row r="37" spans="1:25" x14ac:dyDescent="0.25">
      <c r="A37" s="133">
        <v>25</v>
      </c>
      <c r="B37" s="134">
        <v>0.13300000000000001</v>
      </c>
      <c r="C37" s="135">
        <v>177847</v>
      </c>
      <c r="D37" s="118"/>
      <c r="E37" s="126"/>
      <c r="F37" s="118"/>
      <c r="G37" s="118"/>
      <c r="H37" s="118"/>
      <c r="I37" s="118"/>
      <c r="J37" s="118"/>
      <c r="K37" s="118"/>
      <c r="L37" s="118"/>
      <c r="M37" s="120"/>
      <c r="N37" s="120"/>
      <c r="O37" s="120"/>
      <c r="P37" s="120"/>
      <c r="Q37" s="120"/>
      <c r="R37" s="120"/>
      <c r="S37" s="120"/>
      <c r="T37" s="120"/>
      <c r="X37" s="53"/>
      <c r="Y37" s="54"/>
    </row>
    <row r="38" spans="1:25" x14ac:dyDescent="0.25">
      <c r="A38" s="133">
        <v>26</v>
      </c>
      <c r="B38" s="134">
        <v>0.1356</v>
      </c>
      <c r="C38" s="135">
        <v>176154</v>
      </c>
      <c r="D38" s="118"/>
      <c r="E38" s="126"/>
      <c r="F38" s="118"/>
      <c r="G38" s="118"/>
      <c r="H38" s="118"/>
      <c r="I38" s="118"/>
      <c r="J38" s="118"/>
      <c r="K38" s="118"/>
      <c r="L38" s="118"/>
      <c r="M38" s="120"/>
      <c r="N38" s="120"/>
      <c r="O38" s="120"/>
      <c r="P38" s="120"/>
      <c r="Q38" s="120"/>
      <c r="R38" s="120"/>
      <c r="S38" s="120"/>
      <c r="T38" s="120"/>
      <c r="X38" s="53"/>
      <c r="Y38" s="54"/>
    </row>
    <row r="39" spans="1:25" x14ac:dyDescent="0.25">
      <c r="A39" s="133">
        <v>27</v>
      </c>
      <c r="B39" s="134">
        <v>0.13819999999999999</v>
      </c>
      <c r="C39" s="135">
        <v>176048</v>
      </c>
      <c r="D39" s="118"/>
      <c r="E39" s="126"/>
      <c r="F39" s="118"/>
      <c r="G39" s="118"/>
      <c r="H39" s="118"/>
      <c r="I39" s="118"/>
      <c r="J39" s="118"/>
      <c r="K39" s="118"/>
      <c r="L39" s="118"/>
      <c r="M39" s="120"/>
      <c r="N39" s="120"/>
      <c r="O39" s="120"/>
      <c r="P39" s="120"/>
      <c r="Q39" s="120"/>
      <c r="R39" s="120"/>
      <c r="S39" s="120"/>
      <c r="T39" s="120"/>
      <c r="X39" s="53"/>
      <c r="Y39" s="54"/>
    </row>
    <row r="40" spans="1:25" x14ac:dyDescent="0.25">
      <c r="A40" s="133">
        <v>28</v>
      </c>
      <c r="B40" s="134">
        <v>0.14080000000000001</v>
      </c>
      <c r="C40" s="135">
        <v>175773</v>
      </c>
      <c r="D40" s="118"/>
      <c r="E40" s="126"/>
      <c r="F40" s="118"/>
      <c r="G40" s="118"/>
      <c r="H40" s="118"/>
      <c r="I40" s="118"/>
      <c r="J40" s="118"/>
      <c r="K40" s="118"/>
      <c r="L40" s="118"/>
      <c r="M40" s="120"/>
      <c r="N40" s="120"/>
      <c r="O40" s="120"/>
      <c r="P40" s="120"/>
      <c r="Q40" s="120"/>
      <c r="R40" s="120"/>
      <c r="S40" s="120"/>
      <c r="T40" s="120"/>
      <c r="X40" s="53"/>
      <c r="Y40" s="54"/>
    </row>
    <row r="41" spans="1:25" x14ac:dyDescent="0.25">
      <c r="A41" s="133">
        <v>29</v>
      </c>
      <c r="B41" s="134">
        <v>0.1434</v>
      </c>
      <c r="C41" s="135">
        <v>175356</v>
      </c>
      <c r="D41" s="118"/>
      <c r="E41" s="126"/>
      <c r="F41" s="118"/>
      <c r="G41" s="118"/>
      <c r="H41" s="118"/>
      <c r="I41" s="118"/>
      <c r="J41" s="118"/>
      <c r="K41" s="118"/>
      <c r="L41" s="118"/>
      <c r="M41" s="120"/>
      <c r="N41" s="120"/>
      <c r="O41" s="120"/>
      <c r="P41" s="120"/>
      <c r="Q41" s="120"/>
      <c r="R41" s="120"/>
      <c r="S41" s="120"/>
      <c r="T41" s="120"/>
      <c r="X41" s="53"/>
      <c r="Y41" s="54"/>
    </row>
    <row r="42" spans="1:25" x14ac:dyDescent="0.25">
      <c r="A42" s="133">
        <v>30</v>
      </c>
      <c r="B42" s="134">
        <v>0.14599999999999999</v>
      </c>
      <c r="C42" s="135">
        <v>174820</v>
      </c>
      <c r="D42" s="118"/>
      <c r="E42" s="126"/>
      <c r="F42" s="118"/>
      <c r="G42" s="118"/>
      <c r="H42" s="118"/>
      <c r="I42" s="118"/>
      <c r="J42" s="118"/>
      <c r="K42" s="118"/>
      <c r="L42" s="118"/>
      <c r="M42" s="120"/>
      <c r="N42" s="120"/>
      <c r="O42" s="120"/>
      <c r="P42" s="120"/>
      <c r="Q42" s="120"/>
      <c r="R42" s="120"/>
      <c r="S42" s="120"/>
      <c r="T42" s="120"/>
      <c r="X42" s="53"/>
      <c r="Y42" s="54"/>
    </row>
    <row r="43" spans="1:25" x14ac:dyDescent="0.25">
      <c r="A43" s="133">
        <v>31</v>
      </c>
      <c r="B43" s="134">
        <v>0.1492</v>
      </c>
      <c r="C43" s="135">
        <v>172094</v>
      </c>
      <c r="D43" s="118"/>
      <c r="E43" s="126"/>
      <c r="F43" s="118"/>
      <c r="G43" s="118"/>
      <c r="H43" s="118"/>
      <c r="I43" s="118"/>
      <c r="J43" s="118"/>
      <c r="K43" s="118"/>
      <c r="L43" s="118"/>
      <c r="M43" s="120"/>
      <c r="N43" s="120"/>
      <c r="O43" s="120"/>
      <c r="P43" s="120"/>
      <c r="Q43" s="120"/>
      <c r="R43" s="120"/>
      <c r="S43" s="120"/>
      <c r="T43" s="120"/>
      <c r="X43" s="53"/>
      <c r="Y43" s="54"/>
    </row>
    <row r="44" spans="1:25" x14ac:dyDescent="0.25">
      <c r="A44" s="133">
        <v>32</v>
      </c>
      <c r="B44" s="134">
        <v>0.15240000000000001</v>
      </c>
      <c r="C44" s="135">
        <v>169408</v>
      </c>
      <c r="D44" s="118"/>
      <c r="E44" s="126"/>
      <c r="F44" s="118"/>
      <c r="G44" s="118"/>
      <c r="H44" s="118"/>
      <c r="I44" s="118"/>
      <c r="J44" s="118"/>
      <c r="K44" s="118"/>
      <c r="L44" s="118"/>
      <c r="M44" s="120"/>
      <c r="N44" s="120"/>
      <c r="O44" s="120"/>
      <c r="P44" s="120"/>
      <c r="Q44" s="120"/>
      <c r="R44" s="120"/>
      <c r="S44" s="120"/>
      <c r="T44" s="120"/>
      <c r="X44" s="53"/>
      <c r="Y44" s="54"/>
    </row>
    <row r="45" spans="1:25" x14ac:dyDescent="0.25">
      <c r="A45" s="133">
        <v>33</v>
      </c>
      <c r="B45" s="134">
        <v>0.15559999999999999</v>
      </c>
      <c r="C45" s="135">
        <v>166771</v>
      </c>
      <c r="D45" s="118"/>
      <c r="E45" s="126"/>
      <c r="F45" s="118"/>
      <c r="G45" s="118"/>
      <c r="H45" s="118"/>
      <c r="I45" s="118"/>
      <c r="J45" s="118"/>
      <c r="K45" s="118"/>
      <c r="L45" s="118"/>
      <c r="M45" s="120"/>
      <c r="N45" s="120"/>
      <c r="O45" s="120"/>
      <c r="P45" s="120"/>
      <c r="Q45" s="120"/>
      <c r="R45" s="120"/>
      <c r="S45" s="120"/>
      <c r="T45" s="120"/>
      <c r="X45" s="53"/>
      <c r="Y45" s="54"/>
    </row>
    <row r="46" spans="1:25" x14ac:dyDescent="0.25">
      <c r="A46" s="133">
        <v>34</v>
      </c>
      <c r="B46" s="134">
        <v>0.1588</v>
      </c>
      <c r="C46" s="135">
        <v>164191</v>
      </c>
      <c r="D46" s="118"/>
      <c r="E46" s="126"/>
      <c r="F46" s="118"/>
      <c r="G46" s="118"/>
      <c r="H46" s="118"/>
      <c r="I46" s="118"/>
      <c r="J46" s="118"/>
      <c r="K46" s="118"/>
      <c r="L46" s="118"/>
      <c r="M46" s="120"/>
      <c r="N46" s="120"/>
      <c r="O46" s="120"/>
      <c r="P46" s="120"/>
      <c r="Q46" s="120"/>
      <c r="R46" s="120"/>
      <c r="S46" s="120"/>
      <c r="T46" s="120"/>
      <c r="X46" s="53"/>
      <c r="Y46" s="54"/>
    </row>
    <row r="47" spans="1:25" x14ac:dyDescent="0.25">
      <c r="A47" s="133">
        <v>35</v>
      </c>
      <c r="B47" s="134">
        <v>0.16200000000000001</v>
      </c>
      <c r="C47" s="135">
        <v>161673</v>
      </c>
      <c r="D47" s="118"/>
      <c r="E47" s="126"/>
      <c r="F47" s="118"/>
      <c r="G47" s="118"/>
      <c r="H47" s="118"/>
      <c r="I47" s="118"/>
      <c r="J47" s="118"/>
      <c r="K47" s="118"/>
      <c r="L47" s="118"/>
      <c r="M47" s="120"/>
      <c r="N47" s="120"/>
      <c r="O47" s="120"/>
      <c r="P47" s="120"/>
      <c r="Q47" s="120"/>
      <c r="R47" s="120"/>
      <c r="S47" s="120"/>
      <c r="T47" s="120"/>
      <c r="X47" s="53"/>
      <c r="Y47" s="54"/>
    </row>
    <row r="48" spans="1:25" x14ac:dyDescent="0.25">
      <c r="A48" s="133">
        <v>36</v>
      </c>
      <c r="B48" s="134">
        <v>0.1648</v>
      </c>
      <c r="C48" s="135">
        <v>160380</v>
      </c>
      <c r="D48" s="118"/>
      <c r="E48" s="126"/>
      <c r="F48" s="118"/>
      <c r="G48" s="118"/>
      <c r="H48" s="118"/>
      <c r="I48" s="118"/>
      <c r="J48" s="118"/>
      <c r="K48" s="118"/>
      <c r="L48" s="118"/>
      <c r="M48" s="120"/>
      <c r="N48" s="120"/>
      <c r="O48" s="120"/>
      <c r="P48" s="120"/>
      <c r="Q48" s="120"/>
      <c r="R48" s="120"/>
      <c r="S48" s="120"/>
      <c r="T48" s="120"/>
      <c r="X48" s="53"/>
      <c r="Y48" s="54"/>
    </row>
    <row r="49" spans="1:25" x14ac:dyDescent="0.25">
      <c r="A49" s="133">
        <v>37</v>
      </c>
      <c r="B49" s="134">
        <v>0.1676</v>
      </c>
      <c r="C49" s="135">
        <v>159087</v>
      </c>
      <c r="D49" s="118"/>
      <c r="E49" s="126"/>
      <c r="F49" s="118"/>
      <c r="G49" s="118"/>
      <c r="H49" s="118"/>
      <c r="I49" s="118"/>
      <c r="J49" s="118"/>
      <c r="K49" s="118"/>
      <c r="L49" s="118"/>
      <c r="M49" s="120"/>
      <c r="N49" s="120"/>
      <c r="O49" s="120"/>
      <c r="P49" s="120"/>
      <c r="Q49" s="120"/>
      <c r="R49" s="120"/>
      <c r="S49" s="120"/>
      <c r="T49" s="120"/>
      <c r="X49" s="53"/>
      <c r="Y49" s="54"/>
    </row>
    <row r="50" spans="1:25" x14ac:dyDescent="0.25">
      <c r="A50" s="133">
        <v>38</v>
      </c>
      <c r="B50" s="134">
        <v>0.1704</v>
      </c>
      <c r="C50" s="135">
        <v>157798</v>
      </c>
      <c r="D50" s="118"/>
      <c r="E50" s="126"/>
      <c r="F50" s="118"/>
      <c r="G50" s="118"/>
      <c r="H50" s="118"/>
      <c r="I50" s="118"/>
      <c r="J50" s="118"/>
      <c r="K50" s="118"/>
      <c r="L50" s="118"/>
      <c r="M50" s="120"/>
      <c r="N50" s="120"/>
      <c r="O50" s="120"/>
      <c r="P50" s="120"/>
      <c r="Q50" s="120"/>
      <c r="R50" s="120"/>
      <c r="S50" s="120"/>
      <c r="T50" s="120"/>
      <c r="X50" s="53"/>
      <c r="Y50" s="54"/>
    </row>
    <row r="51" spans="1:25" x14ac:dyDescent="0.25">
      <c r="A51" s="133">
        <v>39</v>
      </c>
      <c r="B51" s="134">
        <v>0.17319999999999999</v>
      </c>
      <c r="C51" s="135">
        <v>156519</v>
      </c>
      <c r="D51" s="118"/>
      <c r="E51" s="126"/>
      <c r="F51" s="118"/>
      <c r="G51" s="118"/>
      <c r="H51" s="118"/>
      <c r="I51" s="118"/>
      <c r="J51" s="118"/>
      <c r="K51" s="118"/>
      <c r="L51" s="118"/>
      <c r="M51" s="120"/>
      <c r="N51" s="120"/>
      <c r="O51" s="120"/>
      <c r="P51" s="120"/>
      <c r="Q51" s="120"/>
      <c r="R51" s="120"/>
      <c r="S51" s="120"/>
      <c r="T51" s="120"/>
      <c r="X51" s="53"/>
      <c r="Y51" s="54"/>
    </row>
    <row r="52" spans="1:25" x14ac:dyDescent="0.25">
      <c r="A52" s="133">
        <v>40</v>
      </c>
      <c r="B52" s="134">
        <v>0.17599999999999999</v>
      </c>
      <c r="C52" s="135">
        <v>155254</v>
      </c>
      <c r="D52" s="118"/>
      <c r="E52" s="126"/>
      <c r="F52" s="118"/>
      <c r="G52" s="118"/>
      <c r="H52" s="118"/>
      <c r="I52" s="118"/>
      <c r="J52" s="118"/>
      <c r="K52" s="118"/>
      <c r="L52" s="118"/>
      <c r="M52" s="120"/>
      <c r="N52" s="120"/>
      <c r="O52" s="120"/>
      <c r="P52" s="120"/>
      <c r="Q52" s="120"/>
      <c r="R52" s="120"/>
      <c r="S52" s="120"/>
      <c r="T52" s="120"/>
      <c r="X52" s="53"/>
      <c r="Y52" s="54"/>
    </row>
    <row r="53" spans="1:25" x14ac:dyDescent="0.25">
      <c r="A53" s="133">
        <v>41</v>
      </c>
      <c r="B53" s="134">
        <v>0.1784</v>
      </c>
      <c r="C53" s="135">
        <v>155042</v>
      </c>
      <c r="D53" s="118"/>
      <c r="E53" s="126"/>
      <c r="F53" s="118"/>
      <c r="G53" s="118"/>
      <c r="H53" s="118"/>
      <c r="I53" s="118"/>
      <c r="J53" s="118"/>
      <c r="K53" s="118"/>
      <c r="L53" s="118"/>
      <c r="M53" s="120"/>
      <c r="N53" s="120"/>
      <c r="O53" s="120"/>
      <c r="P53" s="120"/>
      <c r="Q53" s="120"/>
      <c r="R53" s="120"/>
      <c r="S53" s="120"/>
      <c r="T53" s="120"/>
      <c r="X53" s="53"/>
      <c r="Y53" s="54"/>
    </row>
    <row r="54" spans="1:25" x14ac:dyDescent="0.25">
      <c r="A54" s="133">
        <v>42</v>
      </c>
      <c r="B54" s="134">
        <v>0.18079999999999999</v>
      </c>
      <c r="C54" s="135">
        <v>154810</v>
      </c>
      <c r="D54" s="118"/>
      <c r="E54" s="126"/>
      <c r="F54" s="118"/>
      <c r="G54" s="118"/>
      <c r="H54" s="118"/>
      <c r="I54" s="118"/>
      <c r="J54" s="118"/>
      <c r="K54" s="118"/>
      <c r="L54" s="118"/>
      <c r="M54" s="120"/>
      <c r="N54" s="120"/>
      <c r="O54" s="120"/>
      <c r="P54" s="120"/>
      <c r="Q54" s="120"/>
      <c r="R54" s="120"/>
      <c r="S54" s="120"/>
      <c r="T54" s="120"/>
      <c r="X54" s="53"/>
      <c r="Y54" s="54"/>
    </row>
    <row r="55" spans="1:25" x14ac:dyDescent="0.25">
      <c r="A55" s="133">
        <v>43</v>
      </c>
      <c r="B55" s="134">
        <v>0.1832</v>
      </c>
      <c r="C55" s="135">
        <v>154561</v>
      </c>
      <c r="D55" s="118"/>
      <c r="E55" s="126"/>
      <c r="F55" s="118"/>
      <c r="G55" s="118"/>
      <c r="H55" s="118"/>
      <c r="I55" s="118"/>
      <c r="J55" s="118"/>
      <c r="K55" s="118"/>
      <c r="L55" s="118"/>
      <c r="M55" s="120"/>
      <c r="N55" s="120"/>
      <c r="O55" s="120"/>
      <c r="P55" s="120"/>
      <c r="Q55" s="120"/>
      <c r="R55" s="120"/>
      <c r="S55" s="120"/>
      <c r="T55" s="120"/>
      <c r="X55" s="53"/>
      <c r="Y55" s="54"/>
    </row>
    <row r="56" spans="1:25" x14ac:dyDescent="0.25">
      <c r="A56" s="133">
        <v>44</v>
      </c>
      <c r="B56" s="134">
        <v>0.18559999999999999</v>
      </c>
      <c r="C56" s="135">
        <v>154298</v>
      </c>
      <c r="D56" s="118"/>
      <c r="E56" s="126"/>
      <c r="F56" s="118"/>
      <c r="G56" s="118"/>
      <c r="H56" s="118"/>
      <c r="I56" s="118"/>
      <c r="J56" s="118"/>
      <c r="K56" s="118"/>
      <c r="L56" s="118"/>
      <c r="M56" s="120"/>
      <c r="N56" s="120"/>
      <c r="O56" s="120"/>
      <c r="P56" s="120"/>
      <c r="Q56" s="120"/>
      <c r="R56" s="120"/>
      <c r="S56" s="120"/>
      <c r="T56" s="120"/>
      <c r="X56" s="53"/>
      <c r="Y56" s="54"/>
    </row>
    <row r="57" spans="1:25" x14ac:dyDescent="0.25">
      <c r="A57" s="133">
        <v>45</v>
      </c>
      <c r="B57" s="134">
        <v>0.188</v>
      </c>
      <c r="C57" s="135">
        <v>154024</v>
      </c>
      <c r="D57" s="118"/>
      <c r="E57" s="126"/>
      <c r="F57" s="118"/>
      <c r="G57" s="118"/>
      <c r="H57" s="118"/>
      <c r="I57" s="118"/>
      <c r="J57" s="118"/>
      <c r="K57" s="118"/>
      <c r="L57" s="118"/>
      <c r="M57" s="120"/>
      <c r="N57" s="120"/>
      <c r="O57" s="120"/>
      <c r="P57" s="120"/>
      <c r="Q57" s="120"/>
      <c r="R57" s="120"/>
      <c r="S57" s="120"/>
      <c r="T57" s="120"/>
      <c r="X57" s="53"/>
      <c r="Y57" s="54"/>
    </row>
    <row r="58" spans="1:25" x14ac:dyDescent="0.25">
      <c r="A58" s="133">
        <v>46</v>
      </c>
      <c r="B58" s="134">
        <v>0.19059999999999999</v>
      </c>
      <c r="C58" s="135">
        <v>153259</v>
      </c>
      <c r="D58" s="118"/>
      <c r="E58" s="126"/>
      <c r="F58" s="118"/>
      <c r="G58" s="118"/>
      <c r="H58" s="118"/>
      <c r="I58" s="118"/>
      <c r="J58" s="118"/>
      <c r="K58" s="118"/>
      <c r="L58" s="118"/>
      <c r="M58" s="120"/>
      <c r="N58" s="120"/>
      <c r="O58" s="120"/>
      <c r="P58" s="120"/>
      <c r="Q58" s="120"/>
      <c r="R58" s="120"/>
      <c r="S58" s="120"/>
      <c r="T58" s="120"/>
      <c r="X58" s="53"/>
      <c r="Y58" s="54"/>
    </row>
    <row r="59" spans="1:25" x14ac:dyDescent="0.25">
      <c r="A59" s="133">
        <v>47</v>
      </c>
      <c r="B59" s="134">
        <v>0.19320000000000001</v>
      </c>
      <c r="C59" s="135">
        <v>152505</v>
      </c>
      <c r="D59" s="118"/>
      <c r="E59" s="126"/>
      <c r="F59" s="118"/>
      <c r="G59" s="118"/>
      <c r="H59" s="118"/>
      <c r="I59" s="118"/>
      <c r="J59" s="118"/>
      <c r="K59" s="118"/>
      <c r="L59" s="118"/>
      <c r="M59" s="120"/>
      <c r="N59" s="120"/>
      <c r="O59" s="120"/>
      <c r="P59" s="120"/>
      <c r="Q59" s="120"/>
      <c r="R59" s="120"/>
      <c r="S59" s="120"/>
      <c r="T59" s="120"/>
      <c r="X59" s="53"/>
      <c r="Y59" s="54"/>
    </row>
    <row r="60" spans="1:25" x14ac:dyDescent="0.25">
      <c r="A60" s="133">
        <v>48</v>
      </c>
      <c r="B60" s="134">
        <v>0.1958</v>
      </c>
      <c r="C60" s="135">
        <v>151763</v>
      </c>
      <c r="D60" s="118"/>
      <c r="E60" s="126"/>
      <c r="F60" s="118"/>
      <c r="G60" s="118"/>
      <c r="H60" s="118"/>
      <c r="I60" s="118"/>
      <c r="J60" s="118"/>
      <c r="K60" s="118"/>
      <c r="L60" s="118"/>
      <c r="M60" s="120"/>
      <c r="N60" s="120"/>
      <c r="O60" s="120"/>
      <c r="P60" s="120"/>
      <c r="Q60" s="120"/>
      <c r="R60" s="120"/>
      <c r="S60" s="120"/>
      <c r="T60" s="120"/>
      <c r="X60" s="53"/>
      <c r="Y60" s="54"/>
    </row>
    <row r="61" spans="1:25" x14ac:dyDescent="0.25">
      <c r="A61" s="133">
        <v>49</v>
      </c>
      <c r="B61" s="134">
        <v>0.19839999999999999</v>
      </c>
      <c r="C61" s="135">
        <v>151034</v>
      </c>
      <c r="D61" s="118"/>
      <c r="E61" s="126"/>
      <c r="F61" s="118"/>
      <c r="G61" s="118"/>
      <c r="H61" s="118"/>
      <c r="I61" s="118"/>
      <c r="J61" s="118"/>
      <c r="K61" s="118"/>
      <c r="L61" s="118"/>
      <c r="M61" s="120"/>
      <c r="N61" s="120"/>
      <c r="O61" s="120"/>
      <c r="P61" s="120"/>
      <c r="Q61" s="120"/>
      <c r="R61" s="120"/>
      <c r="S61" s="120"/>
      <c r="T61" s="120"/>
      <c r="X61" s="53"/>
      <c r="Y61" s="54"/>
    </row>
    <row r="62" spans="1:25" x14ac:dyDescent="0.25">
      <c r="A62" s="133">
        <v>50</v>
      </c>
      <c r="B62" s="134">
        <v>0.20100000000000001</v>
      </c>
      <c r="C62" s="135">
        <v>150321</v>
      </c>
      <c r="D62" s="118"/>
      <c r="E62" s="126"/>
      <c r="F62" s="118"/>
      <c r="G62" s="118"/>
      <c r="H62" s="118"/>
      <c r="I62" s="118"/>
      <c r="J62" s="118"/>
      <c r="K62" s="118"/>
      <c r="L62" s="118"/>
      <c r="M62" s="120"/>
      <c r="N62" s="120"/>
      <c r="O62" s="120"/>
      <c r="P62" s="120"/>
      <c r="Q62" s="120"/>
      <c r="R62" s="120"/>
      <c r="S62" s="120"/>
      <c r="T62" s="120"/>
      <c r="X62" s="53"/>
      <c r="Y62" s="54"/>
    </row>
    <row r="63" spans="1:25" x14ac:dyDescent="0.25">
      <c r="A63" s="133">
        <v>51</v>
      </c>
      <c r="B63" s="134">
        <v>0.20380000000000001</v>
      </c>
      <c r="C63" s="135">
        <v>149183</v>
      </c>
      <c r="D63" s="118"/>
      <c r="E63" s="126"/>
      <c r="F63" s="118"/>
      <c r="G63" s="118"/>
      <c r="H63" s="118"/>
      <c r="I63" s="118"/>
      <c r="J63" s="118"/>
      <c r="K63" s="118"/>
      <c r="L63" s="118"/>
      <c r="M63" s="120"/>
      <c r="N63" s="120"/>
      <c r="O63" s="120"/>
      <c r="P63" s="120"/>
      <c r="Q63" s="120"/>
      <c r="R63" s="120"/>
      <c r="S63" s="120"/>
      <c r="T63" s="120"/>
      <c r="X63" s="53"/>
      <c r="Y63" s="54"/>
    </row>
    <row r="64" spans="1:25" x14ac:dyDescent="0.25">
      <c r="A64" s="133">
        <v>52</v>
      </c>
      <c r="B64" s="134">
        <v>0.20660000000000001</v>
      </c>
      <c r="C64" s="135">
        <v>148079</v>
      </c>
      <c r="D64" s="118"/>
      <c r="E64" s="126"/>
      <c r="F64" s="118"/>
      <c r="G64" s="118"/>
      <c r="H64" s="118"/>
      <c r="I64" s="118"/>
      <c r="J64" s="118"/>
      <c r="K64" s="118"/>
      <c r="L64" s="118"/>
      <c r="M64" s="120"/>
      <c r="N64" s="120"/>
      <c r="O64" s="120"/>
      <c r="P64" s="120"/>
      <c r="Q64" s="120"/>
      <c r="R64" s="120"/>
      <c r="S64" s="120"/>
      <c r="T64" s="120"/>
      <c r="X64" s="53"/>
      <c r="Y64" s="54"/>
    </row>
    <row r="65" spans="1:25" x14ac:dyDescent="0.25">
      <c r="A65" s="133">
        <v>53</v>
      </c>
      <c r="B65" s="134">
        <v>0.2094</v>
      </c>
      <c r="C65" s="135">
        <v>147993</v>
      </c>
      <c r="D65" s="118"/>
      <c r="E65" s="126"/>
      <c r="F65" s="118"/>
      <c r="G65" s="118"/>
      <c r="H65" s="118"/>
      <c r="I65" s="118"/>
      <c r="J65" s="118"/>
      <c r="K65" s="118"/>
      <c r="L65" s="118"/>
      <c r="M65" s="120"/>
      <c r="N65" s="120"/>
      <c r="O65" s="120"/>
      <c r="P65" s="120"/>
      <c r="Q65" s="120"/>
      <c r="R65" s="120"/>
      <c r="S65" s="120"/>
      <c r="T65" s="120"/>
      <c r="X65" s="53"/>
      <c r="Y65" s="54"/>
    </row>
    <row r="66" spans="1:25" x14ac:dyDescent="0.25">
      <c r="A66" s="133">
        <v>54</v>
      </c>
      <c r="B66" s="134">
        <v>0.2122</v>
      </c>
      <c r="C66" s="135">
        <v>147863</v>
      </c>
      <c r="D66" s="118"/>
      <c r="E66" s="126"/>
      <c r="F66" s="118"/>
      <c r="G66" s="118"/>
      <c r="H66" s="118"/>
      <c r="I66" s="118"/>
      <c r="J66" s="118"/>
      <c r="K66" s="118"/>
      <c r="L66" s="118"/>
      <c r="M66" s="120"/>
      <c r="N66" s="120"/>
      <c r="O66" s="120"/>
      <c r="P66" s="120"/>
      <c r="Q66" s="120"/>
      <c r="R66" s="120"/>
      <c r="S66" s="120"/>
      <c r="T66" s="120"/>
      <c r="X66" s="53"/>
      <c r="Y66" s="54"/>
    </row>
    <row r="67" spans="1:25" x14ac:dyDescent="0.25">
      <c r="A67" s="133">
        <v>55</v>
      </c>
      <c r="B67" s="134">
        <v>0.215</v>
      </c>
      <c r="C67" s="135">
        <v>147696</v>
      </c>
      <c r="D67" s="118"/>
      <c r="E67" s="126"/>
      <c r="F67" s="118"/>
      <c r="G67" s="118"/>
      <c r="H67" s="118"/>
      <c r="I67" s="118"/>
      <c r="J67" s="118"/>
      <c r="K67" s="118"/>
      <c r="L67" s="118"/>
      <c r="M67" s="120"/>
      <c r="N67" s="120"/>
      <c r="O67" s="120"/>
      <c r="P67" s="120"/>
      <c r="Q67" s="120"/>
      <c r="R67" s="120"/>
      <c r="S67" s="120"/>
      <c r="T67" s="120"/>
      <c r="X67" s="53"/>
      <c r="Y67" s="54"/>
    </row>
    <row r="68" spans="1:25" x14ac:dyDescent="0.25">
      <c r="A68" s="133">
        <v>56</v>
      </c>
      <c r="B68" s="134">
        <v>0.218</v>
      </c>
      <c r="C68" s="135">
        <v>147091</v>
      </c>
      <c r="D68" s="118"/>
      <c r="E68" s="126"/>
      <c r="F68" s="118"/>
      <c r="G68" s="118"/>
      <c r="H68" s="118"/>
      <c r="I68" s="118"/>
      <c r="J68" s="118"/>
      <c r="K68" s="118"/>
      <c r="L68" s="118"/>
      <c r="M68" s="120"/>
      <c r="N68" s="120"/>
      <c r="O68" s="120"/>
      <c r="P68" s="120"/>
      <c r="Q68" s="120"/>
      <c r="R68" s="120"/>
      <c r="S68" s="120"/>
      <c r="T68" s="120"/>
      <c r="X68" s="53"/>
      <c r="Y68" s="54"/>
    </row>
    <row r="69" spans="1:25" x14ac:dyDescent="0.25">
      <c r="A69" s="133">
        <v>57</v>
      </c>
      <c r="B69" s="134">
        <v>0.221</v>
      </c>
      <c r="C69" s="135">
        <v>146471</v>
      </c>
      <c r="D69" s="118"/>
      <c r="E69" s="126"/>
      <c r="F69" s="118"/>
      <c r="G69" s="118"/>
      <c r="H69" s="118"/>
      <c r="I69" s="118"/>
      <c r="J69" s="118"/>
      <c r="K69" s="118"/>
      <c r="L69" s="118"/>
      <c r="M69" s="120"/>
      <c r="N69" s="120"/>
      <c r="O69" s="120"/>
      <c r="P69" s="120"/>
      <c r="Q69" s="120"/>
      <c r="R69" s="120"/>
      <c r="S69" s="120"/>
      <c r="T69" s="120"/>
      <c r="X69" s="53"/>
      <c r="Y69" s="54"/>
    </row>
    <row r="70" spans="1:25" x14ac:dyDescent="0.25">
      <c r="A70" s="133">
        <v>58</v>
      </c>
      <c r="B70" s="134">
        <v>0.224</v>
      </c>
      <c r="C70" s="135">
        <v>145841</v>
      </c>
      <c r="D70" s="118"/>
      <c r="E70" s="126"/>
      <c r="F70" s="118"/>
      <c r="G70" s="118"/>
      <c r="H70" s="118"/>
      <c r="I70" s="118"/>
      <c r="J70" s="118"/>
      <c r="K70" s="118"/>
      <c r="L70" s="118"/>
      <c r="M70" s="120"/>
      <c r="N70" s="120"/>
      <c r="O70" s="120"/>
      <c r="P70" s="120"/>
      <c r="Q70" s="120"/>
      <c r="R70" s="120"/>
      <c r="S70" s="120"/>
      <c r="T70" s="120"/>
      <c r="X70" s="53"/>
      <c r="Y70" s="54"/>
    </row>
    <row r="71" spans="1:25" x14ac:dyDescent="0.25">
      <c r="A71" s="133">
        <v>59</v>
      </c>
      <c r="B71" s="134">
        <v>0.22700000000000001</v>
      </c>
      <c r="C71" s="135">
        <v>145203</v>
      </c>
      <c r="D71" s="118"/>
      <c r="E71" s="126"/>
      <c r="F71" s="118"/>
      <c r="G71" s="118"/>
      <c r="H71" s="118"/>
      <c r="I71" s="118"/>
      <c r="J71" s="118"/>
      <c r="K71" s="118"/>
      <c r="L71" s="118"/>
      <c r="M71" s="120"/>
      <c r="N71" s="120"/>
      <c r="O71" s="120"/>
      <c r="P71" s="120"/>
      <c r="Q71" s="120"/>
      <c r="R71" s="120"/>
      <c r="S71" s="120"/>
      <c r="T71" s="120"/>
      <c r="X71" s="53"/>
      <c r="Y71" s="54"/>
    </row>
    <row r="72" spans="1:25" x14ac:dyDescent="0.25">
      <c r="A72" s="133">
        <v>60</v>
      </c>
      <c r="B72" s="134">
        <v>0.23</v>
      </c>
      <c r="C72" s="135">
        <v>144561</v>
      </c>
      <c r="D72" s="118"/>
      <c r="E72" s="126"/>
      <c r="F72" s="118"/>
      <c r="G72" s="118"/>
      <c r="H72" s="118"/>
      <c r="I72" s="118"/>
      <c r="J72" s="118"/>
      <c r="K72" s="118"/>
      <c r="L72" s="118"/>
      <c r="M72" s="120"/>
      <c r="N72" s="120"/>
      <c r="O72" s="120"/>
      <c r="P72" s="120"/>
      <c r="Q72" s="120"/>
      <c r="R72" s="120"/>
      <c r="S72" s="120"/>
      <c r="T72" s="120"/>
      <c r="X72" s="53"/>
      <c r="Y72" s="54"/>
    </row>
    <row r="73" spans="1:25" x14ac:dyDescent="0.25">
      <c r="A73" s="133">
        <v>61</v>
      </c>
      <c r="B73" s="134">
        <v>0.23300000000000001</v>
      </c>
      <c r="C73" s="135">
        <v>143917</v>
      </c>
      <c r="D73" s="118"/>
      <c r="E73" s="126"/>
      <c r="F73" s="118"/>
      <c r="G73" s="118"/>
      <c r="H73" s="118"/>
      <c r="I73" s="118"/>
      <c r="J73" s="118"/>
      <c r="K73" s="118"/>
      <c r="L73" s="118"/>
      <c r="M73" s="120"/>
      <c r="N73" s="120"/>
      <c r="O73" s="120"/>
      <c r="P73" s="120"/>
      <c r="Q73" s="120"/>
      <c r="R73" s="120"/>
      <c r="S73" s="120"/>
      <c r="T73" s="120"/>
      <c r="X73" s="53"/>
      <c r="Y73" s="54"/>
    </row>
    <row r="74" spans="1:25" x14ac:dyDescent="0.25">
      <c r="A74" s="133">
        <v>62</v>
      </c>
      <c r="B74" s="134">
        <v>0.23599999999999999</v>
      </c>
      <c r="C74" s="135">
        <v>143274</v>
      </c>
      <c r="D74" s="118"/>
      <c r="E74" s="126"/>
      <c r="F74" s="118"/>
      <c r="G74" s="118"/>
      <c r="H74" s="118"/>
      <c r="I74" s="118"/>
      <c r="J74" s="118"/>
      <c r="K74" s="118"/>
      <c r="L74" s="118"/>
      <c r="M74" s="120"/>
      <c r="N74" s="120"/>
      <c r="O74" s="120"/>
      <c r="P74" s="120"/>
      <c r="Q74" s="120"/>
      <c r="R74" s="120"/>
      <c r="S74" s="120"/>
      <c r="T74" s="120"/>
      <c r="X74" s="53"/>
      <c r="Y74" s="54"/>
    </row>
    <row r="75" spans="1:25" x14ac:dyDescent="0.25">
      <c r="A75" s="133">
        <v>63</v>
      </c>
      <c r="B75" s="134">
        <v>0.23899999999999999</v>
      </c>
      <c r="C75" s="135">
        <v>142633</v>
      </c>
      <c r="D75" s="118"/>
      <c r="E75" s="126"/>
      <c r="F75" s="118"/>
      <c r="G75" s="118"/>
      <c r="H75" s="118"/>
      <c r="I75" s="118"/>
      <c r="J75" s="118"/>
      <c r="K75" s="118"/>
      <c r="L75" s="118"/>
      <c r="M75" s="120"/>
      <c r="N75" s="120"/>
      <c r="O75" s="120"/>
      <c r="P75" s="120"/>
      <c r="Q75" s="120"/>
      <c r="R75" s="120"/>
      <c r="S75" s="120"/>
      <c r="T75" s="120"/>
      <c r="X75" s="53"/>
      <c r="Y75" s="54"/>
    </row>
    <row r="76" spans="1:25" x14ac:dyDescent="0.25">
      <c r="A76" s="133">
        <v>64</v>
      </c>
      <c r="B76" s="134">
        <v>0.24199999999999999</v>
      </c>
      <c r="C76" s="135">
        <v>141997</v>
      </c>
      <c r="D76" s="118"/>
      <c r="E76" s="126"/>
      <c r="F76" s="118"/>
      <c r="G76" s="118"/>
      <c r="H76" s="118"/>
      <c r="I76" s="118"/>
      <c r="J76" s="118"/>
      <c r="K76" s="118"/>
      <c r="L76" s="118"/>
      <c r="M76" s="120"/>
      <c r="N76" s="120"/>
      <c r="O76" s="120"/>
      <c r="P76" s="120"/>
      <c r="Q76" s="120"/>
      <c r="R76" s="120"/>
      <c r="S76" s="120"/>
      <c r="T76" s="120"/>
      <c r="X76" s="53"/>
      <c r="Y76" s="54"/>
    </row>
    <row r="77" spans="1:25" x14ac:dyDescent="0.25">
      <c r="A77" s="133">
        <v>65</v>
      </c>
      <c r="B77" s="134">
        <v>0.245</v>
      </c>
      <c r="C77" s="135">
        <v>141366</v>
      </c>
      <c r="D77" s="118"/>
      <c r="E77" s="126"/>
      <c r="F77" s="118"/>
      <c r="G77" s="118"/>
      <c r="H77" s="118"/>
      <c r="I77" s="118"/>
      <c r="J77" s="118"/>
      <c r="K77" s="118"/>
      <c r="L77" s="118"/>
      <c r="M77" s="120"/>
      <c r="N77" s="120"/>
      <c r="O77" s="120"/>
      <c r="P77" s="120"/>
      <c r="Q77" s="120"/>
      <c r="R77" s="120"/>
      <c r="S77" s="120"/>
      <c r="T77" s="120"/>
      <c r="X77" s="53"/>
      <c r="Y77" s="54"/>
    </row>
    <row r="78" spans="1:25" x14ac:dyDescent="0.25">
      <c r="A78" s="133">
        <v>66</v>
      </c>
      <c r="B78" s="134">
        <v>0.245</v>
      </c>
      <c r="C78" s="135">
        <v>145972</v>
      </c>
      <c r="D78" s="118"/>
      <c r="E78" s="126"/>
      <c r="F78" s="118"/>
      <c r="G78" s="118"/>
      <c r="H78" s="118"/>
      <c r="I78" s="118"/>
      <c r="J78" s="118"/>
      <c r="K78" s="118"/>
      <c r="L78" s="118"/>
      <c r="M78" s="120"/>
      <c r="N78" s="120"/>
      <c r="O78" s="120"/>
      <c r="P78" s="120"/>
      <c r="Q78" s="120"/>
      <c r="R78" s="120"/>
      <c r="S78" s="120"/>
      <c r="T78" s="120"/>
      <c r="X78" s="53"/>
      <c r="Y78" s="54"/>
    </row>
    <row r="79" spans="1:25" x14ac:dyDescent="0.25">
      <c r="A79" s="133">
        <v>67</v>
      </c>
      <c r="B79" s="134">
        <v>0.245</v>
      </c>
      <c r="C79" s="135">
        <v>150545</v>
      </c>
      <c r="D79" s="118"/>
      <c r="E79" s="126"/>
      <c r="F79" s="118"/>
      <c r="G79" s="118"/>
      <c r="H79" s="118"/>
      <c r="I79" s="118"/>
      <c r="J79" s="118"/>
      <c r="K79" s="118"/>
      <c r="L79" s="118"/>
      <c r="M79" s="120"/>
      <c r="N79" s="120"/>
      <c r="O79" s="120"/>
      <c r="P79" s="120"/>
      <c r="Q79" s="120"/>
      <c r="R79" s="120"/>
      <c r="S79" s="120"/>
      <c r="T79" s="120"/>
      <c r="X79" s="53"/>
      <c r="Y79" s="54"/>
    </row>
    <row r="80" spans="1:25" x14ac:dyDescent="0.25">
      <c r="A80" s="133">
        <v>68</v>
      </c>
      <c r="B80" s="134"/>
      <c r="C80" s="135"/>
      <c r="D80" s="118"/>
      <c r="E80" s="118"/>
      <c r="F80" s="118"/>
      <c r="G80" s="118"/>
      <c r="H80" s="118"/>
      <c r="I80" s="118"/>
      <c r="J80" s="118"/>
      <c r="K80" s="118"/>
      <c r="L80" s="118"/>
      <c r="M80" s="120"/>
      <c r="N80" s="120"/>
      <c r="O80" s="120"/>
      <c r="P80" s="120"/>
      <c r="Q80" s="120"/>
      <c r="R80" s="120"/>
      <c r="S80" s="120"/>
      <c r="T80" s="120"/>
      <c r="X80" s="53"/>
      <c r="Y80" s="54"/>
    </row>
    <row r="81" spans="1:25" x14ac:dyDescent="0.25">
      <c r="A81" s="133">
        <v>69</v>
      </c>
      <c r="B81" s="134"/>
      <c r="C81" s="135"/>
      <c r="D81" s="118"/>
      <c r="E81" s="118"/>
      <c r="F81" s="118"/>
      <c r="G81" s="118"/>
      <c r="H81" s="118"/>
      <c r="I81" s="118"/>
      <c r="J81" s="118"/>
      <c r="K81" s="118"/>
      <c r="L81" s="118"/>
      <c r="M81" s="120"/>
      <c r="N81" s="120"/>
      <c r="O81" s="120"/>
      <c r="P81" s="120"/>
      <c r="Q81" s="120"/>
      <c r="R81" s="120"/>
      <c r="S81" s="120"/>
      <c r="T81" s="120"/>
      <c r="X81" s="53"/>
      <c r="Y81" s="54"/>
    </row>
    <row r="82" spans="1:25" x14ac:dyDescent="0.25">
      <c r="A82" s="133">
        <v>70</v>
      </c>
      <c r="B82" s="134"/>
      <c r="C82" s="135"/>
      <c r="D82" s="118"/>
      <c r="E82" s="118"/>
      <c r="F82" s="118"/>
      <c r="G82" s="118"/>
      <c r="H82" s="118"/>
      <c r="I82" s="118"/>
      <c r="J82" s="118"/>
      <c r="K82" s="118"/>
      <c r="L82" s="118"/>
      <c r="M82" s="120"/>
      <c r="N82" s="120"/>
      <c r="O82" s="120"/>
      <c r="P82" s="120"/>
      <c r="Q82" s="120"/>
      <c r="R82" s="120"/>
      <c r="S82" s="120"/>
      <c r="T82" s="120"/>
      <c r="X82" s="53"/>
      <c r="Y82" s="54"/>
    </row>
    <row r="83" spans="1:25" x14ac:dyDescent="0.25">
      <c r="A83" s="133">
        <v>71</v>
      </c>
      <c r="B83" s="134"/>
      <c r="C83" s="135"/>
      <c r="D83" s="118"/>
      <c r="E83" s="118"/>
      <c r="F83" s="118"/>
      <c r="G83" s="118"/>
      <c r="H83" s="118"/>
      <c r="I83" s="118"/>
      <c r="J83" s="118"/>
      <c r="K83" s="118"/>
      <c r="L83" s="118"/>
      <c r="M83" s="120"/>
      <c r="N83" s="120"/>
      <c r="O83" s="120"/>
      <c r="P83" s="120"/>
      <c r="Q83" s="120"/>
      <c r="R83" s="120"/>
      <c r="S83" s="120"/>
      <c r="T83" s="120"/>
      <c r="X83" s="53"/>
      <c r="Y83" s="54"/>
    </row>
    <row r="84" spans="1:25" x14ac:dyDescent="0.25">
      <c r="A84" s="133">
        <v>72</v>
      </c>
      <c r="B84" s="134"/>
      <c r="C84" s="135"/>
      <c r="D84" s="118"/>
      <c r="E84" s="118"/>
      <c r="F84" s="118"/>
      <c r="G84" s="118"/>
      <c r="H84" s="118"/>
      <c r="I84" s="118"/>
      <c r="J84" s="118"/>
      <c r="K84" s="118"/>
      <c r="L84" s="118"/>
      <c r="M84" s="120"/>
      <c r="N84" s="120"/>
      <c r="O84" s="120"/>
      <c r="P84" s="120"/>
      <c r="Q84" s="120"/>
      <c r="R84" s="120"/>
      <c r="S84" s="120"/>
      <c r="T84" s="120"/>
      <c r="X84" s="53"/>
      <c r="Y84" s="54"/>
    </row>
    <row r="85" spans="1:25" x14ac:dyDescent="0.25">
      <c r="A85" s="133">
        <v>73</v>
      </c>
      <c r="B85" s="134"/>
      <c r="C85" s="135"/>
      <c r="D85" s="118"/>
      <c r="E85" s="118"/>
      <c r="F85" s="118"/>
      <c r="G85" s="118"/>
      <c r="H85" s="118"/>
      <c r="I85" s="118"/>
      <c r="J85" s="118"/>
      <c r="K85" s="118"/>
      <c r="L85" s="118"/>
      <c r="M85" s="120"/>
      <c r="N85" s="120"/>
      <c r="O85" s="120"/>
      <c r="P85" s="120"/>
      <c r="Q85" s="120"/>
      <c r="R85" s="120"/>
      <c r="S85" s="120"/>
      <c r="T85" s="120"/>
      <c r="X85" s="53"/>
      <c r="Y85" s="54"/>
    </row>
    <row r="86" spans="1:25" x14ac:dyDescent="0.25">
      <c r="A86" s="133">
        <v>74</v>
      </c>
      <c r="B86" s="134"/>
      <c r="C86" s="135"/>
      <c r="D86" s="118"/>
      <c r="E86" s="118"/>
      <c r="F86" s="118"/>
      <c r="G86" s="118"/>
      <c r="H86" s="118"/>
      <c r="I86" s="118"/>
      <c r="J86" s="118"/>
      <c r="K86" s="118"/>
      <c r="L86" s="118"/>
      <c r="M86" s="120"/>
      <c r="N86" s="120"/>
      <c r="O86" s="120"/>
      <c r="P86" s="120"/>
      <c r="Q86" s="120"/>
      <c r="R86" s="120"/>
      <c r="S86" s="120"/>
      <c r="T86" s="120"/>
      <c r="X86" s="53"/>
      <c r="Y86" s="54"/>
    </row>
    <row r="87" spans="1:25" x14ac:dyDescent="0.25">
      <c r="A87" s="133">
        <v>75</v>
      </c>
      <c r="B87" s="134"/>
      <c r="C87" s="135"/>
      <c r="D87" s="118"/>
      <c r="E87" s="118"/>
      <c r="F87" s="118"/>
      <c r="G87" s="118"/>
      <c r="H87" s="118"/>
      <c r="I87" s="118"/>
      <c r="J87" s="118"/>
      <c r="K87" s="118"/>
      <c r="L87" s="118"/>
      <c r="M87" s="120"/>
      <c r="N87" s="120"/>
      <c r="O87" s="120"/>
      <c r="P87" s="120"/>
      <c r="Q87" s="120"/>
      <c r="R87" s="120"/>
      <c r="S87" s="120"/>
      <c r="T87" s="120"/>
      <c r="X87" s="53"/>
      <c r="Y87" s="54"/>
    </row>
    <row r="88" spans="1:25" x14ac:dyDescent="0.25">
      <c r="A88" s="133">
        <v>76</v>
      </c>
      <c r="B88" s="134"/>
      <c r="C88" s="135"/>
      <c r="D88" s="118"/>
      <c r="E88" s="118"/>
      <c r="F88" s="118"/>
      <c r="G88" s="118"/>
      <c r="H88" s="118"/>
      <c r="I88" s="118"/>
      <c r="J88" s="118"/>
      <c r="K88" s="118"/>
      <c r="L88" s="118"/>
      <c r="M88" s="120"/>
      <c r="N88" s="120"/>
      <c r="O88" s="120"/>
      <c r="P88" s="120"/>
      <c r="Q88" s="120"/>
      <c r="R88" s="120"/>
      <c r="S88" s="120"/>
      <c r="T88" s="120"/>
      <c r="X88" s="53"/>
      <c r="Y88" s="54"/>
    </row>
    <row r="89" spans="1:25" x14ac:dyDescent="0.25">
      <c r="A89" s="133">
        <v>77</v>
      </c>
      <c r="B89" s="134"/>
      <c r="C89" s="135"/>
      <c r="D89" s="118"/>
      <c r="E89" s="118"/>
      <c r="F89" s="118"/>
      <c r="G89" s="118"/>
      <c r="H89" s="118"/>
      <c r="I89" s="118"/>
      <c r="J89" s="118"/>
      <c r="K89" s="118"/>
      <c r="L89" s="118"/>
      <c r="M89" s="120"/>
      <c r="N89" s="120"/>
      <c r="O89" s="120"/>
      <c r="P89" s="120"/>
      <c r="Q89" s="120"/>
      <c r="R89" s="120"/>
      <c r="S89" s="120"/>
      <c r="T89" s="120"/>
      <c r="X89" s="53"/>
      <c r="Y89" s="54"/>
    </row>
    <row r="90" spans="1:25" x14ac:dyDescent="0.25">
      <c r="A90" s="133">
        <v>78</v>
      </c>
      <c r="B90" s="134"/>
      <c r="C90" s="135"/>
      <c r="D90" s="118"/>
      <c r="E90" s="118"/>
      <c r="F90" s="118"/>
      <c r="G90" s="118"/>
      <c r="H90" s="118"/>
      <c r="I90" s="118"/>
      <c r="J90" s="118"/>
      <c r="K90" s="118"/>
      <c r="L90" s="118"/>
      <c r="M90" s="120"/>
      <c r="N90" s="120"/>
      <c r="O90" s="120"/>
      <c r="P90" s="120"/>
      <c r="Q90" s="120"/>
      <c r="R90" s="120"/>
      <c r="S90" s="120"/>
      <c r="T90" s="120"/>
      <c r="X90" s="53"/>
      <c r="Y90" s="54"/>
    </row>
    <row r="91" spans="1:25" x14ac:dyDescent="0.25">
      <c r="A91" s="133">
        <v>79</v>
      </c>
      <c r="B91" s="134"/>
      <c r="C91" s="135"/>
      <c r="D91" s="118"/>
      <c r="E91" s="118"/>
      <c r="F91" s="118"/>
      <c r="G91" s="118"/>
      <c r="H91" s="118"/>
      <c r="I91" s="118"/>
      <c r="J91" s="118"/>
      <c r="K91" s="118"/>
      <c r="L91" s="118"/>
      <c r="M91" s="120"/>
      <c r="N91" s="120"/>
      <c r="O91" s="120"/>
      <c r="P91" s="120"/>
      <c r="Q91" s="120"/>
      <c r="R91" s="120"/>
      <c r="S91" s="120"/>
      <c r="T91" s="120"/>
      <c r="X91" s="53"/>
      <c r="Y91" s="54"/>
    </row>
    <row r="92" spans="1:25" x14ac:dyDescent="0.25">
      <c r="A92" s="133">
        <v>80</v>
      </c>
      <c r="B92" s="134"/>
      <c r="C92" s="135"/>
      <c r="D92" s="118"/>
      <c r="E92" s="118"/>
      <c r="F92" s="118"/>
      <c r="G92" s="118"/>
      <c r="H92" s="118"/>
      <c r="I92" s="118"/>
      <c r="J92" s="118"/>
      <c r="K92" s="118"/>
      <c r="L92" s="118"/>
      <c r="M92" s="120"/>
      <c r="N92" s="120"/>
      <c r="O92" s="120"/>
      <c r="P92" s="120"/>
      <c r="Q92" s="120"/>
      <c r="R92" s="120"/>
      <c r="S92" s="120"/>
      <c r="T92" s="120"/>
      <c r="X92" s="53"/>
      <c r="Y92" s="54"/>
    </row>
    <row r="93" spans="1:25" x14ac:dyDescent="0.25">
      <c r="A93" s="133">
        <v>81</v>
      </c>
      <c r="B93" s="134"/>
      <c r="C93" s="135"/>
      <c r="D93" s="118"/>
      <c r="E93" s="118"/>
      <c r="F93" s="118"/>
      <c r="G93" s="118"/>
      <c r="H93" s="118"/>
      <c r="I93" s="118"/>
      <c r="J93" s="118"/>
      <c r="K93" s="118"/>
      <c r="L93" s="118"/>
      <c r="M93" s="120"/>
      <c r="N93" s="120"/>
      <c r="O93" s="120"/>
      <c r="P93" s="120"/>
      <c r="Q93" s="120"/>
      <c r="R93" s="120"/>
      <c r="S93" s="120"/>
      <c r="T93" s="120"/>
      <c r="X93" s="53"/>
      <c r="Y93" s="54"/>
    </row>
    <row r="94" spans="1:25" x14ac:dyDescent="0.25">
      <c r="A94" s="133">
        <v>82</v>
      </c>
      <c r="B94" s="134"/>
      <c r="C94" s="135"/>
      <c r="D94" s="118"/>
      <c r="E94" s="118"/>
      <c r="F94" s="118"/>
      <c r="G94" s="118"/>
      <c r="H94" s="118"/>
      <c r="I94" s="118"/>
      <c r="J94" s="118"/>
      <c r="K94" s="118"/>
      <c r="L94" s="118"/>
      <c r="M94" s="120"/>
      <c r="N94" s="120"/>
      <c r="O94" s="120"/>
      <c r="P94" s="120"/>
      <c r="Q94" s="120"/>
      <c r="R94" s="120"/>
      <c r="S94" s="120"/>
      <c r="T94" s="120"/>
      <c r="X94" s="53"/>
      <c r="Y94" s="54"/>
    </row>
    <row r="95" spans="1:25" x14ac:dyDescent="0.25">
      <c r="A95" s="133">
        <v>83</v>
      </c>
      <c r="B95" s="134"/>
      <c r="C95" s="135"/>
      <c r="D95" s="118"/>
      <c r="E95" s="118"/>
      <c r="F95" s="118"/>
      <c r="G95" s="118"/>
      <c r="H95" s="118"/>
      <c r="I95" s="118"/>
      <c r="J95" s="118"/>
      <c r="K95" s="118"/>
      <c r="L95" s="118"/>
      <c r="M95" s="120"/>
      <c r="N95" s="120"/>
      <c r="O95" s="120"/>
      <c r="P95" s="120"/>
      <c r="Q95" s="120"/>
      <c r="R95" s="120"/>
      <c r="S95" s="120"/>
      <c r="T95" s="120"/>
      <c r="X95" s="53"/>
      <c r="Y95" s="54"/>
    </row>
    <row r="96" spans="1:25" x14ac:dyDescent="0.25">
      <c r="A96" s="133">
        <v>84</v>
      </c>
      <c r="B96" s="134"/>
      <c r="C96" s="135"/>
      <c r="D96" s="118"/>
      <c r="E96" s="118"/>
      <c r="F96" s="118"/>
      <c r="G96" s="118"/>
      <c r="H96" s="118"/>
      <c r="I96" s="118"/>
      <c r="J96" s="118"/>
      <c r="K96" s="118"/>
      <c r="L96" s="118"/>
      <c r="M96" s="120"/>
      <c r="N96" s="120"/>
      <c r="O96" s="120"/>
      <c r="P96" s="120"/>
      <c r="Q96" s="120"/>
      <c r="R96" s="120"/>
      <c r="S96" s="120"/>
      <c r="T96" s="120"/>
      <c r="X96" s="53"/>
      <c r="Y96" s="54"/>
    </row>
    <row r="97" spans="1:25" x14ac:dyDescent="0.25">
      <c r="A97" s="133">
        <v>85</v>
      </c>
      <c r="B97" s="134"/>
      <c r="C97" s="135"/>
      <c r="D97" s="118"/>
      <c r="E97" s="118"/>
      <c r="F97" s="118"/>
      <c r="G97" s="118"/>
      <c r="H97" s="118"/>
      <c r="I97" s="118"/>
      <c r="J97" s="118"/>
      <c r="K97" s="118"/>
      <c r="L97" s="118"/>
      <c r="M97" s="120"/>
      <c r="N97" s="120"/>
      <c r="O97" s="120"/>
      <c r="P97" s="120"/>
      <c r="Q97" s="120"/>
      <c r="R97" s="120"/>
      <c r="S97" s="120"/>
      <c r="T97" s="120"/>
      <c r="X97" s="53"/>
      <c r="Y97" s="54"/>
    </row>
    <row r="98" spans="1:25" x14ac:dyDescent="0.25">
      <c r="A98" s="133">
        <v>86</v>
      </c>
      <c r="B98" s="134"/>
      <c r="C98" s="135"/>
      <c r="D98" s="118"/>
      <c r="E98" s="118"/>
      <c r="F98" s="118"/>
      <c r="G98" s="118"/>
      <c r="H98" s="118"/>
      <c r="I98" s="118"/>
      <c r="J98" s="118"/>
      <c r="K98" s="118"/>
      <c r="L98" s="118"/>
      <c r="M98" s="120"/>
      <c r="N98" s="120"/>
      <c r="O98" s="120"/>
      <c r="P98" s="120"/>
      <c r="Q98" s="120"/>
      <c r="R98" s="120"/>
      <c r="S98" s="120"/>
      <c r="T98" s="120"/>
      <c r="X98" s="53"/>
      <c r="Y98" s="54"/>
    </row>
    <row r="99" spans="1:25" x14ac:dyDescent="0.25">
      <c r="A99" s="133">
        <v>87</v>
      </c>
      <c r="B99" s="134"/>
      <c r="C99" s="135"/>
      <c r="D99" s="118"/>
      <c r="E99" s="118"/>
      <c r="F99" s="118"/>
      <c r="G99" s="118"/>
      <c r="H99" s="118"/>
      <c r="I99" s="118"/>
      <c r="J99" s="118"/>
      <c r="K99" s="118"/>
      <c r="L99" s="118"/>
      <c r="M99" s="120"/>
      <c r="N99" s="120"/>
      <c r="O99" s="120"/>
      <c r="P99" s="120"/>
      <c r="Q99" s="120"/>
      <c r="R99" s="120"/>
      <c r="S99" s="120"/>
      <c r="T99" s="120"/>
      <c r="X99" s="53"/>
      <c r="Y99" s="54"/>
    </row>
    <row r="100" spans="1:25" x14ac:dyDescent="0.25">
      <c r="A100" s="133">
        <v>88</v>
      </c>
      <c r="B100" s="134"/>
      <c r="C100" s="135"/>
      <c r="D100" s="118"/>
      <c r="E100" s="118"/>
      <c r="F100" s="118"/>
      <c r="G100" s="118"/>
      <c r="H100" s="118"/>
      <c r="I100" s="118"/>
      <c r="J100" s="118"/>
      <c r="K100" s="118"/>
      <c r="L100" s="118"/>
      <c r="M100" s="120"/>
      <c r="N100" s="120"/>
      <c r="O100" s="120"/>
      <c r="P100" s="120"/>
      <c r="Q100" s="120"/>
      <c r="R100" s="120"/>
      <c r="S100" s="120"/>
      <c r="T100" s="120"/>
      <c r="X100" s="53"/>
      <c r="Y100" s="54"/>
    </row>
    <row r="101" spans="1:25" x14ac:dyDescent="0.25">
      <c r="A101" s="133">
        <v>89</v>
      </c>
      <c r="B101" s="134"/>
      <c r="C101" s="135"/>
      <c r="D101" s="118"/>
      <c r="E101" s="118"/>
      <c r="F101" s="118"/>
      <c r="G101" s="118"/>
      <c r="H101" s="118"/>
      <c r="I101" s="118"/>
      <c r="J101" s="118"/>
      <c r="K101" s="118"/>
      <c r="L101" s="118"/>
      <c r="M101" s="120"/>
      <c r="N101" s="120"/>
      <c r="O101" s="120"/>
      <c r="P101" s="120"/>
      <c r="Q101" s="120"/>
      <c r="R101" s="120"/>
      <c r="S101" s="120"/>
      <c r="T101" s="120"/>
      <c r="X101" s="53"/>
      <c r="Y101" s="54"/>
    </row>
    <row r="102" spans="1:25" x14ac:dyDescent="0.25">
      <c r="A102" s="133">
        <v>90</v>
      </c>
      <c r="B102" s="134"/>
      <c r="C102" s="135"/>
      <c r="D102" s="118"/>
      <c r="E102" s="118"/>
      <c r="F102" s="118"/>
      <c r="G102" s="118"/>
      <c r="H102" s="118"/>
      <c r="I102" s="118"/>
      <c r="J102" s="118"/>
      <c r="K102" s="118"/>
      <c r="L102" s="118"/>
      <c r="M102" s="120"/>
      <c r="N102" s="120"/>
      <c r="O102" s="120"/>
      <c r="P102" s="120"/>
      <c r="Q102" s="120"/>
      <c r="R102" s="120"/>
      <c r="S102" s="120"/>
      <c r="T102" s="120"/>
      <c r="X102" s="53"/>
      <c r="Y102" s="54"/>
    </row>
    <row r="103" spans="1:25" x14ac:dyDescent="0.25">
      <c r="A103" s="133">
        <v>91</v>
      </c>
      <c r="B103" s="134"/>
      <c r="C103" s="135"/>
      <c r="D103" s="118"/>
      <c r="E103" s="118"/>
      <c r="F103" s="118"/>
      <c r="G103" s="118"/>
      <c r="H103" s="118"/>
      <c r="I103" s="118"/>
      <c r="J103" s="118"/>
      <c r="K103" s="118"/>
      <c r="L103" s="118"/>
      <c r="M103" s="120"/>
      <c r="N103" s="120"/>
      <c r="O103" s="120"/>
      <c r="P103" s="120"/>
      <c r="Q103" s="120"/>
      <c r="R103" s="120"/>
      <c r="S103" s="120"/>
      <c r="T103" s="120"/>
      <c r="X103" s="53"/>
      <c r="Y103" s="54"/>
    </row>
    <row r="104" spans="1:25" x14ac:dyDescent="0.25">
      <c r="A104" s="133">
        <v>92</v>
      </c>
      <c r="B104" s="134"/>
      <c r="C104" s="135"/>
      <c r="D104" s="118"/>
      <c r="E104" s="118"/>
      <c r="F104" s="118"/>
      <c r="G104" s="118"/>
      <c r="H104" s="118"/>
      <c r="I104" s="118"/>
      <c r="J104" s="118"/>
      <c r="K104" s="118"/>
      <c r="L104" s="118"/>
      <c r="M104" s="120"/>
      <c r="N104" s="120"/>
      <c r="O104" s="120"/>
      <c r="P104" s="120"/>
      <c r="Q104" s="120"/>
      <c r="R104" s="120"/>
      <c r="S104" s="120"/>
      <c r="T104" s="120"/>
      <c r="X104" s="53"/>
      <c r="Y104" s="54"/>
    </row>
    <row r="105" spans="1:25" x14ac:dyDescent="0.25">
      <c r="A105" s="133">
        <v>93</v>
      </c>
      <c r="B105" s="134"/>
      <c r="C105" s="135"/>
      <c r="D105" s="118"/>
      <c r="E105" s="118"/>
      <c r="F105" s="118"/>
      <c r="G105" s="118"/>
      <c r="H105" s="118"/>
      <c r="I105" s="118"/>
      <c r="J105" s="118"/>
      <c r="K105" s="118"/>
      <c r="L105" s="118"/>
      <c r="M105" s="120"/>
      <c r="N105" s="120"/>
      <c r="O105" s="120"/>
      <c r="P105" s="120"/>
      <c r="Q105" s="120"/>
      <c r="R105" s="120"/>
      <c r="S105" s="120"/>
      <c r="T105" s="120"/>
      <c r="X105" s="53"/>
      <c r="Y105" s="54"/>
    </row>
    <row r="106" spans="1:25" x14ac:dyDescent="0.25">
      <c r="A106" s="133">
        <v>94</v>
      </c>
      <c r="B106" s="134"/>
      <c r="C106" s="135"/>
      <c r="D106" s="118"/>
      <c r="E106" s="118"/>
      <c r="F106" s="118"/>
      <c r="G106" s="118"/>
      <c r="H106" s="118"/>
      <c r="I106" s="118"/>
      <c r="J106" s="118"/>
      <c r="K106" s="118"/>
      <c r="L106" s="118"/>
      <c r="M106" s="120"/>
      <c r="N106" s="120"/>
      <c r="O106" s="120"/>
      <c r="P106" s="120"/>
      <c r="Q106" s="120"/>
      <c r="R106" s="120"/>
      <c r="S106" s="120"/>
      <c r="T106" s="120"/>
      <c r="X106" s="53"/>
      <c r="Y106" s="54"/>
    </row>
    <row r="107" spans="1:25" x14ac:dyDescent="0.25">
      <c r="A107" s="133">
        <v>95</v>
      </c>
      <c r="B107" s="134"/>
      <c r="C107" s="135"/>
      <c r="D107" s="118"/>
      <c r="E107" s="118"/>
      <c r="F107" s="118"/>
      <c r="G107" s="118"/>
      <c r="H107" s="118"/>
      <c r="I107" s="118"/>
      <c r="J107" s="118"/>
      <c r="K107" s="118"/>
      <c r="L107" s="118"/>
      <c r="M107" s="120"/>
      <c r="N107" s="120"/>
      <c r="O107" s="120"/>
      <c r="P107" s="120"/>
      <c r="Q107" s="120"/>
      <c r="R107" s="120"/>
      <c r="S107" s="120"/>
      <c r="T107" s="120"/>
      <c r="X107" s="53"/>
      <c r="Y107" s="54"/>
    </row>
    <row r="108" spans="1:25" x14ac:dyDescent="0.25">
      <c r="A108" s="133">
        <v>96</v>
      </c>
      <c r="B108" s="134"/>
      <c r="C108" s="135"/>
      <c r="D108" s="118"/>
      <c r="E108" s="118"/>
      <c r="F108" s="118"/>
      <c r="G108" s="118"/>
      <c r="H108" s="118"/>
      <c r="I108" s="118"/>
      <c r="J108" s="118"/>
      <c r="K108" s="118"/>
      <c r="L108" s="118"/>
      <c r="M108" s="120"/>
      <c r="N108" s="120"/>
      <c r="O108" s="120"/>
      <c r="P108" s="120"/>
      <c r="Q108" s="120"/>
      <c r="R108" s="120"/>
      <c r="S108" s="120"/>
      <c r="T108" s="120"/>
      <c r="X108" s="53"/>
      <c r="Y108" s="54"/>
    </row>
    <row r="109" spans="1:25" x14ac:dyDescent="0.25">
      <c r="A109" s="133">
        <v>97</v>
      </c>
      <c r="B109" s="134"/>
      <c r="C109" s="135"/>
      <c r="D109" s="118"/>
      <c r="E109" s="118"/>
      <c r="F109" s="118"/>
      <c r="G109" s="118"/>
      <c r="H109" s="118"/>
      <c r="I109" s="118"/>
      <c r="J109" s="118"/>
      <c r="K109" s="118"/>
      <c r="L109" s="118"/>
      <c r="M109" s="120"/>
      <c r="N109" s="120"/>
      <c r="O109" s="120"/>
      <c r="P109" s="120"/>
      <c r="Q109" s="120"/>
      <c r="R109" s="120"/>
      <c r="S109" s="120"/>
      <c r="T109" s="120"/>
      <c r="X109" s="53"/>
      <c r="Y109" s="54"/>
    </row>
    <row r="110" spans="1:25" x14ac:dyDescent="0.25">
      <c r="A110" s="133">
        <v>98</v>
      </c>
      <c r="B110" s="134"/>
      <c r="C110" s="135"/>
      <c r="D110" s="118"/>
      <c r="E110" s="118"/>
      <c r="F110" s="118"/>
      <c r="G110" s="118"/>
      <c r="H110" s="118"/>
      <c r="I110" s="118"/>
      <c r="J110" s="118"/>
      <c r="K110" s="118"/>
      <c r="L110" s="118"/>
      <c r="M110" s="120"/>
      <c r="N110" s="120"/>
      <c r="O110" s="120"/>
      <c r="P110" s="120"/>
      <c r="Q110" s="120"/>
      <c r="R110" s="120"/>
      <c r="S110" s="120"/>
      <c r="T110" s="120"/>
      <c r="X110" s="53"/>
      <c r="Y110" s="54"/>
    </row>
    <row r="111" spans="1:25" x14ac:dyDescent="0.25">
      <c r="A111" s="133">
        <v>99</v>
      </c>
      <c r="B111" s="134"/>
      <c r="C111" s="135"/>
      <c r="D111" s="118"/>
      <c r="E111" s="118"/>
      <c r="F111" s="118"/>
      <c r="G111" s="118"/>
      <c r="H111" s="118"/>
      <c r="I111" s="118"/>
      <c r="J111" s="118"/>
      <c r="K111" s="118"/>
      <c r="L111" s="118"/>
      <c r="M111" s="120"/>
      <c r="N111" s="120"/>
      <c r="O111" s="120"/>
      <c r="P111" s="120"/>
      <c r="Q111" s="120"/>
      <c r="R111" s="120"/>
      <c r="S111" s="120"/>
      <c r="T111" s="120"/>
      <c r="X111" s="53"/>
      <c r="Y111" s="54"/>
    </row>
    <row r="112" spans="1:25" x14ac:dyDescent="0.25">
      <c r="A112" s="133"/>
      <c r="B112" s="134"/>
      <c r="C112" s="135"/>
      <c r="D112" s="118"/>
      <c r="E112" s="118"/>
      <c r="F112" s="118"/>
      <c r="G112" s="118"/>
      <c r="H112" s="118"/>
      <c r="I112" s="118"/>
      <c r="J112" s="118"/>
      <c r="K112" s="118"/>
      <c r="L112" s="118"/>
      <c r="M112" s="120"/>
      <c r="N112" s="120"/>
      <c r="O112" s="120"/>
      <c r="P112" s="120"/>
      <c r="Q112" s="120"/>
      <c r="R112" s="120"/>
      <c r="S112" s="120"/>
      <c r="T112" s="120"/>
      <c r="X112" s="53"/>
      <c r="Y112" s="54"/>
    </row>
    <row r="113" spans="1:25" x14ac:dyDescent="0.25">
      <c r="A113" s="133"/>
      <c r="B113" s="134"/>
      <c r="C113" s="135"/>
      <c r="D113" s="118"/>
      <c r="E113" s="118"/>
      <c r="F113" s="118"/>
      <c r="G113" s="118"/>
      <c r="H113" s="118"/>
      <c r="I113" s="118"/>
      <c r="J113" s="118"/>
      <c r="K113" s="118"/>
      <c r="L113" s="118"/>
      <c r="M113" s="120"/>
      <c r="N113" s="120"/>
      <c r="O113" s="120"/>
      <c r="P113" s="120"/>
      <c r="Q113" s="120"/>
      <c r="R113" s="120"/>
      <c r="S113" s="120"/>
      <c r="T113" s="120"/>
      <c r="X113" s="53"/>
      <c r="Y113" s="54"/>
    </row>
    <row r="114" spans="1:25" x14ac:dyDescent="0.25">
      <c r="A114" s="133"/>
      <c r="B114" s="134"/>
      <c r="C114" s="135"/>
      <c r="D114" s="118"/>
      <c r="E114" s="118"/>
      <c r="F114" s="118"/>
      <c r="G114" s="118"/>
      <c r="H114" s="118"/>
      <c r="I114" s="118"/>
      <c r="J114" s="118"/>
      <c r="K114" s="118"/>
      <c r="L114" s="118"/>
      <c r="M114" s="120"/>
      <c r="N114" s="120"/>
      <c r="O114" s="120"/>
      <c r="P114" s="120"/>
      <c r="Q114" s="120"/>
      <c r="R114" s="120"/>
      <c r="S114" s="120"/>
      <c r="T114" s="120"/>
      <c r="X114" s="53"/>
      <c r="Y114" s="54"/>
    </row>
    <row r="115" spans="1:25" x14ac:dyDescent="0.25">
      <c r="A115" s="133"/>
      <c r="B115" s="134"/>
      <c r="C115" s="135"/>
      <c r="D115" s="118"/>
      <c r="E115" s="118"/>
      <c r="F115" s="118"/>
      <c r="G115" s="118"/>
      <c r="H115" s="118"/>
      <c r="I115" s="118"/>
      <c r="J115" s="118"/>
      <c r="K115" s="118"/>
      <c r="L115" s="118"/>
      <c r="M115" s="120"/>
      <c r="N115" s="120"/>
      <c r="O115" s="120"/>
      <c r="P115" s="120"/>
      <c r="Q115" s="120"/>
      <c r="R115" s="120"/>
      <c r="S115" s="120"/>
      <c r="T115" s="120"/>
      <c r="X115" s="53"/>
      <c r="Y115" s="54"/>
    </row>
    <row r="116" spans="1:25" x14ac:dyDescent="0.25">
      <c r="A116" s="133"/>
      <c r="B116" s="134"/>
      <c r="C116" s="135"/>
      <c r="D116" s="118"/>
      <c r="E116" s="118"/>
      <c r="F116" s="118"/>
      <c r="G116" s="118"/>
      <c r="H116" s="118"/>
      <c r="I116" s="118"/>
      <c r="J116" s="118"/>
      <c r="K116" s="118"/>
      <c r="L116" s="118"/>
      <c r="M116" s="120"/>
      <c r="N116" s="120"/>
      <c r="O116" s="120"/>
      <c r="P116" s="120"/>
      <c r="Q116" s="120"/>
      <c r="R116" s="120"/>
      <c r="S116" s="120"/>
      <c r="T116" s="120"/>
      <c r="X116" s="53"/>
      <c r="Y116" s="54"/>
    </row>
    <row r="117" spans="1:25" x14ac:dyDescent="0.25">
      <c r="A117" s="133"/>
      <c r="B117" s="134"/>
      <c r="C117" s="135"/>
      <c r="D117" s="118"/>
      <c r="E117" s="118"/>
      <c r="F117" s="118"/>
      <c r="G117" s="118"/>
      <c r="H117" s="118"/>
      <c r="I117" s="118"/>
      <c r="J117" s="118"/>
      <c r="K117" s="118"/>
      <c r="L117" s="118"/>
      <c r="M117" s="120"/>
      <c r="N117" s="120"/>
      <c r="O117" s="120"/>
      <c r="P117" s="120"/>
      <c r="Q117" s="120"/>
      <c r="R117" s="120"/>
      <c r="S117" s="120"/>
      <c r="T117" s="120"/>
      <c r="X117" s="53"/>
      <c r="Y117" s="54"/>
    </row>
    <row r="118" spans="1:25" x14ac:dyDescent="0.25">
      <c r="A118" s="133"/>
      <c r="B118" s="134"/>
      <c r="C118" s="135"/>
      <c r="D118" s="118"/>
      <c r="E118" s="118"/>
      <c r="F118" s="118"/>
      <c r="G118" s="118"/>
      <c r="H118" s="118"/>
      <c r="I118" s="118"/>
      <c r="J118" s="118"/>
      <c r="K118" s="118"/>
      <c r="L118" s="118"/>
      <c r="M118" s="120"/>
      <c r="N118" s="120"/>
      <c r="O118" s="120"/>
      <c r="P118" s="120"/>
      <c r="Q118" s="120"/>
      <c r="R118" s="120"/>
      <c r="S118" s="120"/>
      <c r="T118" s="120"/>
      <c r="X118" s="53"/>
      <c r="Y118" s="54"/>
    </row>
    <row r="119" spans="1:25" x14ac:dyDescent="0.25">
      <c r="A119" s="133"/>
      <c r="B119" s="134"/>
      <c r="C119" s="135"/>
      <c r="D119" s="118"/>
      <c r="E119" s="118"/>
      <c r="F119" s="118"/>
      <c r="G119" s="118"/>
      <c r="H119" s="118"/>
      <c r="I119" s="118"/>
      <c r="J119" s="118"/>
      <c r="K119" s="118"/>
      <c r="L119" s="118"/>
      <c r="M119" s="120"/>
      <c r="N119" s="120"/>
      <c r="O119" s="120"/>
      <c r="P119" s="120"/>
      <c r="Q119" s="120"/>
      <c r="R119" s="120"/>
      <c r="S119" s="120"/>
      <c r="T119" s="120"/>
      <c r="X119" s="53"/>
      <c r="Y119" s="54"/>
    </row>
    <row r="120" spans="1:25" x14ac:dyDescent="0.25">
      <c r="A120" s="133"/>
      <c r="B120" s="134"/>
      <c r="C120" s="135"/>
      <c r="D120" s="118"/>
      <c r="E120" s="118"/>
      <c r="F120" s="118"/>
      <c r="G120" s="118"/>
      <c r="H120" s="118"/>
      <c r="I120" s="118"/>
      <c r="J120" s="118"/>
      <c r="K120" s="118"/>
      <c r="L120" s="118"/>
      <c r="M120" s="120"/>
      <c r="N120" s="120"/>
      <c r="O120" s="120"/>
      <c r="P120" s="120"/>
      <c r="Q120" s="120"/>
      <c r="R120" s="120"/>
      <c r="S120" s="120"/>
      <c r="T120" s="120"/>
      <c r="X120" s="53"/>
      <c r="Y120" s="54"/>
    </row>
    <row r="121" spans="1:25" x14ac:dyDescent="0.25">
      <c r="A121" s="133"/>
      <c r="B121" s="134"/>
      <c r="C121" s="135"/>
      <c r="D121" s="118"/>
      <c r="E121" s="118"/>
      <c r="F121" s="118"/>
      <c r="G121" s="118"/>
      <c r="H121" s="118"/>
      <c r="I121" s="118"/>
      <c r="J121" s="118"/>
      <c r="K121" s="118"/>
      <c r="L121" s="118"/>
      <c r="M121" s="120"/>
      <c r="N121" s="120"/>
      <c r="O121" s="120"/>
      <c r="P121" s="120"/>
      <c r="Q121" s="120"/>
      <c r="R121" s="120"/>
      <c r="S121" s="120"/>
      <c r="T121" s="120"/>
      <c r="X121" s="53"/>
      <c r="Y121" s="54"/>
    </row>
    <row r="122" spans="1:25" x14ac:dyDescent="0.25">
      <c r="A122" s="133"/>
      <c r="B122" s="134"/>
      <c r="C122" s="135"/>
      <c r="D122" s="118"/>
      <c r="E122" s="118"/>
      <c r="F122" s="118"/>
      <c r="G122" s="118"/>
      <c r="H122" s="118"/>
      <c r="I122" s="118"/>
      <c r="J122" s="118"/>
      <c r="K122" s="118"/>
      <c r="L122" s="118"/>
      <c r="M122" s="120"/>
      <c r="N122" s="120"/>
      <c r="O122" s="120"/>
      <c r="P122" s="120"/>
      <c r="Q122" s="120"/>
      <c r="R122" s="120"/>
      <c r="S122" s="120"/>
      <c r="T122" s="120"/>
      <c r="X122" s="53"/>
      <c r="Y122" s="54"/>
    </row>
    <row r="123" spans="1:25" x14ac:dyDescent="0.25">
      <c r="A123" s="133"/>
      <c r="B123" s="134"/>
      <c r="C123" s="135"/>
      <c r="D123" s="118"/>
      <c r="E123" s="118"/>
      <c r="F123" s="118"/>
      <c r="G123" s="118"/>
      <c r="H123" s="118"/>
      <c r="I123" s="118"/>
      <c r="J123" s="118"/>
      <c r="K123" s="118"/>
      <c r="L123" s="118"/>
      <c r="M123" s="120"/>
      <c r="N123" s="120"/>
      <c r="O123" s="120"/>
      <c r="P123" s="120"/>
      <c r="Q123" s="120"/>
      <c r="R123" s="120"/>
      <c r="S123" s="120"/>
      <c r="T123" s="120"/>
      <c r="X123" s="53"/>
      <c r="Y123" s="54"/>
    </row>
    <row r="124" spans="1:25" x14ac:dyDescent="0.25">
      <c r="A124" s="133"/>
      <c r="B124" s="134"/>
      <c r="C124" s="135"/>
      <c r="D124" s="118"/>
      <c r="E124" s="118"/>
      <c r="F124" s="118"/>
      <c r="G124" s="118"/>
      <c r="H124" s="118"/>
      <c r="I124" s="118"/>
      <c r="J124" s="118"/>
      <c r="K124" s="118"/>
      <c r="L124" s="118"/>
      <c r="M124" s="120"/>
      <c r="N124" s="120"/>
      <c r="O124" s="120"/>
      <c r="P124" s="120"/>
      <c r="Q124" s="120"/>
      <c r="R124" s="120"/>
      <c r="S124" s="120"/>
      <c r="T124" s="120"/>
      <c r="X124" s="53"/>
      <c r="Y124" s="54"/>
    </row>
    <row r="125" spans="1:25" x14ac:dyDescent="0.25">
      <c r="A125" s="133"/>
      <c r="B125" s="134"/>
      <c r="C125" s="135"/>
      <c r="D125" s="118"/>
      <c r="E125" s="118"/>
      <c r="F125" s="118"/>
      <c r="G125" s="118"/>
      <c r="H125" s="118"/>
      <c r="I125" s="118"/>
      <c r="J125" s="118"/>
      <c r="K125" s="118"/>
      <c r="L125" s="118"/>
      <c r="M125" s="120"/>
      <c r="N125" s="120"/>
      <c r="O125" s="120"/>
      <c r="P125" s="120"/>
      <c r="Q125" s="120"/>
      <c r="R125" s="120"/>
      <c r="S125" s="120"/>
      <c r="T125" s="120"/>
      <c r="X125" s="53"/>
      <c r="Y125" s="54"/>
    </row>
    <row r="126" spans="1:25" x14ac:dyDescent="0.25">
      <c r="A126" s="133"/>
      <c r="B126" s="134"/>
      <c r="C126" s="135"/>
      <c r="D126" s="118"/>
      <c r="E126" s="118"/>
      <c r="F126" s="118"/>
      <c r="G126" s="118"/>
      <c r="H126" s="118"/>
      <c r="I126" s="118"/>
      <c r="J126" s="118"/>
      <c r="K126" s="118"/>
      <c r="L126" s="118"/>
      <c r="M126" s="120"/>
      <c r="N126" s="120"/>
      <c r="O126" s="120"/>
      <c r="P126" s="120"/>
      <c r="Q126" s="120"/>
      <c r="R126" s="120"/>
      <c r="S126" s="120"/>
      <c r="T126" s="120"/>
      <c r="X126" s="53"/>
      <c r="Y126" s="54"/>
    </row>
    <row r="127" spans="1:25" x14ac:dyDescent="0.25">
      <c r="A127" s="133"/>
      <c r="B127" s="134"/>
      <c r="C127" s="135"/>
      <c r="D127" s="118"/>
      <c r="E127" s="118"/>
      <c r="F127" s="118"/>
      <c r="G127" s="118"/>
      <c r="H127" s="118"/>
      <c r="I127" s="118"/>
      <c r="J127" s="118"/>
      <c r="K127" s="118"/>
      <c r="L127" s="118"/>
      <c r="M127" s="120"/>
      <c r="N127" s="120"/>
      <c r="O127" s="120"/>
      <c r="P127" s="120"/>
      <c r="Q127" s="120"/>
      <c r="R127" s="120"/>
      <c r="S127" s="120"/>
      <c r="T127" s="120"/>
      <c r="X127" s="53"/>
      <c r="Y127" s="54"/>
    </row>
    <row r="128" spans="1:25" x14ac:dyDescent="0.25">
      <c r="A128" s="133"/>
      <c r="B128" s="134"/>
      <c r="C128" s="135"/>
      <c r="D128" s="118"/>
      <c r="E128" s="118"/>
      <c r="F128" s="118"/>
      <c r="G128" s="118"/>
      <c r="H128" s="118"/>
      <c r="I128" s="118"/>
      <c r="J128" s="118"/>
      <c r="K128" s="118"/>
      <c r="L128" s="118"/>
      <c r="M128" s="120"/>
      <c r="N128" s="120"/>
      <c r="O128" s="120"/>
      <c r="P128" s="120"/>
      <c r="Q128" s="120"/>
      <c r="R128" s="120"/>
      <c r="S128" s="120"/>
      <c r="T128" s="120"/>
      <c r="X128" s="53"/>
      <c r="Y128" s="54"/>
    </row>
    <row r="129" spans="1:25" x14ac:dyDescent="0.25">
      <c r="A129" s="133"/>
      <c r="B129" s="134"/>
      <c r="C129" s="135"/>
      <c r="D129" s="118"/>
      <c r="E129" s="118"/>
      <c r="F129" s="118"/>
      <c r="G129" s="118"/>
      <c r="H129" s="118"/>
      <c r="I129" s="118"/>
      <c r="J129" s="118"/>
      <c r="K129" s="118"/>
      <c r="L129" s="118"/>
      <c r="M129" s="120"/>
      <c r="N129" s="120"/>
      <c r="O129" s="120"/>
      <c r="P129" s="120"/>
      <c r="Q129" s="120"/>
      <c r="R129" s="120"/>
      <c r="S129" s="120"/>
      <c r="T129" s="120"/>
      <c r="X129" s="53"/>
      <c r="Y129" s="54"/>
    </row>
    <row r="130" spans="1:25" x14ac:dyDescent="0.25">
      <c r="A130" s="133"/>
      <c r="B130" s="134"/>
      <c r="C130" s="135"/>
      <c r="D130" s="118"/>
      <c r="E130" s="118"/>
      <c r="F130" s="118"/>
      <c r="G130" s="118"/>
      <c r="H130" s="118"/>
      <c r="I130" s="118"/>
      <c r="J130" s="118"/>
      <c r="K130" s="118"/>
      <c r="L130" s="118"/>
      <c r="M130" s="120"/>
      <c r="N130" s="120"/>
      <c r="O130" s="120"/>
      <c r="P130" s="120"/>
      <c r="Q130" s="120"/>
      <c r="R130" s="120"/>
      <c r="S130" s="120"/>
      <c r="T130" s="120"/>
      <c r="X130" s="53"/>
      <c r="Y130" s="54"/>
    </row>
    <row r="131" spans="1:25" x14ac:dyDescent="0.25">
      <c r="A131" s="133"/>
      <c r="B131" s="134"/>
      <c r="C131" s="135"/>
      <c r="D131" s="118"/>
      <c r="E131" s="118"/>
      <c r="F131" s="118"/>
      <c r="G131" s="118"/>
      <c r="H131" s="118"/>
      <c r="I131" s="118"/>
      <c r="J131" s="118"/>
      <c r="K131" s="118"/>
      <c r="L131" s="118"/>
      <c r="M131" s="120"/>
      <c r="N131" s="120"/>
      <c r="O131" s="120"/>
      <c r="P131" s="120"/>
      <c r="Q131" s="120"/>
      <c r="R131" s="120"/>
      <c r="S131" s="120"/>
      <c r="T131" s="120"/>
      <c r="X131" s="53"/>
      <c r="Y131" s="54"/>
    </row>
    <row r="132" spans="1:25" x14ac:dyDescent="0.25">
      <c r="A132" s="133"/>
      <c r="B132" s="134"/>
      <c r="C132" s="135"/>
      <c r="D132" s="118"/>
      <c r="E132" s="118"/>
      <c r="F132" s="118"/>
      <c r="G132" s="118"/>
      <c r="H132" s="118"/>
      <c r="I132" s="118"/>
      <c r="J132" s="118"/>
      <c r="K132" s="118"/>
      <c r="L132" s="118"/>
      <c r="M132" s="120"/>
      <c r="N132" s="120"/>
      <c r="O132" s="120"/>
      <c r="P132" s="120"/>
      <c r="Q132" s="120"/>
      <c r="R132" s="120"/>
      <c r="S132" s="120"/>
      <c r="T132" s="120"/>
      <c r="X132" s="53"/>
      <c r="Y132" s="54"/>
    </row>
    <row r="133" spans="1:25" x14ac:dyDescent="0.25">
      <c r="A133" s="133"/>
      <c r="B133" s="134"/>
      <c r="C133" s="135"/>
      <c r="D133" s="118"/>
      <c r="E133" s="118"/>
      <c r="F133" s="118"/>
      <c r="G133" s="118"/>
      <c r="H133" s="118"/>
      <c r="I133" s="118"/>
      <c r="J133" s="118"/>
      <c r="K133" s="118"/>
      <c r="L133" s="118"/>
      <c r="M133" s="120"/>
      <c r="N133" s="120"/>
      <c r="O133" s="120"/>
      <c r="P133" s="120"/>
      <c r="Q133" s="120"/>
      <c r="R133" s="120"/>
      <c r="S133" s="120"/>
      <c r="T133" s="120"/>
      <c r="X133" s="53"/>
      <c r="Y133" s="54"/>
    </row>
    <row r="134" spans="1:25" x14ac:dyDescent="0.25">
      <c r="A134" s="133"/>
      <c r="B134" s="134"/>
      <c r="C134" s="135"/>
      <c r="D134" s="118"/>
      <c r="E134" s="118"/>
      <c r="F134" s="118"/>
      <c r="G134" s="118"/>
      <c r="H134" s="118"/>
      <c r="I134" s="118"/>
      <c r="J134" s="118"/>
      <c r="K134" s="118"/>
      <c r="L134" s="118"/>
      <c r="M134" s="120"/>
      <c r="N134" s="120"/>
      <c r="O134" s="120"/>
      <c r="P134" s="120"/>
      <c r="Q134" s="120"/>
      <c r="R134" s="120"/>
      <c r="S134" s="120"/>
      <c r="T134" s="120"/>
      <c r="X134" s="53"/>
      <c r="Y134" s="54"/>
    </row>
    <row r="135" spans="1:25" x14ac:dyDescent="0.25">
      <c r="A135" s="133"/>
      <c r="B135" s="134"/>
      <c r="C135" s="135"/>
      <c r="D135" s="118"/>
      <c r="E135" s="118"/>
      <c r="F135" s="118"/>
      <c r="G135" s="118"/>
      <c r="H135" s="118"/>
      <c r="I135" s="118"/>
      <c r="J135" s="118"/>
      <c r="K135" s="118"/>
      <c r="L135" s="118"/>
      <c r="M135" s="120"/>
      <c r="N135" s="120"/>
      <c r="O135" s="120"/>
      <c r="P135" s="120"/>
      <c r="Q135" s="120"/>
      <c r="R135" s="120"/>
      <c r="S135" s="120"/>
      <c r="T135" s="120"/>
      <c r="X135" s="53"/>
      <c r="Y135" s="54"/>
    </row>
    <row r="136" spans="1:25" x14ac:dyDescent="0.25">
      <c r="A136" s="122"/>
      <c r="B136" s="122"/>
      <c r="C136" s="122"/>
      <c r="D136" s="120"/>
      <c r="E136" s="120"/>
      <c r="F136" s="120"/>
      <c r="G136" s="120"/>
      <c r="H136" s="120"/>
      <c r="I136" s="120"/>
      <c r="J136" s="120"/>
      <c r="K136" s="120"/>
      <c r="L136" s="120"/>
      <c r="M136" s="120"/>
      <c r="N136" s="120"/>
      <c r="O136" s="120"/>
      <c r="P136" s="120"/>
      <c r="Q136" s="120"/>
      <c r="R136" s="120"/>
      <c r="S136" s="120"/>
      <c r="T136" s="120"/>
      <c r="X136" s="53"/>
      <c r="Y136" s="54"/>
    </row>
    <row r="137" spans="1:25" x14ac:dyDescent="0.25">
      <c r="A137" s="122"/>
      <c r="B137" s="122"/>
      <c r="C137" s="122"/>
      <c r="D137" s="120"/>
      <c r="E137" s="120"/>
      <c r="F137" s="120"/>
      <c r="G137" s="120"/>
      <c r="H137" s="120"/>
      <c r="I137" s="120"/>
      <c r="J137" s="120"/>
      <c r="K137" s="120"/>
      <c r="L137" s="120"/>
      <c r="M137" s="120"/>
      <c r="N137" s="120"/>
      <c r="O137" s="120"/>
      <c r="P137" s="120"/>
      <c r="Q137" s="120"/>
      <c r="R137" s="120"/>
      <c r="S137" s="120"/>
      <c r="T137" s="120"/>
      <c r="X137" s="53"/>
      <c r="Y137" s="54"/>
    </row>
    <row r="138" spans="1:25" x14ac:dyDescent="0.25">
      <c r="A138" s="122"/>
      <c r="B138" s="122"/>
      <c r="C138" s="122"/>
      <c r="D138" s="120"/>
      <c r="E138" s="120"/>
      <c r="F138" s="120"/>
      <c r="G138" s="120"/>
      <c r="H138" s="120"/>
      <c r="I138" s="120"/>
      <c r="J138" s="120"/>
      <c r="K138" s="120"/>
      <c r="L138" s="120"/>
      <c r="M138" s="120"/>
      <c r="N138" s="120"/>
      <c r="O138" s="120"/>
      <c r="P138" s="120"/>
      <c r="Q138" s="120"/>
      <c r="R138" s="120"/>
      <c r="S138" s="120"/>
      <c r="T138" s="120"/>
      <c r="X138" s="53"/>
      <c r="Y138" s="54"/>
    </row>
    <row r="139" spans="1:25" x14ac:dyDescent="0.25">
      <c r="A139" s="122"/>
      <c r="B139" s="122"/>
      <c r="C139" s="122"/>
      <c r="D139" s="120"/>
      <c r="E139" s="120"/>
      <c r="F139" s="120"/>
      <c r="G139" s="120"/>
      <c r="H139" s="120"/>
      <c r="I139" s="120"/>
      <c r="J139" s="120"/>
      <c r="K139" s="120"/>
      <c r="L139" s="120"/>
      <c r="M139" s="120"/>
      <c r="N139" s="120"/>
      <c r="O139" s="120"/>
      <c r="P139" s="120"/>
      <c r="Q139" s="120"/>
      <c r="R139" s="120"/>
      <c r="S139" s="120"/>
      <c r="T139" s="120"/>
      <c r="X139" s="53"/>
      <c r="Y139" s="54"/>
    </row>
    <row r="140" spans="1:25" x14ac:dyDescent="0.25">
      <c r="A140" s="122"/>
      <c r="B140" s="122"/>
      <c r="C140" s="122"/>
      <c r="D140" s="120"/>
      <c r="E140" s="120"/>
      <c r="F140" s="120"/>
      <c r="G140" s="120"/>
      <c r="H140" s="120"/>
      <c r="I140" s="120"/>
      <c r="J140" s="120"/>
      <c r="K140" s="120"/>
      <c r="L140" s="120"/>
      <c r="M140" s="120"/>
      <c r="N140" s="120"/>
      <c r="O140" s="120"/>
      <c r="P140" s="120"/>
      <c r="Q140" s="120"/>
      <c r="R140" s="120"/>
      <c r="S140" s="120"/>
      <c r="T140" s="120"/>
      <c r="X140" s="53"/>
      <c r="Y140" s="54"/>
    </row>
    <row r="141" spans="1:25" x14ac:dyDescent="0.25">
      <c r="A141" s="122"/>
      <c r="B141" s="122"/>
      <c r="C141" s="122"/>
      <c r="D141" s="120"/>
      <c r="E141" s="120"/>
      <c r="F141" s="120"/>
      <c r="G141" s="120"/>
      <c r="H141" s="120"/>
      <c r="I141" s="120"/>
      <c r="J141" s="120"/>
      <c r="K141" s="120"/>
      <c r="L141" s="120"/>
      <c r="M141" s="120"/>
      <c r="N141" s="120"/>
      <c r="O141" s="120"/>
      <c r="P141" s="120"/>
      <c r="Q141" s="120"/>
      <c r="R141" s="120"/>
      <c r="S141" s="120"/>
      <c r="T141" s="120"/>
      <c r="X141" s="53"/>
      <c r="Y141" s="54"/>
    </row>
    <row r="142" spans="1:25" x14ac:dyDescent="0.25">
      <c r="A142" s="122"/>
      <c r="B142" s="122"/>
      <c r="C142" s="122"/>
      <c r="D142" s="120"/>
      <c r="E142" s="120"/>
      <c r="F142" s="120"/>
      <c r="G142" s="120"/>
      <c r="H142" s="120"/>
      <c r="I142" s="120"/>
      <c r="J142" s="120"/>
      <c r="K142" s="120"/>
      <c r="L142" s="120"/>
      <c r="M142" s="120"/>
      <c r="N142" s="120"/>
      <c r="O142" s="120"/>
      <c r="P142" s="120"/>
      <c r="Q142" s="120"/>
      <c r="R142" s="120"/>
      <c r="S142" s="120"/>
      <c r="T142" s="120"/>
      <c r="X142" s="53"/>
      <c r="Y142" s="54"/>
    </row>
    <row r="143" spans="1:25" x14ac:dyDescent="0.25">
      <c r="A143" s="122"/>
      <c r="B143" s="122"/>
      <c r="C143" s="122"/>
      <c r="D143" s="120"/>
      <c r="E143" s="120"/>
      <c r="F143" s="120"/>
      <c r="G143" s="120"/>
      <c r="H143" s="120"/>
      <c r="I143" s="120"/>
      <c r="J143" s="120"/>
      <c r="K143" s="120"/>
      <c r="L143" s="120"/>
      <c r="M143" s="120"/>
      <c r="N143" s="120"/>
      <c r="O143" s="120"/>
      <c r="P143" s="120"/>
      <c r="Q143" s="120"/>
      <c r="R143" s="120"/>
      <c r="S143" s="120"/>
      <c r="T143" s="120"/>
      <c r="X143" s="53"/>
      <c r="Y143" s="54"/>
    </row>
    <row r="144" spans="1:25" x14ac:dyDescent="0.25">
      <c r="A144" s="122"/>
      <c r="B144" s="122"/>
      <c r="C144" s="122"/>
      <c r="D144" s="120"/>
      <c r="E144" s="120"/>
      <c r="F144" s="120"/>
      <c r="G144" s="120"/>
      <c r="H144" s="120"/>
      <c r="I144" s="120"/>
      <c r="J144" s="120"/>
      <c r="K144" s="120"/>
      <c r="L144" s="120"/>
      <c r="M144" s="120"/>
      <c r="N144" s="120"/>
      <c r="O144" s="120"/>
      <c r="P144" s="120"/>
      <c r="Q144" s="120"/>
      <c r="R144" s="120"/>
      <c r="S144" s="120"/>
      <c r="T144" s="120"/>
      <c r="X144" s="53"/>
      <c r="Y144" s="54"/>
    </row>
    <row r="145" spans="1:25" x14ac:dyDescent="0.25">
      <c r="A145" s="122"/>
      <c r="B145" s="122"/>
      <c r="C145" s="122"/>
      <c r="D145" s="120"/>
      <c r="E145" s="120"/>
      <c r="F145" s="120"/>
      <c r="G145" s="120"/>
      <c r="H145" s="120"/>
      <c r="I145" s="120"/>
      <c r="J145" s="120"/>
      <c r="K145" s="120"/>
      <c r="L145" s="120"/>
      <c r="M145" s="120"/>
      <c r="N145" s="120"/>
      <c r="O145" s="120"/>
      <c r="P145" s="120"/>
      <c r="Q145" s="120"/>
      <c r="R145" s="120"/>
      <c r="S145" s="120"/>
      <c r="T145" s="120"/>
      <c r="X145" s="53"/>
      <c r="Y145" s="54"/>
    </row>
    <row r="146" spans="1:25" x14ac:dyDescent="0.25">
      <c r="A146" s="122"/>
      <c r="B146" s="122"/>
      <c r="C146" s="122"/>
      <c r="D146" s="120"/>
      <c r="E146" s="120"/>
      <c r="F146" s="120"/>
      <c r="G146" s="120"/>
      <c r="H146" s="120"/>
      <c r="I146" s="120"/>
      <c r="J146" s="120"/>
      <c r="K146" s="120"/>
      <c r="L146" s="120"/>
      <c r="M146" s="120"/>
      <c r="N146" s="120"/>
      <c r="O146" s="120"/>
      <c r="P146" s="120"/>
      <c r="Q146" s="120"/>
      <c r="R146" s="120"/>
      <c r="S146" s="120"/>
      <c r="T146" s="120"/>
      <c r="X146" s="53"/>
      <c r="Y146" s="54"/>
    </row>
    <row r="147" spans="1:25" x14ac:dyDescent="0.25">
      <c r="A147" s="122"/>
      <c r="B147" s="122"/>
      <c r="C147" s="122"/>
      <c r="D147" s="120"/>
      <c r="E147" s="120"/>
      <c r="F147" s="120"/>
      <c r="G147" s="120"/>
      <c r="H147" s="120"/>
      <c r="I147" s="120"/>
      <c r="J147" s="120"/>
      <c r="K147" s="120"/>
      <c r="L147" s="120"/>
      <c r="M147" s="120"/>
      <c r="N147" s="120"/>
      <c r="O147" s="120"/>
      <c r="P147" s="120"/>
      <c r="Q147" s="120"/>
      <c r="R147" s="120"/>
      <c r="S147" s="120"/>
      <c r="T147" s="120"/>
      <c r="X147" s="53"/>
      <c r="Y147" s="54"/>
    </row>
    <row r="148" spans="1:25" x14ac:dyDescent="0.25">
      <c r="A148" s="122"/>
      <c r="B148" s="122"/>
      <c r="C148" s="122"/>
      <c r="D148" s="120"/>
      <c r="E148" s="120"/>
      <c r="F148" s="120"/>
      <c r="G148" s="120"/>
      <c r="H148" s="120"/>
      <c r="I148" s="120"/>
      <c r="J148" s="120"/>
      <c r="K148" s="120"/>
      <c r="L148" s="120"/>
      <c r="M148" s="120"/>
      <c r="N148" s="120"/>
      <c r="O148" s="120"/>
      <c r="P148" s="120"/>
      <c r="Q148" s="120"/>
      <c r="R148" s="120"/>
      <c r="S148" s="120"/>
      <c r="T148" s="120"/>
      <c r="X148" s="53"/>
      <c r="Y148" s="54"/>
    </row>
    <row r="149" spans="1:25" x14ac:dyDescent="0.25">
      <c r="A149" s="122"/>
      <c r="B149" s="122"/>
      <c r="C149" s="122"/>
      <c r="D149" s="120"/>
      <c r="E149" s="120"/>
      <c r="F149" s="120"/>
      <c r="G149" s="120"/>
      <c r="H149" s="120"/>
      <c r="I149" s="120"/>
      <c r="J149" s="120"/>
      <c r="K149" s="120"/>
      <c r="L149" s="120"/>
      <c r="M149" s="120"/>
      <c r="N149" s="120"/>
      <c r="O149" s="120"/>
      <c r="P149" s="120"/>
      <c r="Q149" s="120"/>
      <c r="R149" s="120"/>
      <c r="S149" s="120"/>
      <c r="T149" s="120"/>
      <c r="X149" s="53"/>
      <c r="Y149" s="54"/>
    </row>
    <row r="150" spans="1:25" x14ac:dyDescent="0.25">
      <c r="A150" s="122"/>
      <c r="B150" s="122"/>
      <c r="C150" s="122"/>
      <c r="D150" s="120"/>
      <c r="E150" s="120"/>
      <c r="F150" s="120"/>
      <c r="G150" s="120"/>
      <c r="H150" s="120"/>
      <c r="I150" s="120"/>
      <c r="J150" s="120"/>
      <c r="K150" s="120"/>
      <c r="L150" s="120"/>
      <c r="M150" s="120"/>
      <c r="N150" s="120"/>
      <c r="O150" s="120"/>
      <c r="P150" s="120"/>
      <c r="Q150" s="120"/>
      <c r="R150" s="120"/>
      <c r="S150" s="120"/>
      <c r="T150" s="120"/>
      <c r="X150" s="53"/>
      <c r="Y150" s="54"/>
    </row>
    <row r="151" spans="1:25" x14ac:dyDescent="0.25">
      <c r="A151" s="122"/>
      <c r="B151" s="122"/>
      <c r="C151" s="122"/>
      <c r="D151" s="120"/>
      <c r="E151" s="120"/>
      <c r="F151" s="120"/>
      <c r="G151" s="120"/>
      <c r="H151" s="120"/>
      <c r="I151" s="120"/>
      <c r="J151" s="120"/>
      <c r="K151" s="120"/>
      <c r="L151" s="120"/>
      <c r="M151" s="120"/>
      <c r="N151" s="120"/>
      <c r="O151" s="120"/>
      <c r="P151" s="120"/>
      <c r="Q151" s="120"/>
      <c r="R151" s="120"/>
      <c r="S151" s="120"/>
      <c r="T151" s="120"/>
      <c r="X151" s="53"/>
      <c r="Y151" s="54"/>
    </row>
    <row r="152" spans="1:25" x14ac:dyDescent="0.25">
      <c r="A152" s="122"/>
      <c r="B152" s="122"/>
      <c r="C152" s="122"/>
      <c r="D152" s="120"/>
      <c r="E152" s="120"/>
      <c r="F152" s="120"/>
      <c r="G152" s="120"/>
      <c r="H152" s="120"/>
      <c r="I152" s="120"/>
      <c r="J152" s="120"/>
      <c r="K152" s="120"/>
      <c r="L152" s="120"/>
      <c r="M152" s="120"/>
      <c r="N152" s="120"/>
      <c r="O152" s="120"/>
      <c r="P152" s="120"/>
      <c r="Q152" s="120"/>
      <c r="R152" s="120"/>
      <c r="S152" s="120"/>
      <c r="T152" s="120"/>
      <c r="X152" s="53"/>
      <c r="Y152" s="54"/>
    </row>
    <row r="153" spans="1:25" x14ac:dyDescent="0.25">
      <c r="A153" s="122"/>
      <c r="B153" s="122"/>
      <c r="C153" s="122"/>
      <c r="D153" s="120"/>
      <c r="E153" s="120"/>
      <c r="F153" s="120"/>
      <c r="G153" s="120"/>
      <c r="H153" s="120"/>
      <c r="I153" s="120"/>
      <c r="J153" s="120"/>
      <c r="K153" s="120"/>
      <c r="L153" s="120"/>
      <c r="M153" s="120"/>
      <c r="N153" s="120"/>
      <c r="O153" s="120"/>
      <c r="P153" s="120"/>
      <c r="Q153" s="120"/>
      <c r="R153" s="120"/>
      <c r="S153" s="120"/>
      <c r="T153" s="120"/>
      <c r="X153" s="53"/>
      <c r="Y153" s="54"/>
    </row>
    <row r="154" spans="1:25" x14ac:dyDescent="0.25">
      <c r="A154" s="122"/>
      <c r="B154" s="122"/>
      <c r="C154" s="122"/>
      <c r="D154" s="120"/>
      <c r="E154" s="120"/>
      <c r="F154" s="120"/>
      <c r="G154" s="120"/>
      <c r="H154" s="120"/>
      <c r="I154" s="120"/>
      <c r="J154" s="120"/>
      <c r="K154" s="120"/>
      <c r="L154" s="120"/>
      <c r="M154" s="120"/>
      <c r="N154" s="120"/>
      <c r="O154" s="120"/>
      <c r="P154" s="120"/>
      <c r="Q154" s="120"/>
      <c r="R154" s="120"/>
      <c r="S154" s="120"/>
      <c r="T154" s="120"/>
      <c r="X154" s="53"/>
      <c r="Y154" s="54"/>
    </row>
    <row r="155" spans="1:25" x14ac:dyDescent="0.25">
      <c r="A155" s="122"/>
      <c r="B155" s="122"/>
      <c r="C155" s="122"/>
      <c r="D155" s="120"/>
      <c r="E155" s="120"/>
      <c r="F155" s="120"/>
      <c r="G155" s="120"/>
      <c r="H155" s="120"/>
      <c r="I155" s="120"/>
      <c r="J155" s="120"/>
      <c r="K155" s="120"/>
      <c r="L155" s="120"/>
      <c r="M155" s="120"/>
      <c r="N155" s="120"/>
      <c r="O155" s="120"/>
      <c r="P155" s="120"/>
      <c r="Q155" s="120"/>
      <c r="R155" s="120"/>
      <c r="S155" s="120"/>
      <c r="T155" s="120"/>
      <c r="X155" s="53"/>
      <c r="Y155" s="54"/>
    </row>
    <row r="156" spans="1:25" x14ac:dyDescent="0.25">
      <c r="A156" s="122"/>
      <c r="B156" s="122"/>
      <c r="C156" s="122"/>
      <c r="D156" s="120"/>
      <c r="E156" s="120"/>
      <c r="F156" s="120"/>
      <c r="G156" s="120"/>
      <c r="H156" s="120"/>
      <c r="I156" s="120"/>
      <c r="J156" s="120"/>
      <c r="K156" s="120"/>
      <c r="L156" s="120"/>
      <c r="M156" s="120"/>
      <c r="N156" s="120"/>
      <c r="O156" s="120"/>
      <c r="P156" s="120"/>
      <c r="Q156" s="120"/>
      <c r="R156" s="120"/>
      <c r="S156" s="120"/>
      <c r="T156" s="120"/>
      <c r="X156" s="53"/>
      <c r="Y156" s="54"/>
    </row>
    <row r="157" spans="1:25" x14ac:dyDescent="0.25">
      <c r="A157" s="122"/>
      <c r="B157" s="122"/>
      <c r="C157" s="122"/>
      <c r="D157" s="120"/>
      <c r="E157" s="120"/>
      <c r="F157" s="120"/>
      <c r="G157" s="120"/>
      <c r="H157" s="120"/>
      <c r="I157" s="120"/>
      <c r="J157" s="120"/>
      <c r="K157" s="120"/>
      <c r="L157" s="120"/>
      <c r="M157" s="120"/>
      <c r="N157" s="120"/>
      <c r="O157" s="120"/>
      <c r="P157" s="120"/>
      <c r="Q157" s="120"/>
      <c r="R157" s="120"/>
      <c r="S157" s="120"/>
      <c r="T157" s="120"/>
      <c r="X157" s="53"/>
      <c r="Y157" s="54"/>
    </row>
    <row r="158" spans="1:25" x14ac:dyDescent="0.25">
      <c r="A158" s="122"/>
      <c r="B158" s="122"/>
      <c r="C158" s="122"/>
      <c r="D158" s="120"/>
      <c r="E158" s="120"/>
      <c r="F158" s="120"/>
      <c r="G158" s="120"/>
      <c r="H158" s="120"/>
      <c r="I158" s="120"/>
      <c r="J158" s="120"/>
      <c r="K158" s="120"/>
      <c r="L158" s="120"/>
      <c r="M158" s="120"/>
      <c r="N158" s="120"/>
      <c r="O158" s="120"/>
      <c r="P158" s="120"/>
      <c r="Q158" s="120"/>
      <c r="R158" s="120"/>
      <c r="S158" s="120"/>
      <c r="T158" s="120"/>
      <c r="X158" s="53"/>
      <c r="Y158" s="54"/>
    </row>
    <row r="159" spans="1:25" x14ac:dyDescent="0.25">
      <c r="A159" s="122"/>
      <c r="B159" s="122"/>
      <c r="C159" s="122"/>
      <c r="D159" s="120"/>
      <c r="E159" s="120"/>
      <c r="F159" s="120"/>
      <c r="G159" s="120"/>
      <c r="H159" s="120"/>
      <c r="I159" s="120"/>
      <c r="J159" s="120"/>
      <c r="K159" s="120"/>
      <c r="L159" s="120"/>
      <c r="M159" s="120"/>
      <c r="N159" s="120"/>
      <c r="O159" s="120"/>
      <c r="P159" s="120"/>
      <c r="Q159" s="120"/>
      <c r="R159" s="120"/>
      <c r="S159" s="120"/>
      <c r="T159" s="120"/>
      <c r="X159" s="53"/>
      <c r="Y159" s="54"/>
    </row>
    <row r="160" spans="1:25" x14ac:dyDescent="0.25">
      <c r="A160" s="122"/>
      <c r="B160" s="122"/>
      <c r="C160" s="122"/>
      <c r="D160" s="120"/>
      <c r="E160" s="120"/>
      <c r="F160" s="120"/>
      <c r="G160" s="120"/>
      <c r="H160" s="120"/>
      <c r="I160" s="120"/>
      <c r="J160" s="120"/>
      <c r="K160" s="120"/>
      <c r="L160" s="120"/>
      <c r="M160" s="120"/>
      <c r="N160" s="120"/>
      <c r="O160" s="120"/>
      <c r="P160" s="120"/>
      <c r="Q160" s="120"/>
      <c r="R160" s="120"/>
      <c r="S160" s="120"/>
      <c r="T160" s="120"/>
      <c r="X160" s="53"/>
      <c r="Y160" s="54"/>
    </row>
    <row r="161" spans="1:25" x14ac:dyDescent="0.25">
      <c r="A161" s="122"/>
      <c r="B161" s="122"/>
      <c r="C161" s="122"/>
      <c r="D161" s="120"/>
      <c r="E161" s="120"/>
      <c r="F161" s="120"/>
      <c r="G161" s="120"/>
      <c r="H161" s="120"/>
      <c r="I161" s="120"/>
      <c r="J161" s="120"/>
      <c r="K161" s="120"/>
      <c r="L161" s="120"/>
      <c r="M161" s="120"/>
      <c r="N161" s="120"/>
      <c r="O161" s="120"/>
      <c r="P161" s="120"/>
      <c r="Q161" s="120"/>
      <c r="R161" s="120"/>
      <c r="S161" s="120"/>
      <c r="T161" s="120"/>
      <c r="X161" s="53"/>
      <c r="Y161" s="54"/>
    </row>
    <row r="162" spans="1:25" x14ac:dyDescent="0.25">
      <c r="A162" s="122"/>
      <c r="B162" s="122"/>
      <c r="C162" s="122"/>
      <c r="D162" s="120"/>
      <c r="E162" s="120"/>
      <c r="F162" s="120"/>
      <c r="G162" s="120"/>
      <c r="H162" s="120"/>
      <c r="I162" s="120"/>
      <c r="J162" s="120"/>
      <c r="K162" s="120"/>
      <c r="L162" s="120"/>
      <c r="M162" s="120"/>
      <c r="N162" s="120"/>
      <c r="O162" s="120"/>
      <c r="P162" s="120"/>
      <c r="Q162" s="120"/>
      <c r="R162" s="120"/>
      <c r="S162" s="120"/>
      <c r="T162" s="120"/>
      <c r="X162" s="53"/>
      <c r="Y162" s="54"/>
    </row>
    <row r="163" spans="1:25" x14ac:dyDescent="0.25">
      <c r="A163" s="122"/>
      <c r="B163" s="122"/>
      <c r="C163" s="122"/>
      <c r="D163" s="120"/>
      <c r="E163" s="120"/>
      <c r="F163" s="120"/>
      <c r="G163" s="120"/>
      <c r="H163" s="120"/>
      <c r="I163" s="120"/>
      <c r="J163" s="120"/>
      <c r="K163" s="120"/>
      <c r="L163" s="120"/>
      <c r="M163" s="120"/>
      <c r="N163" s="120"/>
      <c r="O163" s="120"/>
      <c r="P163" s="120"/>
      <c r="Q163" s="120"/>
      <c r="R163" s="120"/>
      <c r="S163" s="120"/>
      <c r="T163" s="120"/>
      <c r="X163" s="53"/>
      <c r="Y163" s="54"/>
    </row>
    <row r="164" spans="1:25" x14ac:dyDescent="0.25">
      <c r="A164" s="122"/>
      <c r="B164" s="122"/>
      <c r="C164" s="122"/>
      <c r="D164" s="120"/>
      <c r="E164" s="120"/>
      <c r="F164" s="120"/>
      <c r="G164" s="120"/>
      <c r="H164" s="120"/>
      <c r="I164" s="120"/>
      <c r="J164" s="120"/>
      <c r="K164" s="120"/>
      <c r="L164" s="120"/>
      <c r="M164" s="120"/>
      <c r="N164" s="120"/>
      <c r="O164" s="120"/>
      <c r="P164" s="120"/>
      <c r="Q164" s="120"/>
      <c r="R164" s="120"/>
      <c r="S164" s="120"/>
      <c r="T164" s="120"/>
      <c r="X164" s="53"/>
      <c r="Y164" s="54"/>
    </row>
    <row r="165" spans="1:25" x14ac:dyDescent="0.25">
      <c r="A165" s="122"/>
      <c r="B165" s="122"/>
      <c r="C165" s="122"/>
      <c r="D165" s="120"/>
      <c r="E165" s="120"/>
      <c r="F165" s="120"/>
      <c r="G165" s="120"/>
      <c r="H165" s="120"/>
      <c r="I165" s="120"/>
      <c r="J165" s="120"/>
      <c r="K165" s="120"/>
      <c r="L165" s="120"/>
      <c r="M165" s="120"/>
      <c r="N165" s="120"/>
      <c r="O165" s="120"/>
      <c r="P165" s="120"/>
      <c r="Q165" s="120"/>
      <c r="R165" s="120"/>
      <c r="S165" s="120"/>
      <c r="T165" s="120"/>
      <c r="X165" s="53"/>
      <c r="Y165" s="54"/>
    </row>
    <row r="166" spans="1:25" x14ac:dyDescent="0.25">
      <c r="A166" s="122"/>
      <c r="B166" s="122"/>
      <c r="C166" s="122"/>
      <c r="D166" s="120"/>
      <c r="E166" s="120"/>
      <c r="F166" s="120"/>
      <c r="G166" s="120"/>
      <c r="H166" s="120"/>
      <c r="I166" s="120"/>
      <c r="J166" s="120"/>
      <c r="K166" s="120"/>
      <c r="L166" s="120"/>
      <c r="M166" s="120"/>
      <c r="N166" s="120"/>
      <c r="O166" s="120"/>
      <c r="P166" s="120"/>
      <c r="Q166" s="120"/>
      <c r="R166" s="120"/>
      <c r="S166" s="120"/>
      <c r="T166" s="120"/>
      <c r="X166" s="53"/>
      <c r="Y166" s="54"/>
    </row>
    <row r="167" spans="1:25" x14ac:dyDescent="0.25">
      <c r="A167" s="122"/>
      <c r="B167" s="122"/>
      <c r="C167" s="122"/>
      <c r="D167" s="120"/>
      <c r="E167" s="120"/>
      <c r="F167" s="120"/>
      <c r="G167" s="120"/>
      <c r="H167" s="120"/>
      <c r="I167" s="120"/>
      <c r="J167" s="120"/>
      <c r="K167" s="120"/>
      <c r="L167" s="120"/>
      <c r="M167" s="120"/>
      <c r="N167" s="120"/>
      <c r="O167" s="120"/>
      <c r="P167" s="120"/>
      <c r="Q167" s="120"/>
      <c r="R167" s="120"/>
      <c r="S167" s="120"/>
      <c r="T167" s="120"/>
      <c r="X167" s="53"/>
      <c r="Y167" s="54"/>
    </row>
    <row r="168" spans="1:25" x14ac:dyDescent="0.25">
      <c r="A168" s="122"/>
      <c r="B168" s="122"/>
      <c r="C168" s="122"/>
      <c r="D168" s="120"/>
      <c r="E168" s="120"/>
      <c r="F168" s="120"/>
      <c r="G168" s="120"/>
      <c r="H168" s="120"/>
      <c r="I168" s="120"/>
      <c r="J168" s="120"/>
      <c r="K168" s="120"/>
      <c r="L168" s="120"/>
      <c r="M168" s="120"/>
      <c r="N168" s="120"/>
      <c r="O168" s="120"/>
      <c r="P168" s="120"/>
      <c r="Q168" s="120"/>
      <c r="R168" s="120"/>
      <c r="S168" s="120"/>
      <c r="T168" s="120"/>
      <c r="X168" s="53"/>
      <c r="Y168" s="54"/>
    </row>
    <row r="169" spans="1:25" x14ac:dyDescent="0.25">
      <c r="A169" s="122"/>
      <c r="B169" s="122"/>
      <c r="C169" s="122"/>
      <c r="D169" s="120"/>
      <c r="E169" s="120"/>
      <c r="F169" s="120"/>
      <c r="G169" s="120"/>
      <c r="H169" s="120"/>
      <c r="I169" s="120"/>
      <c r="J169" s="120"/>
      <c r="K169" s="120"/>
      <c r="L169" s="120"/>
      <c r="M169" s="120"/>
      <c r="N169" s="120"/>
      <c r="O169" s="120"/>
      <c r="P169" s="120"/>
      <c r="Q169" s="120"/>
      <c r="R169" s="120"/>
      <c r="S169" s="120"/>
      <c r="T169" s="120"/>
      <c r="X169" s="53"/>
      <c r="Y169" s="54"/>
    </row>
    <row r="170" spans="1:25" x14ac:dyDescent="0.25">
      <c r="A170" s="122"/>
      <c r="B170" s="122"/>
      <c r="C170" s="122"/>
      <c r="D170" s="120"/>
      <c r="E170" s="120"/>
      <c r="F170" s="120"/>
      <c r="G170" s="120"/>
      <c r="H170" s="120"/>
      <c r="I170" s="120"/>
      <c r="J170" s="120"/>
      <c r="K170" s="120"/>
      <c r="L170" s="120"/>
      <c r="M170" s="120"/>
      <c r="N170" s="120"/>
      <c r="O170" s="120"/>
      <c r="P170" s="120"/>
      <c r="Q170" s="120"/>
      <c r="R170" s="120"/>
      <c r="S170" s="120"/>
      <c r="T170" s="120"/>
      <c r="X170" s="53"/>
      <c r="Y170" s="54"/>
    </row>
    <row r="171" spans="1:25" x14ac:dyDescent="0.25">
      <c r="A171" s="122"/>
      <c r="B171" s="122"/>
      <c r="C171" s="122"/>
      <c r="D171" s="120"/>
      <c r="E171" s="120"/>
      <c r="F171" s="120"/>
      <c r="G171" s="120"/>
      <c r="H171" s="120"/>
      <c r="I171" s="120"/>
      <c r="J171" s="120"/>
      <c r="K171" s="120"/>
      <c r="L171" s="120"/>
      <c r="M171" s="120"/>
      <c r="N171" s="120"/>
      <c r="O171" s="120"/>
      <c r="P171" s="120"/>
      <c r="Q171" s="120"/>
      <c r="R171" s="120"/>
      <c r="S171" s="120"/>
      <c r="T171" s="120"/>
      <c r="X171" s="53"/>
      <c r="Y171" s="54"/>
    </row>
    <row r="172" spans="1:25" x14ac:dyDescent="0.25">
      <c r="A172" s="122"/>
      <c r="B172" s="122"/>
      <c r="C172" s="122"/>
      <c r="D172" s="120"/>
      <c r="E172" s="120"/>
      <c r="F172" s="120"/>
      <c r="G172" s="120"/>
      <c r="H172" s="120"/>
      <c r="I172" s="120"/>
      <c r="J172" s="120"/>
      <c r="K172" s="120"/>
      <c r="L172" s="120"/>
      <c r="M172" s="120"/>
      <c r="N172" s="120"/>
      <c r="O172" s="120"/>
      <c r="P172" s="120"/>
      <c r="Q172" s="120"/>
      <c r="R172" s="120"/>
      <c r="S172" s="120"/>
      <c r="T172" s="120"/>
      <c r="X172" s="53"/>
      <c r="Y172" s="54"/>
    </row>
    <row r="173" spans="1:25" x14ac:dyDescent="0.25">
      <c r="A173" s="122"/>
      <c r="B173" s="122"/>
      <c r="C173" s="122"/>
      <c r="D173" s="120"/>
      <c r="E173" s="120"/>
      <c r="F173" s="120"/>
      <c r="G173" s="120"/>
      <c r="H173" s="120"/>
      <c r="I173" s="120"/>
      <c r="J173" s="120"/>
      <c r="K173" s="120"/>
      <c r="L173" s="120"/>
      <c r="M173" s="120"/>
      <c r="N173" s="120"/>
      <c r="O173" s="120"/>
      <c r="P173" s="120"/>
      <c r="Q173" s="120"/>
      <c r="R173" s="120"/>
      <c r="S173" s="120"/>
      <c r="T173" s="120"/>
      <c r="X173" s="53"/>
      <c r="Y173" s="54"/>
    </row>
    <row r="174" spans="1:25" x14ac:dyDescent="0.25">
      <c r="A174" s="122"/>
      <c r="B174" s="122"/>
      <c r="C174" s="122"/>
      <c r="D174" s="120"/>
      <c r="E174" s="120"/>
      <c r="F174" s="120"/>
      <c r="G174" s="120"/>
      <c r="H174" s="120"/>
      <c r="I174" s="120"/>
      <c r="J174" s="120"/>
      <c r="K174" s="120"/>
      <c r="L174" s="120"/>
      <c r="M174" s="120"/>
      <c r="N174" s="120"/>
      <c r="O174" s="120"/>
      <c r="P174" s="120"/>
      <c r="Q174" s="120"/>
      <c r="R174" s="120"/>
      <c r="S174" s="120"/>
      <c r="T174" s="120"/>
      <c r="X174" s="53"/>
      <c r="Y174" s="54"/>
    </row>
    <row r="175" spans="1:25" x14ac:dyDescent="0.25">
      <c r="A175" s="122"/>
      <c r="B175" s="122"/>
      <c r="C175" s="122"/>
      <c r="D175" s="120"/>
      <c r="E175" s="120"/>
      <c r="F175" s="120"/>
      <c r="G175" s="120"/>
      <c r="H175" s="120"/>
      <c r="I175" s="120"/>
      <c r="J175" s="120"/>
      <c r="K175" s="120"/>
      <c r="L175" s="120"/>
      <c r="M175" s="120"/>
      <c r="N175" s="120"/>
      <c r="O175" s="120"/>
      <c r="P175" s="120"/>
      <c r="Q175" s="120"/>
      <c r="R175" s="120"/>
      <c r="S175" s="120"/>
      <c r="T175" s="120"/>
      <c r="X175" s="53"/>
      <c r="Y175" s="54"/>
    </row>
    <row r="176" spans="1:25" x14ac:dyDescent="0.25">
      <c r="A176" s="122"/>
      <c r="B176" s="122"/>
      <c r="C176" s="122"/>
      <c r="D176" s="120"/>
      <c r="E176" s="120"/>
      <c r="F176" s="120"/>
      <c r="G176" s="120"/>
      <c r="H176" s="120"/>
      <c r="I176" s="120"/>
      <c r="J176" s="120"/>
      <c r="K176" s="120"/>
      <c r="L176" s="120"/>
      <c r="M176" s="120"/>
      <c r="N176" s="120"/>
      <c r="O176" s="120"/>
      <c r="P176" s="120"/>
      <c r="Q176" s="120"/>
      <c r="R176" s="120"/>
      <c r="S176" s="120"/>
      <c r="T176" s="120"/>
      <c r="X176" s="53"/>
      <c r="Y176" s="54"/>
    </row>
    <row r="177" spans="1:20" x14ac:dyDescent="0.25">
      <c r="A177" s="122"/>
      <c r="B177" s="122"/>
      <c r="C177" s="122"/>
      <c r="D177" s="120"/>
      <c r="E177" s="120"/>
      <c r="F177" s="120"/>
      <c r="G177" s="120"/>
      <c r="H177" s="120"/>
      <c r="I177" s="120"/>
      <c r="J177" s="120"/>
      <c r="K177" s="120"/>
      <c r="L177" s="120"/>
      <c r="M177" s="120"/>
      <c r="N177" s="120"/>
      <c r="O177" s="120"/>
      <c r="P177" s="120"/>
      <c r="Q177" s="120"/>
      <c r="R177" s="120"/>
      <c r="S177" s="120"/>
      <c r="T177" s="120"/>
    </row>
    <row r="178" spans="1:20" x14ac:dyDescent="0.25">
      <c r="A178" s="122"/>
      <c r="B178" s="122"/>
      <c r="C178" s="122"/>
      <c r="D178" s="120"/>
      <c r="E178" s="120"/>
      <c r="F178" s="120"/>
      <c r="G178" s="120"/>
      <c r="H178" s="120"/>
      <c r="I178" s="120"/>
      <c r="J178" s="120"/>
      <c r="K178" s="120"/>
      <c r="L178" s="120"/>
      <c r="M178" s="120"/>
      <c r="N178" s="120"/>
      <c r="O178" s="120"/>
      <c r="P178" s="120"/>
      <c r="Q178" s="120"/>
      <c r="R178" s="120"/>
      <c r="S178" s="120"/>
      <c r="T178" s="120"/>
    </row>
    <row r="179" spans="1:20" x14ac:dyDescent="0.25">
      <c r="A179" s="122"/>
      <c r="B179" s="122"/>
      <c r="C179" s="122"/>
      <c r="D179" s="120"/>
      <c r="E179" s="120"/>
      <c r="F179" s="120"/>
      <c r="G179" s="120"/>
      <c r="H179" s="120"/>
      <c r="I179" s="120"/>
      <c r="J179" s="120"/>
      <c r="K179" s="120"/>
      <c r="L179" s="120"/>
      <c r="M179" s="120"/>
      <c r="N179" s="120"/>
      <c r="O179" s="120"/>
      <c r="P179" s="120"/>
      <c r="Q179" s="120"/>
      <c r="R179" s="120"/>
      <c r="S179" s="120"/>
      <c r="T179" s="120"/>
    </row>
    <row r="180" spans="1:20" x14ac:dyDescent="0.25">
      <c r="A180" s="122"/>
      <c r="B180" s="122"/>
      <c r="C180" s="122"/>
      <c r="D180" s="120"/>
      <c r="E180" s="120"/>
      <c r="F180" s="120"/>
      <c r="G180" s="120"/>
      <c r="H180" s="120"/>
      <c r="I180" s="120"/>
      <c r="J180" s="120"/>
      <c r="K180" s="120"/>
      <c r="L180" s="120"/>
      <c r="M180" s="120"/>
      <c r="N180" s="120"/>
      <c r="O180" s="120"/>
      <c r="P180" s="120"/>
      <c r="Q180" s="120"/>
      <c r="R180" s="120"/>
      <c r="S180" s="120"/>
      <c r="T180" s="120"/>
    </row>
    <row r="181" spans="1:20" x14ac:dyDescent="0.25">
      <c r="A181" s="122"/>
      <c r="B181" s="122"/>
      <c r="C181" s="122"/>
      <c r="D181" s="120"/>
      <c r="E181" s="120"/>
      <c r="F181" s="120"/>
      <c r="G181" s="120"/>
      <c r="H181" s="120"/>
      <c r="I181" s="120"/>
      <c r="J181" s="120"/>
      <c r="K181" s="120"/>
      <c r="L181" s="120"/>
      <c r="M181" s="120"/>
      <c r="N181" s="120"/>
      <c r="O181" s="120"/>
      <c r="P181" s="120"/>
      <c r="Q181" s="120"/>
      <c r="R181" s="120"/>
      <c r="S181" s="120"/>
      <c r="T181" s="120"/>
    </row>
    <row r="182" spans="1:20" x14ac:dyDescent="0.25">
      <c r="A182" s="122"/>
      <c r="B182" s="122"/>
      <c r="C182" s="122"/>
      <c r="D182" s="120"/>
      <c r="E182" s="120"/>
      <c r="F182" s="120"/>
      <c r="G182" s="120"/>
      <c r="H182" s="120"/>
      <c r="I182" s="120"/>
      <c r="J182" s="120"/>
      <c r="K182" s="120"/>
      <c r="L182" s="120"/>
      <c r="M182" s="120"/>
      <c r="N182" s="120"/>
      <c r="O182" s="120"/>
      <c r="P182" s="120"/>
      <c r="Q182" s="120"/>
      <c r="R182" s="120"/>
      <c r="S182" s="120"/>
      <c r="T182" s="120"/>
    </row>
    <row r="183" spans="1:20" x14ac:dyDescent="0.25">
      <c r="A183" s="122"/>
      <c r="B183" s="122"/>
      <c r="C183" s="122"/>
      <c r="D183" s="120"/>
      <c r="E183" s="120"/>
      <c r="F183" s="120"/>
      <c r="G183" s="120"/>
      <c r="H183" s="120"/>
      <c r="I183" s="120"/>
      <c r="J183" s="120"/>
      <c r="K183" s="120"/>
      <c r="L183" s="120"/>
      <c r="M183" s="120"/>
      <c r="N183" s="120"/>
      <c r="O183" s="120"/>
      <c r="P183" s="120"/>
      <c r="Q183" s="120"/>
      <c r="R183" s="120"/>
      <c r="S183" s="120"/>
      <c r="T183" s="120"/>
    </row>
    <row r="184" spans="1:20" x14ac:dyDescent="0.25">
      <c r="A184" s="122"/>
      <c r="B184" s="122"/>
      <c r="C184" s="122"/>
      <c r="D184" s="120"/>
      <c r="E184" s="120"/>
      <c r="F184" s="120"/>
      <c r="G184" s="120"/>
      <c r="H184" s="120"/>
      <c r="I184" s="120"/>
      <c r="J184" s="120"/>
      <c r="K184" s="120"/>
      <c r="L184" s="120"/>
      <c r="M184" s="120"/>
      <c r="N184" s="120"/>
      <c r="O184" s="120"/>
      <c r="P184" s="120"/>
      <c r="Q184" s="120"/>
      <c r="R184" s="120"/>
      <c r="S184" s="120"/>
      <c r="T184" s="120"/>
    </row>
    <row r="185" spans="1:20" x14ac:dyDescent="0.25">
      <c r="A185" s="122"/>
      <c r="B185" s="122"/>
      <c r="C185" s="122"/>
      <c r="D185" s="120"/>
      <c r="E185" s="120"/>
      <c r="F185" s="120"/>
      <c r="G185" s="120"/>
      <c r="H185" s="120"/>
      <c r="I185" s="120"/>
      <c r="J185" s="120"/>
      <c r="K185" s="120"/>
      <c r="L185" s="120"/>
      <c r="M185" s="120"/>
      <c r="N185" s="120"/>
      <c r="O185" s="120"/>
      <c r="P185" s="120"/>
      <c r="Q185" s="120"/>
      <c r="R185" s="120"/>
      <c r="S185" s="120"/>
      <c r="T185" s="120"/>
    </row>
    <row r="186" spans="1:20" x14ac:dyDescent="0.25">
      <c r="A186" s="122"/>
      <c r="B186" s="122"/>
      <c r="C186" s="122"/>
      <c r="D186" s="120"/>
      <c r="E186" s="120"/>
      <c r="F186" s="120"/>
      <c r="G186" s="120"/>
      <c r="H186" s="120"/>
      <c r="I186" s="120"/>
      <c r="J186" s="120"/>
      <c r="K186" s="120"/>
      <c r="L186" s="120"/>
      <c r="M186" s="120"/>
      <c r="N186" s="120"/>
      <c r="O186" s="120"/>
      <c r="P186" s="120"/>
      <c r="Q186" s="120"/>
      <c r="R186" s="120"/>
      <c r="S186" s="120"/>
      <c r="T186" s="120"/>
    </row>
    <row r="187" spans="1:20" x14ac:dyDescent="0.25">
      <c r="A187" s="122"/>
      <c r="B187" s="122"/>
      <c r="C187" s="122"/>
      <c r="D187" s="120"/>
      <c r="E187" s="120"/>
      <c r="F187" s="120"/>
      <c r="G187" s="120"/>
      <c r="H187" s="120"/>
      <c r="I187" s="120"/>
      <c r="J187" s="120"/>
      <c r="K187" s="120"/>
      <c r="L187" s="120"/>
      <c r="M187" s="120"/>
      <c r="N187" s="120"/>
      <c r="O187" s="120"/>
      <c r="P187" s="120"/>
      <c r="Q187" s="120"/>
      <c r="R187" s="120"/>
      <c r="S187" s="120"/>
      <c r="T187" s="120"/>
    </row>
    <row r="188" spans="1:20" x14ac:dyDescent="0.25">
      <c r="A188" s="122"/>
      <c r="B188" s="122"/>
      <c r="C188" s="122"/>
      <c r="D188" s="120"/>
      <c r="E188" s="120"/>
      <c r="F188" s="120"/>
      <c r="G188" s="120"/>
      <c r="H188" s="120"/>
      <c r="I188" s="120"/>
      <c r="J188" s="120"/>
      <c r="K188" s="120"/>
      <c r="L188" s="120"/>
      <c r="M188" s="120"/>
      <c r="N188" s="120"/>
      <c r="O188" s="120"/>
      <c r="P188" s="120"/>
      <c r="Q188" s="120"/>
      <c r="R188" s="120"/>
      <c r="S188" s="120"/>
      <c r="T188" s="120"/>
    </row>
    <row r="189" spans="1:20" x14ac:dyDescent="0.25">
      <c r="A189" s="122"/>
      <c r="B189" s="122"/>
      <c r="C189" s="122"/>
      <c r="D189" s="120"/>
      <c r="E189" s="120"/>
      <c r="F189" s="120"/>
      <c r="G189" s="120"/>
      <c r="H189" s="120"/>
      <c r="I189" s="120"/>
      <c r="J189" s="120"/>
      <c r="K189" s="120"/>
      <c r="L189" s="120"/>
      <c r="M189" s="120"/>
      <c r="N189" s="120"/>
      <c r="O189" s="120"/>
      <c r="P189" s="120"/>
      <c r="Q189" s="120"/>
      <c r="R189" s="120"/>
      <c r="S189" s="120"/>
      <c r="T189" s="120"/>
    </row>
    <row r="190" spans="1:20" x14ac:dyDescent="0.25">
      <c r="A190" s="122"/>
      <c r="B190" s="122"/>
      <c r="C190" s="122"/>
      <c r="D190" s="120"/>
      <c r="E190" s="120"/>
      <c r="F190" s="120"/>
      <c r="G190" s="120"/>
      <c r="H190" s="120"/>
      <c r="I190" s="120"/>
      <c r="J190" s="120"/>
      <c r="K190" s="120"/>
      <c r="L190" s="120"/>
      <c r="M190" s="120"/>
      <c r="N190" s="120"/>
      <c r="O190" s="120"/>
      <c r="P190" s="120"/>
      <c r="Q190" s="120"/>
      <c r="R190" s="120"/>
      <c r="S190" s="120"/>
      <c r="T190" s="120"/>
    </row>
    <row r="191" spans="1:20" x14ac:dyDescent="0.25">
      <c r="A191" s="122"/>
      <c r="B191" s="122"/>
      <c r="C191" s="122"/>
      <c r="D191" s="120"/>
      <c r="E191" s="120"/>
      <c r="F191" s="120"/>
      <c r="G191" s="120"/>
      <c r="H191" s="120"/>
      <c r="I191" s="120"/>
      <c r="J191" s="120"/>
      <c r="K191" s="120"/>
      <c r="L191" s="120"/>
      <c r="M191" s="120"/>
      <c r="N191" s="120"/>
      <c r="O191" s="120"/>
      <c r="P191" s="120"/>
      <c r="Q191" s="120"/>
      <c r="R191" s="120"/>
      <c r="S191" s="120"/>
      <c r="T191" s="120"/>
    </row>
    <row r="192" spans="1:20" x14ac:dyDescent="0.25">
      <c r="A192" s="122"/>
      <c r="B192" s="122"/>
      <c r="C192" s="122"/>
      <c r="D192" s="120"/>
      <c r="E192" s="120"/>
      <c r="F192" s="120"/>
      <c r="G192" s="120"/>
      <c r="H192" s="120"/>
      <c r="I192" s="120"/>
      <c r="J192" s="120"/>
      <c r="K192" s="120"/>
      <c r="L192" s="120"/>
      <c r="M192" s="120"/>
      <c r="N192" s="120"/>
      <c r="O192" s="120"/>
      <c r="P192" s="120"/>
      <c r="Q192" s="120"/>
      <c r="R192" s="120"/>
      <c r="S192" s="120"/>
      <c r="T192" s="120"/>
    </row>
    <row r="193" spans="1:20" x14ac:dyDescent="0.25">
      <c r="A193" s="122"/>
      <c r="B193" s="122"/>
      <c r="C193" s="122"/>
      <c r="D193" s="120"/>
      <c r="E193" s="120"/>
      <c r="F193" s="120"/>
      <c r="G193" s="120"/>
      <c r="H193" s="120"/>
      <c r="I193" s="120"/>
      <c r="J193" s="120"/>
      <c r="K193" s="120"/>
      <c r="L193" s="120"/>
      <c r="M193" s="120"/>
      <c r="N193" s="120"/>
      <c r="O193" s="120"/>
      <c r="P193" s="120"/>
      <c r="Q193" s="120"/>
      <c r="R193" s="120"/>
      <c r="S193" s="120"/>
      <c r="T193" s="120"/>
    </row>
    <row r="194" spans="1:20" x14ac:dyDescent="0.25">
      <c r="A194" s="122"/>
      <c r="B194" s="122"/>
      <c r="C194" s="122"/>
      <c r="D194" s="120"/>
      <c r="E194" s="120"/>
      <c r="F194" s="120"/>
      <c r="G194" s="120"/>
      <c r="H194" s="120"/>
      <c r="I194" s="120"/>
      <c r="J194" s="120"/>
      <c r="K194" s="120"/>
      <c r="L194" s="120"/>
      <c r="M194" s="120"/>
      <c r="N194" s="120"/>
      <c r="O194" s="120"/>
      <c r="P194" s="120"/>
      <c r="Q194" s="120"/>
      <c r="R194" s="120"/>
      <c r="S194" s="120"/>
      <c r="T194" s="120"/>
    </row>
    <row r="195" spans="1:20" x14ac:dyDescent="0.25">
      <c r="A195" s="122"/>
      <c r="B195" s="122"/>
      <c r="C195" s="122"/>
      <c r="D195" s="120"/>
      <c r="E195" s="120"/>
      <c r="F195" s="120"/>
      <c r="G195" s="120"/>
      <c r="H195" s="120"/>
      <c r="I195" s="120"/>
      <c r="J195" s="120"/>
      <c r="K195" s="120"/>
      <c r="L195" s="120"/>
      <c r="M195" s="120"/>
      <c r="N195" s="120"/>
      <c r="O195" s="120"/>
      <c r="P195" s="120"/>
      <c r="Q195" s="120"/>
      <c r="R195" s="120"/>
      <c r="S195" s="120"/>
      <c r="T195" s="120"/>
    </row>
    <row r="196" spans="1:20" x14ac:dyDescent="0.25">
      <c r="A196" s="122"/>
      <c r="B196" s="122"/>
      <c r="C196" s="122"/>
      <c r="D196" s="120"/>
      <c r="E196" s="120"/>
      <c r="F196" s="120"/>
      <c r="G196" s="120"/>
      <c r="H196" s="120"/>
      <c r="I196" s="120"/>
      <c r="J196" s="120"/>
      <c r="K196" s="120"/>
      <c r="L196" s="120"/>
      <c r="M196" s="120"/>
      <c r="N196" s="120"/>
      <c r="O196" s="120"/>
      <c r="P196" s="120"/>
      <c r="Q196" s="120"/>
      <c r="R196" s="120"/>
      <c r="S196" s="120"/>
      <c r="T196" s="120"/>
    </row>
    <row r="197" spans="1:20" x14ac:dyDescent="0.25">
      <c r="A197" s="122"/>
      <c r="B197" s="122"/>
      <c r="C197" s="122"/>
      <c r="D197" s="120"/>
      <c r="E197" s="120"/>
      <c r="F197" s="120"/>
      <c r="G197" s="120"/>
      <c r="H197" s="120"/>
      <c r="I197" s="120"/>
      <c r="J197" s="120"/>
      <c r="K197" s="120"/>
      <c r="L197" s="120"/>
      <c r="M197" s="120"/>
      <c r="N197" s="120"/>
      <c r="O197" s="120"/>
      <c r="P197" s="120"/>
      <c r="Q197" s="120"/>
      <c r="R197" s="120"/>
      <c r="S197" s="120"/>
      <c r="T197" s="120"/>
    </row>
    <row r="198" spans="1:20" x14ac:dyDescent="0.25">
      <c r="A198" s="122"/>
      <c r="B198" s="122"/>
      <c r="C198" s="122"/>
      <c r="D198" s="120"/>
      <c r="E198" s="120"/>
      <c r="F198" s="120"/>
      <c r="G198" s="120"/>
      <c r="H198" s="120"/>
      <c r="I198" s="120"/>
      <c r="J198" s="120"/>
      <c r="K198" s="120"/>
      <c r="L198" s="120"/>
      <c r="M198" s="120"/>
      <c r="N198" s="120"/>
      <c r="O198" s="120"/>
      <c r="P198" s="120"/>
      <c r="Q198" s="120"/>
      <c r="R198" s="120"/>
      <c r="S198" s="120"/>
      <c r="T198" s="120"/>
    </row>
    <row r="199" spans="1:20" x14ac:dyDescent="0.25">
      <c r="A199" s="122"/>
      <c r="B199" s="122"/>
      <c r="C199" s="122"/>
      <c r="D199" s="120"/>
      <c r="E199" s="120"/>
      <c r="F199" s="120"/>
      <c r="G199" s="120"/>
      <c r="H199" s="120"/>
      <c r="I199" s="120"/>
      <c r="J199" s="120"/>
      <c r="K199" s="120"/>
      <c r="L199" s="120"/>
      <c r="M199" s="120"/>
      <c r="N199" s="120"/>
      <c r="O199" s="120"/>
      <c r="P199" s="120"/>
      <c r="Q199" s="120"/>
      <c r="R199" s="120"/>
      <c r="S199" s="120"/>
      <c r="T199" s="120"/>
    </row>
    <row r="200" spans="1:20" x14ac:dyDescent="0.25">
      <c r="A200" s="122"/>
      <c r="B200" s="122"/>
      <c r="C200" s="122"/>
      <c r="D200" s="120"/>
      <c r="E200" s="120"/>
      <c r="F200" s="120"/>
      <c r="G200" s="120"/>
      <c r="H200" s="120"/>
      <c r="I200" s="120"/>
      <c r="J200" s="120"/>
      <c r="K200" s="120"/>
      <c r="L200" s="120"/>
      <c r="M200" s="120"/>
      <c r="N200" s="120"/>
      <c r="O200" s="120"/>
      <c r="P200" s="120"/>
      <c r="Q200" s="120"/>
      <c r="R200" s="120"/>
      <c r="S200" s="120"/>
      <c r="T200" s="120"/>
    </row>
    <row r="201" spans="1:20" x14ac:dyDescent="0.25">
      <c r="A201" s="122"/>
      <c r="B201" s="122"/>
      <c r="C201" s="122"/>
      <c r="D201" s="120"/>
      <c r="E201" s="120"/>
      <c r="F201" s="120"/>
      <c r="G201" s="120"/>
      <c r="H201" s="120"/>
      <c r="I201" s="120"/>
      <c r="J201" s="120"/>
      <c r="K201" s="120"/>
      <c r="L201" s="120"/>
      <c r="M201" s="120"/>
      <c r="N201" s="120"/>
      <c r="O201" s="120"/>
      <c r="P201" s="120"/>
      <c r="Q201" s="120"/>
      <c r="R201" s="120"/>
      <c r="S201" s="120"/>
      <c r="T201" s="120"/>
    </row>
    <row r="202" spans="1:20" x14ac:dyDescent="0.25">
      <c r="A202" s="122"/>
      <c r="B202" s="122"/>
      <c r="C202" s="122"/>
      <c r="D202" s="120"/>
      <c r="E202" s="120"/>
      <c r="F202" s="120"/>
      <c r="G202" s="120"/>
      <c r="H202" s="120"/>
      <c r="I202" s="120"/>
      <c r="J202" s="120"/>
      <c r="K202" s="120"/>
      <c r="L202" s="120"/>
      <c r="M202" s="120"/>
      <c r="N202" s="120"/>
      <c r="O202" s="120"/>
      <c r="P202" s="120"/>
      <c r="Q202" s="120"/>
      <c r="R202" s="120"/>
      <c r="S202" s="120"/>
      <c r="T202" s="120"/>
    </row>
    <row r="203" spans="1:20" x14ac:dyDescent="0.25">
      <c r="A203" s="122"/>
      <c r="B203" s="122"/>
      <c r="C203" s="122"/>
      <c r="D203" s="120"/>
      <c r="E203" s="120"/>
      <c r="F203" s="120"/>
      <c r="G203" s="120"/>
      <c r="H203" s="120"/>
      <c r="I203" s="120"/>
      <c r="J203" s="120"/>
      <c r="K203" s="120"/>
      <c r="L203" s="120"/>
      <c r="M203" s="120"/>
      <c r="N203" s="120"/>
      <c r="O203" s="120"/>
      <c r="P203" s="120"/>
      <c r="Q203" s="120"/>
      <c r="R203" s="120"/>
      <c r="S203" s="120"/>
      <c r="T203" s="120"/>
    </row>
    <row r="204" spans="1:20" x14ac:dyDescent="0.25">
      <c r="A204" s="122"/>
      <c r="B204" s="122"/>
      <c r="C204" s="122"/>
      <c r="D204" s="120"/>
      <c r="E204" s="120"/>
      <c r="F204" s="120"/>
      <c r="G204" s="120"/>
      <c r="H204" s="120"/>
      <c r="I204" s="120"/>
      <c r="J204" s="120"/>
      <c r="K204" s="120"/>
      <c r="L204" s="120"/>
      <c r="M204" s="120"/>
      <c r="N204" s="120"/>
      <c r="O204" s="120"/>
      <c r="P204" s="120"/>
      <c r="Q204" s="120"/>
      <c r="R204" s="120"/>
      <c r="S204" s="120"/>
      <c r="T204" s="120"/>
    </row>
    <row r="205" spans="1:20" x14ac:dyDescent="0.25">
      <c r="A205" s="122"/>
      <c r="B205" s="122"/>
      <c r="C205" s="122"/>
      <c r="D205" s="120"/>
      <c r="E205" s="120"/>
      <c r="F205" s="120"/>
      <c r="G205" s="120"/>
      <c r="H205" s="120"/>
      <c r="I205" s="120"/>
      <c r="J205" s="120"/>
      <c r="K205" s="120"/>
      <c r="L205" s="120"/>
      <c r="M205" s="120"/>
      <c r="N205" s="120"/>
      <c r="O205" s="120"/>
      <c r="P205" s="120"/>
      <c r="Q205" s="120"/>
      <c r="R205" s="120"/>
      <c r="S205" s="120"/>
      <c r="T205" s="120"/>
    </row>
    <row r="206" spans="1:20" x14ac:dyDescent="0.25">
      <c r="A206" s="122"/>
      <c r="B206" s="122"/>
      <c r="C206" s="122"/>
      <c r="D206" s="120"/>
      <c r="E206" s="120"/>
      <c r="F206" s="120"/>
      <c r="G206" s="120"/>
      <c r="H206" s="120"/>
      <c r="I206" s="120"/>
      <c r="J206" s="120"/>
      <c r="K206" s="120"/>
      <c r="L206" s="120"/>
      <c r="M206" s="120"/>
      <c r="N206" s="120"/>
      <c r="O206" s="120"/>
      <c r="P206" s="120"/>
      <c r="Q206" s="120"/>
      <c r="R206" s="120"/>
      <c r="S206" s="120"/>
      <c r="T206" s="120"/>
    </row>
    <row r="207" spans="1:20" x14ac:dyDescent="0.25">
      <c r="A207" s="122"/>
      <c r="B207" s="122"/>
      <c r="C207" s="122"/>
      <c r="D207" s="120"/>
      <c r="E207" s="120"/>
      <c r="F207" s="120"/>
      <c r="G207" s="120"/>
      <c r="H207" s="120"/>
      <c r="I207" s="120"/>
      <c r="J207" s="120"/>
      <c r="K207" s="120"/>
      <c r="L207" s="120"/>
      <c r="M207" s="120"/>
      <c r="N207" s="120"/>
      <c r="O207" s="120"/>
      <c r="P207" s="120"/>
      <c r="Q207" s="120"/>
      <c r="R207" s="120"/>
      <c r="S207" s="120"/>
      <c r="T207" s="120"/>
    </row>
    <row r="208" spans="1:20" x14ac:dyDescent="0.25">
      <c r="A208" s="122"/>
      <c r="B208" s="122"/>
      <c r="C208" s="122"/>
      <c r="D208" s="120"/>
      <c r="E208" s="120"/>
      <c r="F208" s="120"/>
      <c r="G208" s="120"/>
      <c r="H208" s="120"/>
      <c r="I208" s="120"/>
      <c r="J208" s="120"/>
      <c r="K208" s="120"/>
      <c r="L208" s="120"/>
      <c r="M208" s="120"/>
      <c r="N208" s="120"/>
      <c r="O208" s="120"/>
      <c r="P208" s="120"/>
      <c r="Q208" s="120"/>
      <c r="R208" s="120"/>
      <c r="S208" s="120"/>
      <c r="T208" s="120"/>
    </row>
    <row r="209" spans="1:20" x14ac:dyDescent="0.25">
      <c r="A209" s="122"/>
      <c r="B209" s="122"/>
      <c r="C209" s="122"/>
      <c r="D209" s="120"/>
      <c r="E209" s="120"/>
      <c r="F209" s="120"/>
      <c r="G209" s="120"/>
      <c r="H209" s="120"/>
      <c r="I209" s="120"/>
      <c r="J209" s="120"/>
      <c r="K209" s="120"/>
      <c r="L209" s="120"/>
      <c r="M209" s="120"/>
      <c r="N209" s="120"/>
      <c r="O209" s="120"/>
      <c r="P209" s="120"/>
      <c r="Q209" s="120"/>
      <c r="R209" s="120"/>
      <c r="S209" s="120"/>
      <c r="T209" s="120"/>
    </row>
    <row r="210" spans="1:20" x14ac:dyDescent="0.25">
      <c r="A210" s="122"/>
      <c r="B210" s="122"/>
      <c r="C210" s="122"/>
      <c r="D210" s="120"/>
      <c r="E210" s="120"/>
      <c r="F210" s="120"/>
      <c r="G210" s="120"/>
      <c r="H210" s="120"/>
      <c r="I210" s="120"/>
      <c r="J210" s="120"/>
      <c r="K210" s="120"/>
      <c r="L210" s="120"/>
      <c r="M210" s="120"/>
      <c r="N210" s="120"/>
      <c r="O210" s="120"/>
      <c r="P210" s="120"/>
      <c r="Q210" s="120"/>
      <c r="R210" s="120"/>
      <c r="S210" s="120"/>
      <c r="T210" s="120"/>
    </row>
    <row r="211" spans="1:20" x14ac:dyDescent="0.25">
      <c r="A211" s="122"/>
      <c r="B211" s="122"/>
      <c r="C211" s="122"/>
      <c r="D211" s="120"/>
      <c r="E211" s="120"/>
      <c r="F211" s="120"/>
      <c r="G211" s="120"/>
      <c r="H211" s="120"/>
      <c r="I211" s="120"/>
      <c r="J211" s="120"/>
      <c r="K211" s="120"/>
      <c r="L211" s="120"/>
      <c r="M211" s="120"/>
      <c r="N211" s="120"/>
      <c r="O211" s="120"/>
      <c r="P211" s="120"/>
      <c r="Q211" s="120"/>
      <c r="R211" s="120"/>
      <c r="S211" s="120"/>
      <c r="T211" s="120"/>
    </row>
    <row r="212" spans="1:20" x14ac:dyDescent="0.25">
      <c r="A212" s="122"/>
      <c r="B212" s="122"/>
      <c r="C212" s="122"/>
      <c r="D212" s="120"/>
      <c r="E212" s="120"/>
      <c r="F212" s="120"/>
      <c r="G212" s="120"/>
      <c r="H212" s="120"/>
      <c r="I212" s="120"/>
      <c r="J212" s="120"/>
      <c r="K212" s="120"/>
      <c r="L212" s="120"/>
      <c r="M212" s="120"/>
      <c r="N212" s="120"/>
      <c r="O212" s="120"/>
      <c r="P212" s="120"/>
      <c r="Q212" s="120"/>
      <c r="R212" s="120"/>
      <c r="S212" s="120"/>
      <c r="T212" s="120"/>
    </row>
    <row r="213" spans="1:20" x14ac:dyDescent="0.25">
      <c r="A213" s="122"/>
      <c r="B213" s="122"/>
      <c r="C213" s="122"/>
      <c r="D213" s="120"/>
      <c r="E213" s="120"/>
      <c r="F213" s="120"/>
      <c r="G213" s="120"/>
      <c r="H213" s="120"/>
      <c r="I213" s="120"/>
      <c r="J213" s="120"/>
      <c r="K213" s="120"/>
      <c r="L213" s="120"/>
      <c r="M213" s="120"/>
      <c r="N213" s="120"/>
      <c r="O213" s="120"/>
      <c r="P213" s="120"/>
      <c r="Q213" s="120"/>
      <c r="R213" s="120"/>
      <c r="S213" s="120"/>
      <c r="T213" s="120"/>
    </row>
    <row r="214" spans="1:20" x14ac:dyDescent="0.25">
      <c r="A214" s="122"/>
      <c r="B214" s="122"/>
      <c r="C214" s="122"/>
      <c r="D214" s="120"/>
      <c r="E214" s="120"/>
      <c r="F214" s="120"/>
      <c r="G214" s="120"/>
      <c r="H214" s="120"/>
      <c r="I214" s="120"/>
      <c r="J214" s="120"/>
      <c r="K214" s="120"/>
      <c r="L214" s="120"/>
      <c r="M214" s="120"/>
      <c r="N214" s="120"/>
      <c r="O214" s="120"/>
      <c r="P214" s="120"/>
      <c r="Q214" s="120"/>
      <c r="R214" s="120"/>
      <c r="S214" s="120"/>
      <c r="T214" s="120"/>
    </row>
    <row r="215" spans="1:20" x14ac:dyDescent="0.25">
      <c r="A215" s="122"/>
      <c r="B215" s="122"/>
      <c r="C215" s="122"/>
      <c r="D215" s="120"/>
      <c r="E215" s="120"/>
      <c r="F215" s="120"/>
      <c r="G215" s="120"/>
      <c r="H215" s="120"/>
      <c r="I215" s="120"/>
      <c r="J215" s="120"/>
      <c r="K215" s="120"/>
      <c r="L215" s="120"/>
      <c r="M215" s="120"/>
      <c r="N215" s="120"/>
      <c r="O215" s="120"/>
      <c r="P215" s="120"/>
      <c r="Q215" s="120"/>
      <c r="R215" s="120"/>
      <c r="S215" s="120"/>
      <c r="T215" s="120"/>
    </row>
    <row r="216" spans="1:20" x14ac:dyDescent="0.25">
      <c r="A216" s="122"/>
      <c r="B216" s="122"/>
      <c r="C216" s="122"/>
      <c r="D216" s="120"/>
      <c r="E216" s="120"/>
      <c r="F216" s="120"/>
      <c r="G216" s="120"/>
      <c r="H216" s="120"/>
      <c r="I216" s="120"/>
      <c r="J216" s="120"/>
      <c r="K216" s="120"/>
      <c r="L216" s="120"/>
      <c r="M216" s="120"/>
      <c r="N216" s="120"/>
      <c r="O216" s="120"/>
      <c r="P216" s="120"/>
      <c r="Q216" s="120"/>
      <c r="R216" s="120"/>
      <c r="S216" s="120"/>
      <c r="T216" s="120"/>
    </row>
    <row r="217" spans="1:20" x14ac:dyDescent="0.25">
      <c r="A217" s="122"/>
      <c r="B217" s="122"/>
      <c r="C217" s="122"/>
      <c r="D217" s="120"/>
      <c r="E217" s="120"/>
      <c r="F217" s="120"/>
      <c r="G217" s="120"/>
      <c r="H217" s="120"/>
      <c r="I217" s="120"/>
      <c r="J217" s="120"/>
      <c r="K217" s="120"/>
      <c r="L217" s="120"/>
      <c r="M217" s="120"/>
      <c r="N217" s="120"/>
      <c r="O217" s="120"/>
      <c r="P217" s="120"/>
      <c r="Q217" s="120"/>
      <c r="R217" s="120"/>
      <c r="S217" s="120"/>
      <c r="T217" s="120"/>
    </row>
    <row r="218" spans="1:20" x14ac:dyDescent="0.25">
      <c r="A218" s="122"/>
      <c r="B218" s="122"/>
      <c r="C218" s="122"/>
      <c r="D218" s="120"/>
      <c r="E218" s="120"/>
      <c r="F218" s="120"/>
      <c r="G218" s="120"/>
      <c r="H218" s="120"/>
      <c r="I218" s="120"/>
      <c r="J218" s="120"/>
      <c r="K218" s="120"/>
      <c r="L218" s="120"/>
      <c r="M218" s="120"/>
      <c r="N218" s="120"/>
      <c r="O218" s="120"/>
      <c r="P218" s="120"/>
      <c r="Q218" s="120"/>
      <c r="R218" s="120"/>
      <c r="S218" s="120"/>
      <c r="T218" s="120"/>
    </row>
    <row r="219" spans="1:20" x14ac:dyDescent="0.25">
      <c r="A219" s="122"/>
      <c r="B219" s="122"/>
      <c r="C219" s="122"/>
      <c r="D219" s="120"/>
      <c r="E219" s="120"/>
      <c r="F219" s="120"/>
      <c r="G219" s="120"/>
      <c r="H219" s="120"/>
      <c r="I219" s="120"/>
      <c r="J219" s="120"/>
      <c r="K219" s="120"/>
      <c r="L219" s="120"/>
      <c r="M219" s="120"/>
      <c r="N219" s="120"/>
      <c r="O219" s="120"/>
      <c r="P219" s="120"/>
      <c r="Q219" s="120"/>
      <c r="R219" s="120"/>
      <c r="S219" s="120"/>
      <c r="T219" s="120"/>
    </row>
    <row r="220" spans="1:20" x14ac:dyDescent="0.25">
      <c r="A220" s="122"/>
      <c r="B220" s="122"/>
      <c r="C220" s="122"/>
      <c r="D220" s="120"/>
      <c r="E220" s="120"/>
      <c r="F220" s="120"/>
      <c r="G220" s="120"/>
      <c r="H220" s="120"/>
      <c r="I220" s="120"/>
      <c r="J220" s="120"/>
      <c r="K220" s="120"/>
      <c r="L220" s="120"/>
      <c r="M220" s="120"/>
      <c r="N220" s="120"/>
      <c r="O220" s="120"/>
      <c r="P220" s="120"/>
      <c r="Q220" s="120"/>
      <c r="R220" s="120"/>
      <c r="S220" s="120"/>
      <c r="T220" s="120"/>
    </row>
    <row r="221" spans="1:20" x14ac:dyDescent="0.25">
      <c r="A221" s="122"/>
      <c r="B221" s="122"/>
      <c r="C221" s="122"/>
      <c r="D221" s="120"/>
      <c r="E221" s="120"/>
      <c r="F221" s="120"/>
      <c r="G221" s="120"/>
      <c r="H221" s="120"/>
      <c r="I221" s="120"/>
      <c r="J221" s="120"/>
      <c r="K221" s="120"/>
      <c r="L221" s="120"/>
      <c r="M221" s="120"/>
      <c r="N221" s="120"/>
      <c r="O221" s="120"/>
      <c r="P221" s="120"/>
      <c r="Q221" s="120"/>
      <c r="R221" s="120"/>
      <c r="S221" s="120"/>
      <c r="T221" s="120"/>
    </row>
    <row r="222" spans="1:20" x14ac:dyDescent="0.25">
      <c r="A222" s="122"/>
      <c r="B222" s="122"/>
      <c r="C222" s="122"/>
      <c r="D222" s="120"/>
      <c r="E222" s="120"/>
      <c r="F222" s="120"/>
      <c r="G222" s="120"/>
      <c r="H222" s="120"/>
      <c r="I222" s="120"/>
      <c r="J222" s="120"/>
      <c r="K222" s="120"/>
      <c r="L222" s="120"/>
      <c r="M222" s="120"/>
      <c r="N222" s="120"/>
      <c r="O222" s="120"/>
      <c r="P222" s="120"/>
      <c r="Q222" s="120"/>
      <c r="R222" s="120"/>
      <c r="S222" s="120"/>
      <c r="T222" s="120"/>
    </row>
    <row r="223" spans="1:20" x14ac:dyDescent="0.25">
      <c r="A223" s="122"/>
      <c r="B223" s="122"/>
      <c r="C223" s="122"/>
      <c r="D223" s="120"/>
      <c r="E223" s="120"/>
      <c r="F223" s="120"/>
      <c r="G223" s="120"/>
      <c r="H223" s="120"/>
      <c r="I223" s="120"/>
      <c r="J223" s="120"/>
      <c r="K223" s="120"/>
      <c r="L223" s="120"/>
      <c r="M223" s="120"/>
      <c r="N223" s="120"/>
      <c r="O223" s="120"/>
      <c r="P223" s="120"/>
      <c r="Q223" s="120"/>
      <c r="R223" s="120"/>
      <c r="S223" s="120"/>
      <c r="T223" s="120"/>
    </row>
    <row r="224" spans="1:20" x14ac:dyDescent="0.25">
      <c r="A224" s="122"/>
      <c r="B224" s="122"/>
      <c r="C224" s="122"/>
      <c r="D224" s="120"/>
      <c r="E224" s="120"/>
      <c r="F224" s="120"/>
      <c r="G224" s="120"/>
      <c r="H224" s="120"/>
      <c r="I224" s="120"/>
      <c r="J224" s="120"/>
      <c r="K224" s="120"/>
      <c r="L224" s="120"/>
      <c r="M224" s="120"/>
      <c r="N224" s="120"/>
      <c r="O224" s="120"/>
      <c r="P224" s="120"/>
      <c r="Q224" s="120"/>
      <c r="R224" s="120"/>
      <c r="S224" s="120"/>
      <c r="T224" s="120"/>
    </row>
    <row r="225" spans="1:20" x14ac:dyDescent="0.25">
      <c r="A225" s="122"/>
      <c r="B225" s="122"/>
      <c r="C225" s="122"/>
      <c r="D225" s="120"/>
      <c r="E225" s="120"/>
      <c r="F225" s="120"/>
      <c r="G225" s="120"/>
      <c r="H225" s="120"/>
      <c r="I225" s="120"/>
      <c r="J225" s="120"/>
      <c r="K225" s="120"/>
      <c r="L225" s="120"/>
      <c r="M225" s="120"/>
      <c r="N225" s="120"/>
      <c r="O225" s="120"/>
      <c r="P225" s="120"/>
      <c r="Q225" s="120"/>
      <c r="R225" s="120"/>
      <c r="S225" s="120"/>
      <c r="T225" s="120"/>
    </row>
    <row r="226" spans="1:20" x14ac:dyDescent="0.25">
      <c r="A226" s="122"/>
      <c r="B226" s="122"/>
      <c r="C226" s="122"/>
      <c r="D226" s="120"/>
      <c r="E226" s="120"/>
      <c r="F226" s="120"/>
      <c r="G226" s="120"/>
      <c r="H226" s="120"/>
      <c r="I226" s="120"/>
      <c r="J226" s="120"/>
      <c r="K226" s="120"/>
      <c r="L226" s="120"/>
      <c r="M226" s="120"/>
      <c r="N226" s="120"/>
      <c r="O226" s="120"/>
      <c r="P226" s="120"/>
      <c r="Q226" s="120"/>
      <c r="R226" s="120"/>
      <c r="S226" s="120"/>
      <c r="T226" s="120"/>
    </row>
    <row r="227" spans="1:20" x14ac:dyDescent="0.25">
      <c r="A227" s="122"/>
      <c r="B227" s="122"/>
      <c r="C227" s="122"/>
      <c r="D227" s="120"/>
      <c r="E227" s="120"/>
      <c r="F227" s="120"/>
      <c r="G227" s="120"/>
      <c r="H227" s="120"/>
      <c r="I227" s="120"/>
      <c r="J227" s="120"/>
      <c r="K227" s="120"/>
      <c r="L227" s="120"/>
      <c r="M227" s="120"/>
      <c r="N227" s="120"/>
      <c r="O227" s="120"/>
      <c r="P227" s="120"/>
      <c r="Q227" s="120"/>
      <c r="R227" s="120"/>
      <c r="S227" s="120"/>
      <c r="T227" s="120"/>
    </row>
    <row r="228" spans="1:20" x14ac:dyDescent="0.25">
      <c r="A228" s="122"/>
      <c r="B228" s="122"/>
      <c r="C228" s="122"/>
      <c r="D228" s="120"/>
      <c r="E228" s="120"/>
      <c r="F228" s="120"/>
      <c r="G228" s="120"/>
      <c r="H228" s="120"/>
      <c r="I228" s="120"/>
      <c r="J228" s="120"/>
      <c r="K228" s="120"/>
      <c r="L228" s="120"/>
      <c r="M228" s="120"/>
      <c r="N228" s="120"/>
      <c r="O228" s="120"/>
      <c r="P228" s="120"/>
      <c r="Q228" s="120"/>
      <c r="R228" s="120"/>
      <c r="S228" s="120"/>
      <c r="T228" s="120"/>
    </row>
    <row r="229" spans="1:20" x14ac:dyDescent="0.25">
      <c r="A229" s="122"/>
      <c r="B229" s="122"/>
      <c r="C229" s="122"/>
      <c r="D229" s="120"/>
      <c r="E229" s="120"/>
      <c r="F229" s="120"/>
      <c r="G229" s="120"/>
      <c r="H229" s="120"/>
      <c r="I229" s="120"/>
      <c r="J229" s="120"/>
      <c r="K229" s="120"/>
      <c r="L229" s="120"/>
      <c r="M229" s="120"/>
      <c r="N229" s="120"/>
      <c r="O229" s="120"/>
      <c r="P229" s="120"/>
      <c r="Q229" s="120"/>
      <c r="R229" s="120"/>
      <c r="S229" s="120"/>
      <c r="T229" s="120"/>
    </row>
    <row r="230" spans="1:20" x14ac:dyDescent="0.25">
      <c r="A230" s="122"/>
      <c r="B230" s="122"/>
      <c r="C230" s="122"/>
      <c r="D230" s="120"/>
      <c r="E230" s="120"/>
      <c r="F230" s="120"/>
      <c r="G230" s="120"/>
      <c r="H230" s="120"/>
      <c r="I230" s="120"/>
      <c r="J230" s="120"/>
      <c r="K230" s="120"/>
      <c r="L230" s="120"/>
      <c r="M230" s="120"/>
      <c r="N230" s="120"/>
      <c r="O230" s="120"/>
      <c r="P230" s="120"/>
      <c r="Q230" s="120"/>
      <c r="R230" s="120"/>
      <c r="S230" s="120"/>
      <c r="T230" s="120"/>
    </row>
    <row r="231" spans="1:20" x14ac:dyDescent="0.25">
      <c r="A231" s="122"/>
      <c r="B231" s="122"/>
      <c r="C231" s="122"/>
      <c r="D231" s="120"/>
      <c r="E231" s="120"/>
      <c r="F231" s="120"/>
      <c r="G231" s="120"/>
      <c r="H231" s="120"/>
      <c r="I231" s="120"/>
      <c r="J231" s="120"/>
      <c r="K231" s="120"/>
      <c r="L231" s="120"/>
      <c r="M231" s="120"/>
      <c r="N231" s="120"/>
      <c r="O231" s="120"/>
      <c r="P231" s="120"/>
      <c r="Q231" s="120"/>
      <c r="R231" s="120"/>
      <c r="S231" s="120"/>
      <c r="T231" s="120"/>
    </row>
    <row r="232" spans="1:20" x14ac:dyDescent="0.25">
      <c r="A232" s="122"/>
      <c r="B232" s="122"/>
      <c r="C232" s="122"/>
      <c r="D232" s="120"/>
      <c r="E232" s="120"/>
      <c r="F232" s="120"/>
      <c r="G232" s="120"/>
      <c r="H232" s="120"/>
      <c r="I232" s="120"/>
      <c r="J232" s="120"/>
      <c r="K232" s="120"/>
      <c r="L232" s="120"/>
      <c r="M232" s="120"/>
      <c r="N232" s="120"/>
      <c r="O232" s="120"/>
      <c r="P232" s="120"/>
      <c r="Q232" s="120"/>
      <c r="R232" s="120"/>
      <c r="S232" s="120"/>
      <c r="T232" s="120"/>
    </row>
    <row r="233" spans="1:20" x14ac:dyDescent="0.25">
      <c r="A233" s="122"/>
      <c r="B233" s="122"/>
      <c r="C233" s="122"/>
      <c r="D233" s="120"/>
      <c r="E233" s="120"/>
      <c r="F233" s="120"/>
      <c r="G233" s="120"/>
      <c r="H233" s="120"/>
      <c r="I233" s="120"/>
      <c r="J233" s="120"/>
      <c r="K233" s="120"/>
      <c r="L233" s="120"/>
      <c r="M233" s="120"/>
      <c r="N233" s="120"/>
      <c r="O233" s="120"/>
      <c r="P233" s="120"/>
      <c r="Q233" s="120"/>
      <c r="R233" s="120"/>
      <c r="S233" s="120"/>
      <c r="T233" s="120"/>
    </row>
    <row r="234" spans="1:20" x14ac:dyDescent="0.25">
      <c r="A234" s="122"/>
      <c r="B234" s="122"/>
      <c r="C234" s="122"/>
      <c r="D234" s="120"/>
      <c r="E234" s="120"/>
      <c r="F234" s="120"/>
      <c r="G234" s="120"/>
      <c r="H234" s="120"/>
      <c r="I234" s="120"/>
      <c r="J234" s="120"/>
      <c r="K234" s="120"/>
      <c r="L234" s="120"/>
      <c r="M234" s="120"/>
      <c r="N234" s="120"/>
      <c r="O234" s="120"/>
      <c r="P234" s="120"/>
      <c r="Q234" s="120"/>
      <c r="R234" s="120"/>
      <c r="S234" s="120"/>
      <c r="T234" s="120"/>
    </row>
    <row r="235" spans="1:20" x14ac:dyDescent="0.25">
      <c r="A235" s="122"/>
      <c r="B235" s="122"/>
      <c r="C235" s="122"/>
      <c r="D235" s="120"/>
      <c r="E235" s="120"/>
      <c r="F235" s="120"/>
      <c r="G235" s="120"/>
      <c r="H235" s="120"/>
      <c r="I235" s="120"/>
      <c r="J235" s="120"/>
      <c r="K235" s="120"/>
      <c r="L235" s="120"/>
      <c r="M235" s="120"/>
      <c r="N235" s="120"/>
      <c r="O235" s="120"/>
      <c r="P235" s="120"/>
      <c r="Q235" s="120"/>
      <c r="R235" s="120"/>
      <c r="S235" s="120"/>
      <c r="T235" s="120"/>
    </row>
    <row r="236" spans="1:20" x14ac:dyDescent="0.25">
      <c r="A236" s="122"/>
      <c r="B236" s="122"/>
      <c r="C236" s="122"/>
      <c r="D236" s="120"/>
      <c r="E236" s="120"/>
      <c r="F236" s="120"/>
      <c r="G236" s="120"/>
      <c r="H236" s="120"/>
      <c r="I236" s="120"/>
      <c r="J236" s="120"/>
      <c r="K236" s="120"/>
      <c r="L236" s="120"/>
      <c r="M236" s="120"/>
      <c r="N236" s="120"/>
      <c r="O236" s="120"/>
      <c r="P236" s="120"/>
      <c r="Q236" s="120"/>
      <c r="R236" s="120"/>
      <c r="S236" s="120"/>
      <c r="T236" s="120"/>
    </row>
    <row r="237" spans="1:20" x14ac:dyDescent="0.25">
      <c r="A237" s="122"/>
      <c r="B237" s="122"/>
      <c r="C237" s="122"/>
      <c r="D237" s="120"/>
      <c r="E237" s="120"/>
      <c r="F237" s="120"/>
      <c r="G237" s="120"/>
      <c r="H237" s="120"/>
      <c r="I237" s="120"/>
      <c r="J237" s="120"/>
      <c r="K237" s="120"/>
      <c r="L237" s="120"/>
      <c r="M237" s="120"/>
      <c r="N237" s="120"/>
      <c r="O237" s="120"/>
      <c r="P237" s="120"/>
      <c r="Q237" s="120"/>
      <c r="R237" s="120"/>
      <c r="S237" s="120"/>
      <c r="T237" s="120"/>
    </row>
    <row r="238" spans="1:20" x14ac:dyDescent="0.25">
      <c r="A238" s="122"/>
      <c r="B238" s="122"/>
      <c r="C238" s="122"/>
      <c r="D238" s="120"/>
      <c r="E238" s="120"/>
      <c r="F238" s="120"/>
      <c r="G238" s="120"/>
      <c r="H238" s="120"/>
      <c r="I238" s="120"/>
      <c r="J238" s="120"/>
      <c r="K238" s="120"/>
      <c r="L238" s="120"/>
      <c r="M238" s="120"/>
      <c r="N238" s="120"/>
      <c r="O238" s="120"/>
      <c r="P238" s="120"/>
      <c r="Q238" s="120"/>
      <c r="R238" s="120"/>
      <c r="S238" s="120"/>
      <c r="T238" s="120"/>
    </row>
    <row r="239" spans="1:20" x14ac:dyDescent="0.25">
      <c r="A239" s="122"/>
      <c r="B239" s="122"/>
      <c r="C239" s="122"/>
      <c r="D239" s="120"/>
      <c r="E239" s="120"/>
      <c r="F239" s="120"/>
      <c r="G239" s="120"/>
      <c r="H239" s="120"/>
      <c r="I239" s="120"/>
      <c r="J239" s="120"/>
      <c r="K239" s="120"/>
      <c r="L239" s="120"/>
      <c r="M239" s="120"/>
      <c r="N239" s="120"/>
      <c r="O239" s="120"/>
      <c r="P239" s="120"/>
      <c r="Q239" s="120"/>
      <c r="R239" s="120"/>
      <c r="S239" s="120"/>
      <c r="T239" s="120"/>
    </row>
    <row r="240" spans="1:20" x14ac:dyDescent="0.25">
      <c r="A240" s="122"/>
      <c r="B240" s="122"/>
      <c r="C240" s="122"/>
      <c r="D240" s="120"/>
      <c r="E240" s="120"/>
      <c r="F240" s="120"/>
      <c r="G240" s="120"/>
      <c r="H240" s="120"/>
      <c r="I240" s="120"/>
      <c r="J240" s="120"/>
      <c r="K240" s="120"/>
      <c r="L240" s="120"/>
      <c r="M240" s="120"/>
      <c r="N240" s="120"/>
      <c r="O240" s="120"/>
      <c r="P240" s="120"/>
      <c r="Q240" s="120"/>
      <c r="R240" s="120"/>
      <c r="S240" s="120"/>
      <c r="T240" s="120"/>
    </row>
    <row r="241" spans="1:20" x14ac:dyDescent="0.25">
      <c r="A241" s="122"/>
      <c r="B241" s="122"/>
      <c r="C241" s="122"/>
      <c r="D241" s="120"/>
      <c r="E241" s="120"/>
      <c r="F241" s="120"/>
      <c r="G241" s="120"/>
      <c r="H241" s="120"/>
      <c r="I241" s="120"/>
      <c r="J241" s="120"/>
      <c r="K241" s="120"/>
      <c r="L241" s="120"/>
      <c r="M241" s="120"/>
      <c r="N241" s="120"/>
      <c r="O241" s="120"/>
      <c r="P241" s="120"/>
      <c r="Q241" s="120"/>
      <c r="R241" s="120"/>
      <c r="S241" s="120"/>
      <c r="T241" s="120"/>
    </row>
    <row r="242" spans="1:20" x14ac:dyDescent="0.25">
      <c r="A242" s="122"/>
      <c r="B242" s="122"/>
      <c r="C242" s="122"/>
      <c r="D242" s="120"/>
      <c r="E242" s="120"/>
      <c r="F242" s="120"/>
      <c r="G242" s="120"/>
      <c r="H242" s="120"/>
      <c r="I242" s="120"/>
      <c r="J242" s="120"/>
      <c r="K242" s="120"/>
      <c r="L242" s="120"/>
      <c r="M242" s="120"/>
      <c r="N242" s="120"/>
      <c r="O242" s="120"/>
      <c r="P242" s="120"/>
      <c r="Q242" s="120"/>
      <c r="R242" s="120"/>
      <c r="S242" s="120"/>
      <c r="T242" s="120"/>
    </row>
    <row r="243" spans="1:20" x14ac:dyDescent="0.25">
      <c r="A243" s="122"/>
      <c r="B243" s="122"/>
      <c r="C243" s="122"/>
      <c r="D243" s="120"/>
      <c r="E243" s="120"/>
      <c r="F243" s="120"/>
      <c r="G243" s="120"/>
      <c r="H243" s="120"/>
      <c r="I243" s="120"/>
      <c r="J243" s="120"/>
      <c r="K243" s="120"/>
      <c r="L243" s="120"/>
      <c r="M243" s="120"/>
      <c r="N243" s="120"/>
      <c r="O243" s="120"/>
      <c r="P243" s="120"/>
      <c r="Q243" s="120"/>
      <c r="R243" s="120"/>
      <c r="S243" s="120"/>
      <c r="T243" s="120"/>
    </row>
    <row r="244" spans="1:20" x14ac:dyDescent="0.25">
      <c r="A244" s="122"/>
      <c r="B244" s="122"/>
      <c r="C244" s="122"/>
      <c r="D244" s="120"/>
      <c r="E244" s="120"/>
      <c r="F244" s="120"/>
      <c r="G244" s="120"/>
      <c r="H244" s="120"/>
      <c r="I244" s="120"/>
      <c r="J244" s="120"/>
      <c r="K244" s="120"/>
      <c r="L244" s="120"/>
      <c r="M244" s="120"/>
      <c r="N244" s="120"/>
      <c r="O244" s="120"/>
      <c r="P244" s="120"/>
      <c r="Q244" s="120"/>
      <c r="R244" s="120"/>
      <c r="S244" s="120"/>
      <c r="T244" s="120"/>
    </row>
    <row r="245" spans="1:20" x14ac:dyDescent="0.25">
      <c r="A245" s="122"/>
      <c r="B245" s="122"/>
      <c r="C245" s="122"/>
      <c r="D245" s="120"/>
      <c r="E245" s="120"/>
      <c r="F245" s="120"/>
      <c r="G245" s="120"/>
      <c r="H245" s="120"/>
      <c r="I245" s="120"/>
      <c r="J245" s="120"/>
      <c r="K245" s="120"/>
      <c r="L245" s="120"/>
      <c r="M245" s="120"/>
      <c r="N245" s="120"/>
      <c r="O245" s="120"/>
      <c r="P245" s="120"/>
      <c r="Q245" s="120"/>
      <c r="R245" s="120"/>
      <c r="S245" s="120"/>
      <c r="T245" s="120"/>
    </row>
    <row r="246" spans="1:20" x14ac:dyDescent="0.25">
      <c r="A246" s="122"/>
      <c r="B246" s="122"/>
      <c r="C246" s="122"/>
      <c r="D246" s="120"/>
      <c r="E246" s="120"/>
      <c r="F246" s="120"/>
      <c r="G246" s="120"/>
      <c r="H246" s="120"/>
      <c r="I246" s="120"/>
      <c r="J246" s="120"/>
      <c r="K246" s="120"/>
      <c r="L246" s="120"/>
      <c r="M246" s="120"/>
      <c r="N246" s="120"/>
      <c r="O246" s="120"/>
      <c r="P246" s="120"/>
      <c r="Q246" s="120"/>
      <c r="R246" s="120"/>
      <c r="S246" s="120"/>
      <c r="T246" s="120"/>
    </row>
    <row r="247" spans="1:20" x14ac:dyDescent="0.25">
      <c r="A247" s="122"/>
      <c r="B247" s="122"/>
      <c r="C247" s="122"/>
      <c r="D247" s="120"/>
      <c r="E247" s="120"/>
      <c r="F247" s="120"/>
      <c r="G247" s="120"/>
      <c r="H247" s="120"/>
      <c r="I247" s="120"/>
      <c r="J247" s="120"/>
      <c r="K247" s="120"/>
      <c r="L247" s="120"/>
      <c r="M247" s="120"/>
      <c r="N247" s="120"/>
      <c r="O247" s="120"/>
      <c r="P247" s="120"/>
      <c r="Q247" s="120"/>
      <c r="R247" s="120"/>
      <c r="S247" s="120"/>
      <c r="T247" s="120"/>
    </row>
    <row r="248" spans="1:20" x14ac:dyDescent="0.25">
      <c r="A248" s="122"/>
      <c r="B248" s="122"/>
      <c r="C248" s="122"/>
      <c r="D248" s="120"/>
      <c r="E248" s="120"/>
      <c r="F248" s="120"/>
      <c r="G248" s="120"/>
      <c r="H248" s="120"/>
      <c r="I248" s="120"/>
      <c r="J248" s="120"/>
      <c r="K248" s="120"/>
      <c r="L248" s="120"/>
      <c r="M248" s="120"/>
      <c r="N248" s="120"/>
      <c r="O248" s="120"/>
      <c r="P248" s="120"/>
      <c r="Q248" s="120"/>
      <c r="R248" s="120"/>
      <c r="S248" s="120"/>
      <c r="T248" s="120"/>
    </row>
    <row r="249" spans="1:20" x14ac:dyDescent="0.25">
      <c r="A249" s="122"/>
      <c r="B249" s="122"/>
      <c r="C249" s="122"/>
      <c r="D249" s="120"/>
      <c r="E249" s="120"/>
      <c r="F249" s="120"/>
      <c r="G249" s="120"/>
      <c r="H249" s="120"/>
      <c r="I249" s="120"/>
      <c r="J249" s="120"/>
      <c r="K249" s="120"/>
      <c r="L249" s="120"/>
      <c r="M249" s="120"/>
      <c r="N249" s="120"/>
      <c r="O249" s="120"/>
      <c r="P249" s="120"/>
      <c r="Q249" s="120"/>
      <c r="R249" s="120"/>
      <c r="S249" s="120"/>
      <c r="T249" s="120"/>
    </row>
    <row r="250" spans="1:20" x14ac:dyDescent="0.25">
      <c r="A250" s="122"/>
      <c r="B250" s="122"/>
      <c r="C250" s="122"/>
      <c r="D250" s="120"/>
      <c r="E250" s="120"/>
      <c r="F250" s="120"/>
      <c r="G250" s="120"/>
      <c r="H250" s="120"/>
      <c r="I250" s="120"/>
      <c r="J250" s="120"/>
      <c r="K250" s="120"/>
      <c r="L250" s="120"/>
      <c r="M250" s="120"/>
      <c r="N250" s="120"/>
      <c r="O250" s="120"/>
      <c r="P250" s="120"/>
      <c r="Q250" s="120"/>
      <c r="R250" s="120"/>
      <c r="S250" s="120"/>
      <c r="T250" s="120"/>
    </row>
    <row r="251" spans="1:20" x14ac:dyDescent="0.25">
      <c r="A251" s="122"/>
      <c r="B251" s="122"/>
      <c r="C251" s="122"/>
      <c r="D251" s="120"/>
      <c r="E251" s="120"/>
      <c r="F251" s="120"/>
      <c r="G251" s="120"/>
      <c r="H251" s="120"/>
      <c r="I251" s="120"/>
      <c r="J251" s="120"/>
      <c r="K251" s="120"/>
      <c r="L251" s="120"/>
      <c r="M251" s="120"/>
      <c r="N251" s="120"/>
      <c r="O251" s="120"/>
      <c r="P251" s="120"/>
      <c r="Q251" s="120"/>
      <c r="R251" s="120"/>
      <c r="S251" s="120"/>
      <c r="T251" s="120"/>
    </row>
    <row r="252" spans="1:20" x14ac:dyDescent="0.25">
      <c r="A252" s="122"/>
      <c r="B252" s="122"/>
      <c r="C252" s="122"/>
      <c r="D252" s="120"/>
      <c r="E252" s="120"/>
      <c r="F252" s="120"/>
      <c r="G252" s="120"/>
      <c r="H252" s="120"/>
      <c r="I252" s="120"/>
      <c r="J252" s="120"/>
      <c r="K252" s="120"/>
      <c r="L252" s="120"/>
      <c r="M252" s="120"/>
      <c r="N252" s="120"/>
      <c r="O252" s="120"/>
      <c r="P252" s="120"/>
      <c r="Q252" s="120"/>
      <c r="R252" s="120"/>
      <c r="S252" s="120"/>
      <c r="T252" s="120"/>
    </row>
    <row r="253" spans="1:20" x14ac:dyDescent="0.25">
      <c r="A253" s="122"/>
      <c r="B253" s="122"/>
      <c r="C253" s="122"/>
      <c r="D253" s="120"/>
      <c r="E253" s="120"/>
      <c r="F253" s="120"/>
      <c r="G253" s="120"/>
      <c r="H253" s="120"/>
      <c r="I253" s="120"/>
      <c r="J253" s="120"/>
      <c r="K253" s="120"/>
      <c r="L253" s="120"/>
      <c r="M253" s="120"/>
      <c r="N253" s="120"/>
      <c r="O253" s="120"/>
      <c r="P253" s="120"/>
      <c r="Q253" s="120"/>
      <c r="R253" s="120"/>
      <c r="S253" s="120"/>
      <c r="T253" s="120"/>
    </row>
    <row r="254" spans="1:20" x14ac:dyDescent="0.25">
      <c r="A254" s="122"/>
      <c r="B254" s="122"/>
      <c r="C254" s="122"/>
      <c r="D254" s="120"/>
      <c r="E254" s="120"/>
      <c r="F254" s="120"/>
      <c r="G254" s="120"/>
      <c r="H254" s="120"/>
      <c r="I254" s="120"/>
      <c r="J254" s="120"/>
      <c r="K254" s="120"/>
      <c r="L254" s="120"/>
      <c r="M254" s="120"/>
      <c r="N254" s="120"/>
      <c r="O254" s="120"/>
      <c r="P254" s="120"/>
      <c r="Q254" s="120"/>
      <c r="R254" s="120"/>
      <c r="S254" s="120"/>
      <c r="T254" s="120"/>
    </row>
    <row r="255" spans="1:20" x14ac:dyDescent="0.25">
      <c r="A255" s="122"/>
      <c r="B255" s="122"/>
      <c r="C255" s="122"/>
      <c r="D255" s="120"/>
      <c r="E255" s="120"/>
      <c r="F255" s="120"/>
      <c r="G255" s="120"/>
      <c r="H255" s="120"/>
      <c r="I255" s="120"/>
      <c r="J255" s="120"/>
      <c r="K255" s="120"/>
      <c r="L255" s="120"/>
      <c r="M255" s="120"/>
      <c r="N255" s="120"/>
      <c r="O255" s="120"/>
      <c r="P255" s="120"/>
      <c r="Q255" s="120"/>
      <c r="R255" s="120"/>
      <c r="S255" s="120"/>
      <c r="T255" s="120"/>
    </row>
    <row r="256" spans="1:20" x14ac:dyDescent="0.25">
      <c r="A256" s="122"/>
      <c r="B256" s="122"/>
      <c r="C256" s="122"/>
      <c r="D256" s="120"/>
      <c r="E256" s="120"/>
      <c r="F256" s="120"/>
      <c r="G256" s="120"/>
      <c r="H256" s="120"/>
      <c r="I256" s="120"/>
      <c r="J256" s="120"/>
      <c r="K256" s="120"/>
      <c r="L256" s="120"/>
      <c r="M256" s="120"/>
      <c r="N256" s="120"/>
      <c r="O256" s="120"/>
      <c r="P256" s="120"/>
      <c r="Q256" s="120"/>
      <c r="R256" s="120"/>
      <c r="S256" s="120"/>
      <c r="T256" s="120"/>
    </row>
    <row r="257" spans="1:25" x14ac:dyDescent="0.25">
      <c r="A257" s="122"/>
      <c r="B257" s="122"/>
      <c r="C257" s="122"/>
      <c r="D257" s="120"/>
      <c r="E257" s="120"/>
      <c r="F257" s="120"/>
      <c r="G257" s="120"/>
      <c r="H257" s="120"/>
      <c r="I257" s="120"/>
      <c r="J257" s="120"/>
      <c r="K257" s="120"/>
      <c r="L257" s="120"/>
      <c r="M257" s="120"/>
      <c r="N257" s="120"/>
      <c r="O257" s="120"/>
      <c r="P257" s="120"/>
      <c r="Q257" s="120"/>
      <c r="R257" s="120"/>
      <c r="S257" s="120"/>
      <c r="T257" s="120"/>
    </row>
    <row r="258" spans="1:25" x14ac:dyDescent="0.25">
      <c r="A258" s="122"/>
      <c r="B258" s="122"/>
      <c r="C258" s="122"/>
      <c r="D258" s="120"/>
      <c r="E258" s="120"/>
      <c r="F258" s="120"/>
      <c r="G258" s="120"/>
      <c r="H258" s="120"/>
      <c r="I258" s="120"/>
      <c r="J258" s="120"/>
      <c r="K258" s="120"/>
      <c r="L258" s="120"/>
      <c r="M258" s="120"/>
      <c r="N258" s="120"/>
      <c r="O258" s="120"/>
      <c r="P258" s="120"/>
      <c r="Q258" s="120"/>
      <c r="R258" s="120"/>
      <c r="S258" s="120"/>
      <c r="T258" s="120"/>
    </row>
    <row r="259" spans="1:25" x14ac:dyDescent="0.25">
      <c r="A259" s="122"/>
      <c r="B259" s="122"/>
      <c r="C259" s="122"/>
      <c r="D259" s="120"/>
      <c r="E259" s="120"/>
      <c r="F259" s="120"/>
      <c r="G259" s="120"/>
      <c r="H259" s="120"/>
      <c r="I259" s="120"/>
      <c r="J259" s="120"/>
      <c r="K259" s="120"/>
      <c r="L259" s="120"/>
      <c r="M259" s="120"/>
      <c r="N259" s="120"/>
      <c r="O259" s="120"/>
      <c r="P259" s="120"/>
      <c r="Q259" s="120"/>
      <c r="R259" s="120"/>
      <c r="S259" s="120"/>
      <c r="T259" s="120"/>
    </row>
    <row r="260" spans="1:25" x14ac:dyDescent="0.25">
      <c r="A260" s="122"/>
      <c r="B260" s="122"/>
      <c r="C260" s="122"/>
      <c r="D260" s="120"/>
      <c r="E260" s="120"/>
      <c r="F260" s="120"/>
      <c r="G260" s="120"/>
      <c r="H260" s="120"/>
      <c r="I260" s="120"/>
      <c r="J260" s="120"/>
      <c r="K260" s="120"/>
      <c r="L260" s="120"/>
      <c r="M260" s="120"/>
      <c r="N260" s="120"/>
      <c r="O260" s="120"/>
      <c r="P260" s="120"/>
      <c r="Q260" s="120"/>
      <c r="R260" s="120"/>
      <c r="S260" s="120"/>
      <c r="T260" s="120"/>
    </row>
    <row r="266" spans="1:25" s="3" customFormat="1" x14ac:dyDescent="0.25">
      <c r="D266"/>
      <c r="E266"/>
      <c r="F266"/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  <c r="Y266"/>
    </row>
  </sheetData>
  <customSheetViews>
    <customSheetView guid="{A761DC7B-7435-475F-9649-252D26F07202}" scale="80" showGridLines="0">
      <selection activeCell="A3" sqref="A3"/>
      <pageMargins left="0.7" right="0.7" top="0.75" bottom="0.75" header="0.3" footer="0.3"/>
    </customSheetView>
  </customSheetViews>
  <mergeCells count="7">
    <mergeCell ref="A9:C9"/>
    <mergeCell ref="B1:D1"/>
    <mergeCell ref="F1:K1"/>
    <mergeCell ref="B2:D2"/>
    <mergeCell ref="F2:K2"/>
    <mergeCell ref="A5:D5"/>
    <mergeCell ref="C6:D6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37" r:id="rId3" name="Button 1">
              <controlPr defaultSize="0" print="0" autoFill="0" autoPict="0" macro="[0]!Effacer_toutes_les_donnees">
                <anchor moveWithCells="1" sizeWithCells="1">
                  <from>
                    <xdr:col>9</xdr:col>
                    <xdr:colOff>9525</xdr:colOff>
                    <xdr:row>7</xdr:row>
                    <xdr:rowOff>9525</xdr:rowOff>
                  </from>
                  <to>
                    <xdr:col>12</xdr:col>
                    <xdr:colOff>9525</xdr:colOff>
                    <xdr:row>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8" r:id="rId4" name="Button 2">
              <controlPr defaultSize="0" print="0" autoFill="0" autoPict="0" macro="[0]!Nettoyer_les_donnees">
                <anchor moveWithCells="1" sizeWithCells="1">
                  <from>
                    <xdr:col>3</xdr:col>
                    <xdr:colOff>933450</xdr:colOff>
                    <xdr:row>7</xdr:row>
                    <xdr:rowOff>0</xdr:rowOff>
                  </from>
                  <to>
                    <xdr:col>4</xdr:col>
                    <xdr:colOff>1000125</xdr:colOff>
                    <xdr:row>8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9" r:id="rId5" name="Button 3">
              <controlPr defaultSize="0" print="0" autoFill="0" autoPict="0" macro="[0]!Mettre_en_forme_les_donnees">
                <anchor moveWithCells="1" sizeWithCells="1">
                  <from>
                    <xdr:col>5</xdr:col>
                    <xdr:colOff>714375</xdr:colOff>
                    <xdr:row>7</xdr:row>
                    <xdr:rowOff>0</xdr:rowOff>
                  </from>
                  <to>
                    <xdr:col>8</xdr:col>
                    <xdr:colOff>466725</xdr:colOff>
                    <xdr:row>8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0" r:id="rId6" name="Button 4">
              <controlPr defaultSize="0" print="0" autoFill="0" autoPict="0" macro="[0]!Une_ligne_sur_cinq">
                <anchor moveWithCells="1" sizeWithCells="1">
                  <from>
                    <xdr:col>4</xdr:col>
                    <xdr:colOff>1162050</xdr:colOff>
                    <xdr:row>7</xdr:row>
                    <xdr:rowOff>0</xdr:rowOff>
                  </from>
                  <to>
                    <xdr:col>5</xdr:col>
                    <xdr:colOff>409575</xdr:colOff>
                    <xdr:row>8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>
    <tabColor rgb="FFFF0000"/>
  </sheetPr>
  <dimension ref="A1:CA266"/>
  <sheetViews>
    <sheetView showGridLines="0" zoomScale="80" zoomScaleNormal="80" workbookViewId="0">
      <selection activeCell="A3" sqref="A3"/>
    </sheetView>
  </sheetViews>
  <sheetFormatPr baseColWidth="10" defaultRowHeight="15" x14ac:dyDescent="0.25"/>
  <cols>
    <col min="1" max="1" width="15.7109375" style="3" bestFit="1" customWidth="1"/>
    <col min="2" max="3" width="11.42578125" style="3"/>
    <col min="4" max="4" width="15.7109375" bestFit="1" customWidth="1"/>
    <col min="5" max="5" width="42.42578125" customWidth="1"/>
  </cols>
  <sheetData>
    <row r="1" spans="1:79" ht="18.75" x14ac:dyDescent="0.3">
      <c r="A1" s="82" t="s">
        <v>12</v>
      </c>
      <c r="B1" s="146" t="s">
        <v>32</v>
      </c>
      <c r="C1" s="146"/>
      <c r="D1" s="146"/>
      <c r="F1" s="144" t="s">
        <v>16</v>
      </c>
      <c r="G1" s="144"/>
      <c r="H1" s="144"/>
      <c r="I1" s="144"/>
      <c r="J1" s="144"/>
      <c r="K1" s="144"/>
    </row>
    <row r="2" spans="1:79" x14ac:dyDescent="0.25">
      <c r="A2" s="82" t="s">
        <v>20</v>
      </c>
      <c r="B2" s="147" t="s">
        <v>33</v>
      </c>
      <c r="C2" s="147"/>
      <c r="D2" s="147"/>
      <c r="F2" s="144" t="s">
        <v>17</v>
      </c>
      <c r="G2" s="144"/>
      <c r="H2" s="144"/>
      <c r="I2" s="144"/>
      <c r="J2" s="144"/>
      <c r="K2" s="144"/>
    </row>
    <row r="3" spans="1:79" ht="15" customHeight="1" x14ac:dyDescent="0.25">
      <c r="E3" s="44"/>
      <c r="F3" s="43"/>
      <c r="G3" s="45"/>
      <c r="H3" s="45"/>
      <c r="I3" s="45"/>
      <c r="J3" s="45"/>
      <c r="K3" s="45"/>
      <c r="L3" s="45"/>
    </row>
    <row r="4" spans="1:79" x14ac:dyDescent="0.25">
      <c r="E4" s="50"/>
      <c r="F4" s="50"/>
      <c r="G4" s="45"/>
      <c r="H4" s="45"/>
      <c r="I4" s="45"/>
      <c r="J4" s="45"/>
      <c r="K4" s="45"/>
      <c r="L4" s="45"/>
    </row>
    <row r="5" spans="1:79" x14ac:dyDescent="0.25">
      <c r="A5" s="144" t="s">
        <v>18</v>
      </c>
      <c r="B5" s="144"/>
      <c r="C5" s="144"/>
      <c r="D5" s="144"/>
      <c r="E5" s="44"/>
      <c r="F5" s="49"/>
      <c r="G5" s="45"/>
      <c r="H5" s="45"/>
      <c r="I5" s="45"/>
      <c r="J5" s="45"/>
      <c r="K5" s="45"/>
      <c r="L5" s="45"/>
    </row>
    <row r="6" spans="1:79" x14ac:dyDescent="0.25">
      <c r="A6" s="51" t="s">
        <v>13</v>
      </c>
      <c r="B6" s="52"/>
      <c r="C6" s="145" t="s">
        <v>15</v>
      </c>
      <c r="D6" s="145"/>
      <c r="F6" s="46"/>
      <c r="G6" s="45"/>
      <c r="H6" s="45"/>
      <c r="I6" s="45"/>
      <c r="J6" s="45"/>
      <c r="K6" s="45"/>
      <c r="L6" s="45"/>
    </row>
    <row r="7" spans="1:79" x14ac:dyDescent="0.25">
      <c r="E7" s="44"/>
      <c r="F7" s="20"/>
      <c r="G7" s="45"/>
      <c r="H7" s="45"/>
      <c r="I7" s="45"/>
      <c r="J7" s="45"/>
      <c r="K7" s="45"/>
      <c r="L7" s="45"/>
    </row>
    <row r="9" spans="1:79" x14ac:dyDescent="0.25">
      <c r="A9" s="156" t="str">
        <f>B1</f>
        <v>Cattanach Wayne Sir D 7643</v>
      </c>
      <c r="B9" s="157"/>
      <c r="C9" s="157"/>
    </row>
    <row r="10" spans="1:79" x14ac:dyDescent="0.25">
      <c r="A10" s="83" t="s">
        <v>2</v>
      </c>
      <c r="B10" s="83" t="s">
        <v>11</v>
      </c>
      <c r="C10" s="84" t="s">
        <v>14</v>
      </c>
      <c r="CA10" t="s">
        <v>25</v>
      </c>
    </row>
    <row r="11" spans="1:79" x14ac:dyDescent="0.25">
      <c r="A11" s="85" t="s">
        <v>10</v>
      </c>
      <c r="B11" s="85" t="s">
        <v>10</v>
      </c>
      <c r="C11" s="86"/>
    </row>
    <row r="12" spans="1:79" x14ac:dyDescent="0.25">
      <c r="A12" s="136">
        <v>0</v>
      </c>
      <c r="B12" s="137">
        <v>6.6000000000000003E-2</v>
      </c>
      <c r="C12" s="138">
        <v>0</v>
      </c>
      <c r="D12" s="118"/>
      <c r="E12" s="119"/>
      <c r="F12" s="118"/>
      <c r="G12" s="118"/>
      <c r="H12" s="118"/>
      <c r="I12" s="118"/>
      <c r="J12" s="118"/>
      <c r="K12" s="118"/>
      <c r="L12" s="118"/>
      <c r="M12" s="120"/>
      <c r="N12" s="120"/>
      <c r="O12" s="120"/>
      <c r="P12" s="120"/>
      <c r="Q12" s="120"/>
      <c r="R12" s="120"/>
      <c r="S12" s="120"/>
      <c r="T12" s="120"/>
      <c r="U12" s="120"/>
      <c r="V12" s="120"/>
      <c r="W12" s="120"/>
      <c r="X12" s="139"/>
      <c r="Y12" s="140"/>
      <c r="Z12" s="120"/>
      <c r="AA12" s="120"/>
      <c r="AB12" s="120"/>
    </row>
    <row r="13" spans="1:79" x14ac:dyDescent="0.25">
      <c r="A13" s="136">
        <v>1</v>
      </c>
      <c r="B13" s="137">
        <v>6.6400000000000001E-2</v>
      </c>
      <c r="C13" s="138">
        <v>110217</v>
      </c>
      <c r="D13" s="118"/>
      <c r="E13" s="119"/>
      <c r="F13" s="118"/>
      <c r="G13" s="118"/>
      <c r="H13" s="118"/>
      <c r="I13" s="118"/>
      <c r="J13" s="118"/>
      <c r="K13" s="118"/>
      <c r="L13" s="118"/>
      <c r="M13" s="120"/>
      <c r="N13" s="120"/>
      <c r="O13" s="120"/>
      <c r="P13" s="120"/>
      <c r="Q13" s="120"/>
      <c r="R13" s="120"/>
      <c r="S13" s="120"/>
      <c r="T13" s="120"/>
      <c r="U13" s="120"/>
      <c r="V13" s="120"/>
      <c r="W13" s="120"/>
      <c r="X13" s="139"/>
      <c r="Y13" s="140"/>
      <c r="Z13" s="120"/>
      <c r="AA13" s="120"/>
      <c r="AB13" s="120"/>
    </row>
    <row r="14" spans="1:79" x14ac:dyDescent="0.25">
      <c r="A14" s="136">
        <v>2</v>
      </c>
      <c r="B14" s="137">
        <v>6.6799999999999998E-2</v>
      </c>
      <c r="C14" s="138">
        <v>163304</v>
      </c>
      <c r="D14" s="118"/>
      <c r="E14" s="119"/>
      <c r="F14" s="118"/>
      <c r="G14" s="118"/>
      <c r="H14" s="118"/>
      <c r="I14" s="118"/>
      <c r="J14" s="118"/>
      <c r="K14" s="118"/>
      <c r="L14" s="118"/>
      <c r="M14" s="120"/>
      <c r="N14" s="120"/>
      <c r="O14" s="120"/>
      <c r="P14" s="120"/>
      <c r="Q14" s="120"/>
      <c r="R14" s="120"/>
      <c r="S14" s="120"/>
      <c r="T14" s="120"/>
      <c r="U14" s="120"/>
      <c r="V14" s="120"/>
      <c r="W14" s="120"/>
      <c r="X14" s="139"/>
      <c r="Y14" s="140"/>
      <c r="Z14" s="120"/>
      <c r="AA14" s="120"/>
      <c r="AB14" s="120"/>
    </row>
    <row r="15" spans="1:79" x14ac:dyDescent="0.25">
      <c r="A15" s="136">
        <v>3</v>
      </c>
      <c r="B15" s="137">
        <v>6.7199999999999996E-2</v>
      </c>
      <c r="C15" s="138">
        <v>215096</v>
      </c>
      <c r="D15" s="118"/>
      <c r="E15" s="119"/>
      <c r="F15" s="118"/>
      <c r="G15" s="118"/>
      <c r="H15" s="118"/>
      <c r="I15" s="118"/>
      <c r="J15" s="118"/>
      <c r="K15" s="118"/>
      <c r="L15" s="118"/>
      <c r="M15" s="120"/>
      <c r="N15" s="120"/>
      <c r="O15" s="120"/>
      <c r="P15" s="120"/>
      <c r="Q15" s="120"/>
      <c r="R15" s="120"/>
      <c r="S15" s="120"/>
      <c r="T15" s="120"/>
      <c r="U15" s="120"/>
      <c r="V15" s="120"/>
      <c r="W15" s="120"/>
      <c r="X15" s="139"/>
      <c r="Y15" s="140"/>
      <c r="Z15" s="120"/>
      <c r="AA15" s="120"/>
      <c r="AB15" s="120"/>
    </row>
    <row r="16" spans="1:79" x14ac:dyDescent="0.25">
      <c r="A16" s="136">
        <v>4</v>
      </c>
      <c r="B16" s="137">
        <v>6.7599999999999993E-2</v>
      </c>
      <c r="C16" s="138">
        <v>265632</v>
      </c>
      <c r="D16" s="118"/>
      <c r="E16" s="119"/>
      <c r="F16" s="118"/>
      <c r="G16" s="118"/>
      <c r="H16" s="118"/>
      <c r="I16" s="118"/>
      <c r="J16" s="118"/>
      <c r="K16" s="118"/>
      <c r="L16" s="118"/>
      <c r="M16" s="120"/>
      <c r="N16" s="120"/>
      <c r="O16" s="120"/>
      <c r="P16" s="120"/>
      <c r="Q16" s="120"/>
      <c r="R16" s="120"/>
      <c r="S16" s="120"/>
      <c r="T16" s="120"/>
      <c r="U16" s="120"/>
      <c r="V16" s="120"/>
      <c r="W16" s="120"/>
      <c r="X16" s="139"/>
      <c r="Y16" s="140"/>
      <c r="Z16" s="120"/>
      <c r="AA16" s="120"/>
      <c r="AB16" s="120"/>
    </row>
    <row r="17" spans="1:28" x14ac:dyDescent="0.25">
      <c r="A17" s="136">
        <v>5</v>
      </c>
      <c r="B17" s="137">
        <v>6.8000000000000005E-2</v>
      </c>
      <c r="C17" s="138">
        <v>314961</v>
      </c>
      <c r="D17" s="118"/>
      <c r="E17" s="119"/>
      <c r="F17" s="118"/>
      <c r="G17" s="118"/>
      <c r="H17" s="118"/>
      <c r="I17" s="118"/>
      <c r="J17" s="118"/>
      <c r="K17" s="118"/>
      <c r="L17" s="118"/>
      <c r="M17" s="120"/>
      <c r="N17" s="120"/>
      <c r="O17" s="120"/>
      <c r="P17" s="120"/>
      <c r="Q17" s="120"/>
      <c r="R17" s="120"/>
      <c r="S17" s="120"/>
      <c r="T17" s="120"/>
      <c r="U17" s="120"/>
      <c r="V17" s="120"/>
      <c r="W17" s="120"/>
      <c r="X17" s="139"/>
      <c r="Y17" s="140"/>
      <c r="Z17" s="120"/>
      <c r="AA17" s="120"/>
      <c r="AB17" s="120"/>
    </row>
    <row r="18" spans="1:28" x14ac:dyDescent="0.25">
      <c r="A18" s="136">
        <v>6</v>
      </c>
      <c r="B18" s="137">
        <v>7.0400000000000004E-2</v>
      </c>
      <c r="C18" s="138">
        <v>333062</v>
      </c>
      <c r="D18" s="118"/>
      <c r="E18" s="119"/>
      <c r="F18" s="118"/>
      <c r="G18" s="118"/>
      <c r="H18" s="118"/>
      <c r="I18" s="118"/>
      <c r="J18" s="118"/>
      <c r="K18" s="118"/>
      <c r="L18" s="118"/>
      <c r="M18" s="120"/>
      <c r="N18" s="120"/>
      <c r="O18" s="120"/>
      <c r="P18" s="120"/>
      <c r="Q18" s="120"/>
      <c r="R18" s="120"/>
      <c r="S18" s="120"/>
      <c r="T18" s="120"/>
      <c r="U18" s="120"/>
      <c r="V18" s="120"/>
      <c r="W18" s="120"/>
      <c r="X18" s="139"/>
      <c r="Y18" s="140"/>
      <c r="Z18" s="120"/>
      <c r="AA18" s="120"/>
      <c r="AB18" s="120"/>
    </row>
    <row r="19" spans="1:28" x14ac:dyDescent="0.25">
      <c r="A19" s="136">
        <v>7</v>
      </c>
      <c r="B19" s="137">
        <v>7.2800000000000004E-2</v>
      </c>
      <c r="C19" s="138">
        <v>346249</v>
      </c>
      <c r="D19" s="118"/>
      <c r="E19" s="119"/>
      <c r="F19" s="118"/>
      <c r="G19" s="118"/>
      <c r="H19" s="118"/>
      <c r="I19" s="118"/>
      <c r="J19" s="118"/>
      <c r="K19" s="118"/>
      <c r="L19" s="118"/>
      <c r="M19" s="120"/>
      <c r="N19" s="120"/>
      <c r="O19" s="120"/>
      <c r="P19" s="120"/>
      <c r="Q19" s="120"/>
      <c r="R19" s="120"/>
      <c r="S19" s="120"/>
      <c r="T19" s="120"/>
      <c r="U19" s="120"/>
      <c r="V19" s="120"/>
      <c r="W19" s="120"/>
      <c r="X19" s="139"/>
      <c r="Y19" s="140"/>
      <c r="Z19" s="120"/>
      <c r="AA19" s="120"/>
      <c r="AB19" s="120"/>
    </row>
    <row r="20" spans="1:28" x14ac:dyDescent="0.25">
      <c r="A20" s="136">
        <v>8</v>
      </c>
      <c r="B20" s="137">
        <v>7.5200000000000003E-2</v>
      </c>
      <c r="C20" s="138">
        <v>355524</v>
      </c>
      <c r="D20" s="118"/>
      <c r="E20" s="119"/>
      <c r="F20" s="118"/>
      <c r="G20" s="118"/>
      <c r="H20" s="118"/>
      <c r="I20" s="118"/>
      <c r="J20" s="118"/>
      <c r="K20" s="118"/>
      <c r="L20" s="118"/>
      <c r="M20" s="120"/>
      <c r="N20" s="120"/>
      <c r="O20" s="120"/>
      <c r="P20" s="120"/>
      <c r="Q20" s="120"/>
      <c r="R20" s="120"/>
      <c r="S20" s="120"/>
      <c r="T20" s="120"/>
      <c r="U20" s="120"/>
      <c r="V20" s="120"/>
      <c r="W20" s="120"/>
      <c r="X20" s="139"/>
      <c r="Y20" s="140"/>
      <c r="Z20" s="120"/>
      <c r="AA20" s="120"/>
      <c r="AB20" s="120"/>
    </row>
    <row r="21" spans="1:28" x14ac:dyDescent="0.25">
      <c r="A21" s="136">
        <v>9</v>
      </c>
      <c r="B21" s="137">
        <v>7.7600000000000002E-2</v>
      </c>
      <c r="C21" s="138">
        <v>361679</v>
      </c>
      <c r="D21" s="118"/>
      <c r="E21" s="119"/>
      <c r="F21" s="118"/>
      <c r="G21" s="118"/>
      <c r="H21" s="118"/>
      <c r="I21" s="118"/>
      <c r="J21" s="118"/>
      <c r="K21" s="118"/>
      <c r="L21" s="118"/>
      <c r="M21" s="120"/>
      <c r="N21" s="120"/>
      <c r="O21" s="120"/>
      <c r="P21" s="120"/>
      <c r="Q21" s="120"/>
      <c r="R21" s="120"/>
      <c r="S21" s="120"/>
      <c r="T21" s="120"/>
      <c r="U21" s="120"/>
      <c r="V21" s="120"/>
      <c r="W21" s="120"/>
      <c r="X21" s="139"/>
      <c r="Y21" s="140"/>
      <c r="Z21" s="120"/>
      <c r="AA21" s="120"/>
      <c r="AB21" s="120"/>
    </row>
    <row r="22" spans="1:28" x14ac:dyDescent="0.25">
      <c r="A22" s="136">
        <v>10</v>
      </c>
      <c r="B22" s="137">
        <v>0.08</v>
      </c>
      <c r="C22" s="138">
        <v>365349</v>
      </c>
      <c r="D22" s="118"/>
      <c r="E22" s="119"/>
      <c r="F22" s="118"/>
      <c r="G22" s="118"/>
      <c r="H22" s="118"/>
      <c r="I22" s="118"/>
      <c r="J22" s="118"/>
      <c r="K22" s="118"/>
      <c r="L22" s="118"/>
      <c r="M22" s="120"/>
      <c r="N22" s="120"/>
      <c r="O22" s="120"/>
      <c r="P22" s="120"/>
      <c r="Q22" s="120"/>
      <c r="R22" s="120"/>
      <c r="S22" s="120"/>
      <c r="T22" s="120"/>
      <c r="U22" s="120"/>
      <c r="V22" s="120"/>
      <c r="W22" s="120"/>
      <c r="X22" s="139"/>
      <c r="Y22" s="140"/>
      <c r="Z22" s="120"/>
      <c r="AA22" s="120"/>
      <c r="AB22" s="120"/>
    </row>
    <row r="23" spans="1:28" x14ac:dyDescent="0.25">
      <c r="A23" s="136">
        <v>11</v>
      </c>
      <c r="B23" s="137">
        <v>8.3799999999999999E-2</v>
      </c>
      <c r="C23" s="138">
        <v>348958</v>
      </c>
      <c r="D23" s="118"/>
      <c r="E23" s="119"/>
      <c r="F23" s="118"/>
      <c r="G23" s="118"/>
      <c r="H23" s="118"/>
      <c r="I23" s="118"/>
      <c r="J23" s="118"/>
      <c r="K23" s="118"/>
      <c r="L23" s="118"/>
      <c r="M23" s="120"/>
      <c r="N23" s="120"/>
      <c r="O23" s="120"/>
      <c r="P23" s="120"/>
      <c r="Q23" s="120"/>
      <c r="R23" s="120"/>
      <c r="S23" s="120"/>
      <c r="T23" s="120"/>
      <c r="U23" s="120"/>
      <c r="V23" s="120"/>
      <c r="W23" s="120"/>
      <c r="X23" s="139"/>
      <c r="Y23" s="140"/>
      <c r="Z23" s="120"/>
      <c r="AA23" s="120"/>
      <c r="AB23" s="120"/>
    </row>
    <row r="24" spans="1:28" x14ac:dyDescent="0.25">
      <c r="A24" s="136">
        <v>12</v>
      </c>
      <c r="B24" s="137">
        <v>8.7599999999999997E-2</v>
      </c>
      <c r="C24" s="138">
        <v>333090</v>
      </c>
      <c r="D24" s="118"/>
      <c r="E24" s="119"/>
      <c r="F24" s="118"/>
      <c r="G24" s="118"/>
      <c r="H24" s="118"/>
      <c r="I24" s="118"/>
      <c r="J24" s="118"/>
      <c r="K24" s="118"/>
      <c r="L24" s="118"/>
      <c r="M24" s="120"/>
      <c r="N24" s="120"/>
      <c r="O24" s="120"/>
      <c r="P24" s="120"/>
      <c r="Q24" s="120"/>
      <c r="R24" s="120"/>
      <c r="S24" s="120"/>
      <c r="T24" s="120"/>
      <c r="U24" s="120"/>
      <c r="V24" s="120"/>
      <c r="W24" s="120"/>
      <c r="X24" s="139"/>
      <c r="Y24" s="140"/>
      <c r="Z24" s="120"/>
      <c r="AA24" s="120"/>
      <c r="AB24" s="120"/>
    </row>
    <row r="25" spans="1:28" x14ac:dyDescent="0.25">
      <c r="A25" s="136">
        <v>13</v>
      </c>
      <c r="B25" s="137">
        <v>9.1399999999999995E-2</v>
      </c>
      <c r="C25" s="138">
        <v>317906</v>
      </c>
      <c r="D25" s="118"/>
      <c r="E25" s="119"/>
      <c r="F25" s="118"/>
      <c r="G25" s="118"/>
      <c r="H25" s="118"/>
      <c r="I25" s="118"/>
      <c r="J25" s="118"/>
      <c r="K25" s="118"/>
      <c r="L25" s="118"/>
      <c r="M25" s="120"/>
      <c r="N25" s="120"/>
      <c r="O25" s="120"/>
      <c r="P25" s="120"/>
      <c r="Q25" s="120"/>
      <c r="R25" s="120"/>
      <c r="S25" s="120"/>
      <c r="T25" s="120"/>
      <c r="U25" s="120"/>
      <c r="V25" s="120"/>
      <c r="W25" s="120"/>
      <c r="X25" s="139"/>
      <c r="Y25" s="140"/>
      <c r="Z25" s="120"/>
      <c r="AA25" s="120"/>
      <c r="AB25" s="120"/>
    </row>
    <row r="26" spans="1:28" x14ac:dyDescent="0.25">
      <c r="A26" s="136">
        <v>14</v>
      </c>
      <c r="B26" s="137">
        <v>9.5200000000000007E-2</v>
      </c>
      <c r="C26" s="138">
        <v>303491</v>
      </c>
      <c r="D26" s="118"/>
      <c r="E26" s="119"/>
      <c r="F26" s="118"/>
      <c r="G26" s="118"/>
      <c r="H26" s="118"/>
      <c r="I26" s="118"/>
      <c r="J26" s="118"/>
      <c r="K26" s="118"/>
      <c r="L26" s="118"/>
      <c r="M26" s="120"/>
      <c r="N26" s="120"/>
      <c r="O26" s="120"/>
      <c r="P26" s="120"/>
      <c r="Q26" s="120"/>
      <c r="R26" s="120"/>
      <c r="S26" s="120"/>
      <c r="T26" s="120"/>
      <c r="U26" s="120"/>
      <c r="V26" s="120"/>
      <c r="W26" s="120"/>
      <c r="X26" s="139"/>
      <c r="Y26" s="140"/>
      <c r="Z26" s="120"/>
      <c r="AA26" s="120"/>
      <c r="AB26" s="120"/>
    </row>
    <row r="27" spans="1:28" x14ac:dyDescent="0.25">
      <c r="A27" s="136">
        <v>15</v>
      </c>
      <c r="B27" s="137">
        <v>9.9000000000000005E-2</v>
      </c>
      <c r="C27" s="138">
        <v>289879</v>
      </c>
      <c r="D27" s="118"/>
      <c r="E27" s="119"/>
      <c r="F27" s="118"/>
      <c r="G27" s="118"/>
      <c r="H27" s="118"/>
      <c r="I27" s="118"/>
      <c r="J27" s="118"/>
      <c r="K27" s="118"/>
      <c r="L27" s="118"/>
      <c r="M27" s="120"/>
      <c r="N27" s="120"/>
      <c r="O27" s="120"/>
      <c r="P27" s="120"/>
      <c r="Q27" s="120"/>
      <c r="R27" s="120"/>
      <c r="S27" s="120"/>
      <c r="T27" s="120"/>
      <c r="U27" s="120"/>
      <c r="V27" s="120"/>
      <c r="W27" s="120"/>
      <c r="X27" s="139"/>
      <c r="Y27" s="140"/>
      <c r="Z27" s="120"/>
      <c r="AA27" s="120"/>
      <c r="AB27" s="120"/>
    </row>
    <row r="28" spans="1:28" x14ac:dyDescent="0.25">
      <c r="A28" s="136">
        <v>16</v>
      </c>
      <c r="B28" s="137">
        <v>0.10299999999999999</v>
      </c>
      <c r="C28" s="138">
        <v>275462</v>
      </c>
      <c r="D28" s="118"/>
      <c r="E28" s="119"/>
      <c r="F28" s="118"/>
      <c r="G28" s="118"/>
      <c r="H28" s="118"/>
      <c r="I28" s="118"/>
      <c r="J28" s="118"/>
      <c r="K28" s="118"/>
      <c r="L28" s="118"/>
      <c r="M28" s="120"/>
      <c r="N28" s="120"/>
      <c r="O28" s="120"/>
      <c r="P28" s="120"/>
      <c r="Q28" s="120"/>
      <c r="R28" s="120"/>
      <c r="S28" s="120"/>
      <c r="T28" s="120"/>
      <c r="U28" s="120"/>
      <c r="V28" s="120"/>
      <c r="W28" s="120"/>
      <c r="X28" s="139"/>
      <c r="Y28" s="140"/>
      <c r="Z28" s="120"/>
      <c r="AA28" s="120"/>
      <c r="AB28" s="120"/>
    </row>
    <row r="29" spans="1:28" x14ac:dyDescent="0.25">
      <c r="A29" s="136">
        <v>17</v>
      </c>
      <c r="B29" s="137">
        <v>0.107</v>
      </c>
      <c r="C29" s="138">
        <v>262093</v>
      </c>
      <c r="D29" s="118"/>
      <c r="E29" s="119"/>
      <c r="F29" s="118"/>
      <c r="G29" s="118"/>
      <c r="H29" s="118"/>
      <c r="I29" s="118"/>
      <c r="J29" s="118"/>
      <c r="K29" s="118"/>
      <c r="L29" s="118"/>
      <c r="M29" s="120"/>
      <c r="N29" s="120"/>
      <c r="O29" s="120"/>
      <c r="P29" s="120"/>
      <c r="Q29" s="120"/>
      <c r="R29" s="120"/>
      <c r="S29" s="120"/>
      <c r="T29" s="120"/>
      <c r="U29" s="120"/>
      <c r="V29" s="120"/>
      <c r="W29" s="120"/>
      <c r="X29" s="139"/>
      <c r="Y29" s="140"/>
      <c r="Z29" s="120"/>
      <c r="AA29" s="120"/>
      <c r="AB29" s="120"/>
    </row>
    <row r="30" spans="1:28" x14ac:dyDescent="0.25">
      <c r="A30" s="136">
        <v>18</v>
      </c>
      <c r="B30" s="137">
        <v>0.111</v>
      </c>
      <c r="C30" s="138">
        <v>249701</v>
      </c>
      <c r="D30" s="118"/>
      <c r="E30" s="119"/>
      <c r="F30" s="118"/>
      <c r="G30" s="118"/>
      <c r="H30" s="118"/>
      <c r="I30" s="118"/>
      <c r="J30" s="118"/>
      <c r="K30" s="118"/>
      <c r="L30" s="118"/>
      <c r="M30" s="120"/>
      <c r="N30" s="120"/>
      <c r="O30" s="120"/>
      <c r="P30" s="120"/>
      <c r="Q30" s="120"/>
      <c r="R30" s="120"/>
      <c r="S30" s="120"/>
      <c r="T30" s="120"/>
      <c r="U30" s="120"/>
      <c r="V30" s="120"/>
      <c r="W30" s="120"/>
      <c r="X30" s="139"/>
      <c r="Y30" s="140"/>
      <c r="Z30" s="120"/>
      <c r="AA30" s="120"/>
      <c r="AB30" s="120"/>
    </row>
    <row r="31" spans="1:28" x14ac:dyDescent="0.25">
      <c r="A31" s="136">
        <v>19</v>
      </c>
      <c r="B31" s="137">
        <v>0.115</v>
      </c>
      <c r="C31" s="138">
        <v>238213</v>
      </c>
      <c r="D31" s="118"/>
      <c r="E31" s="119"/>
      <c r="F31" s="118"/>
      <c r="G31" s="118"/>
      <c r="H31" s="118"/>
      <c r="I31" s="118"/>
      <c r="J31" s="118"/>
      <c r="K31" s="118"/>
      <c r="L31" s="118"/>
      <c r="M31" s="120"/>
      <c r="N31" s="120"/>
      <c r="O31" s="120"/>
      <c r="P31" s="120"/>
      <c r="Q31" s="120"/>
      <c r="R31" s="120"/>
      <c r="S31" s="120"/>
      <c r="T31" s="120"/>
      <c r="U31" s="120"/>
      <c r="V31" s="120"/>
      <c r="W31" s="120"/>
      <c r="X31" s="139"/>
      <c r="Y31" s="140"/>
      <c r="Z31" s="120"/>
      <c r="AA31" s="120"/>
      <c r="AB31" s="120"/>
    </row>
    <row r="32" spans="1:28" x14ac:dyDescent="0.25">
      <c r="A32" s="136">
        <v>20</v>
      </c>
      <c r="B32" s="137">
        <v>0.11899999999999999</v>
      </c>
      <c r="C32" s="138">
        <v>227559</v>
      </c>
      <c r="D32" s="118"/>
      <c r="E32" s="119"/>
      <c r="F32" s="118"/>
      <c r="G32" s="118"/>
      <c r="H32" s="118"/>
      <c r="I32" s="118"/>
      <c r="J32" s="118"/>
      <c r="K32" s="118"/>
      <c r="L32" s="118"/>
      <c r="M32" s="120"/>
      <c r="N32" s="120"/>
      <c r="O32" s="120"/>
      <c r="P32" s="120"/>
      <c r="Q32" s="120"/>
      <c r="R32" s="120"/>
      <c r="S32" s="120"/>
      <c r="T32" s="120"/>
      <c r="U32" s="120"/>
      <c r="V32" s="120"/>
      <c r="W32" s="120"/>
      <c r="X32" s="139"/>
      <c r="Y32" s="140"/>
      <c r="Z32" s="120"/>
      <c r="AA32" s="120"/>
      <c r="AB32" s="120"/>
    </row>
    <row r="33" spans="1:28" x14ac:dyDescent="0.25">
      <c r="A33" s="136">
        <v>21</v>
      </c>
      <c r="B33" s="137">
        <v>0.12180000000000001</v>
      </c>
      <c r="C33" s="138">
        <v>224165</v>
      </c>
      <c r="D33" s="118"/>
      <c r="E33" s="119"/>
      <c r="F33" s="118"/>
      <c r="G33" s="118"/>
      <c r="H33" s="118"/>
      <c r="I33" s="118"/>
      <c r="J33" s="118"/>
      <c r="K33" s="118"/>
      <c r="L33" s="118"/>
      <c r="M33" s="120"/>
      <c r="N33" s="120"/>
      <c r="O33" s="120"/>
      <c r="P33" s="120"/>
      <c r="Q33" s="120"/>
      <c r="R33" s="120"/>
      <c r="S33" s="120"/>
      <c r="T33" s="120"/>
      <c r="U33" s="120"/>
      <c r="V33" s="120"/>
      <c r="W33" s="120"/>
      <c r="X33" s="139"/>
      <c r="Y33" s="140"/>
      <c r="Z33" s="120"/>
      <c r="AA33" s="120"/>
      <c r="AB33" s="120"/>
    </row>
    <row r="34" spans="1:28" x14ac:dyDescent="0.25">
      <c r="A34" s="136">
        <v>22</v>
      </c>
      <c r="B34" s="137">
        <v>0.1246</v>
      </c>
      <c r="C34" s="138">
        <v>220756</v>
      </c>
      <c r="D34" s="118"/>
      <c r="E34" s="119"/>
      <c r="F34" s="118"/>
      <c r="G34" s="118"/>
      <c r="H34" s="118"/>
      <c r="I34" s="118"/>
      <c r="J34" s="118"/>
      <c r="K34" s="118"/>
      <c r="L34" s="118"/>
      <c r="M34" s="120"/>
      <c r="N34" s="120"/>
      <c r="O34" s="120"/>
      <c r="P34" s="120"/>
      <c r="Q34" s="120"/>
      <c r="R34" s="120"/>
      <c r="S34" s="120"/>
      <c r="T34" s="120"/>
      <c r="U34" s="120"/>
      <c r="V34" s="120"/>
      <c r="W34" s="120"/>
      <c r="X34" s="139"/>
      <c r="Y34" s="140"/>
      <c r="Z34" s="120"/>
      <c r="AA34" s="120"/>
      <c r="AB34" s="120"/>
    </row>
    <row r="35" spans="1:28" x14ac:dyDescent="0.25">
      <c r="A35" s="136">
        <v>23</v>
      </c>
      <c r="B35" s="137">
        <v>0.12740000000000001</v>
      </c>
      <c r="C35" s="138">
        <v>217358</v>
      </c>
      <c r="D35" s="118"/>
      <c r="E35" s="119"/>
      <c r="F35" s="118"/>
      <c r="G35" s="118"/>
      <c r="H35" s="118"/>
      <c r="I35" s="118"/>
      <c r="J35" s="118"/>
      <c r="K35" s="118"/>
      <c r="L35" s="118"/>
      <c r="M35" s="120"/>
      <c r="N35" s="120"/>
      <c r="O35" s="120"/>
      <c r="P35" s="120"/>
      <c r="Q35" s="120"/>
      <c r="R35" s="120"/>
      <c r="S35" s="120"/>
      <c r="T35" s="120"/>
      <c r="U35" s="120"/>
      <c r="V35" s="120"/>
      <c r="W35" s="120"/>
      <c r="X35" s="139"/>
      <c r="Y35" s="140"/>
      <c r="Z35" s="120"/>
      <c r="AA35" s="120"/>
      <c r="AB35" s="120"/>
    </row>
    <row r="36" spans="1:28" x14ac:dyDescent="0.25">
      <c r="A36" s="136">
        <v>24</v>
      </c>
      <c r="B36" s="137">
        <v>0.13020000000000001</v>
      </c>
      <c r="C36" s="138">
        <v>213988</v>
      </c>
      <c r="D36" s="118"/>
      <c r="E36" s="119"/>
      <c r="F36" s="118"/>
      <c r="G36" s="118"/>
      <c r="H36" s="118"/>
      <c r="I36" s="118"/>
      <c r="J36" s="118"/>
      <c r="K36" s="118"/>
      <c r="L36" s="118"/>
      <c r="M36" s="120"/>
      <c r="N36" s="120"/>
      <c r="O36" s="120"/>
      <c r="P36" s="120"/>
      <c r="Q36" s="120"/>
      <c r="R36" s="120"/>
      <c r="S36" s="120"/>
      <c r="T36" s="120"/>
      <c r="U36" s="120"/>
      <c r="V36" s="120"/>
      <c r="W36" s="120"/>
      <c r="X36" s="139"/>
      <c r="Y36" s="140"/>
      <c r="Z36" s="120"/>
      <c r="AA36" s="120"/>
      <c r="AB36" s="120"/>
    </row>
    <row r="37" spans="1:28" x14ac:dyDescent="0.25">
      <c r="A37" s="136">
        <v>25</v>
      </c>
      <c r="B37" s="137">
        <v>0.13300000000000001</v>
      </c>
      <c r="C37" s="138">
        <v>210662</v>
      </c>
      <c r="D37" s="118"/>
      <c r="E37" s="119"/>
      <c r="F37" s="118"/>
      <c r="G37" s="118"/>
      <c r="H37" s="118"/>
      <c r="I37" s="118"/>
      <c r="J37" s="118"/>
      <c r="K37" s="118"/>
      <c r="L37" s="118"/>
      <c r="M37" s="120"/>
      <c r="N37" s="120"/>
      <c r="O37" s="120"/>
      <c r="P37" s="120"/>
      <c r="Q37" s="120"/>
      <c r="R37" s="120"/>
      <c r="S37" s="120"/>
      <c r="T37" s="120"/>
      <c r="U37" s="120"/>
      <c r="V37" s="120"/>
      <c r="W37" s="120"/>
      <c r="X37" s="139"/>
      <c r="Y37" s="140"/>
      <c r="Z37" s="120"/>
      <c r="AA37" s="120"/>
      <c r="AB37" s="120"/>
    </row>
    <row r="38" spans="1:28" x14ac:dyDescent="0.25">
      <c r="A38" s="136">
        <v>26</v>
      </c>
      <c r="B38" s="137">
        <v>0.13600000000000001</v>
      </c>
      <c r="C38" s="138">
        <v>206479</v>
      </c>
      <c r="D38" s="118"/>
      <c r="E38" s="119"/>
      <c r="F38" s="118"/>
      <c r="G38" s="118"/>
      <c r="H38" s="118"/>
      <c r="I38" s="118"/>
      <c r="J38" s="118"/>
      <c r="K38" s="118"/>
      <c r="L38" s="118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39"/>
      <c r="Y38" s="140"/>
      <c r="Z38" s="120"/>
      <c r="AA38" s="120"/>
      <c r="AB38" s="120"/>
    </row>
    <row r="39" spans="1:28" x14ac:dyDescent="0.25">
      <c r="A39" s="136">
        <v>27</v>
      </c>
      <c r="B39" s="137">
        <v>0.13900000000000001</v>
      </c>
      <c r="C39" s="138">
        <v>202431</v>
      </c>
      <c r="D39" s="118"/>
      <c r="E39" s="119"/>
      <c r="F39" s="118"/>
      <c r="G39" s="118"/>
      <c r="H39" s="118"/>
      <c r="I39" s="118"/>
      <c r="J39" s="118"/>
      <c r="K39" s="118"/>
      <c r="L39" s="118"/>
      <c r="M39" s="120"/>
      <c r="N39" s="120"/>
      <c r="O39" s="120"/>
      <c r="P39" s="120"/>
      <c r="Q39" s="120"/>
      <c r="R39" s="120"/>
      <c r="S39" s="120"/>
      <c r="T39" s="120"/>
      <c r="U39" s="120"/>
      <c r="V39" s="120"/>
      <c r="W39" s="120"/>
      <c r="X39" s="139"/>
      <c r="Y39" s="140"/>
      <c r="Z39" s="120"/>
      <c r="AA39" s="120"/>
      <c r="AB39" s="120"/>
    </row>
    <row r="40" spans="1:28" x14ac:dyDescent="0.25">
      <c r="A40" s="136">
        <v>28</v>
      </c>
      <c r="B40" s="137">
        <v>0.14199999999999999</v>
      </c>
      <c r="C40" s="138">
        <v>198520</v>
      </c>
      <c r="D40" s="118"/>
      <c r="E40" s="119"/>
      <c r="F40" s="118"/>
      <c r="G40" s="118"/>
      <c r="H40" s="118"/>
      <c r="I40" s="118"/>
      <c r="J40" s="118"/>
      <c r="K40" s="118"/>
      <c r="L40" s="118"/>
      <c r="M40" s="120"/>
      <c r="N40" s="120"/>
      <c r="O40" s="120"/>
      <c r="P40" s="120"/>
      <c r="Q40" s="120"/>
      <c r="R40" s="120"/>
      <c r="S40" s="120"/>
      <c r="T40" s="120"/>
      <c r="U40" s="120"/>
      <c r="V40" s="120"/>
      <c r="W40" s="120"/>
      <c r="X40" s="139"/>
      <c r="Y40" s="140"/>
      <c r="Z40" s="120"/>
      <c r="AA40" s="120"/>
      <c r="AB40" s="120"/>
    </row>
    <row r="41" spans="1:28" x14ac:dyDescent="0.25">
      <c r="A41" s="136">
        <v>29</v>
      </c>
      <c r="B41" s="137">
        <v>0.14499999999999999</v>
      </c>
      <c r="C41" s="138">
        <v>194746</v>
      </c>
      <c r="D41" s="118"/>
      <c r="E41" s="119"/>
      <c r="F41" s="118"/>
      <c r="G41" s="118"/>
      <c r="H41" s="118"/>
      <c r="I41" s="118"/>
      <c r="J41" s="118"/>
      <c r="K41" s="118"/>
      <c r="L41" s="118"/>
      <c r="M41" s="120"/>
      <c r="N41" s="120"/>
      <c r="O41" s="120"/>
      <c r="P41" s="120"/>
      <c r="Q41" s="120"/>
      <c r="R41" s="120"/>
      <c r="S41" s="120"/>
      <c r="T41" s="120"/>
      <c r="U41" s="120"/>
      <c r="V41" s="120"/>
      <c r="W41" s="120"/>
      <c r="X41" s="139"/>
      <c r="Y41" s="140"/>
      <c r="Z41" s="120"/>
      <c r="AA41" s="120"/>
      <c r="AB41" s="120"/>
    </row>
    <row r="42" spans="1:28" x14ac:dyDescent="0.25">
      <c r="A42" s="136">
        <v>30</v>
      </c>
      <c r="B42" s="137">
        <v>0.14799999999999999</v>
      </c>
      <c r="C42" s="138">
        <v>191108</v>
      </c>
      <c r="D42" s="118"/>
      <c r="E42" s="119"/>
      <c r="F42" s="118"/>
      <c r="G42" s="118"/>
      <c r="H42" s="118"/>
      <c r="I42" s="118"/>
      <c r="J42" s="118"/>
      <c r="K42" s="118"/>
      <c r="L42" s="118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39"/>
      <c r="Y42" s="140"/>
      <c r="Z42" s="120"/>
      <c r="AA42" s="120"/>
      <c r="AB42" s="120"/>
    </row>
    <row r="43" spans="1:28" x14ac:dyDescent="0.25">
      <c r="A43" s="136">
        <v>31</v>
      </c>
      <c r="B43" s="137">
        <v>0.15079999999999999</v>
      </c>
      <c r="C43" s="138">
        <v>189575</v>
      </c>
      <c r="D43" s="118"/>
      <c r="E43" s="119"/>
      <c r="F43" s="118"/>
      <c r="G43" s="118"/>
      <c r="H43" s="118"/>
      <c r="I43" s="118"/>
      <c r="J43" s="118"/>
      <c r="K43" s="118"/>
      <c r="L43" s="118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39"/>
      <c r="Y43" s="140"/>
      <c r="Z43" s="120"/>
      <c r="AA43" s="120"/>
      <c r="AB43" s="120"/>
    </row>
    <row r="44" spans="1:28" x14ac:dyDescent="0.25">
      <c r="A44" s="136">
        <v>32</v>
      </c>
      <c r="B44" s="137">
        <v>0.15359999999999999</v>
      </c>
      <c r="C44" s="138">
        <v>187991</v>
      </c>
      <c r="D44" s="118"/>
      <c r="E44" s="119"/>
      <c r="F44" s="118"/>
      <c r="G44" s="118"/>
      <c r="H44" s="118"/>
      <c r="I44" s="118"/>
      <c r="J44" s="118"/>
      <c r="K44" s="118"/>
      <c r="L44" s="118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39"/>
      <c r="Y44" s="140"/>
      <c r="Z44" s="120"/>
      <c r="AA44" s="120"/>
      <c r="AB44" s="120"/>
    </row>
    <row r="45" spans="1:28" x14ac:dyDescent="0.25">
      <c r="A45" s="136">
        <v>33</v>
      </c>
      <c r="B45" s="137">
        <v>0.15640000000000001</v>
      </c>
      <c r="C45" s="138">
        <v>186368</v>
      </c>
      <c r="D45" s="118"/>
      <c r="E45" s="119"/>
      <c r="F45" s="118"/>
      <c r="G45" s="118"/>
      <c r="H45" s="118"/>
      <c r="I45" s="118"/>
      <c r="J45" s="118"/>
      <c r="K45" s="118"/>
      <c r="L45" s="118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39"/>
      <c r="Y45" s="140"/>
      <c r="Z45" s="120"/>
      <c r="AA45" s="120"/>
      <c r="AB45" s="120"/>
    </row>
    <row r="46" spans="1:28" x14ac:dyDescent="0.25">
      <c r="A46" s="136">
        <v>34</v>
      </c>
      <c r="B46" s="137">
        <v>0.15920000000000001</v>
      </c>
      <c r="C46" s="138">
        <v>184721</v>
      </c>
      <c r="D46" s="118"/>
      <c r="E46" s="119"/>
      <c r="F46" s="118"/>
      <c r="G46" s="118"/>
      <c r="H46" s="118"/>
      <c r="I46" s="118"/>
      <c r="J46" s="118"/>
      <c r="K46" s="118"/>
      <c r="L46" s="118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39"/>
      <c r="Y46" s="140"/>
      <c r="Z46" s="120"/>
      <c r="AA46" s="120"/>
      <c r="AB46" s="120"/>
    </row>
    <row r="47" spans="1:28" x14ac:dyDescent="0.25">
      <c r="A47" s="136">
        <v>35</v>
      </c>
      <c r="B47" s="137">
        <v>0.16200000000000001</v>
      </c>
      <c r="C47" s="138">
        <v>183060</v>
      </c>
      <c r="D47" s="118"/>
      <c r="E47" s="119"/>
      <c r="F47" s="118"/>
      <c r="G47" s="118"/>
      <c r="H47" s="118"/>
      <c r="I47" s="118"/>
      <c r="J47" s="118"/>
      <c r="K47" s="118"/>
      <c r="L47" s="118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39"/>
      <c r="Y47" s="140"/>
      <c r="Z47" s="120"/>
      <c r="AA47" s="120"/>
      <c r="AB47" s="120"/>
    </row>
    <row r="48" spans="1:28" x14ac:dyDescent="0.25">
      <c r="A48" s="136">
        <v>36</v>
      </c>
      <c r="B48" s="137">
        <v>0.1646</v>
      </c>
      <c r="C48" s="138">
        <v>182055</v>
      </c>
      <c r="D48" s="118"/>
      <c r="E48" s="119"/>
      <c r="F48" s="118"/>
      <c r="G48" s="118"/>
      <c r="H48" s="118"/>
      <c r="I48" s="118"/>
      <c r="J48" s="118"/>
      <c r="K48" s="118"/>
      <c r="L48" s="118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39"/>
      <c r="Y48" s="140"/>
      <c r="Z48" s="120"/>
      <c r="AA48" s="120"/>
      <c r="AB48" s="120"/>
    </row>
    <row r="49" spans="1:28" x14ac:dyDescent="0.25">
      <c r="A49" s="136">
        <v>37</v>
      </c>
      <c r="B49" s="137">
        <v>0.16719999999999999</v>
      </c>
      <c r="C49" s="138">
        <v>181020</v>
      </c>
      <c r="D49" s="118"/>
      <c r="E49" s="119"/>
      <c r="F49" s="118"/>
      <c r="G49" s="118"/>
      <c r="H49" s="118"/>
      <c r="I49" s="118"/>
      <c r="J49" s="118"/>
      <c r="K49" s="118"/>
      <c r="L49" s="118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39"/>
      <c r="Y49" s="140"/>
      <c r="Z49" s="120"/>
      <c r="AA49" s="120"/>
      <c r="AB49" s="120"/>
    </row>
    <row r="50" spans="1:28" x14ac:dyDescent="0.25">
      <c r="A50" s="136">
        <v>38</v>
      </c>
      <c r="B50" s="137">
        <v>0.16980000000000001</v>
      </c>
      <c r="C50" s="138">
        <v>179965</v>
      </c>
      <c r="D50" s="118"/>
      <c r="E50" s="119"/>
      <c r="F50" s="118"/>
      <c r="G50" s="118"/>
      <c r="H50" s="118"/>
      <c r="I50" s="118"/>
      <c r="J50" s="118"/>
      <c r="K50" s="118"/>
      <c r="L50" s="118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39"/>
      <c r="Y50" s="140"/>
      <c r="Z50" s="120"/>
      <c r="AA50" s="120"/>
      <c r="AB50" s="120"/>
    </row>
    <row r="51" spans="1:28" x14ac:dyDescent="0.25">
      <c r="A51" s="136">
        <v>39</v>
      </c>
      <c r="B51" s="137">
        <v>0.1724</v>
      </c>
      <c r="C51" s="138">
        <v>178894</v>
      </c>
      <c r="D51" s="118"/>
      <c r="E51" s="119"/>
      <c r="F51" s="118"/>
      <c r="G51" s="118"/>
      <c r="H51" s="118"/>
      <c r="I51" s="118"/>
      <c r="J51" s="118"/>
      <c r="K51" s="118"/>
      <c r="L51" s="118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39"/>
      <c r="Y51" s="140"/>
      <c r="Z51" s="120"/>
      <c r="AA51" s="120"/>
      <c r="AB51" s="120"/>
    </row>
    <row r="52" spans="1:28" x14ac:dyDescent="0.25">
      <c r="A52" s="136">
        <v>40</v>
      </c>
      <c r="B52" s="137">
        <v>0.17499999999999999</v>
      </c>
      <c r="C52" s="138">
        <v>177815</v>
      </c>
      <c r="D52" s="118"/>
      <c r="E52" s="119"/>
      <c r="F52" s="118"/>
      <c r="G52" s="118"/>
      <c r="H52" s="118"/>
      <c r="I52" s="118"/>
      <c r="J52" s="118"/>
      <c r="K52" s="118"/>
      <c r="L52" s="118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39"/>
      <c r="Y52" s="140"/>
      <c r="Z52" s="120"/>
      <c r="AA52" s="120"/>
      <c r="AB52" s="120"/>
    </row>
    <row r="53" spans="1:28" x14ac:dyDescent="0.25">
      <c r="A53" s="136">
        <v>41</v>
      </c>
      <c r="B53" s="137">
        <v>0.17899999999999999</v>
      </c>
      <c r="C53" s="138">
        <v>172622</v>
      </c>
      <c r="D53" s="118"/>
      <c r="E53" s="119"/>
      <c r="F53" s="118"/>
      <c r="G53" s="118"/>
      <c r="H53" s="118"/>
      <c r="I53" s="118"/>
      <c r="J53" s="118"/>
      <c r="K53" s="118"/>
      <c r="L53" s="118"/>
      <c r="M53" s="120"/>
      <c r="N53" s="120"/>
      <c r="O53" s="120"/>
      <c r="P53" s="120"/>
      <c r="Q53" s="120"/>
      <c r="R53" s="120"/>
      <c r="S53" s="120"/>
      <c r="T53" s="120"/>
      <c r="U53" s="120"/>
      <c r="V53" s="120"/>
      <c r="W53" s="120"/>
      <c r="X53" s="139"/>
      <c r="Y53" s="140"/>
      <c r="Z53" s="120"/>
      <c r="AA53" s="120"/>
      <c r="AB53" s="120"/>
    </row>
    <row r="54" spans="1:28" x14ac:dyDescent="0.25">
      <c r="A54" s="136">
        <v>42</v>
      </c>
      <c r="B54" s="137">
        <v>0.183</v>
      </c>
      <c r="C54" s="138">
        <v>167722</v>
      </c>
      <c r="D54" s="118"/>
      <c r="E54" s="119"/>
      <c r="F54" s="118"/>
      <c r="G54" s="118"/>
      <c r="H54" s="118"/>
      <c r="I54" s="118"/>
      <c r="J54" s="118"/>
      <c r="K54" s="118"/>
      <c r="L54" s="118"/>
      <c r="M54" s="120"/>
      <c r="N54" s="120"/>
      <c r="O54" s="120"/>
      <c r="P54" s="120"/>
      <c r="Q54" s="120"/>
      <c r="R54" s="120"/>
      <c r="S54" s="120"/>
      <c r="T54" s="120"/>
      <c r="U54" s="120"/>
      <c r="V54" s="120"/>
      <c r="W54" s="120"/>
      <c r="X54" s="139"/>
      <c r="Y54" s="140"/>
      <c r="Z54" s="120"/>
      <c r="AA54" s="120"/>
      <c r="AB54" s="120"/>
    </row>
    <row r="55" spans="1:28" x14ac:dyDescent="0.25">
      <c r="A55" s="136">
        <v>43</v>
      </c>
      <c r="B55" s="137">
        <v>0.187</v>
      </c>
      <c r="C55" s="138">
        <v>163096</v>
      </c>
      <c r="D55" s="118"/>
      <c r="E55" s="119"/>
      <c r="F55" s="118"/>
      <c r="G55" s="118"/>
      <c r="H55" s="118"/>
      <c r="I55" s="118"/>
      <c r="J55" s="118"/>
      <c r="K55" s="118"/>
      <c r="L55" s="118"/>
      <c r="M55" s="120"/>
      <c r="N55" s="120"/>
      <c r="O55" s="120"/>
      <c r="P55" s="120"/>
      <c r="Q55" s="120"/>
      <c r="R55" s="120"/>
      <c r="S55" s="120"/>
      <c r="T55" s="120"/>
      <c r="U55" s="120"/>
      <c r="V55" s="120"/>
      <c r="W55" s="120"/>
      <c r="X55" s="139"/>
      <c r="Y55" s="140"/>
      <c r="Z55" s="120"/>
      <c r="AA55" s="120"/>
      <c r="AB55" s="120"/>
    </row>
    <row r="56" spans="1:28" x14ac:dyDescent="0.25">
      <c r="A56" s="136">
        <v>44</v>
      </c>
      <c r="B56" s="137">
        <v>0.191</v>
      </c>
      <c r="C56" s="138">
        <v>158727</v>
      </c>
      <c r="D56" s="118"/>
      <c r="E56" s="119"/>
      <c r="F56" s="118"/>
      <c r="G56" s="118"/>
      <c r="H56" s="118"/>
      <c r="I56" s="118"/>
      <c r="J56" s="118"/>
      <c r="K56" s="118"/>
      <c r="L56" s="118"/>
      <c r="M56" s="120"/>
      <c r="N56" s="120"/>
      <c r="O56" s="120"/>
      <c r="P56" s="120"/>
      <c r="Q56" s="120"/>
      <c r="R56" s="120"/>
      <c r="S56" s="120"/>
      <c r="T56" s="120"/>
      <c r="U56" s="120"/>
      <c r="V56" s="120"/>
      <c r="W56" s="120"/>
      <c r="X56" s="139"/>
      <c r="Y56" s="140"/>
      <c r="Z56" s="120"/>
      <c r="AA56" s="120"/>
      <c r="AB56" s="120"/>
    </row>
    <row r="57" spans="1:28" x14ac:dyDescent="0.25">
      <c r="A57" s="136">
        <v>45</v>
      </c>
      <c r="B57" s="137">
        <v>0.19500000000000001</v>
      </c>
      <c r="C57" s="138">
        <v>154598</v>
      </c>
      <c r="D57" s="118"/>
      <c r="E57" s="119"/>
      <c r="F57" s="118"/>
      <c r="G57" s="118"/>
      <c r="H57" s="118"/>
      <c r="I57" s="118"/>
      <c r="J57" s="118"/>
      <c r="K57" s="118"/>
      <c r="L57" s="118"/>
      <c r="M57" s="120"/>
      <c r="N57" s="120"/>
      <c r="O57" s="120"/>
      <c r="P57" s="120"/>
      <c r="Q57" s="120"/>
      <c r="R57" s="120"/>
      <c r="S57" s="120"/>
      <c r="T57" s="120"/>
      <c r="U57" s="120"/>
      <c r="V57" s="120"/>
      <c r="W57" s="120"/>
      <c r="X57" s="139"/>
      <c r="Y57" s="140"/>
      <c r="Z57" s="120"/>
      <c r="AA57" s="120"/>
      <c r="AB57" s="120"/>
    </row>
    <row r="58" spans="1:28" x14ac:dyDescent="0.25">
      <c r="A58" s="136">
        <v>46</v>
      </c>
      <c r="B58" s="137">
        <v>0.19939999999999999</v>
      </c>
      <c r="C58" s="138">
        <v>149788</v>
      </c>
      <c r="D58" s="118"/>
      <c r="E58" s="119"/>
      <c r="F58" s="118"/>
      <c r="G58" s="118"/>
      <c r="H58" s="118"/>
      <c r="I58" s="118"/>
      <c r="J58" s="118"/>
      <c r="K58" s="118"/>
      <c r="L58" s="118"/>
      <c r="M58" s="120"/>
      <c r="N58" s="120"/>
      <c r="O58" s="120"/>
      <c r="P58" s="120"/>
      <c r="Q58" s="120"/>
      <c r="R58" s="120"/>
      <c r="S58" s="120"/>
      <c r="T58" s="120"/>
      <c r="U58" s="120"/>
      <c r="V58" s="120"/>
      <c r="W58" s="120"/>
      <c r="X58" s="139"/>
      <c r="Y58" s="140"/>
      <c r="Z58" s="120"/>
      <c r="AA58" s="120"/>
      <c r="AB58" s="120"/>
    </row>
    <row r="59" spans="1:28" x14ac:dyDescent="0.25">
      <c r="A59" s="136">
        <v>47</v>
      </c>
      <c r="B59" s="137">
        <v>0.20380000000000001</v>
      </c>
      <c r="C59" s="138">
        <v>145276</v>
      </c>
      <c r="D59" s="118"/>
      <c r="E59" s="119"/>
      <c r="F59" s="118"/>
      <c r="G59" s="118"/>
      <c r="H59" s="118"/>
      <c r="I59" s="118"/>
      <c r="J59" s="118"/>
      <c r="K59" s="118"/>
      <c r="L59" s="118"/>
      <c r="M59" s="120"/>
      <c r="N59" s="120"/>
      <c r="O59" s="120"/>
      <c r="P59" s="120"/>
      <c r="Q59" s="120"/>
      <c r="R59" s="120"/>
      <c r="S59" s="120"/>
      <c r="T59" s="120"/>
      <c r="U59" s="120"/>
      <c r="V59" s="120"/>
      <c r="W59" s="120"/>
      <c r="X59" s="139"/>
      <c r="Y59" s="140"/>
      <c r="Z59" s="120"/>
      <c r="AA59" s="120"/>
      <c r="AB59" s="120"/>
    </row>
    <row r="60" spans="1:28" x14ac:dyDescent="0.25">
      <c r="A60" s="136">
        <v>48</v>
      </c>
      <c r="B60" s="137">
        <v>0.2082</v>
      </c>
      <c r="C60" s="138">
        <v>141038</v>
      </c>
      <c r="D60" s="118"/>
      <c r="E60" s="119"/>
      <c r="F60" s="118"/>
      <c r="G60" s="118"/>
      <c r="H60" s="118"/>
      <c r="I60" s="118"/>
      <c r="J60" s="118"/>
      <c r="K60" s="118"/>
      <c r="L60" s="118"/>
      <c r="M60" s="120"/>
      <c r="N60" s="120"/>
      <c r="O60" s="120"/>
      <c r="P60" s="120"/>
      <c r="Q60" s="120"/>
      <c r="R60" s="120"/>
      <c r="S60" s="120"/>
      <c r="T60" s="120"/>
      <c r="U60" s="120"/>
      <c r="V60" s="120"/>
      <c r="W60" s="120"/>
      <c r="X60" s="139"/>
      <c r="Y60" s="140"/>
      <c r="Z60" s="120"/>
      <c r="AA60" s="120"/>
      <c r="AB60" s="120"/>
    </row>
    <row r="61" spans="1:28" x14ac:dyDescent="0.25">
      <c r="A61" s="136">
        <v>49</v>
      </c>
      <c r="B61" s="137">
        <v>0.21260000000000001</v>
      </c>
      <c r="C61" s="138">
        <v>137055</v>
      </c>
      <c r="D61" s="118"/>
      <c r="E61" s="119"/>
      <c r="F61" s="118"/>
      <c r="G61" s="118"/>
      <c r="H61" s="118"/>
      <c r="I61" s="118"/>
      <c r="J61" s="118"/>
      <c r="K61" s="118"/>
      <c r="L61" s="118"/>
      <c r="M61" s="120"/>
      <c r="N61" s="120"/>
      <c r="O61" s="120"/>
      <c r="P61" s="120"/>
      <c r="Q61" s="120"/>
      <c r="R61" s="120"/>
      <c r="S61" s="120"/>
      <c r="T61" s="120"/>
      <c r="U61" s="120"/>
      <c r="V61" s="120"/>
      <c r="W61" s="120"/>
      <c r="X61" s="139"/>
      <c r="Y61" s="140"/>
      <c r="Z61" s="120"/>
      <c r="AA61" s="120"/>
      <c r="AB61" s="120"/>
    </row>
    <row r="62" spans="1:28" x14ac:dyDescent="0.25">
      <c r="A62" s="136">
        <v>50</v>
      </c>
      <c r="B62" s="137">
        <v>0.217</v>
      </c>
      <c r="C62" s="138">
        <v>133306</v>
      </c>
      <c r="D62" s="118"/>
      <c r="E62" s="119"/>
      <c r="F62" s="118"/>
      <c r="G62" s="118"/>
      <c r="H62" s="118"/>
      <c r="I62" s="118"/>
      <c r="J62" s="118"/>
      <c r="K62" s="118"/>
      <c r="L62" s="118"/>
      <c r="M62" s="120"/>
      <c r="N62" s="120"/>
      <c r="O62" s="120"/>
      <c r="P62" s="120"/>
      <c r="Q62" s="120"/>
      <c r="R62" s="120"/>
      <c r="S62" s="120"/>
      <c r="T62" s="120"/>
      <c r="U62" s="120"/>
      <c r="V62" s="120"/>
      <c r="W62" s="120"/>
      <c r="X62" s="139"/>
      <c r="Y62" s="140"/>
      <c r="Z62" s="120"/>
      <c r="AA62" s="120"/>
      <c r="AB62" s="120"/>
    </row>
    <row r="63" spans="1:28" x14ac:dyDescent="0.25">
      <c r="A63" s="136">
        <v>51</v>
      </c>
      <c r="B63" s="137">
        <v>0.21820000000000001</v>
      </c>
      <c r="C63" s="138">
        <v>135565</v>
      </c>
      <c r="D63" s="118"/>
      <c r="E63" s="119"/>
      <c r="F63" s="118"/>
      <c r="G63" s="118"/>
      <c r="H63" s="118"/>
      <c r="I63" s="118"/>
      <c r="J63" s="118"/>
      <c r="K63" s="118"/>
      <c r="L63" s="118"/>
      <c r="M63" s="120"/>
      <c r="N63" s="120"/>
      <c r="O63" s="120"/>
      <c r="P63" s="120"/>
      <c r="Q63" s="120"/>
      <c r="R63" s="120"/>
      <c r="S63" s="120"/>
      <c r="T63" s="120"/>
      <c r="U63" s="120"/>
      <c r="V63" s="120"/>
      <c r="W63" s="120"/>
      <c r="X63" s="139"/>
      <c r="Y63" s="140"/>
      <c r="Z63" s="120"/>
      <c r="AA63" s="120"/>
      <c r="AB63" s="120"/>
    </row>
    <row r="64" spans="1:28" x14ac:dyDescent="0.25">
      <c r="A64" s="136">
        <v>52</v>
      </c>
      <c r="B64" s="137">
        <v>0.21940000000000001</v>
      </c>
      <c r="C64" s="138">
        <v>137824</v>
      </c>
      <c r="D64" s="118"/>
      <c r="E64" s="119"/>
      <c r="F64" s="118"/>
      <c r="G64" s="118"/>
      <c r="H64" s="118"/>
      <c r="I64" s="118"/>
      <c r="J64" s="118"/>
      <c r="K64" s="118"/>
      <c r="L64" s="118"/>
      <c r="M64" s="120"/>
      <c r="N64" s="120"/>
      <c r="O64" s="120"/>
      <c r="P64" s="120"/>
      <c r="Q64" s="120"/>
      <c r="R64" s="120"/>
      <c r="S64" s="120"/>
      <c r="T64" s="120"/>
      <c r="U64" s="120"/>
      <c r="V64" s="120"/>
      <c r="W64" s="120"/>
      <c r="X64" s="139"/>
      <c r="Y64" s="140"/>
      <c r="Z64" s="120"/>
      <c r="AA64" s="120"/>
      <c r="AB64" s="120"/>
    </row>
    <row r="65" spans="1:28" x14ac:dyDescent="0.25">
      <c r="A65" s="136">
        <v>53</v>
      </c>
      <c r="B65" s="137">
        <v>0.22059999999999999</v>
      </c>
      <c r="C65" s="138">
        <v>140084</v>
      </c>
      <c r="D65" s="118"/>
      <c r="E65" s="119"/>
      <c r="F65" s="118"/>
      <c r="G65" s="118"/>
      <c r="H65" s="118"/>
      <c r="I65" s="118"/>
      <c r="J65" s="118"/>
      <c r="K65" s="118"/>
      <c r="L65" s="118"/>
      <c r="M65" s="120"/>
      <c r="N65" s="120"/>
      <c r="O65" s="120"/>
      <c r="P65" s="120"/>
      <c r="Q65" s="120"/>
      <c r="R65" s="120"/>
      <c r="S65" s="120"/>
      <c r="T65" s="120"/>
      <c r="U65" s="120"/>
      <c r="V65" s="120"/>
      <c r="W65" s="120"/>
      <c r="X65" s="139"/>
      <c r="Y65" s="140"/>
      <c r="Z65" s="120"/>
      <c r="AA65" s="120"/>
      <c r="AB65" s="120"/>
    </row>
    <row r="66" spans="1:28" x14ac:dyDescent="0.25">
      <c r="A66" s="136">
        <v>54</v>
      </c>
      <c r="B66" s="137">
        <v>0.2218</v>
      </c>
      <c r="C66" s="138">
        <v>142344</v>
      </c>
      <c r="D66" s="118"/>
      <c r="E66" s="119"/>
      <c r="F66" s="118"/>
      <c r="G66" s="118"/>
      <c r="H66" s="118"/>
      <c r="I66" s="118"/>
      <c r="J66" s="118"/>
      <c r="K66" s="118"/>
      <c r="L66" s="118"/>
      <c r="M66" s="120"/>
      <c r="N66" s="120"/>
      <c r="O66" s="120"/>
      <c r="P66" s="120"/>
      <c r="Q66" s="120"/>
      <c r="R66" s="120"/>
      <c r="S66" s="120"/>
      <c r="T66" s="120"/>
      <c r="U66" s="120"/>
      <c r="V66" s="120"/>
      <c r="W66" s="120"/>
      <c r="X66" s="139"/>
      <c r="Y66" s="140"/>
      <c r="Z66" s="120"/>
      <c r="AA66" s="120"/>
      <c r="AB66" s="120"/>
    </row>
    <row r="67" spans="1:28" x14ac:dyDescent="0.25">
      <c r="A67" s="136">
        <v>55</v>
      </c>
      <c r="B67" s="137">
        <v>0.223</v>
      </c>
      <c r="C67" s="138">
        <v>144603</v>
      </c>
      <c r="D67" s="118"/>
      <c r="E67" s="119"/>
      <c r="F67" s="118"/>
      <c r="G67" s="118"/>
      <c r="H67" s="118"/>
      <c r="I67" s="118"/>
      <c r="J67" s="118"/>
      <c r="K67" s="118"/>
      <c r="L67" s="118"/>
      <c r="M67" s="120"/>
      <c r="N67" s="120"/>
      <c r="O67" s="120"/>
      <c r="P67" s="120"/>
      <c r="Q67" s="120"/>
      <c r="R67" s="120"/>
      <c r="S67" s="120"/>
      <c r="T67" s="120"/>
      <c r="U67" s="120"/>
      <c r="V67" s="120"/>
      <c r="W67" s="120"/>
      <c r="X67" s="139"/>
      <c r="Y67" s="140"/>
      <c r="Z67" s="120"/>
      <c r="AA67" s="120"/>
      <c r="AB67" s="120"/>
    </row>
    <row r="68" spans="1:28" x14ac:dyDescent="0.25">
      <c r="A68" s="136">
        <v>56</v>
      </c>
      <c r="B68" s="137">
        <v>0.2238</v>
      </c>
      <c r="C68" s="138">
        <v>147649</v>
      </c>
      <c r="D68" s="118"/>
      <c r="E68" s="119"/>
      <c r="F68" s="118"/>
      <c r="G68" s="118"/>
      <c r="H68" s="118"/>
      <c r="I68" s="118"/>
      <c r="J68" s="118"/>
      <c r="K68" s="118"/>
      <c r="L68" s="118"/>
      <c r="M68" s="120"/>
      <c r="N68" s="120"/>
      <c r="O68" s="120"/>
      <c r="P68" s="120"/>
      <c r="Q68" s="120"/>
      <c r="R68" s="120"/>
      <c r="S68" s="120"/>
      <c r="T68" s="120"/>
      <c r="U68" s="120"/>
      <c r="V68" s="120"/>
      <c r="W68" s="120"/>
      <c r="X68" s="139"/>
      <c r="Y68" s="140"/>
      <c r="Z68" s="120"/>
      <c r="AA68" s="120"/>
      <c r="AB68" s="120"/>
    </row>
    <row r="69" spans="1:28" x14ac:dyDescent="0.25">
      <c r="A69" s="136">
        <v>57</v>
      </c>
      <c r="B69" s="137">
        <v>0.22459999999999999</v>
      </c>
      <c r="C69" s="138">
        <v>150715</v>
      </c>
      <c r="D69" s="118"/>
      <c r="E69" s="119"/>
      <c r="F69" s="118"/>
      <c r="G69" s="118"/>
      <c r="H69" s="118"/>
      <c r="I69" s="118"/>
      <c r="J69" s="118"/>
      <c r="K69" s="118"/>
      <c r="L69" s="118"/>
      <c r="M69" s="120"/>
      <c r="N69" s="120"/>
      <c r="O69" s="120"/>
      <c r="P69" s="120"/>
      <c r="Q69" s="120"/>
      <c r="R69" s="120"/>
      <c r="S69" s="120"/>
      <c r="T69" s="120"/>
      <c r="U69" s="120"/>
      <c r="V69" s="120"/>
      <c r="W69" s="120"/>
      <c r="X69" s="139"/>
      <c r="Y69" s="140"/>
      <c r="Z69" s="120"/>
      <c r="AA69" s="120"/>
      <c r="AB69" s="120"/>
    </row>
    <row r="70" spans="1:28" x14ac:dyDescent="0.25">
      <c r="A70" s="136">
        <v>58</v>
      </c>
      <c r="B70" s="137">
        <v>0.22539999999999999</v>
      </c>
      <c r="C70" s="138">
        <v>153799</v>
      </c>
      <c r="D70" s="118"/>
      <c r="E70" s="119"/>
      <c r="F70" s="118"/>
      <c r="G70" s="118"/>
      <c r="H70" s="118"/>
      <c r="I70" s="118"/>
      <c r="J70" s="118"/>
      <c r="K70" s="118"/>
      <c r="L70" s="118"/>
      <c r="M70" s="120"/>
      <c r="N70" s="120"/>
      <c r="O70" s="120"/>
      <c r="P70" s="120"/>
      <c r="Q70" s="120"/>
      <c r="R70" s="120"/>
      <c r="S70" s="120"/>
      <c r="T70" s="120"/>
      <c r="U70" s="120"/>
      <c r="V70" s="120"/>
      <c r="W70" s="120"/>
      <c r="X70" s="139"/>
      <c r="Y70" s="140"/>
      <c r="Z70" s="120"/>
      <c r="AA70" s="120"/>
      <c r="AB70" s="120"/>
    </row>
    <row r="71" spans="1:28" x14ac:dyDescent="0.25">
      <c r="A71" s="136">
        <v>59</v>
      </c>
      <c r="B71" s="137">
        <v>0.22620000000000001</v>
      </c>
      <c r="C71" s="138">
        <v>156901</v>
      </c>
      <c r="D71" s="118"/>
      <c r="E71" s="119"/>
      <c r="F71" s="118"/>
      <c r="G71" s="118"/>
      <c r="H71" s="118"/>
      <c r="I71" s="118"/>
      <c r="J71" s="118"/>
      <c r="K71" s="118"/>
      <c r="L71" s="118"/>
      <c r="M71" s="120"/>
      <c r="N71" s="120"/>
      <c r="O71" s="120"/>
      <c r="P71" s="120"/>
      <c r="Q71" s="120"/>
      <c r="R71" s="120"/>
      <c r="S71" s="120"/>
      <c r="T71" s="120"/>
      <c r="U71" s="120"/>
      <c r="V71" s="120"/>
      <c r="W71" s="120"/>
      <c r="X71" s="139"/>
      <c r="Y71" s="140"/>
      <c r="Z71" s="120"/>
      <c r="AA71" s="120"/>
      <c r="AB71" s="120"/>
    </row>
    <row r="72" spans="1:28" x14ac:dyDescent="0.25">
      <c r="A72" s="136">
        <v>60</v>
      </c>
      <c r="B72" s="137">
        <v>0.22700000000000001</v>
      </c>
      <c r="C72" s="138">
        <v>160022</v>
      </c>
      <c r="D72" s="118"/>
      <c r="E72" s="119"/>
      <c r="F72" s="118"/>
      <c r="G72" s="118"/>
      <c r="H72" s="118"/>
      <c r="I72" s="118"/>
      <c r="J72" s="118"/>
      <c r="K72" s="118"/>
      <c r="L72" s="118"/>
      <c r="M72" s="120"/>
      <c r="N72" s="120"/>
      <c r="O72" s="120"/>
      <c r="P72" s="120"/>
      <c r="Q72" s="120"/>
      <c r="R72" s="120"/>
      <c r="S72" s="120"/>
      <c r="T72" s="120"/>
      <c r="U72" s="120"/>
      <c r="V72" s="120"/>
      <c r="W72" s="120"/>
      <c r="X72" s="139"/>
      <c r="Y72" s="140"/>
      <c r="Z72" s="120"/>
      <c r="AA72" s="120"/>
      <c r="AB72" s="120"/>
    </row>
    <row r="73" spans="1:28" x14ac:dyDescent="0.25">
      <c r="A73" s="136">
        <v>61</v>
      </c>
      <c r="B73" s="137">
        <v>0.23200000000000001</v>
      </c>
      <c r="C73" s="138">
        <v>155419</v>
      </c>
      <c r="D73" s="118"/>
      <c r="E73" s="119"/>
      <c r="F73" s="118"/>
      <c r="G73" s="118"/>
      <c r="H73" s="118"/>
      <c r="I73" s="118"/>
      <c r="J73" s="118"/>
      <c r="K73" s="118"/>
      <c r="L73" s="118"/>
      <c r="M73" s="120"/>
      <c r="N73" s="120"/>
      <c r="O73" s="120"/>
      <c r="P73" s="120"/>
      <c r="Q73" s="120"/>
      <c r="R73" s="120"/>
      <c r="S73" s="120"/>
      <c r="T73" s="120"/>
      <c r="U73" s="120"/>
      <c r="V73" s="120"/>
      <c r="W73" s="120"/>
      <c r="X73" s="139"/>
      <c r="Y73" s="140"/>
      <c r="Z73" s="120"/>
      <c r="AA73" s="120"/>
      <c r="AB73" s="120"/>
    </row>
    <row r="74" spans="1:28" x14ac:dyDescent="0.25">
      <c r="A74" s="136">
        <v>62</v>
      </c>
      <c r="B74" s="137">
        <v>0.23699999999999999</v>
      </c>
      <c r="C74" s="138">
        <v>151061</v>
      </c>
      <c r="D74" s="118"/>
      <c r="E74" s="119"/>
      <c r="F74" s="118"/>
      <c r="G74" s="118"/>
      <c r="H74" s="118"/>
      <c r="I74" s="118"/>
      <c r="J74" s="118"/>
      <c r="K74" s="118"/>
      <c r="L74" s="118"/>
      <c r="M74" s="120"/>
      <c r="N74" s="120"/>
      <c r="O74" s="120"/>
      <c r="P74" s="120"/>
      <c r="Q74" s="120"/>
      <c r="R74" s="120"/>
      <c r="S74" s="120"/>
      <c r="T74" s="120"/>
      <c r="U74" s="120"/>
      <c r="V74" s="120"/>
      <c r="W74" s="120"/>
      <c r="X74" s="139"/>
      <c r="Y74" s="140"/>
      <c r="Z74" s="120"/>
      <c r="AA74" s="120"/>
      <c r="AB74" s="120"/>
    </row>
    <row r="75" spans="1:28" x14ac:dyDescent="0.25">
      <c r="A75" s="136">
        <v>63</v>
      </c>
      <c r="B75" s="137">
        <v>0.24199999999999999</v>
      </c>
      <c r="C75" s="138">
        <v>146932</v>
      </c>
      <c r="D75" s="118"/>
      <c r="E75" s="119"/>
      <c r="F75" s="118"/>
      <c r="G75" s="118"/>
      <c r="H75" s="118"/>
      <c r="I75" s="118"/>
      <c r="J75" s="118"/>
      <c r="K75" s="118"/>
      <c r="L75" s="118"/>
      <c r="M75" s="120"/>
      <c r="N75" s="120"/>
      <c r="O75" s="120"/>
      <c r="P75" s="120"/>
      <c r="Q75" s="120"/>
      <c r="R75" s="120"/>
      <c r="S75" s="120"/>
      <c r="T75" s="120"/>
      <c r="U75" s="120"/>
      <c r="V75" s="120"/>
      <c r="W75" s="120"/>
      <c r="X75" s="139"/>
      <c r="Y75" s="140"/>
      <c r="Z75" s="120"/>
      <c r="AA75" s="120"/>
      <c r="AB75" s="120"/>
    </row>
    <row r="76" spans="1:28" x14ac:dyDescent="0.25">
      <c r="A76" s="136">
        <v>64</v>
      </c>
      <c r="B76" s="137">
        <v>0.247</v>
      </c>
      <c r="C76" s="138">
        <v>143018</v>
      </c>
      <c r="D76" s="118"/>
      <c r="E76" s="119"/>
      <c r="F76" s="118"/>
      <c r="G76" s="118"/>
      <c r="H76" s="118"/>
      <c r="I76" s="118"/>
      <c r="J76" s="118"/>
      <c r="K76" s="118"/>
      <c r="L76" s="118"/>
      <c r="M76" s="120"/>
      <c r="N76" s="120"/>
      <c r="O76" s="120"/>
      <c r="P76" s="120"/>
      <c r="Q76" s="120"/>
      <c r="R76" s="120"/>
      <c r="S76" s="120"/>
      <c r="T76" s="120"/>
      <c r="U76" s="120"/>
      <c r="V76" s="120"/>
      <c r="W76" s="120"/>
      <c r="X76" s="139"/>
      <c r="Y76" s="140"/>
      <c r="Z76" s="120"/>
      <c r="AA76" s="120"/>
      <c r="AB76" s="120"/>
    </row>
    <row r="77" spans="1:28" x14ac:dyDescent="0.25">
      <c r="A77" s="136">
        <v>65</v>
      </c>
      <c r="B77" s="137">
        <v>0.252</v>
      </c>
      <c r="C77" s="138">
        <v>139306</v>
      </c>
      <c r="D77" s="118"/>
      <c r="E77" s="119"/>
      <c r="F77" s="118"/>
      <c r="G77" s="118"/>
      <c r="H77" s="118"/>
      <c r="I77" s="118"/>
      <c r="J77" s="118"/>
      <c r="K77" s="118"/>
      <c r="L77" s="118"/>
      <c r="M77" s="120"/>
      <c r="N77" s="120"/>
      <c r="O77" s="120"/>
      <c r="P77" s="120"/>
      <c r="Q77" s="120"/>
      <c r="R77" s="120"/>
      <c r="S77" s="120"/>
      <c r="T77" s="120"/>
      <c r="U77" s="120"/>
      <c r="V77" s="120"/>
      <c r="W77" s="120"/>
      <c r="X77" s="139"/>
      <c r="Y77" s="140"/>
      <c r="Z77" s="120"/>
      <c r="AA77" s="120"/>
      <c r="AB77" s="120"/>
    </row>
    <row r="78" spans="1:28" x14ac:dyDescent="0.25">
      <c r="A78" s="136">
        <v>66</v>
      </c>
      <c r="B78" s="137">
        <v>0.255</v>
      </c>
      <c r="C78" s="138">
        <v>139002</v>
      </c>
      <c r="D78" s="118"/>
      <c r="E78" s="119"/>
      <c r="F78" s="118"/>
      <c r="G78" s="118"/>
      <c r="H78" s="118"/>
      <c r="I78" s="118"/>
      <c r="J78" s="118"/>
      <c r="K78" s="118"/>
      <c r="L78" s="118"/>
      <c r="M78" s="120"/>
      <c r="N78" s="120"/>
      <c r="O78" s="120"/>
      <c r="P78" s="120"/>
      <c r="Q78" s="120"/>
      <c r="R78" s="120"/>
      <c r="S78" s="120"/>
      <c r="T78" s="120"/>
      <c r="U78" s="120"/>
      <c r="V78" s="120"/>
      <c r="W78" s="120"/>
      <c r="X78" s="139"/>
      <c r="Y78" s="140"/>
      <c r="Z78" s="120"/>
      <c r="AA78" s="120"/>
      <c r="AB78" s="120"/>
    </row>
    <row r="79" spans="1:28" x14ac:dyDescent="0.25">
      <c r="A79" s="136">
        <v>67</v>
      </c>
      <c r="B79" s="137">
        <v>0.25800000000000001</v>
      </c>
      <c r="C79" s="138">
        <v>138689</v>
      </c>
      <c r="D79" s="118"/>
      <c r="E79" s="119"/>
      <c r="F79" s="118"/>
      <c r="G79" s="118"/>
      <c r="H79" s="118"/>
      <c r="I79" s="118"/>
      <c r="J79" s="118"/>
      <c r="K79" s="118"/>
      <c r="L79" s="118"/>
      <c r="M79" s="120"/>
      <c r="N79" s="120"/>
      <c r="O79" s="120"/>
      <c r="P79" s="120"/>
      <c r="Q79" s="120"/>
      <c r="R79" s="120"/>
      <c r="S79" s="120"/>
      <c r="T79" s="120"/>
      <c r="U79" s="120"/>
      <c r="V79" s="120"/>
      <c r="W79" s="120"/>
      <c r="X79" s="139"/>
      <c r="Y79" s="140"/>
      <c r="Z79" s="120"/>
      <c r="AA79" s="120"/>
      <c r="AB79" s="120"/>
    </row>
    <row r="80" spans="1:28" x14ac:dyDescent="0.25">
      <c r="A80" s="136">
        <v>68</v>
      </c>
      <c r="B80" s="137"/>
      <c r="C80" s="138"/>
      <c r="D80" s="118"/>
      <c r="E80" s="118"/>
      <c r="F80" s="118"/>
      <c r="G80" s="118"/>
      <c r="H80" s="118"/>
      <c r="I80" s="118"/>
      <c r="J80" s="118"/>
      <c r="K80" s="118"/>
      <c r="L80" s="118"/>
      <c r="M80" s="120"/>
      <c r="N80" s="120"/>
      <c r="O80" s="120"/>
      <c r="P80" s="120"/>
      <c r="Q80" s="120"/>
      <c r="R80" s="120"/>
      <c r="S80" s="120"/>
      <c r="T80" s="120"/>
      <c r="U80" s="120"/>
      <c r="V80" s="120"/>
      <c r="W80" s="120"/>
      <c r="X80" s="139"/>
      <c r="Y80" s="140"/>
      <c r="Z80" s="120"/>
      <c r="AA80" s="120"/>
      <c r="AB80" s="120"/>
    </row>
    <row r="81" spans="1:28" x14ac:dyDescent="0.25">
      <c r="A81" s="136">
        <v>69</v>
      </c>
      <c r="B81" s="137"/>
      <c r="C81" s="138"/>
      <c r="D81" s="118"/>
      <c r="E81" s="118"/>
      <c r="F81" s="118"/>
      <c r="G81" s="118"/>
      <c r="H81" s="118"/>
      <c r="I81" s="118"/>
      <c r="J81" s="118"/>
      <c r="K81" s="118"/>
      <c r="L81" s="118"/>
      <c r="M81" s="120"/>
      <c r="N81" s="120"/>
      <c r="O81" s="120"/>
      <c r="P81" s="120"/>
      <c r="Q81" s="120"/>
      <c r="R81" s="120"/>
      <c r="S81" s="120"/>
      <c r="T81" s="120"/>
      <c r="U81" s="120"/>
      <c r="V81" s="120"/>
      <c r="W81" s="120"/>
      <c r="X81" s="139"/>
      <c r="Y81" s="140"/>
      <c r="Z81" s="120"/>
      <c r="AA81" s="120"/>
      <c r="AB81" s="120"/>
    </row>
    <row r="82" spans="1:28" x14ac:dyDescent="0.25">
      <c r="A82" s="136">
        <v>70</v>
      </c>
      <c r="B82" s="137"/>
      <c r="C82" s="138"/>
      <c r="D82" s="118"/>
      <c r="E82" s="118"/>
      <c r="F82" s="118"/>
      <c r="G82" s="118"/>
      <c r="H82" s="118"/>
      <c r="I82" s="118"/>
      <c r="J82" s="118"/>
      <c r="K82" s="118"/>
      <c r="L82" s="118"/>
      <c r="M82" s="120"/>
      <c r="N82" s="120"/>
      <c r="O82" s="120"/>
      <c r="P82" s="120"/>
      <c r="Q82" s="120"/>
      <c r="R82" s="120"/>
      <c r="S82" s="120"/>
      <c r="T82" s="120"/>
      <c r="U82" s="120"/>
      <c r="V82" s="120"/>
      <c r="W82" s="120"/>
      <c r="X82" s="139"/>
      <c r="Y82" s="140"/>
      <c r="Z82" s="120"/>
      <c r="AA82" s="120"/>
      <c r="AB82" s="120"/>
    </row>
    <row r="83" spans="1:28" x14ac:dyDescent="0.25">
      <c r="A83" s="136">
        <v>71</v>
      </c>
      <c r="B83" s="137"/>
      <c r="C83" s="138"/>
      <c r="D83" s="118"/>
      <c r="E83" s="118"/>
      <c r="F83" s="118"/>
      <c r="G83" s="118"/>
      <c r="H83" s="118"/>
      <c r="I83" s="118"/>
      <c r="J83" s="118"/>
      <c r="K83" s="118"/>
      <c r="L83" s="118"/>
      <c r="M83" s="120"/>
      <c r="N83" s="120"/>
      <c r="O83" s="120"/>
      <c r="P83" s="120"/>
      <c r="Q83" s="120"/>
      <c r="R83" s="120"/>
      <c r="S83" s="120"/>
      <c r="T83" s="120"/>
      <c r="U83" s="120"/>
      <c r="V83" s="120"/>
      <c r="W83" s="120"/>
      <c r="X83" s="139"/>
      <c r="Y83" s="140"/>
      <c r="Z83" s="120"/>
      <c r="AA83" s="120"/>
      <c r="AB83" s="120"/>
    </row>
    <row r="84" spans="1:28" x14ac:dyDescent="0.25">
      <c r="A84" s="136">
        <v>72</v>
      </c>
      <c r="B84" s="137"/>
      <c r="C84" s="138"/>
      <c r="D84" s="118"/>
      <c r="E84" s="118"/>
      <c r="F84" s="118"/>
      <c r="G84" s="118"/>
      <c r="H84" s="118"/>
      <c r="I84" s="118"/>
      <c r="J84" s="118"/>
      <c r="K84" s="118"/>
      <c r="L84" s="118"/>
      <c r="M84" s="120"/>
      <c r="N84" s="120"/>
      <c r="O84" s="120"/>
      <c r="P84" s="120"/>
      <c r="Q84" s="120"/>
      <c r="R84" s="120"/>
      <c r="S84" s="120"/>
      <c r="T84" s="120"/>
      <c r="U84" s="120"/>
      <c r="V84" s="120"/>
      <c r="W84" s="120"/>
      <c r="X84" s="139"/>
      <c r="Y84" s="140"/>
      <c r="Z84" s="120"/>
      <c r="AA84" s="120"/>
      <c r="AB84" s="120"/>
    </row>
    <row r="85" spans="1:28" x14ac:dyDescent="0.25">
      <c r="A85" s="136">
        <v>73</v>
      </c>
      <c r="B85" s="137"/>
      <c r="C85" s="138"/>
      <c r="D85" s="118"/>
      <c r="E85" s="118"/>
      <c r="F85" s="118"/>
      <c r="G85" s="118"/>
      <c r="H85" s="118"/>
      <c r="I85" s="118"/>
      <c r="J85" s="118"/>
      <c r="K85" s="118"/>
      <c r="L85" s="118"/>
      <c r="M85" s="120"/>
      <c r="N85" s="120"/>
      <c r="O85" s="120"/>
      <c r="P85" s="120"/>
      <c r="Q85" s="120"/>
      <c r="R85" s="120"/>
      <c r="S85" s="120"/>
      <c r="T85" s="120"/>
      <c r="U85" s="120"/>
      <c r="V85" s="120"/>
      <c r="W85" s="120"/>
      <c r="X85" s="139"/>
      <c r="Y85" s="140"/>
      <c r="Z85" s="120"/>
      <c r="AA85" s="120"/>
      <c r="AB85" s="120"/>
    </row>
    <row r="86" spans="1:28" x14ac:dyDescent="0.25">
      <c r="A86" s="136">
        <v>74</v>
      </c>
      <c r="B86" s="137"/>
      <c r="C86" s="138"/>
      <c r="D86" s="118"/>
      <c r="E86" s="118"/>
      <c r="F86" s="118"/>
      <c r="G86" s="118"/>
      <c r="H86" s="118"/>
      <c r="I86" s="118"/>
      <c r="J86" s="118"/>
      <c r="K86" s="118"/>
      <c r="L86" s="118"/>
      <c r="M86" s="120"/>
      <c r="N86" s="120"/>
      <c r="O86" s="120"/>
      <c r="P86" s="120"/>
      <c r="Q86" s="120"/>
      <c r="R86" s="120"/>
      <c r="S86" s="120"/>
      <c r="T86" s="120"/>
      <c r="U86" s="120"/>
      <c r="V86" s="120"/>
      <c r="W86" s="120"/>
      <c r="X86" s="139"/>
      <c r="Y86" s="140"/>
      <c r="Z86" s="120"/>
      <c r="AA86" s="120"/>
      <c r="AB86" s="120"/>
    </row>
    <row r="87" spans="1:28" x14ac:dyDescent="0.25">
      <c r="A87" s="136">
        <v>75</v>
      </c>
      <c r="B87" s="137"/>
      <c r="C87" s="138"/>
      <c r="D87" s="118"/>
      <c r="E87" s="118"/>
      <c r="F87" s="118"/>
      <c r="G87" s="118"/>
      <c r="H87" s="118"/>
      <c r="I87" s="118"/>
      <c r="J87" s="118"/>
      <c r="K87" s="118"/>
      <c r="L87" s="118"/>
      <c r="M87" s="120"/>
      <c r="N87" s="120"/>
      <c r="O87" s="120"/>
      <c r="P87" s="120"/>
      <c r="Q87" s="120"/>
      <c r="R87" s="120"/>
      <c r="S87" s="120"/>
      <c r="T87" s="120"/>
      <c r="U87" s="120"/>
      <c r="V87" s="120"/>
      <c r="W87" s="120"/>
      <c r="X87" s="139"/>
      <c r="Y87" s="140"/>
      <c r="Z87" s="120"/>
      <c r="AA87" s="120"/>
      <c r="AB87" s="120"/>
    </row>
    <row r="88" spans="1:28" x14ac:dyDescent="0.25">
      <c r="A88" s="136">
        <v>76</v>
      </c>
      <c r="B88" s="137"/>
      <c r="C88" s="138"/>
      <c r="D88" s="118"/>
      <c r="E88" s="118"/>
      <c r="F88" s="118"/>
      <c r="G88" s="118"/>
      <c r="H88" s="118"/>
      <c r="I88" s="118"/>
      <c r="J88" s="118"/>
      <c r="K88" s="118"/>
      <c r="L88" s="118"/>
      <c r="M88" s="120"/>
      <c r="N88" s="120"/>
      <c r="O88" s="120"/>
      <c r="P88" s="120"/>
      <c r="Q88" s="120"/>
      <c r="R88" s="120"/>
      <c r="S88" s="120"/>
      <c r="T88" s="120"/>
      <c r="U88" s="120"/>
      <c r="V88" s="120"/>
      <c r="W88" s="120"/>
      <c r="X88" s="139"/>
      <c r="Y88" s="140"/>
      <c r="Z88" s="120"/>
      <c r="AA88" s="120"/>
      <c r="AB88" s="120"/>
    </row>
    <row r="89" spans="1:28" x14ac:dyDescent="0.25">
      <c r="A89" s="136">
        <v>77</v>
      </c>
      <c r="B89" s="137"/>
      <c r="C89" s="138"/>
      <c r="D89" s="118"/>
      <c r="E89" s="118"/>
      <c r="F89" s="118"/>
      <c r="G89" s="118"/>
      <c r="H89" s="118"/>
      <c r="I89" s="118"/>
      <c r="J89" s="118"/>
      <c r="K89" s="118"/>
      <c r="L89" s="118"/>
      <c r="M89" s="120"/>
      <c r="N89" s="120"/>
      <c r="O89" s="120"/>
      <c r="P89" s="120"/>
      <c r="Q89" s="120"/>
      <c r="R89" s="120"/>
      <c r="S89" s="120"/>
      <c r="T89" s="120"/>
      <c r="U89" s="120"/>
      <c r="V89" s="120"/>
      <c r="W89" s="120"/>
      <c r="X89" s="139"/>
      <c r="Y89" s="140"/>
      <c r="Z89" s="120"/>
      <c r="AA89" s="120"/>
      <c r="AB89" s="120"/>
    </row>
    <row r="90" spans="1:28" x14ac:dyDescent="0.25">
      <c r="A90" s="136">
        <v>78</v>
      </c>
      <c r="B90" s="137"/>
      <c r="C90" s="138"/>
      <c r="D90" s="118"/>
      <c r="E90" s="118"/>
      <c r="F90" s="118"/>
      <c r="G90" s="118"/>
      <c r="H90" s="118"/>
      <c r="I90" s="118"/>
      <c r="J90" s="118"/>
      <c r="K90" s="118"/>
      <c r="L90" s="118"/>
      <c r="M90" s="120"/>
      <c r="N90" s="120"/>
      <c r="O90" s="120"/>
      <c r="P90" s="120"/>
      <c r="Q90" s="120"/>
      <c r="R90" s="120"/>
      <c r="S90" s="120"/>
      <c r="T90" s="120"/>
      <c r="U90" s="120"/>
      <c r="V90" s="120"/>
      <c r="W90" s="120"/>
      <c r="X90" s="139"/>
      <c r="Y90" s="140"/>
      <c r="Z90" s="120"/>
      <c r="AA90" s="120"/>
      <c r="AB90" s="120"/>
    </row>
    <row r="91" spans="1:28" x14ac:dyDescent="0.25">
      <c r="A91" s="136">
        <v>79</v>
      </c>
      <c r="B91" s="137"/>
      <c r="C91" s="138"/>
      <c r="D91" s="118"/>
      <c r="E91" s="118"/>
      <c r="F91" s="118"/>
      <c r="G91" s="118"/>
      <c r="H91" s="118"/>
      <c r="I91" s="118"/>
      <c r="J91" s="118"/>
      <c r="K91" s="118"/>
      <c r="L91" s="118"/>
      <c r="M91" s="120"/>
      <c r="N91" s="120"/>
      <c r="O91" s="120"/>
      <c r="P91" s="120"/>
      <c r="Q91" s="120"/>
      <c r="R91" s="120"/>
      <c r="S91" s="120"/>
      <c r="T91" s="120"/>
      <c r="U91" s="120"/>
      <c r="V91" s="120"/>
      <c r="W91" s="120"/>
      <c r="X91" s="139"/>
      <c r="Y91" s="140"/>
      <c r="Z91" s="120"/>
      <c r="AA91" s="120"/>
      <c r="AB91" s="120"/>
    </row>
    <row r="92" spans="1:28" x14ac:dyDescent="0.25">
      <c r="A92" s="136">
        <v>80</v>
      </c>
      <c r="B92" s="137"/>
      <c r="C92" s="138"/>
      <c r="D92" s="118"/>
      <c r="E92" s="118"/>
      <c r="F92" s="118"/>
      <c r="G92" s="118"/>
      <c r="H92" s="118"/>
      <c r="I92" s="118"/>
      <c r="J92" s="118"/>
      <c r="K92" s="118"/>
      <c r="L92" s="118"/>
      <c r="M92" s="120"/>
      <c r="N92" s="120"/>
      <c r="O92" s="120"/>
      <c r="P92" s="120"/>
      <c r="Q92" s="120"/>
      <c r="R92" s="120"/>
      <c r="S92" s="120"/>
      <c r="T92" s="120"/>
      <c r="U92" s="120"/>
      <c r="V92" s="120"/>
      <c r="W92" s="120"/>
      <c r="X92" s="139"/>
      <c r="Y92" s="140"/>
      <c r="Z92" s="120"/>
      <c r="AA92" s="120"/>
      <c r="AB92" s="120"/>
    </row>
    <row r="93" spans="1:28" x14ac:dyDescent="0.25">
      <c r="A93" s="136">
        <v>81</v>
      </c>
      <c r="B93" s="137"/>
      <c r="C93" s="138"/>
      <c r="D93" s="118"/>
      <c r="E93" s="118"/>
      <c r="F93" s="118"/>
      <c r="G93" s="118"/>
      <c r="H93" s="118"/>
      <c r="I93" s="118"/>
      <c r="J93" s="118"/>
      <c r="K93" s="118"/>
      <c r="L93" s="118"/>
      <c r="M93" s="120"/>
      <c r="N93" s="120"/>
      <c r="O93" s="120"/>
      <c r="P93" s="120"/>
      <c r="Q93" s="120"/>
      <c r="R93" s="120"/>
      <c r="S93" s="120"/>
      <c r="T93" s="120"/>
      <c r="U93" s="120"/>
      <c r="V93" s="120"/>
      <c r="W93" s="120"/>
      <c r="X93" s="139"/>
      <c r="Y93" s="140"/>
      <c r="Z93" s="120"/>
      <c r="AA93" s="120"/>
      <c r="AB93" s="120"/>
    </row>
    <row r="94" spans="1:28" x14ac:dyDescent="0.25">
      <c r="A94" s="136">
        <v>82</v>
      </c>
      <c r="B94" s="137"/>
      <c r="C94" s="138"/>
      <c r="D94" s="118"/>
      <c r="E94" s="118"/>
      <c r="F94" s="118"/>
      <c r="G94" s="118"/>
      <c r="H94" s="118"/>
      <c r="I94" s="118"/>
      <c r="J94" s="118"/>
      <c r="K94" s="118"/>
      <c r="L94" s="118"/>
      <c r="M94" s="120"/>
      <c r="N94" s="120"/>
      <c r="O94" s="120"/>
      <c r="P94" s="120"/>
      <c r="Q94" s="120"/>
      <c r="R94" s="120"/>
      <c r="S94" s="120"/>
      <c r="T94" s="120"/>
      <c r="U94" s="120"/>
      <c r="V94" s="120"/>
      <c r="W94" s="120"/>
      <c r="X94" s="139"/>
      <c r="Y94" s="140"/>
      <c r="Z94" s="120"/>
      <c r="AA94" s="120"/>
      <c r="AB94" s="120"/>
    </row>
    <row r="95" spans="1:28" x14ac:dyDescent="0.25">
      <c r="A95" s="136">
        <v>83</v>
      </c>
      <c r="B95" s="137"/>
      <c r="C95" s="138"/>
      <c r="D95" s="118"/>
      <c r="E95" s="118"/>
      <c r="F95" s="118"/>
      <c r="G95" s="118"/>
      <c r="H95" s="118"/>
      <c r="I95" s="118"/>
      <c r="J95" s="118"/>
      <c r="K95" s="118"/>
      <c r="L95" s="118"/>
      <c r="M95" s="120"/>
      <c r="N95" s="120"/>
      <c r="O95" s="120"/>
      <c r="P95" s="120"/>
      <c r="Q95" s="120"/>
      <c r="R95" s="120"/>
      <c r="S95" s="120"/>
      <c r="T95" s="120"/>
      <c r="U95" s="120"/>
      <c r="V95" s="120"/>
      <c r="W95" s="120"/>
      <c r="X95" s="139"/>
      <c r="Y95" s="140"/>
      <c r="Z95" s="120"/>
      <c r="AA95" s="120"/>
      <c r="AB95" s="120"/>
    </row>
    <row r="96" spans="1:28" x14ac:dyDescent="0.25">
      <c r="A96" s="136">
        <v>84</v>
      </c>
      <c r="B96" s="137"/>
      <c r="C96" s="138"/>
      <c r="D96" s="118"/>
      <c r="E96" s="118"/>
      <c r="F96" s="118"/>
      <c r="G96" s="118"/>
      <c r="H96" s="118"/>
      <c r="I96" s="118"/>
      <c r="J96" s="118"/>
      <c r="K96" s="118"/>
      <c r="L96" s="118"/>
      <c r="M96" s="120"/>
      <c r="N96" s="120"/>
      <c r="O96" s="120"/>
      <c r="P96" s="120"/>
      <c r="Q96" s="120"/>
      <c r="R96" s="120"/>
      <c r="S96" s="120"/>
      <c r="T96" s="120"/>
      <c r="U96" s="120"/>
      <c r="V96" s="120"/>
      <c r="W96" s="120"/>
      <c r="X96" s="139"/>
      <c r="Y96" s="140"/>
      <c r="Z96" s="120"/>
      <c r="AA96" s="120"/>
      <c r="AB96" s="120"/>
    </row>
    <row r="97" spans="1:28" x14ac:dyDescent="0.25">
      <c r="A97" s="136">
        <v>85</v>
      </c>
      <c r="B97" s="137"/>
      <c r="C97" s="138"/>
      <c r="D97" s="118"/>
      <c r="E97" s="118"/>
      <c r="F97" s="118"/>
      <c r="G97" s="118"/>
      <c r="H97" s="118"/>
      <c r="I97" s="118"/>
      <c r="J97" s="118"/>
      <c r="K97" s="118"/>
      <c r="L97" s="118"/>
      <c r="M97" s="120"/>
      <c r="N97" s="120"/>
      <c r="O97" s="120"/>
      <c r="P97" s="120"/>
      <c r="Q97" s="120"/>
      <c r="R97" s="120"/>
      <c r="S97" s="120"/>
      <c r="T97" s="120"/>
      <c r="U97" s="120"/>
      <c r="V97" s="120"/>
      <c r="W97" s="120"/>
      <c r="X97" s="139"/>
      <c r="Y97" s="140"/>
      <c r="Z97" s="120"/>
      <c r="AA97" s="120"/>
      <c r="AB97" s="120"/>
    </row>
    <row r="98" spans="1:28" x14ac:dyDescent="0.25">
      <c r="A98" s="136">
        <v>86</v>
      </c>
      <c r="B98" s="137"/>
      <c r="C98" s="138"/>
      <c r="D98" s="118"/>
      <c r="E98" s="118"/>
      <c r="F98" s="118"/>
      <c r="G98" s="118"/>
      <c r="H98" s="118"/>
      <c r="I98" s="118"/>
      <c r="J98" s="118"/>
      <c r="K98" s="118"/>
      <c r="L98" s="118"/>
      <c r="M98" s="120"/>
      <c r="N98" s="120"/>
      <c r="O98" s="120"/>
      <c r="P98" s="120"/>
      <c r="Q98" s="120"/>
      <c r="R98" s="120"/>
      <c r="S98" s="120"/>
      <c r="T98" s="120"/>
      <c r="U98" s="120"/>
      <c r="V98" s="120"/>
      <c r="W98" s="120"/>
      <c r="X98" s="139"/>
      <c r="Y98" s="140"/>
      <c r="Z98" s="120"/>
      <c r="AA98" s="120"/>
      <c r="AB98" s="120"/>
    </row>
    <row r="99" spans="1:28" x14ac:dyDescent="0.25">
      <c r="A99" s="136">
        <v>87</v>
      </c>
      <c r="B99" s="137"/>
      <c r="C99" s="138"/>
      <c r="D99" s="118"/>
      <c r="E99" s="118"/>
      <c r="F99" s="118"/>
      <c r="G99" s="118"/>
      <c r="H99" s="118"/>
      <c r="I99" s="118"/>
      <c r="J99" s="118"/>
      <c r="K99" s="118"/>
      <c r="L99" s="118"/>
      <c r="M99" s="120"/>
      <c r="N99" s="120"/>
      <c r="O99" s="120"/>
      <c r="P99" s="120"/>
      <c r="Q99" s="120"/>
      <c r="R99" s="120"/>
      <c r="S99" s="120"/>
      <c r="T99" s="120"/>
      <c r="U99" s="120"/>
      <c r="V99" s="120"/>
      <c r="W99" s="120"/>
      <c r="X99" s="139"/>
      <c r="Y99" s="140"/>
      <c r="Z99" s="120"/>
      <c r="AA99" s="120"/>
      <c r="AB99" s="120"/>
    </row>
    <row r="100" spans="1:28" x14ac:dyDescent="0.25">
      <c r="A100" s="136">
        <v>88</v>
      </c>
      <c r="B100" s="137"/>
      <c r="C100" s="138"/>
      <c r="D100" s="118"/>
      <c r="E100" s="118"/>
      <c r="F100" s="118"/>
      <c r="G100" s="118"/>
      <c r="H100" s="118"/>
      <c r="I100" s="118"/>
      <c r="J100" s="118"/>
      <c r="K100" s="118"/>
      <c r="L100" s="118"/>
      <c r="M100" s="120"/>
      <c r="N100" s="120"/>
      <c r="O100" s="120"/>
      <c r="P100" s="120"/>
      <c r="Q100" s="120"/>
      <c r="R100" s="120"/>
      <c r="S100" s="120"/>
      <c r="T100" s="120"/>
      <c r="U100" s="120"/>
      <c r="V100" s="120"/>
      <c r="W100" s="120"/>
      <c r="X100" s="139"/>
      <c r="Y100" s="140"/>
      <c r="Z100" s="120"/>
      <c r="AA100" s="120"/>
      <c r="AB100" s="120"/>
    </row>
    <row r="101" spans="1:28" x14ac:dyDescent="0.25">
      <c r="A101" s="136">
        <v>89</v>
      </c>
      <c r="B101" s="137"/>
      <c r="C101" s="138"/>
      <c r="D101" s="118"/>
      <c r="E101" s="118"/>
      <c r="F101" s="118"/>
      <c r="G101" s="118"/>
      <c r="H101" s="118"/>
      <c r="I101" s="118"/>
      <c r="J101" s="118"/>
      <c r="K101" s="118"/>
      <c r="L101" s="118"/>
      <c r="M101" s="120"/>
      <c r="N101" s="120"/>
      <c r="O101" s="120"/>
      <c r="P101" s="120"/>
      <c r="Q101" s="120"/>
      <c r="R101" s="120"/>
      <c r="S101" s="120"/>
      <c r="T101" s="120"/>
      <c r="U101" s="120"/>
      <c r="V101" s="120"/>
      <c r="W101" s="120"/>
      <c r="X101" s="139"/>
      <c r="Y101" s="140"/>
      <c r="Z101" s="120"/>
      <c r="AA101" s="120"/>
      <c r="AB101" s="120"/>
    </row>
    <row r="102" spans="1:28" x14ac:dyDescent="0.25">
      <c r="A102" s="136">
        <v>90</v>
      </c>
      <c r="B102" s="137"/>
      <c r="C102" s="138"/>
      <c r="D102" s="118"/>
      <c r="E102" s="118"/>
      <c r="F102" s="118"/>
      <c r="G102" s="118"/>
      <c r="H102" s="118"/>
      <c r="I102" s="118"/>
      <c r="J102" s="118"/>
      <c r="K102" s="118"/>
      <c r="L102" s="118"/>
      <c r="M102" s="120"/>
      <c r="N102" s="120"/>
      <c r="O102" s="120"/>
      <c r="P102" s="120"/>
      <c r="Q102" s="120"/>
      <c r="R102" s="120"/>
      <c r="S102" s="120"/>
      <c r="T102" s="120"/>
      <c r="U102" s="120"/>
      <c r="V102" s="120"/>
      <c r="W102" s="120"/>
      <c r="X102" s="139"/>
      <c r="Y102" s="140"/>
      <c r="Z102" s="120"/>
      <c r="AA102" s="120"/>
      <c r="AB102" s="120"/>
    </row>
    <row r="103" spans="1:28" x14ac:dyDescent="0.25">
      <c r="A103" s="136">
        <v>91</v>
      </c>
      <c r="B103" s="137"/>
      <c r="C103" s="138"/>
      <c r="D103" s="118"/>
      <c r="E103" s="118"/>
      <c r="F103" s="118"/>
      <c r="G103" s="118"/>
      <c r="H103" s="118"/>
      <c r="I103" s="118"/>
      <c r="J103" s="118"/>
      <c r="K103" s="118"/>
      <c r="L103" s="118"/>
      <c r="M103" s="120"/>
      <c r="N103" s="120"/>
      <c r="O103" s="120"/>
      <c r="P103" s="120"/>
      <c r="Q103" s="120"/>
      <c r="R103" s="120"/>
      <c r="S103" s="120"/>
      <c r="T103" s="120"/>
      <c r="U103" s="120"/>
      <c r="V103" s="120"/>
      <c r="W103" s="120"/>
      <c r="X103" s="139"/>
      <c r="Y103" s="140"/>
      <c r="Z103" s="120"/>
      <c r="AA103" s="120"/>
      <c r="AB103" s="120"/>
    </row>
    <row r="104" spans="1:28" x14ac:dyDescent="0.25">
      <c r="A104" s="136">
        <v>92</v>
      </c>
      <c r="B104" s="137"/>
      <c r="C104" s="138"/>
      <c r="D104" s="118"/>
      <c r="E104" s="118"/>
      <c r="F104" s="118"/>
      <c r="G104" s="118"/>
      <c r="H104" s="118"/>
      <c r="I104" s="118"/>
      <c r="J104" s="118"/>
      <c r="K104" s="118"/>
      <c r="L104" s="118"/>
      <c r="M104" s="120"/>
      <c r="N104" s="120"/>
      <c r="O104" s="120"/>
      <c r="P104" s="120"/>
      <c r="Q104" s="120"/>
      <c r="R104" s="120"/>
      <c r="S104" s="120"/>
      <c r="T104" s="120"/>
      <c r="U104" s="120"/>
      <c r="V104" s="120"/>
      <c r="W104" s="120"/>
      <c r="X104" s="139"/>
      <c r="Y104" s="140"/>
      <c r="Z104" s="120"/>
      <c r="AA104" s="120"/>
      <c r="AB104" s="120"/>
    </row>
    <row r="105" spans="1:28" x14ac:dyDescent="0.25">
      <c r="A105" s="136">
        <v>93</v>
      </c>
      <c r="B105" s="137"/>
      <c r="C105" s="138"/>
      <c r="D105" s="118"/>
      <c r="E105" s="118"/>
      <c r="F105" s="118"/>
      <c r="G105" s="118"/>
      <c r="H105" s="118"/>
      <c r="I105" s="118"/>
      <c r="J105" s="118"/>
      <c r="K105" s="118"/>
      <c r="L105" s="118"/>
      <c r="M105" s="120"/>
      <c r="N105" s="120"/>
      <c r="O105" s="120"/>
      <c r="P105" s="120"/>
      <c r="Q105" s="120"/>
      <c r="R105" s="120"/>
      <c r="S105" s="120"/>
      <c r="T105" s="120"/>
      <c r="U105" s="120"/>
      <c r="V105" s="120"/>
      <c r="W105" s="120"/>
      <c r="X105" s="139"/>
      <c r="Y105" s="140"/>
      <c r="Z105" s="120"/>
      <c r="AA105" s="120"/>
      <c r="AB105" s="120"/>
    </row>
    <row r="106" spans="1:28" x14ac:dyDescent="0.25">
      <c r="A106" s="136">
        <v>94</v>
      </c>
      <c r="B106" s="137"/>
      <c r="C106" s="138"/>
      <c r="D106" s="118"/>
      <c r="E106" s="118"/>
      <c r="F106" s="118"/>
      <c r="G106" s="118"/>
      <c r="H106" s="118"/>
      <c r="I106" s="118"/>
      <c r="J106" s="118"/>
      <c r="K106" s="118"/>
      <c r="L106" s="118"/>
      <c r="M106" s="120"/>
      <c r="N106" s="120"/>
      <c r="O106" s="120"/>
      <c r="P106" s="120"/>
      <c r="Q106" s="120"/>
      <c r="R106" s="120"/>
      <c r="S106" s="120"/>
      <c r="T106" s="120"/>
      <c r="U106" s="120"/>
      <c r="V106" s="120"/>
      <c r="W106" s="120"/>
      <c r="X106" s="139"/>
      <c r="Y106" s="140"/>
      <c r="Z106" s="120"/>
      <c r="AA106" s="120"/>
      <c r="AB106" s="120"/>
    </row>
    <row r="107" spans="1:28" x14ac:dyDescent="0.25">
      <c r="A107" s="136">
        <v>95</v>
      </c>
      <c r="B107" s="137"/>
      <c r="C107" s="138"/>
      <c r="D107" s="118"/>
      <c r="E107" s="118"/>
      <c r="F107" s="118"/>
      <c r="G107" s="118"/>
      <c r="H107" s="118"/>
      <c r="I107" s="118"/>
      <c r="J107" s="118"/>
      <c r="K107" s="118"/>
      <c r="L107" s="118"/>
      <c r="M107" s="120"/>
      <c r="N107" s="120"/>
      <c r="O107" s="120"/>
      <c r="P107" s="120"/>
      <c r="Q107" s="120"/>
      <c r="R107" s="120"/>
      <c r="S107" s="120"/>
      <c r="T107" s="120"/>
      <c r="U107" s="120"/>
      <c r="V107" s="120"/>
      <c r="W107" s="120"/>
      <c r="X107" s="139"/>
      <c r="Y107" s="140"/>
      <c r="Z107" s="120"/>
      <c r="AA107" s="120"/>
      <c r="AB107" s="120"/>
    </row>
    <row r="108" spans="1:28" x14ac:dyDescent="0.25">
      <c r="A108" s="136">
        <v>96</v>
      </c>
      <c r="B108" s="137"/>
      <c r="C108" s="138"/>
      <c r="D108" s="118"/>
      <c r="E108" s="118"/>
      <c r="F108" s="118"/>
      <c r="G108" s="118"/>
      <c r="H108" s="118"/>
      <c r="I108" s="118"/>
      <c r="J108" s="118"/>
      <c r="K108" s="118"/>
      <c r="L108" s="118"/>
      <c r="M108" s="120"/>
      <c r="N108" s="120"/>
      <c r="O108" s="120"/>
      <c r="P108" s="120"/>
      <c r="Q108" s="120"/>
      <c r="R108" s="120"/>
      <c r="S108" s="120"/>
      <c r="T108" s="120"/>
      <c r="U108" s="120"/>
      <c r="V108" s="120"/>
      <c r="W108" s="120"/>
      <c r="X108" s="139"/>
      <c r="Y108" s="140"/>
      <c r="Z108" s="120"/>
      <c r="AA108" s="120"/>
      <c r="AB108" s="120"/>
    </row>
    <row r="109" spans="1:28" x14ac:dyDescent="0.25">
      <c r="A109" s="136">
        <v>97</v>
      </c>
      <c r="B109" s="137"/>
      <c r="C109" s="138"/>
      <c r="D109" s="118"/>
      <c r="E109" s="118"/>
      <c r="F109" s="118"/>
      <c r="G109" s="118"/>
      <c r="H109" s="118"/>
      <c r="I109" s="118"/>
      <c r="J109" s="118"/>
      <c r="K109" s="118"/>
      <c r="L109" s="118"/>
      <c r="M109" s="120"/>
      <c r="N109" s="120"/>
      <c r="O109" s="120"/>
      <c r="P109" s="120"/>
      <c r="Q109" s="120"/>
      <c r="R109" s="120"/>
      <c r="S109" s="120"/>
      <c r="T109" s="120"/>
      <c r="U109" s="120"/>
      <c r="V109" s="120"/>
      <c r="W109" s="120"/>
      <c r="X109" s="139"/>
      <c r="Y109" s="140"/>
      <c r="Z109" s="120"/>
      <c r="AA109" s="120"/>
      <c r="AB109" s="120"/>
    </row>
    <row r="110" spans="1:28" x14ac:dyDescent="0.25">
      <c r="A110" s="136">
        <v>98</v>
      </c>
      <c r="B110" s="137"/>
      <c r="C110" s="138"/>
      <c r="D110" s="118"/>
      <c r="E110" s="118"/>
      <c r="F110" s="118"/>
      <c r="G110" s="118"/>
      <c r="H110" s="118"/>
      <c r="I110" s="118"/>
      <c r="J110" s="118"/>
      <c r="K110" s="118"/>
      <c r="L110" s="118"/>
      <c r="M110" s="120"/>
      <c r="N110" s="120"/>
      <c r="O110" s="120"/>
      <c r="P110" s="120"/>
      <c r="Q110" s="120"/>
      <c r="R110" s="120"/>
      <c r="S110" s="120"/>
      <c r="T110" s="120"/>
      <c r="U110" s="120"/>
      <c r="V110" s="120"/>
      <c r="W110" s="120"/>
      <c r="X110" s="139"/>
      <c r="Y110" s="140"/>
      <c r="Z110" s="120"/>
      <c r="AA110" s="120"/>
      <c r="AB110" s="120"/>
    </row>
    <row r="111" spans="1:28" x14ac:dyDescent="0.25">
      <c r="A111" s="136">
        <v>99</v>
      </c>
      <c r="B111" s="137"/>
      <c r="C111" s="138"/>
      <c r="D111" s="118"/>
      <c r="E111" s="118"/>
      <c r="F111" s="118"/>
      <c r="G111" s="118"/>
      <c r="H111" s="118"/>
      <c r="I111" s="118"/>
      <c r="J111" s="118"/>
      <c r="K111" s="118"/>
      <c r="L111" s="118"/>
      <c r="M111" s="120"/>
      <c r="N111" s="120"/>
      <c r="O111" s="120"/>
      <c r="P111" s="120"/>
      <c r="Q111" s="120"/>
      <c r="R111" s="120"/>
      <c r="S111" s="120"/>
      <c r="T111" s="120"/>
      <c r="U111" s="120"/>
      <c r="V111" s="120"/>
      <c r="W111" s="120"/>
      <c r="X111" s="139"/>
      <c r="Y111" s="140"/>
      <c r="Z111" s="120"/>
      <c r="AA111" s="120"/>
      <c r="AB111" s="120"/>
    </row>
    <row r="112" spans="1:28" x14ac:dyDescent="0.25">
      <c r="A112" s="136"/>
      <c r="B112" s="137"/>
      <c r="C112" s="138"/>
      <c r="D112" s="118"/>
      <c r="E112" s="118"/>
      <c r="F112" s="118"/>
      <c r="G112" s="118"/>
      <c r="H112" s="118"/>
      <c r="I112" s="118"/>
      <c r="J112" s="118"/>
      <c r="K112" s="118"/>
      <c r="L112" s="118"/>
      <c r="M112" s="120"/>
      <c r="N112" s="120"/>
      <c r="O112" s="120"/>
      <c r="P112" s="120"/>
      <c r="Q112" s="120"/>
      <c r="R112" s="120"/>
      <c r="S112" s="120"/>
      <c r="T112" s="120"/>
      <c r="U112" s="120"/>
      <c r="V112" s="120"/>
      <c r="W112" s="120"/>
      <c r="X112" s="139"/>
      <c r="Y112" s="140"/>
      <c r="Z112" s="120"/>
      <c r="AA112" s="120"/>
      <c r="AB112" s="120"/>
    </row>
    <row r="113" spans="1:28" x14ac:dyDescent="0.25">
      <c r="A113" s="136"/>
      <c r="B113" s="137"/>
      <c r="C113" s="138"/>
      <c r="D113" s="118"/>
      <c r="E113" s="118"/>
      <c r="F113" s="118"/>
      <c r="G113" s="118"/>
      <c r="H113" s="118"/>
      <c r="I113" s="118"/>
      <c r="J113" s="118"/>
      <c r="K113" s="118"/>
      <c r="L113" s="118"/>
      <c r="M113" s="120"/>
      <c r="N113" s="120"/>
      <c r="O113" s="120"/>
      <c r="P113" s="120"/>
      <c r="Q113" s="120"/>
      <c r="R113" s="120"/>
      <c r="S113" s="120"/>
      <c r="T113" s="120"/>
      <c r="U113" s="120"/>
      <c r="V113" s="120"/>
      <c r="W113" s="120"/>
      <c r="X113" s="139"/>
      <c r="Y113" s="140"/>
      <c r="Z113" s="120"/>
      <c r="AA113" s="120"/>
      <c r="AB113" s="120"/>
    </row>
    <row r="114" spans="1:28" x14ac:dyDescent="0.25">
      <c r="A114" s="136"/>
      <c r="B114" s="137"/>
      <c r="C114" s="138"/>
      <c r="D114" s="118"/>
      <c r="E114" s="118"/>
      <c r="F114" s="118"/>
      <c r="G114" s="118"/>
      <c r="H114" s="118"/>
      <c r="I114" s="118"/>
      <c r="J114" s="118"/>
      <c r="K114" s="118"/>
      <c r="L114" s="118"/>
      <c r="M114" s="120"/>
      <c r="N114" s="120"/>
      <c r="O114" s="120"/>
      <c r="P114" s="120"/>
      <c r="Q114" s="120"/>
      <c r="R114" s="120"/>
      <c r="S114" s="120"/>
      <c r="T114" s="120"/>
      <c r="U114" s="120"/>
      <c r="V114" s="120"/>
      <c r="W114" s="120"/>
      <c r="X114" s="139"/>
      <c r="Y114" s="140"/>
      <c r="Z114" s="120"/>
      <c r="AA114" s="120"/>
      <c r="AB114" s="120"/>
    </row>
    <row r="115" spans="1:28" x14ac:dyDescent="0.25">
      <c r="A115" s="136"/>
      <c r="B115" s="137"/>
      <c r="C115" s="138"/>
      <c r="D115" s="118"/>
      <c r="E115" s="118"/>
      <c r="F115" s="118"/>
      <c r="G115" s="118"/>
      <c r="H115" s="118"/>
      <c r="I115" s="118"/>
      <c r="J115" s="118"/>
      <c r="K115" s="118"/>
      <c r="L115" s="118"/>
      <c r="M115" s="120"/>
      <c r="N115" s="120"/>
      <c r="O115" s="120"/>
      <c r="P115" s="120"/>
      <c r="Q115" s="120"/>
      <c r="R115" s="120"/>
      <c r="S115" s="120"/>
      <c r="T115" s="120"/>
      <c r="U115" s="120"/>
      <c r="V115" s="120"/>
      <c r="W115" s="120"/>
      <c r="X115" s="139"/>
      <c r="Y115" s="140"/>
      <c r="Z115" s="120"/>
      <c r="AA115" s="120"/>
      <c r="AB115" s="120"/>
    </row>
    <row r="116" spans="1:28" x14ac:dyDescent="0.25">
      <c r="A116" s="136"/>
      <c r="B116" s="137"/>
      <c r="C116" s="138"/>
      <c r="D116" s="118"/>
      <c r="E116" s="118"/>
      <c r="F116" s="118"/>
      <c r="G116" s="118"/>
      <c r="H116" s="118"/>
      <c r="I116" s="118"/>
      <c r="J116" s="118"/>
      <c r="K116" s="118"/>
      <c r="L116" s="118"/>
      <c r="M116" s="120"/>
      <c r="N116" s="120"/>
      <c r="O116" s="120"/>
      <c r="P116" s="120"/>
      <c r="Q116" s="120"/>
      <c r="R116" s="120"/>
      <c r="S116" s="120"/>
      <c r="T116" s="120"/>
      <c r="U116" s="120"/>
      <c r="V116" s="120"/>
      <c r="W116" s="120"/>
      <c r="X116" s="139"/>
      <c r="Y116" s="140"/>
      <c r="Z116" s="120"/>
      <c r="AA116" s="120"/>
      <c r="AB116" s="120"/>
    </row>
    <row r="117" spans="1:28" x14ac:dyDescent="0.25">
      <c r="A117" s="136"/>
      <c r="B117" s="137"/>
      <c r="C117" s="138"/>
      <c r="D117" s="118"/>
      <c r="E117" s="118"/>
      <c r="F117" s="118"/>
      <c r="G117" s="118"/>
      <c r="H117" s="118"/>
      <c r="I117" s="118"/>
      <c r="J117" s="118"/>
      <c r="K117" s="118"/>
      <c r="L117" s="118"/>
      <c r="M117" s="120"/>
      <c r="N117" s="120"/>
      <c r="O117" s="120"/>
      <c r="P117" s="120"/>
      <c r="Q117" s="120"/>
      <c r="R117" s="120"/>
      <c r="S117" s="120"/>
      <c r="T117" s="120"/>
      <c r="U117" s="120"/>
      <c r="V117" s="120"/>
      <c r="W117" s="120"/>
      <c r="X117" s="139"/>
      <c r="Y117" s="140"/>
      <c r="Z117" s="120"/>
      <c r="AA117" s="120"/>
      <c r="AB117" s="120"/>
    </row>
    <row r="118" spans="1:28" x14ac:dyDescent="0.25">
      <c r="A118" s="136"/>
      <c r="B118" s="137"/>
      <c r="C118" s="138"/>
      <c r="D118" s="118"/>
      <c r="E118" s="118"/>
      <c r="F118" s="118"/>
      <c r="G118" s="118"/>
      <c r="H118" s="118"/>
      <c r="I118" s="118"/>
      <c r="J118" s="118"/>
      <c r="K118" s="118"/>
      <c r="L118" s="118"/>
      <c r="M118" s="120"/>
      <c r="N118" s="120"/>
      <c r="O118" s="120"/>
      <c r="P118" s="120"/>
      <c r="Q118" s="120"/>
      <c r="R118" s="120"/>
      <c r="S118" s="120"/>
      <c r="T118" s="120"/>
      <c r="U118" s="120"/>
      <c r="V118" s="120"/>
      <c r="W118" s="120"/>
      <c r="X118" s="139"/>
      <c r="Y118" s="140"/>
      <c r="Z118" s="120"/>
      <c r="AA118" s="120"/>
      <c r="AB118" s="120"/>
    </row>
    <row r="119" spans="1:28" x14ac:dyDescent="0.25">
      <c r="A119" s="136"/>
      <c r="B119" s="137"/>
      <c r="C119" s="138"/>
      <c r="D119" s="118"/>
      <c r="E119" s="118"/>
      <c r="F119" s="118"/>
      <c r="G119" s="118"/>
      <c r="H119" s="118"/>
      <c r="I119" s="118"/>
      <c r="J119" s="118"/>
      <c r="K119" s="118"/>
      <c r="L119" s="118"/>
      <c r="M119" s="120"/>
      <c r="N119" s="120"/>
      <c r="O119" s="120"/>
      <c r="P119" s="120"/>
      <c r="Q119" s="120"/>
      <c r="R119" s="120"/>
      <c r="S119" s="120"/>
      <c r="T119" s="120"/>
      <c r="U119" s="120"/>
      <c r="V119" s="120"/>
      <c r="W119" s="120"/>
      <c r="X119" s="139"/>
      <c r="Y119" s="140"/>
      <c r="Z119" s="120"/>
      <c r="AA119" s="120"/>
      <c r="AB119" s="120"/>
    </row>
    <row r="120" spans="1:28" x14ac:dyDescent="0.25">
      <c r="A120" s="136"/>
      <c r="B120" s="137"/>
      <c r="C120" s="138"/>
      <c r="D120" s="118"/>
      <c r="E120" s="118"/>
      <c r="F120" s="118"/>
      <c r="G120" s="118"/>
      <c r="H120" s="118"/>
      <c r="I120" s="118"/>
      <c r="J120" s="118"/>
      <c r="K120" s="118"/>
      <c r="L120" s="118"/>
      <c r="M120" s="120"/>
      <c r="N120" s="120"/>
      <c r="O120" s="120"/>
      <c r="P120" s="120"/>
      <c r="Q120" s="120"/>
      <c r="R120" s="120"/>
      <c r="S120" s="120"/>
      <c r="T120" s="120"/>
      <c r="U120" s="120"/>
      <c r="V120" s="120"/>
      <c r="W120" s="120"/>
      <c r="X120" s="139"/>
      <c r="Y120" s="140"/>
      <c r="Z120" s="120"/>
      <c r="AA120" s="120"/>
      <c r="AB120" s="120"/>
    </row>
    <row r="121" spans="1:28" x14ac:dyDescent="0.25">
      <c r="A121" s="136"/>
      <c r="B121" s="137"/>
      <c r="C121" s="138"/>
      <c r="D121" s="118"/>
      <c r="E121" s="118"/>
      <c r="F121" s="118"/>
      <c r="G121" s="118"/>
      <c r="H121" s="118"/>
      <c r="I121" s="118"/>
      <c r="J121" s="118"/>
      <c r="K121" s="118"/>
      <c r="L121" s="118"/>
      <c r="M121" s="120"/>
      <c r="N121" s="120"/>
      <c r="O121" s="120"/>
      <c r="P121" s="120"/>
      <c r="Q121" s="120"/>
      <c r="R121" s="120"/>
      <c r="S121" s="120"/>
      <c r="T121" s="120"/>
      <c r="U121" s="120"/>
      <c r="V121" s="120"/>
      <c r="W121" s="120"/>
      <c r="X121" s="139"/>
      <c r="Y121" s="140"/>
      <c r="Z121" s="120"/>
      <c r="AA121" s="120"/>
      <c r="AB121" s="120"/>
    </row>
    <row r="122" spans="1:28" x14ac:dyDescent="0.25">
      <c r="A122" s="136"/>
      <c r="B122" s="137"/>
      <c r="C122" s="138"/>
      <c r="D122" s="118"/>
      <c r="E122" s="118"/>
      <c r="F122" s="118"/>
      <c r="G122" s="118"/>
      <c r="H122" s="118"/>
      <c r="I122" s="118"/>
      <c r="J122" s="118"/>
      <c r="K122" s="118"/>
      <c r="L122" s="118"/>
      <c r="M122" s="120"/>
      <c r="N122" s="120"/>
      <c r="O122" s="120"/>
      <c r="P122" s="120"/>
      <c r="Q122" s="120"/>
      <c r="R122" s="120"/>
      <c r="S122" s="120"/>
      <c r="T122" s="120"/>
      <c r="U122" s="120"/>
      <c r="V122" s="120"/>
      <c r="W122" s="120"/>
      <c r="X122" s="139"/>
      <c r="Y122" s="140"/>
      <c r="Z122" s="120"/>
      <c r="AA122" s="120"/>
      <c r="AB122" s="120"/>
    </row>
    <row r="123" spans="1:28" x14ac:dyDescent="0.25">
      <c r="A123" s="136"/>
      <c r="B123" s="137"/>
      <c r="C123" s="138"/>
      <c r="D123" s="118"/>
      <c r="E123" s="118"/>
      <c r="F123" s="118"/>
      <c r="G123" s="118"/>
      <c r="H123" s="118"/>
      <c r="I123" s="118"/>
      <c r="J123" s="118"/>
      <c r="K123" s="118"/>
      <c r="L123" s="118"/>
      <c r="M123" s="120"/>
      <c r="N123" s="120"/>
      <c r="O123" s="120"/>
      <c r="P123" s="120"/>
      <c r="Q123" s="120"/>
      <c r="R123" s="120"/>
      <c r="S123" s="120"/>
      <c r="T123" s="120"/>
      <c r="U123" s="120"/>
      <c r="V123" s="120"/>
      <c r="W123" s="120"/>
      <c r="X123" s="139"/>
      <c r="Y123" s="140"/>
      <c r="Z123" s="120"/>
      <c r="AA123" s="120"/>
      <c r="AB123" s="120"/>
    </row>
    <row r="124" spans="1:28" x14ac:dyDescent="0.25">
      <c r="A124" s="136"/>
      <c r="B124" s="137"/>
      <c r="C124" s="138"/>
      <c r="D124" s="118"/>
      <c r="E124" s="118"/>
      <c r="F124" s="118"/>
      <c r="G124" s="118"/>
      <c r="H124" s="118"/>
      <c r="I124" s="118"/>
      <c r="J124" s="118"/>
      <c r="K124" s="118"/>
      <c r="L124" s="118"/>
      <c r="M124" s="120"/>
      <c r="N124" s="120"/>
      <c r="O124" s="120"/>
      <c r="P124" s="120"/>
      <c r="Q124" s="120"/>
      <c r="R124" s="120"/>
      <c r="S124" s="120"/>
      <c r="T124" s="120"/>
      <c r="U124" s="120"/>
      <c r="V124" s="120"/>
      <c r="W124" s="120"/>
      <c r="X124" s="139"/>
      <c r="Y124" s="140"/>
      <c r="Z124" s="120"/>
      <c r="AA124" s="120"/>
      <c r="AB124" s="120"/>
    </row>
    <row r="125" spans="1:28" x14ac:dyDescent="0.25">
      <c r="A125" s="136"/>
      <c r="B125" s="137"/>
      <c r="C125" s="138"/>
      <c r="D125" s="118"/>
      <c r="E125" s="118"/>
      <c r="F125" s="118"/>
      <c r="G125" s="118"/>
      <c r="H125" s="118"/>
      <c r="I125" s="118"/>
      <c r="J125" s="118"/>
      <c r="K125" s="118"/>
      <c r="L125" s="118"/>
      <c r="M125" s="120"/>
      <c r="N125" s="120"/>
      <c r="O125" s="120"/>
      <c r="P125" s="120"/>
      <c r="Q125" s="120"/>
      <c r="R125" s="120"/>
      <c r="S125" s="120"/>
      <c r="T125" s="120"/>
      <c r="U125" s="120"/>
      <c r="V125" s="120"/>
      <c r="W125" s="120"/>
      <c r="X125" s="139"/>
      <c r="Y125" s="140"/>
      <c r="Z125" s="120"/>
      <c r="AA125" s="120"/>
      <c r="AB125" s="120"/>
    </row>
    <row r="126" spans="1:28" x14ac:dyDescent="0.25">
      <c r="A126" s="136"/>
      <c r="B126" s="137"/>
      <c r="C126" s="138"/>
      <c r="D126" s="118"/>
      <c r="E126" s="118"/>
      <c r="F126" s="118"/>
      <c r="G126" s="118"/>
      <c r="H126" s="118"/>
      <c r="I126" s="118"/>
      <c r="J126" s="118"/>
      <c r="K126" s="118"/>
      <c r="L126" s="118"/>
      <c r="M126" s="120"/>
      <c r="N126" s="120"/>
      <c r="O126" s="120"/>
      <c r="P126" s="120"/>
      <c r="Q126" s="120"/>
      <c r="R126" s="120"/>
      <c r="S126" s="120"/>
      <c r="T126" s="120"/>
      <c r="U126" s="120"/>
      <c r="V126" s="120"/>
      <c r="W126" s="120"/>
      <c r="X126" s="139"/>
      <c r="Y126" s="140"/>
      <c r="Z126" s="120"/>
      <c r="AA126" s="120"/>
      <c r="AB126" s="120"/>
    </row>
    <row r="127" spans="1:28" x14ac:dyDescent="0.25">
      <c r="A127" s="136"/>
      <c r="B127" s="137"/>
      <c r="C127" s="138"/>
      <c r="D127" s="118"/>
      <c r="E127" s="118"/>
      <c r="F127" s="118"/>
      <c r="G127" s="118"/>
      <c r="H127" s="118"/>
      <c r="I127" s="118"/>
      <c r="J127" s="118"/>
      <c r="K127" s="118"/>
      <c r="L127" s="118"/>
      <c r="M127" s="120"/>
      <c r="N127" s="120"/>
      <c r="O127" s="120"/>
      <c r="P127" s="120"/>
      <c r="Q127" s="120"/>
      <c r="R127" s="120"/>
      <c r="S127" s="120"/>
      <c r="T127" s="120"/>
      <c r="U127" s="120"/>
      <c r="V127" s="120"/>
      <c r="W127" s="120"/>
      <c r="X127" s="139"/>
      <c r="Y127" s="140"/>
      <c r="Z127" s="120"/>
      <c r="AA127" s="120"/>
      <c r="AB127" s="120"/>
    </row>
    <row r="128" spans="1:28" x14ac:dyDescent="0.25">
      <c r="A128" s="136"/>
      <c r="B128" s="137"/>
      <c r="C128" s="138"/>
      <c r="D128" s="118"/>
      <c r="E128" s="118"/>
      <c r="F128" s="118"/>
      <c r="G128" s="118"/>
      <c r="H128" s="118"/>
      <c r="I128" s="118"/>
      <c r="J128" s="118"/>
      <c r="K128" s="118"/>
      <c r="L128" s="118"/>
      <c r="M128" s="120"/>
      <c r="N128" s="120"/>
      <c r="O128" s="120"/>
      <c r="P128" s="120"/>
      <c r="Q128" s="120"/>
      <c r="R128" s="120"/>
      <c r="S128" s="120"/>
      <c r="T128" s="120"/>
      <c r="U128" s="120"/>
      <c r="V128" s="120"/>
      <c r="W128" s="120"/>
      <c r="X128" s="139"/>
      <c r="Y128" s="140"/>
      <c r="Z128" s="120"/>
      <c r="AA128" s="120"/>
      <c r="AB128" s="120"/>
    </row>
    <row r="129" spans="1:28" x14ac:dyDescent="0.25">
      <c r="A129" s="136"/>
      <c r="B129" s="137"/>
      <c r="C129" s="138"/>
      <c r="D129" s="118"/>
      <c r="E129" s="118"/>
      <c r="F129" s="118"/>
      <c r="G129" s="118"/>
      <c r="H129" s="118"/>
      <c r="I129" s="118"/>
      <c r="J129" s="118"/>
      <c r="K129" s="118"/>
      <c r="L129" s="118"/>
      <c r="M129" s="120"/>
      <c r="N129" s="120"/>
      <c r="O129" s="120"/>
      <c r="P129" s="120"/>
      <c r="Q129" s="120"/>
      <c r="R129" s="120"/>
      <c r="S129" s="120"/>
      <c r="T129" s="120"/>
      <c r="U129" s="120"/>
      <c r="V129" s="120"/>
      <c r="W129" s="120"/>
      <c r="X129" s="139"/>
      <c r="Y129" s="140"/>
      <c r="Z129" s="120"/>
      <c r="AA129" s="120"/>
      <c r="AB129" s="120"/>
    </row>
    <row r="130" spans="1:28" x14ac:dyDescent="0.25">
      <c r="A130" s="136"/>
      <c r="B130" s="137"/>
      <c r="C130" s="138"/>
      <c r="D130" s="118"/>
      <c r="E130" s="118"/>
      <c r="F130" s="118"/>
      <c r="G130" s="118"/>
      <c r="H130" s="118"/>
      <c r="I130" s="118"/>
      <c r="J130" s="118"/>
      <c r="K130" s="118"/>
      <c r="L130" s="118"/>
      <c r="M130" s="120"/>
      <c r="N130" s="120"/>
      <c r="O130" s="120"/>
      <c r="P130" s="120"/>
      <c r="Q130" s="120"/>
      <c r="R130" s="120"/>
      <c r="S130" s="120"/>
      <c r="T130" s="120"/>
      <c r="U130" s="120"/>
      <c r="V130" s="120"/>
      <c r="W130" s="120"/>
      <c r="X130" s="139"/>
      <c r="Y130" s="140"/>
      <c r="Z130" s="120"/>
      <c r="AA130" s="120"/>
      <c r="AB130" s="120"/>
    </row>
    <row r="131" spans="1:28" x14ac:dyDescent="0.25">
      <c r="A131" s="136"/>
      <c r="B131" s="137"/>
      <c r="C131" s="138"/>
      <c r="D131" s="118"/>
      <c r="E131" s="118"/>
      <c r="F131" s="118"/>
      <c r="G131" s="118"/>
      <c r="H131" s="118"/>
      <c r="I131" s="118"/>
      <c r="J131" s="118"/>
      <c r="K131" s="118"/>
      <c r="L131" s="118"/>
      <c r="M131" s="120"/>
      <c r="N131" s="120"/>
      <c r="O131" s="120"/>
      <c r="P131" s="120"/>
      <c r="Q131" s="120"/>
      <c r="R131" s="120"/>
      <c r="S131" s="120"/>
      <c r="T131" s="120"/>
      <c r="U131" s="120"/>
      <c r="V131" s="120"/>
      <c r="W131" s="120"/>
      <c r="X131" s="139"/>
      <c r="Y131" s="140"/>
      <c r="Z131" s="120"/>
      <c r="AA131" s="120"/>
      <c r="AB131" s="120"/>
    </row>
    <row r="132" spans="1:28" x14ac:dyDescent="0.25">
      <c r="A132" s="136"/>
      <c r="B132" s="137"/>
      <c r="C132" s="138"/>
      <c r="D132" s="118"/>
      <c r="E132" s="118"/>
      <c r="F132" s="118"/>
      <c r="G132" s="118"/>
      <c r="H132" s="118"/>
      <c r="I132" s="118"/>
      <c r="J132" s="118"/>
      <c r="K132" s="118"/>
      <c r="L132" s="118"/>
      <c r="M132" s="120"/>
      <c r="N132" s="120"/>
      <c r="O132" s="120"/>
      <c r="P132" s="120"/>
      <c r="Q132" s="120"/>
      <c r="R132" s="120"/>
      <c r="S132" s="120"/>
      <c r="T132" s="120"/>
      <c r="U132" s="120"/>
      <c r="V132" s="120"/>
      <c r="W132" s="120"/>
      <c r="X132" s="139"/>
      <c r="Y132" s="140"/>
      <c r="Z132" s="120"/>
      <c r="AA132" s="120"/>
      <c r="AB132" s="120"/>
    </row>
    <row r="133" spans="1:28" x14ac:dyDescent="0.25">
      <c r="A133" s="136"/>
      <c r="B133" s="137"/>
      <c r="C133" s="138"/>
      <c r="D133" s="118"/>
      <c r="E133" s="118"/>
      <c r="F133" s="118"/>
      <c r="G133" s="118"/>
      <c r="H133" s="118"/>
      <c r="I133" s="118"/>
      <c r="J133" s="118"/>
      <c r="K133" s="118"/>
      <c r="L133" s="118"/>
      <c r="M133" s="120"/>
      <c r="N133" s="120"/>
      <c r="O133" s="120"/>
      <c r="P133" s="120"/>
      <c r="Q133" s="120"/>
      <c r="R133" s="120"/>
      <c r="S133" s="120"/>
      <c r="T133" s="120"/>
      <c r="U133" s="120"/>
      <c r="V133" s="120"/>
      <c r="W133" s="120"/>
      <c r="X133" s="139"/>
      <c r="Y133" s="140"/>
      <c r="Z133" s="120"/>
      <c r="AA133" s="120"/>
      <c r="AB133" s="120"/>
    </row>
    <row r="134" spans="1:28" x14ac:dyDescent="0.25">
      <c r="A134" s="136"/>
      <c r="B134" s="137"/>
      <c r="C134" s="138"/>
      <c r="D134" s="118"/>
      <c r="E134" s="118"/>
      <c r="F134" s="118"/>
      <c r="G134" s="118"/>
      <c r="H134" s="118"/>
      <c r="I134" s="118"/>
      <c r="J134" s="118"/>
      <c r="K134" s="118"/>
      <c r="L134" s="118"/>
      <c r="M134" s="120"/>
      <c r="N134" s="120"/>
      <c r="O134" s="120"/>
      <c r="P134" s="120"/>
      <c r="Q134" s="120"/>
      <c r="R134" s="120"/>
      <c r="S134" s="120"/>
      <c r="T134" s="120"/>
      <c r="U134" s="120"/>
      <c r="V134" s="120"/>
      <c r="W134" s="120"/>
      <c r="X134" s="139"/>
      <c r="Y134" s="140"/>
      <c r="Z134" s="120"/>
      <c r="AA134" s="120"/>
      <c r="AB134" s="120"/>
    </row>
    <row r="135" spans="1:28" x14ac:dyDescent="0.25">
      <c r="A135" s="136"/>
      <c r="B135" s="137"/>
      <c r="C135" s="138"/>
      <c r="D135" s="118"/>
      <c r="E135" s="118"/>
      <c r="F135" s="118"/>
      <c r="G135" s="118"/>
      <c r="H135" s="118"/>
      <c r="I135" s="118"/>
      <c r="J135" s="118"/>
      <c r="K135" s="118"/>
      <c r="L135" s="118"/>
      <c r="M135" s="120"/>
      <c r="N135" s="120"/>
      <c r="O135" s="120"/>
      <c r="P135" s="120"/>
      <c r="Q135" s="120"/>
      <c r="R135" s="120"/>
      <c r="S135" s="120"/>
      <c r="T135" s="120"/>
      <c r="U135" s="120"/>
      <c r="V135" s="120"/>
      <c r="W135" s="120"/>
      <c r="X135" s="139"/>
      <c r="Y135" s="140"/>
      <c r="Z135" s="120"/>
      <c r="AA135" s="120"/>
      <c r="AB135" s="120"/>
    </row>
    <row r="136" spans="1:28" x14ac:dyDescent="0.25">
      <c r="A136" s="122"/>
      <c r="B136" s="122"/>
      <c r="C136" s="122"/>
      <c r="D136" s="120"/>
      <c r="E136" s="120"/>
      <c r="F136" s="120"/>
      <c r="G136" s="120"/>
      <c r="H136" s="120"/>
      <c r="I136" s="120"/>
      <c r="J136" s="120"/>
      <c r="K136" s="120"/>
      <c r="L136" s="120"/>
      <c r="M136" s="120"/>
      <c r="N136" s="120"/>
      <c r="O136" s="120"/>
      <c r="P136" s="120"/>
      <c r="Q136" s="120"/>
      <c r="R136" s="120"/>
      <c r="S136" s="120"/>
      <c r="T136" s="120"/>
      <c r="U136" s="120"/>
      <c r="V136" s="120"/>
      <c r="W136" s="120"/>
      <c r="X136" s="139"/>
      <c r="Y136" s="140"/>
      <c r="Z136" s="120"/>
      <c r="AA136" s="120"/>
      <c r="AB136" s="120"/>
    </row>
    <row r="137" spans="1:28" x14ac:dyDescent="0.25">
      <c r="A137" s="122"/>
      <c r="B137" s="122"/>
      <c r="C137" s="122"/>
      <c r="D137" s="120"/>
      <c r="E137" s="120"/>
      <c r="F137" s="120"/>
      <c r="G137" s="120"/>
      <c r="H137" s="120"/>
      <c r="I137" s="120"/>
      <c r="J137" s="120"/>
      <c r="K137" s="120"/>
      <c r="L137" s="120"/>
      <c r="M137" s="120"/>
      <c r="N137" s="120"/>
      <c r="O137" s="120"/>
      <c r="P137" s="120"/>
      <c r="Q137" s="120"/>
      <c r="R137" s="120"/>
      <c r="S137" s="120"/>
      <c r="T137" s="120"/>
      <c r="U137" s="120"/>
      <c r="V137" s="120"/>
      <c r="W137" s="120"/>
      <c r="X137" s="139"/>
      <c r="Y137" s="140"/>
      <c r="Z137" s="120"/>
      <c r="AA137" s="120"/>
      <c r="AB137" s="120"/>
    </row>
    <row r="138" spans="1:28" x14ac:dyDescent="0.25">
      <c r="A138" s="122"/>
      <c r="B138" s="122"/>
      <c r="C138" s="122"/>
      <c r="D138" s="120"/>
      <c r="E138" s="120"/>
      <c r="F138" s="120"/>
      <c r="G138" s="120"/>
      <c r="H138" s="120"/>
      <c r="I138" s="120"/>
      <c r="J138" s="120"/>
      <c r="K138" s="120"/>
      <c r="L138" s="120"/>
      <c r="M138" s="120"/>
      <c r="N138" s="120"/>
      <c r="O138" s="120"/>
      <c r="P138" s="120"/>
      <c r="Q138" s="120"/>
      <c r="R138" s="120"/>
      <c r="S138" s="120"/>
      <c r="T138" s="120"/>
      <c r="U138" s="120"/>
      <c r="V138" s="120"/>
      <c r="W138" s="120"/>
      <c r="X138" s="139"/>
      <c r="Y138" s="140"/>
      <c r="Z138" s="120"/>
      <c r="AA138" s="120"/>
      <c r="AB138" s="120"/>
    </row>
    <row r="139" spans="1:28" x14ac:dyDescent="0.25">
      <c r="A139" s="122"/>
      <c r="B139" s="122"/>
      <c r="C139" s="122"/>
      <c r="D139" s="120"/>
      <c r="E139" s="120"/>
      <c r="F139" s="120"/>
      <c r="G139" s="120"/>
      <c r="H139" s="120"/>
      <c r="I139" s="120"/>
      <c r="J139" s="120"/>
      <c r="K139" s="120"/>
      <c r="L139" s="120"/>
      <c r="M139" s="120"/>
      <c r="N139" s="120"/>
      <c r="O139" s="120"/>
      <c r="P139" s="120"/>
      <c r="Q139" s="120"/>
      <c r="R139" s="120"/>
      <c r="S139" s="120"/>
      <c r="T139" s="120"/>
      <c r="U139" s="120"/>
      <c r="V139" s="120"/>
      <c r="W139" s="120"/>
      <c r="X139" s="139"/>
      <c r="Y139" s="140"/>
      <c r="Z139" s="120"/>
      <c r="AA139" s="120"/>
      <c r="AB139" s="120"/>
    </row>
    <row r="140" spans="1:28" x14ac:dyDescent="0.25">
      <c r="A140" s="122"/>
      <c r="B140" s="122"/>
      <c r="C140" s="122"/>
      <c r="D140" s="120"/>
      <c r="E140" s="120"/>
      <c r="F140" s="120"/>
      <c r="G140" s="120"/>
      <c r="H140" s="120"/>
      <c r="I140" s="120"/>
      <c r="J140" s="120"/>
      <c r="K140" s="120"/>
      <c r="L140" s="120"/>
      <c r="M140" s="120"/>
      <c r="N140" s="120"/>
      <c r="O140" s="120"/>
      <c r="P140" s="120"/>
      <c r="Q140" s="120"/>
      <c r="R140" s="120"/>
      <c r="S140" s="120"/>
      <c r="T140" s="120"/>
      <c r="U140" s="120"/>
      <c r="V140" s="120"/>
      <c r="W140" s="120"/>
      <c r="X140" s="139"/>
      <c r="Y140" s="140"/>
      <c r="Z140" s="120"/>
      <c r="AA140" s="120"/>
      <c r="AB140" s="120"/>
    </row>
    <row r="141" spans="1:28" x14ac:dyDescent="0.25">
      <c r="A141" s="122"/>
      <c r="B141" s="122"/>
      <c r="C141" s="122"/>
      <c r="D141" s="120"/>
      <c r="E141" s="120"/>
      <c r="F141" s="120"/>
      <c r="G141" s="120"/>
      <c r="H141" s="120"/>
      <c r="I141" s="120"/>
      <c r="J141" s="120"/>
      <c r="K141" s="120"/>
      <c r="L141" s="120"/>
      <c r="M141" s="120"/>
      <c r="N141" s="120"/>
      <c r="O141" s="120"/>
      <c r="P141" s="120"/>
      <c r="Q141" s="120"/>
      <c r="R141" s="120"/>
      <c r="S141" s="120"/>
      <c r="T141" s="120"/>
      <c r="U141" s="120"/>
      <c r="V141" s="120"/>
      <c r="W141" s="120"/>
      <c r="X141" s="139"/>
      <c r="Y141" s="140"/>
      <c r="Z141" s="120"/>
      <c r="AA141" s="120"/>
      <c r="AB141" s="120"/>
    </row>
    <row r="142" spans="1:28" x14ac:dyDescent="0.25">
      <c r="A142" s="122"/>
      <c r="B142" s="122"/>
      <c r="C142" s="122"/>
      <c r="D142" s="120"/>
      <c r="E142" s="120"/>
      <c r="F142" s="120"/>
      <c r="G142" s="120"/>
      <c r="H142" s="120"/>
      <c r="I142" s="120"/>
      <c r="J142" s="120"/>
      <c r="K142" s="120"/>
      <c r="L142" s="120"/>
      <c r="M142" s="120"/>
      <c r="N142" s="120"/>
      <c r="O142" s="120"/>
      <c r="P142" s="120"/>
      <c r="Q142" s="120"/>
      <c r="R142" s="120"/>
      <c r="S142" s="120"/>
      <c r="T142" s="120"/>
      <c r="U142" s="120"/>
      <c r="V142" s="120"/>
      <c r="W142" s="120"/>
      <c r="X142" s="139"/>
      <c r="Y142" s="140"/>
      <c r="Z142" s="120"/>
      <c r="AA142" s="120"/>
      <c r="AB142" s="120"/>
    </row>
    <row r="143" spans="1:28" x14ac:dyDescent="0.25">
      <c r="A143" s="122"/>
      <c r="B143" s="122"/>
      <c r="C143" s="122"/>
      <c r="D143" s="120"/>
      <c r="E143" s="120"/>
      <c r="F143" s="120"/>
      <c r="G143" s="120"/>
      <c r="H143" s="120"/>
      <c r="I143" s="120"/>
      <c r="J143" s="120"/>
      <c r="K143" s="120"/>
      <c r="L143" s="120"/>
      <c r="M143" s="120"/>
      <c r="N143" s="120"/>
      <c r="O143" s="120"/>
      <c r="P143" s="120"/>
      <c r="Q143" s="120"/>
      <c r="R143" s="120"/>
      <c r="S143" s="120"/>
      <c r="T143" s="120"/>
      <c r="U143" s="120"/>
      <c r="V143" s="120"/>
      <c r="W143" s="120"/>
      <c r="X143" s="139"/>
      <c r="Y143" s="140"/>
      <c r="Z143" s="120"/>
      <c r="AA143" s="120"/>
      <c r="AB143" s="120"/>
    </row>
    <row r="144" spans="1:28" x14ac:dyDescent="0.25">
      <c r="A144" s="122"/>
      <c r="B144" s="122"/>
      <c r="C144" s="122"/>
      <c r="D144" s="120"/>
      <c r="E144" s="120"/>
      <c r="F144" s="120"/>
      <c r="G144" s="120"/>
      <c r="H144" s="120"/>
      <c r="I144" s="120"/>
      <c r="J144" s="120"/>
      <c r="K144" s="120"/>
      <c r="L144" s="120"/>
      <c r="M144" s="120"/>
      <c r="N144" s="120"/>
      <c r="O144" s="120"/>
      <c r="P144" s="120"/>
      <c r="Q144" s="120"/>
      <c r="R144" s="120"/>
      <c r="S144" s="120"/>
      <c r="T144" s="120"/>
      <c r="U144" s="120"/>
      <c r="V144" s="120"/>
      <c r="W144" s="120"/>
      <c r="X144" s="139"/>
      <c r="Y144" s="140"/>
      <c r="Z144" s="120"/>
      <c r="AA144" s="120"/>
      <c r="AB144" s="120"/>
    </row>
    <row r="145" spans="1:28" x14ac:dyDescent="0.25">
      <c r="A145" s="122"/>
      <c r="B145" s="122"/>
      <c r="C145" s="122"/>
      <c r="D145" s="120"/>
      <c r="E145" s="120"/>
      <c r="F145" s="120"/>
      <c r="G145" s="120"/>
      <c r="H145" s="120"/>
      <c r="I145" s="120"/>
      <c r="J145" s="120"/>
      <c r="K145" s="120"/>
      <c r="L145" s="120"/>
      <c r="M145" s="120"/>
      <c r="N145" s="120"/>
      <c r="O145" s="120"/>
      <c r="P145" s="120"/>
      <c r="Q145" s="120"/>
      <c r="R145" s="120"/>
      <c r="S145" s="120"/>
      <c r="T145" s="120"/>
      <c r="U145" s="120"/>
      <c r="V145" s="120"/>
      <c r="W145" s="120"/>
      <c r="X145" s="139"/>
      <c r="Y145" s="140"/>
      <c r="Z145" s="120"/>
      <c r="AA145" s="120"/>
      <c r="AB145" s="120"/>
    </row>
    <row r="146" spans="1:28" x14ac:dyDescent="0.25">
      <c r="A146" s="122"/>
      <c r="B146" s="122"/>
      <c r="C146" s="122"/>
      <c r="D146" s="120"/>
      <c r="E146" s="120"/>
      <c r="F146" s="120"/>
      <c r="G146" s="120"/>
      <c r="H146" s="120"/>
      <c r="I146" s="120"/>
      <c r="J146" s="120"/>
      <c r="K146" s="120"/>
      <c r="L146" s="120"/>
      <c r="M146" s="120"/>
      <c r="N146" s="120"/>
      <c r="O146" s="120"/>
      <c r="P146" s="120"/>
      <c r="Q146" s="120"/>
      <c r="R146" s="120"/>
      <c r="S146" s="120"/>
      <c r="T146" s="120"/>
      <c r="U146" s="120"/>
      <c r="V146" s="120"/>
      <c r="W146" s="120"/>
      <c r="X146" s="139"/>
      <c r="Y146" s="140"/>
      <c r="Z146" s="120"/>
      <c r="AA146" s="120"/>
      <c r="AB146" s="120"/>
    </row>
    <row r="147" spans="1:28" x14ac:dyDescent="0.25">
      <c r="A147" s="122"/>
      <c r="B147" s="122"/>
      <c r="C147" s="122"/>
      <c r="D147" s="120"/>
      <c r="E147" s="120"/>
      <c r="F147" s="120"/>
      <c r="G147" s="120"/>
      <c r="H147" s="120"/>
      <c r="I147" s="120"/>
      <c r="J147" s="120"/>
      <c r="K147" s="120"/>
      <c r="L147" s="120"/>
      <c r="M147" s="120"/>
      <c r="N147" s="120"/>
      <c r="O147" s="120"/>
      <c r="P147" s="120"/>
      <c r="Q147" s="120"/>
      <c r="R147" s="120"/>
      <c r="S147" s="120"/>
      <c r="T147" s="120"/>
      <c r="U147" s="120"/>
      <c r="V147" s="120"/>
      <c r="W147" s="120"/>
      <c r="X147" s="139"/>
      <c r="Y147" s="140"/>
      <c r="Z147" s="120"/>
      <c r="AA147" s="120"/>
      <c r="AB147" s="120"/>
    </row>
    <row r="148" spans="1:28" x14ac:dyDescent="0.25">
      <c r="A148" s="122"/>
      <c r="B148" s="122"/>
      <c r="C148" s="122"/>
      <c r="D148" s="120"/>
      <c r="E148" s="120"/>
      <c r="F148" s="120"/>
      <c r="G148" s="120"/>
      <c r="H148" s="120"/>
      <c r="I148" s="120"/>
      <c r="J148" s="120"/>
      <c r="K148" s="120"/>
      <c r="L148" s="120"/>
      <c r="M148" s="120"/>
      <c r="N148" s="120"/>
      <c r="O148" s="120"/>
      <c r="P148" s="120"/>
      <c r="Q148" s="120"/>
      <c r="R148" s="120"/>
      <c r="S148" s="120"/>
      <c r="T148" s="120"/>
      <c r="U148" s="120"/>
      <c r="V148" s="120"/>
      <c r="W148" s="120"/>
      <c r="X148" s="139"/>
      <c r="Y148" s="140"/>
      <c r="Z148" s="120"/>
      <c r="AA148" s="120"/>
      <c r="AB148" s="120"/>
    </row>
    <row r="149" spans="1:28" x14ac:dyDescent="0.25">
      <c r="A149" s="122"/>
      <c r="B149" s="122"/>
      <c r="C149" s="122"/>
      <c r="D149" s="120"/>
      <c r="E149" s="120"/>
      <c r="F149" s="120"/>
      <c r="G149" s="120"/>
      <c r="H149" s="120"/>
      <c r="I149" s="120"/>
      <c r="J149" s="120"/>
      <c r="K149" s="120"/>
      <c r="L149" s="120"/>
      <c r="M149" s="120"/>
      <c r="N149" s="120"/>
      <c r="O149" s="120"/>
      <c r="P149" s="120"/>
      <c r="Q149" s="120"/>
      <c r="R149" s="120"/>
      <c r="S149" s="120"/>
      <c r="T149" s="120"/>
      <c r="U149" s="120"/>
      <c r="V149" s="120"/>
      <c r="W149" s="120"/>
      <c r="X149" s="139"/>
      <c r="Y149" s="140"/>
      <c r="Z149" s="120"/>
      <c r="AA149" s="120"/>
      <c r="AB149" s="120"/>
    </row>
    <row r="150" spans="1:28" x14ac:dyDescent="0.25">
      <c r="A150" s="122"/>
      <c r="B150" s="122"/>
      <c r="C150" s="122"/>
      <c r="D150" s="120"/>
      <c r="E150" s="120"/>
      <c r="F150" s="120"/>
      <c r="G150" s="120"/>
      <c r="H150" s="120"/>
      <c r="I150" s="120"/>
      <c r="J150" s="120"/>
      <c r="K150" s="120"/>
      <c r="L150" s="120"/>
      <c r="M150" s="120"/>
      <c r="N150" s="120"/>
      <c r="O150" s="120"/>
      <c r="P150" s="120"/>
      <c r="Q150" s="120"/>
      <c r="R150" s="120"/>
      <c r="S150" s="120"/>
      <c r="T150" s="120"/>
      <c r="U150" s="120"/>
      <c r="V150" s="120"/>
      <c r="W150" s="120"/>
      <c r="X150" s="139"/>
      <c r="Y150" s="140"/>
      <c r="Z150" s="120"/>
      <c r="AA150" s="120"/>
      <c r="AB150" s="120"/>
    </row>
    <row r="151" spans="1:28" x14ac:dyDescent="0.25">
      <c r="A151" s="122"/>
      <c r="B151" s="122"/>
      <c r="C151" s="122"/>
      <c r="D151" s="120"/>
      <c r="E151" s="120"/>
      <c r="F151" s="120"/>
      <c r="G151" s="120"/>
      <c r="H151" s="120"/>
      <c r="I151" s="120"/>
      <c r="J151" s="120"/>
      <c r="K151" s="120"/>
      <c r="L151" s="120"/>
      <c r="M151" s="120"/>
      <c r="N151" s="120"/>
      <c r="O151" s="120"/>
      <c r="P151" s="120"/>
      <c r="Q151" s="120"/>
      <c r="R151" s="120"/>
      <c r="S151" s="120"/>
      <c r="T151" s="120"/>
      <c r="U151" s="120"/>
      <c r="V151" s="120"/>
      <c r="W151" s="120"/>
      <c r="X151" s="139"/>
      <c r="Y151" s="140"/>
      <c r="Z151" s="120"/>
      <c r="AA151" s="120"/>
      <c r="AB151" s="120"/>
    </row>
    <row r="152" spans="1:28" x14ac:dyDescent="0.25">
      <c r="A152" s="122"/>
      <c r="B152" s="122"/>
      <c r="C152" s="122"/>
      <c r="D152" s="120"/>
      <c r="E152" s="120"/>
      <c r="F152" s="120"/>
      <c r="G152" s="120"/>
      <c r="H152" s="120"/>
      <c r="I152" s="120"/>
      <c r="J152" s="120"/>
      <c r="K152" s="120"/>
      <c r="L152" s="120"/>
      <c r="M152" s="120"/>
      <c r="N152" s="120"/>
      <c r="O152" s="120"/>
      <c r="P152" s="120"/>
      <c r="Q152" s="120"/>
      <c r="R152" s="120"/>
      <c r="S152" s="120"/>
      <c r="T152" s="120"/>
      <c r="U152" s="120"/>
      <c r="V152" s="120"/>
      <c r="W152" s="120"/>
      <c r="X152" s="139"/>
      <c r="Y152" s="140"/>
      <c r="Z152" s="120"/>
      <c r="AA152" s="120"/>
      <c r="AB152" s="120"/>
    </row>
    <row r="153" spans="1:28" x14ac:dyDescent="0.25">
      <c r="A153" s="122"/>
      <c r="B153" s="122"/>
      <c r="C153" s="122"/>
      <c r="D153" s="120"/>
      <c r="E153" s="120"/>
      <c r="F153" s="120"/>
      <c r="G153" s="120"/>
      <c r="H153" s="120"/>
      <c r="I153" s="120"/>
      <c r="J153" s="120"/>
      <c r="K153" s="120"/>
      <c r="L153" s="120"/>
      <c r="M153" s="120"/>
      <c r="N153" s="120"/>
      <c r="O153" s="120"/>
      <c r="P153" s="120"/>
      <c r="Q153" s="120"/>
      <c r="R153" s="120"/>
      <c r="S153" s="120"/>
      <c r="T153" s="120"/>
      <c r="U153" s="120"/>
      <c r="V153" s="120"/>
      <c r="W153" s="120"/>
      <c r="X153" s="139"/>
      <c r="Y153" s="140"/>
      <c r="Z153" s="120"/>
      <c r="AA153" s="120"/>
      <c r="AB153" s="120"/>
    </row>
    <row r="154" spans="1:28" x14ac:dyDescent="0.25">
      <c r="A154" s="122"/>
      <c r="B154" s="122"/>
      <c r="C154" s="122"/>
      <c r="D154" s="120"/>
      <c r="E154" s="120"/>
      <c r="F154" s="120"/>
      <c r="G154" s="120"/>
      <c r="H154" s="120"/>
      <c r="I154" s="120"/>
      <c r="J154" s="120"/>
      <c r="K154" s="120"/>
      <c r="L154" s="120"/>
      <c r="M154" s="120"/>
      <c r="N154" s="120"/>
      <c r="O154" s="120"/>
      <c r="P154" s="120"/>
      <c r="Q154" s="120"/>
      <c r="R154" s="120"/>
      <c r="S154" s="120"/>
      <c r="T154" s="120"/>
      <c r="U154" s="120"/>
      <c r="V154" s="120"/>
      <c r="W154" s="120"/>
      <c r="X154" s="139"/>
      <c r="Y154" s="140"/>
      <c r="Z154" s="120"/>
      <c r="AA154" s="120"/>
      <c r="AB154" s="120"/>
    </row>
    <row r="155" spans="1:28" x14ac:dyDescent="0.25">
      <c r="A155" s="122"/>
      <c r="B155" s="122"/>
      <c r="C155" s="122"/>
      <c r="D155" s="120"/>
      <c r="E155" s="120"/>
      <c r="F155" s="120"/>
      <c r="G155" s="120"/>
      <c r="H155" s="120"/>
      <c r="I155" s="120"/>
      <c r="J155" s="120"/>
      <c r="K155" s="120"/>
      <c r="L155" s="120"/>
      <c r="M155" s="120"/>
      <c r="N155" s="120"/>
      <c r="O155" s="120"/>
      <c r="P155" s="120"/>
      <c r="Q155" s="120"/>
      <c r="R155" s="120"/>
      <c r="S155" s="120"/>
      <c r="T155" s="120"/>
      <c r="U155" s="120"/>
      <c r="V155" s="120"/>
      <c r="W155" s="120"/>
      <c r="X155" s="139"/>
      <c r="Y155" s="140"/>
      <c r="Z155" s="120"/>
      <c r="AA155" s="120"/>
      <c r="AB155" s="120"/>
    </row>
    <row r="156" spans="1:28" x14ac:dyDescent="0.25">
      <c r="A156" s="122"/>
      <c r="B156" s="122"/>
      <c r="C156" s="122"/>
      <c r="D156" s="120"/>
      <c r="E156" s="120"/>
      <c r="F156" s="120"/>
      <c r="G156" s="120"/>
      <c r="H156" s="120"/>
      <c r="I156" s="120"/>
      <c r="J156" s="120"/>
      <c r="K156" s="120"/>
      <c r="L156" s="120"/>
      <c r="M156" s="120"/>
      <c r="N156" s="120"/>
      <c r="O156" s="120"/>
      <c r="P156" s="120"/>
      <c r="Q156" s="120"/>
      <c r="R156" s="120"/>
      <c r="S156" s="120"/>
      <c r="T156" s="120"/>
      <c r="U156" s="120"/>
      <c r="V156" s="120"/>
      <c r="W156" s="120"/>
      <c r="X156" s="139"/>
      <c r="Y156" s="140"/>
      <c r="Z156" s="120"/>
      <c r="AA156" s="120"/>
      <c r="AB156" s="120"/>
    </row>
    <row r="157" spans="1:28" x14ac:dyDescent="0.25">
      <c r="A157" s="122"/>
      <c r="B157" s="122"/>
      <c r="C157" s="122"/>
      <c r="D157" s="120"/>
      <c r="E157" s="120"/>
      <c r="F157" s="120"/>
      <c r="G157" s="120"/>
      <c r="H157" s="120"/>
      <c r="I157" s="120"/>
      <c r="J157" s="120"/>
      <c r="K157" s="120"/>
      <c r="L157" s="120"/>
      <c r="M157" s="120"/>
      <c r="N157" s="120"/>
      <c r="O157" s="120"/>
      <c r="P157" s="120"/>
      <c r="Q157" s="120"/>
      <c r="R157" s="120"/>
      <c r="S157" s="120"/>
      <c r="T157" s="120"/>
      <c r="U157" s="120"/>
      <c r="V157" s="120"/>
      <c r="W157" s="120"/>
      <c r="X157" s="139"/>
      <c r="Y157" s="140"/>
      <c r="Z157" s="120"/>
      <c r="AA157" s="120"/>
      <c r="AB157" s="120"/>
    </row>
    <row r="158" spans="1:28" x14ac:dyDescent="0.25">
      <c r="A158" s="122"/>
      <c r="B158" s="122"/>
      <c r="C158" s="122"/>
      <c r="D158" s="120"/>
      <c r="E158" s="120"/>
      <c r="F158" s="120"/>
      <c r="G158" s="120"/>
      <c r="H158" s="120"/>
      <c r="I158" s="120"/>
      <c r="J158" s="120"/>
      <c r="K158" s="120"/>
      <c r="L158" s="120"/>
      <c r="M158" s="120"/>
      <c r="N158" s="120"/>
      <c r="O158" s="120"/>
      <c r="P158" s="120"/>
      <c r="Q158" s="120"/>
      <c r="R158" s="120"/>
      <c r="S158" s="120"/>
      <c r="T158" s="120"/>
      <c r="U158" s="120"/>
      <c r="V158" s="120"/>
      <c r="W158" s="120"/>
      <c r="X158" s="139"/>
      <c r="Y158" s="140"/>
      <c r="Z158" s="120"/>
      <c r="AA158" s="120"/>
      <c r="AB158" s="120"/>
    </row>
    <row r="159" spans="1:28" x14ac:dyDescent="0.25">
      <c r="A159" s="122"/>
      <c r="B159" s="122"/>
      <c r="C159" s="122"/>
      <c r="D159" s="120"/>
      <c r="E159" s="120"/>
      <c r="F159" s="120"/>
      <c r="G159" s="120"/>
      <c r="H159" s="120"/>
      <c r="I159" s="120"/>
      <c r="J159" s="120"/>
      <c r="K159" s="120"/>
      <c r="L159" s="120"/>
      <c r="M159" s="120"/>
      <c r="N159" s="120"/>
      <c r="O159" s="120"/>
      <c r="P159" s="120"/>
      <c r="Q159" s="120"/>
      <c r="R159" s="120"/>
      <c r="S159" s="120"/>
      <c r="T159" s="120"/>
      <c r="U159" s="120"/>
      <c r="V159" s="120"/>
      <c r="W159" s="120"/>
      <c r="X159" s="139"/>
      <c r="Y159" s="140"/>
      <c r="Z159" s="120"/>
      <c r="AA159" s="120"/>
      <c r="AB159" s="120"/>
    </row>
    <row r="160" spans="1:28" x14ac:dyDescent="0.25">
      <c r="A160" s="122"/>
      <c r="B160" s="122"/>
      <c r="C160" s="122"/>
      <c r="D160" s="120"/>
      <c r="E160" s="120"/>
      <c r="F160" s="120"/>
      <c r="G160" s="120"/>
      <c r="H160" s="120"/>
      <c r="I160" s="120"/>
      <c r="J160" s="120"/>
      <c r="K160" s="120"/>
      <c r="L160" s="120"/>
      <c r="M160" s="120"/>
      <c r="N160" s="120"/>
      <c r="O160" s="120"/>
      <c r="P160" s="120"/>
      <c r="Q160" s="120"/>
      <c r="R160" s="120"/>
      <c r="S160" s="120"/>
      <c r="T160" s="120"/>
      <c r="U160" s="120"/>
      <c r="V160" s="120"/>
      <c r="W160" s="120"/>
      <c r="X160" s="139"/>
      <c r="Y160" s="140"/>
      <c r="Z160" s="120"/>
      <c r="AA160" s="120"/>
      <c r="AB160" s="120"/>
    </row>
    <row r="161" spans="1:28" x14ac:dyDescent="0.25">
      <c r="A161" s="122"/>
      <c r="B161" s="122"/>
      <c r="C161" s="122"/>
      <c r="D161" s="120"/>
      <c r="E161" s="120"/>
      <c r="F161" s="120"/>
      <c r="G161" s="120"/>
      <c r="H161" s="120"/>
      <c r="I161" s="120"/>
      <c r="J161" s="120"/>
      <c r="K161" s="120"/>
      <c r="L161" s="120"/>
      <c r="M161" s="120"/>
      <c r="N161" s="120"/>
      <c r="O161" s="120"/>
      <c r="P161" s="120"/>
      <c r="Q161" s="120"/>
      <c r="R161" s="120"/>
      <c r="S161" s="120"/>
      <c r="T161" s="120"/>
      <c r="U161" s="120"/>
      <c r="V161" s="120"/>
      <c r="W161" s="120"/>
      <c r="X161" s="139"/>
      <c r="Y161" s="140"/>
      <c r="Z161" s="120"/>
      <c r="AA161" s="120"/>
      <c r="AB161" s="120"/>
    </row>
    <row r="162" spans="1:28" x14ac:dyDescent="0.25">
      <c r="A162" s="122"/>
      <c r="B162" s="122"/>
      <c r="C162" s="122"/>
      <c r="D162" s="120"/>
      <c r="E162" s="120"/>
      <c r="F162" s="120"/>
      <c r="G162" s="120"/>
      <c r="H162" s="120"/>
      <c r="I162" s="120"/>
      <c r="J162" s="120"/>
      <c r="K162" s="120"/>
      <c r="L162" s="120"/>
      <c r="M162" s="120"/>
      <c r="N162" s="120"/>
      <c r="O162" s="120"/>
      <c r="P162" s="120"/>
      <c r="Q162" s="120"/>
      <c r="R162" s="120"/>
      <c r="S162" s="120"/>
      <c r="T162" s="120"/>
      <c r="U162" s="120"/>
      <c r="V162" s="120"/>
      <c r="W162" s="120"/>
      <c r="X162" s="139"/>
      <c r="Y162" s="140"/>
      <c r="Z162" s="120"/>
      <c r="AA162" s="120"/>
      <c r="AB162" s="120"/>
    </row>
    <row r="163" spans="1:28" x14ac:dyDescent="0.25">
      <c r="A163" s="122"/>
      <c r="B163" s="122"/>
      <c r="C163" s="122"/>
      <c r="D163" s="120"/>
      <c r="E163" s="120"/>
      <c r="F163" s="120"/>
      <c r="G163" s="120"/>
      <c r="H163" s="120"/>
      <c r="I163" s="120"/>
      <c r="J163" s="120"/>
      <c r="K163" s="120"/>
      <c r="L163" s="120"/>
      <c r="M163" s="120"/>
      <c r="N163" s="120"/>
      <c r="O163" s="120"/>
      <c r="P163" s="120"/>
      <c r="Q163" s="120"/>
      <c r="R163" s="120"/>
      <c r="S163" s="120"/>
      <c r="T163" s="120"/>
      <c r="U163" s="120"/>
      <c r="V163" s="120"/>
      <c r="W163" s="120"/>
      <c r="X163" s="139"/>
      <c r="Y163" s="140"/>
      <c r="Z163" s="120"/>
      <c r="AA163" s="120"/>
      <c r="AB163" s="120"/>
    </row>
    <row r="164" spans="1:28" x14ac:dyDescent="0.25">
      <c r="A164" s="122"/>
      <c r="B164" s="122"/>
      <c r="C164" s="122"/>
      <c r="D164" s="120"/>
      <c r="E164" s="120"/>
      <c r="F164" s="120"/>
      <c r="G164" s="120"/>
      <c r="H164" s="120"/>
      <c r="I164" s="120"/>
      <c r="J164" s="120"/>
      <c r="K164" s="120"/>
      <c r="L164" s="120"/>
      <c r="M164" s="120"/>
      <c r="N164" s="120"/>
      <c r="O164" s="120"/>
      <c r="P164" s="120"/>
      <c r="Q164" s="120"/>
      <c r="R164" s="120"/>
      <c r="S164" s="120"/>
      <c r="T164" s="120"/>
      <c r="U164" s="120"/>
      <c r="V164" s="120"/>
      <c r="W164" s="120"/>
      <c r="X164" s="139"/>
      <c r="Y164" s="140"/>
      <c r="Z164" s="120"/>
      <c r="AA164" s="120"/>
      <c r="AB164" s="120"/>
    </row>
    <row r="165" spans="1:28" x14ac:dyDescent="0.25">
      <c r="A165" s="122"/>
      <c r="B165" s="122"/>
      <c r="C165" s="122"/>
      <c r="D165" s="120"/>
      <c r="E165" s="120"/>
      <c r="F165" s="120"/>
      <c r="G165" s="120"/>
      <c r="H165" s="120"/>
      <c r="I165" s="120"/>
      <c r="J165" s="120"/>
      <c r="K165" s="120"/>
      <c r="L165" s="120"/>
      <c r="M165" s="120"/>
      <c r="N165" s="120"/>
      <c r="O165" s="120"/>
      <c r="P165" s="120"/>
      <c r="Q165" s="120"/>
      <c r="R165" s="120"/>
      <c r="S165" s="120"/>
      <c r="T165" s="120"/>
      <c r="U165" s="120"/>
      <c r="V165" s="120"/>
      <c r="W165" s="120"/>
      <c r="X165" s="139"/>
      <c r="Y165" s="140"/>
      <c r="Z165" s="120"/>
      <c r="AA165" s="120"/>
      <c r="AB165" s="120"/>
    </row>
    <row r="166" spans="1:28" x14ac:dyDescent="0.25">
      <c r="A166" s="122"/>
      <c r="B166" s="122"/>
      <c r="C166" s="122"/>
      <c r="D166" s="120"/>
      <c r="E166" s="120"/>
      <c r="F166" s="120"/>
      <c r="G166" s="120"/>
      <c r="H166" s="120"/>
      <c r="I166" s="120"/>
      <c r="J166" s="120"/>
      <c r="K166" s="120"/>
      <c r="L166" s="120"/>
      <c r="M166" s="120"/>
      <c r="N166" s="120"/>
      <c r="O166" s="120"/>
      <c r="P166" s="120"/>
      <c r="Q166" s="120"/>
      <c r="R166" s="120"/>
      <c r="S166" s="120"/>
      <c r="T166" s="120"/>
      <c r="U166" s="120"/>
      <c r="V166" s="120"/>
      <c r="W166" s="120"/>
      <c r="X166" s="139"/>
      <c r="Y166" s="140"/>
      <c r="Z166" s="120"/>
      <c r="AA166" s="120"/>
      <c r="AB166" s="120"/>
    </row>
    <row r="167" spans="1:28" x14ac:dyDescent="0.25">
      <c r="A167" s="122"/>
      <c r="B167" s="122"/>
      <c r="C167" s="122"/>
      <c r="D167" s="120"/>
      <c r="E167" s="120"/>
      <c r="F167" s="120"/>
      <c r="G167" s="120"/>
      <c r="H167" s="120"/>
      <c r="I167" s="120"/>
      <c r="J167" s="120"/>
      <c r="K167" s="120"/>
      <c r="L167" s="120"/>
      <c r="M167" s="120"/>
      <c r="N167" s="120"/>
      <c r="O167" s="120"/>
      <c r="P167" s="120"/>
      <c r="Q167" s="120"/>
      <c r="R167" s="120"/>
      <c r="S167" s="120"/>
      <c r="T167" s="120"/>
      <c r="U167" s="120"/>
      <c r="V167" s="120"/>
      <c r="W167" s="120"/>
      <c r="X167" s="139"/>
      <c r="Y167" s="140"/>
      <c r="Z167" s="120"/>
      <c r="AA167" s="120"/>
      <c r="AB167" s="120"/>
    </row>
    <row r="168" spans="1:28" x14ac:dyDescent="0.25">
      <c r="A168" s="122"/>
      <c r="B168" s="122"/>
      <c r="C168" s="122"/>
      <c r="D168" s="120"/>
      <c r="E168" s="120"/>
      <c r="F168" s="120"/>
      <c r="G168" s="120"/>
      <c r="H168" s="120"/>
      <c r="I168" s="120"/>
      <c r="J168" s="120"/>
      <c r="K168" s="120"/>
      <c r="L168" s="120"/>
      <c r="M168" s="120"/>
      <c r="N168" s="120"/>
      <c r="O168" s="120"/>
      <c r="P168" s="120"/>
      <c r="Q168" s="120"/>
      <c r="R168" s="120"/>
      <c r="S168" s="120"/>
      <c r="T168" s="120"/>
      <c r="U168" s="120"/>
      <c r="V168" s="120"/>
      <c r="W168" s="120"/>
      <c r="X168" s="139"/>
      <c r="Y168" s="140"/>
      <c r="Z168" s="120"/>
      <c r="AA168" s="120"/>
      <c r="AB168" s="120"/>
    </row>
    <row r="169" spans="1:28" x14ac:dyDescent="0.25">
      <c r="A169" s="122"/>
      <c r="B169" s="122"/>
      <c r="C169" s="122"/>
      <c r="D169" s="120"/>
      <c r="E169" s="120"/>
      <c r="F169" s="120"/>
      <c r="G169" s="120"/>
      <c r="H169" s="120"/>
      <c r="I169" s="120"/>
      <c r="J169" s="120"/>
      <c r="K169" s="120"/>
      <c r="L169" s="120"/>
      <c r="M169" s="120"/>
      <c r="N169" s="120"/>
      <c r="O169" s="120"/>
      <c r="P169" s="120"/>
      <c r="Q169" s="120"/>
      <c r="R169" s="120"/>
      <c r="S169" s="120"/>
      <c r="T169" s="120"/>
      <c r="U169" s="120"/>
      <c r="V169" s="120"/>
      <c r="W169" s="120"/>
      <c r="X169" s="139"/>
      <c r="Y169" s="140"/>
      <c r="Z169" s="120"/>
      <c r="AA169" s="120"/>
      <c r="AB169" s="120"/>
    </row>
    <row r="170" spans="1:28" x14ac:dyDescent="0.25">
      <c r="A170" s="122"/>
      <c r="B170" s="122"/>
      <c r="C170" s="122"/>
      <c r="D170" s="120"/>
      <c r="E170" s="120"/>
      <c r="F170" s="120"/>
      <c r="G170" s="120"/>
      <c r="H170" s="120"/>
      <c r="I170" s="120"/>
      <c r="J170" s="120"/>
      <c r="K170" s="120"/>
      <c r="L170" s="120"/>
      <c r="M170" s="120"/>
      <c r="N170" s="120"/>
      <c r="O170" s="120"/>
      <c r="P170" s="120"/>
      <c r="Q170" s="120"/>
      <c r="R170" s="120"/>
      <c r="S170" s="120"/>
      <c r="T170" s="120"/>
      <c r="U170" s="120"/>
      <c r="V170" s="120"/>
      <c r="W170" s="120"/>
      <c r="X170" s="139"/>
      <c r="Y170" s="140"/>
      <c r="Z170" s="120"/>
      <c r="AA170" s="120"/>
      <c r="AB170" s="120"/>
    </row>
    <row r="171" spans="1:28" x14ac:dyDescent="0.25">
      <c r="A171" s="122"/>
      <c r="B171" s="122"/>
      <c r="C171" s="122"/>
      <c r="D171" s="120"/>
      <c r="E171" s="120"/>
      <c r="F171" s="120"/>
      <c r="G171" s="120"/>
      <c r="H171" s="120"/>
      <c r="I171" s="120"/>
      <c r="J171" s="120"/>
      <c r="K171" s="120"/>
      <c r="L171" s="120"/>
      <c r="M171" s="120"/>
      <c r="N171" s="120"/>
      <c r="O171" s="120"/>
      <c r="P171" s="120"/>
      <c r="Q171" s="120"/>
      <c r="R171" s="120"/>
      <c r="S171" s="120"/>
      <c r="T171" s="120"/>
      <c r="U171" s="120"/>
      <c r="V171" s="120"/>
      <c r="W171" s="120"/>
      <c r="X171" s="139"/>
      <c r="Y171" s="140"/>
      <c r="Z171" s="120"/>
      <c r="AA171" s="120"/>
      <c r="AB171" s="120"/>
    </row>
    <row r="172" spans="1:28" x14ac:dyDescent="0.25">
      <c r="A172" s="122"/>
      <c r="B172" s="122"/>
      <c r="C172" s="122"/>
      <c r="D172" s="120"/>
      <c r="E172" s="120"/>
      <c r="F172" s="120"/>
      <c r="G172" s="120"/>
      <c r="H172" s="120"/>
      <c r="I172" s="120"/>
      <c r="J172" s="120"/>
      <c r="K172" s="120"/>
      <c r="L172" s="120"/>
      <c r="M172" s="120"/>
      <c r="N172" s="120"/>
      <c r="O172" s="120"/>
      <c r="P172" s="120"/>
      <c r="Q172" s="120"/>
      <c r="R172" s="120"/>
      <c r="S172" s="120"/>
      <c r="T172" s="120"/>
      <c r="U172" s="120"/>
      <c r="V172" s="120"/>
      <c r="W172" s="120"/>
      <c r="X172" s="139"/>
      <c r="Y172" s="140"/>
      <c r="Z172" s="120"/>
      <c r="AA172" s="120"/>
      <c r="AB172" s="120"/>
    </row>
    <row r="173" spans="1:28" x14ac:dyDescent="0.25">
      <c r="A173" s="122"/>
      <c r="B173" s="122"/>
      <c r="C173" s="122"/>
      <c r="D173" s="120"/>
      <c r="E173" s="120"/>
      <c r="F173" s="120"/>
      <c r="G173" s="120"/>
      <c r="H173" s="120"/>
      <c r="I173" s="120"/>
      <c r="J173" s="120"/>
      <c r="K173" s="120"/>
      <c r="L173" s="120"/>
      <c r="M173" s="120"/>
      <c r="N173" s="120"/>
      <c r="O173" s="120"/>
      <c r="P173" s="120"/>
      <c r="Q173" s="120"/>
      <c r="R173" s="120"/>
      <c r="S173" s="120"/>
      <c r="T173" s="120"/>
      <c r="U173" s="120"/>
      <c r="V173" s="120"/>
      <c r="W173" s="120"/>
      <c r="X173" s="139"/>
      <c r="Y173" s="140"/>
      <c r="Z173" s="120"/>
      <c r="AA173" s="120"/>
      <c r="AB173" s="120"/>
    </row>
    <row r="174" spans="1:28" x14ac:dyDescent="0.25">
      <c r="A174" s="122"/>
      <c r="B174" s="122"/>
      <c r="C174" s="122"/>
      <c r="D174" s="120"/>
      <c r="E174" s="120"/>
      <c r="F174" s="120"/>
      <c r="G174" s="120"/>
      <c r="H174" s="120"/>
      <c r="I174" s="120"/>
      <c r="J174" s="120"/>
      <c r="K174" s="120"/>
      <c r="L174" s="120"/>
      <c r="M174" s="120"/>
      <c r="N174" s="120"/>
      <c r="O174" s="120"/>
      <c r="P174" s="120"/>
      <c r="Q174" s="120"/>
      <c r="R174" s="120"/>
      <c r="S174" s="120"/>
      <c r="T174" s="120"/>
      <c r="U174" s="120"/>
      <c r="V174" s="120"/>
      <c r="W174" s="120"/>
      <c r="X174" s="139"/>
      <c r="Y174" s="140"/>
      <c r="Z174" s="120"/>
      <c r="AA174" s="120"/>
      <c r="AB174" s="120"/>
    </row>
    <row r="175" spans="1:28" x14ac:dyDescent="0.25">
      <c r="A175" s="122"/>
      <c r="B175" s="122"/>
      <c r="C175" s="122"/>
      <c r="D175" s="120"/>
      <c r="E175" s="120"/>
      <c r="F175" s="120"/>
      <c r="G175" s="120"/>
      <c r="H175" s="120"/>
      <c r="I175" s="120"/>
      <c r="J175" s="120"/>
      <c r="K175" s="120"/>
      <c r="L175" s="120"/>
      <c r="M175" s="120"/>
      <c r="N175" s="120"/>
      <c r="O175" s="120"/>
      <c r="P175" s="120"/>
      <c r="Q175" s="120"/>
      <c r="R175" s="120"/>
      <c r="S175" s="120"/>
      <c r="T175" s="120"/>
      <c r="U175" s="120"/>
      <c r="V175" s="120"/>
      <c r="W175" s="120"/>
      <c r="X175" s="139"/>
      <c r="Y175" s="140"/>
      <c r="Z175" s="120"/>
      <c r="AA175" s="120"/>
      <c r="AB175" s="120"/>
    </row>
    <row r="176" spans="1:28" x14ac:dyDescent="0.25">
      <c r="A176" s="122"/>
      <c r="B176" s="122"/>
      <c r="C176" s="122"/>
      <c r="D176" s="120"/>
      <c r="E176" s="120"/>
      <c r="F176" s="120"/>
      <c r="G176" s="120"/>
      <c r="H176" s="120"/>
      <c r="I176" s="120"/>
      <c r="J176" s="120"/>
      <c r="K176" s="120"/>
      <c r="L176" s="120"/>
      <c r="M176" s="120"/>
      <c r="N176" s="120"/>
      <c r="O176" s="120"/>
      <c r="P176" s="120"/>
      <c r="Q176" s="120"/>
      <c r="R176" s="120"/>
      <c r="S176" s="120"/>
      <c r="T176" s="120"/>
      <c r="U176" s="120"/>
      <c r="V176" s="120"/>
      <c r="W176" s="120"/>
      <c r="X176" s="139"/>
      <c r="Y176" s="140"/>
      <c r="Z176" s="120"/>
      <c r="AA176" s="120"/>
      <c r="AB176" s="120"/>
    </row>
    <row r="177" spans="1:28" x14ac:dyDescent="0.25">
      <c r="A177" s="122"/>
      <c r="B177" s="122"/>
      <c r="C177" s="122"/>
      <c r="D177" s="120"/>
      <c r="E177" s="120"/>
      <c r="F177" s="120"/>
      <c r="G177" s="120"/>
      <c r="H177" s="120"/>
      <c r="I177" s="120"/>
      <c r="J177" s="120"/>
      <c r="K177" s="120"/>
      <c r="L177" s="120"/>
      <c r="M177" s="120"/>
      <c r="N177" s="120"/>
      <c r="O177" s="120"/>
      <c r="P177" s="120"/>
      <c r="Q177" s="120"/>
      <c r="R177" s="120"/>
      <c r="S177" s="120"/>
      <c r="T177" s="120"/>
      <c r="U177" s="120"/>
      <c r="V177" s="120"/>
      <c r="W177" s="120"/>
      <c r="X177" s="120"/>
      <c r="Y177" s="120"/>
      <c r="Z177" s="120"/>
      <c r="AA177" s="120"/>
      <c r="AB177" s="120"/>
    </row>
    <row r="178" spans="1:28" x14ac:dyDescent="0.25">
      <c r="A178" s="122"/>
      <c r="B178" s="122"/>
      <c r="C178" s="122"/>
      <c r="D178" s="120"/>
      <c r="E178" s="120"/>
      <c r="F178" s="120"/>
      <c r="G178" s="120"/>
      <c r="H178" s="120"/>
      <c r="I178" s="120"/>
      <c r="J178" s="120"/>
      <c r="K178" s="120"/>
      <c r="L178" s="120"/>
      <c r="M178" s="120"/>
      <c r="N178" s="120"/>
      <c r="O178" s="120"/>
      <c r="P178" s="120"/>
      <c r="Q178" s="120"/>
      <c r="R178" s="120"/>
      <c r="S178" s="120"/>
      <c r="T178" s="120"/>
      <c r="U178" s="120"/>
      <c r="V178" s="120"/>
      <c r="W178" s="120"/>
      <c r="X178" s="120"/>
      <c r="Y178" s="120"/>
      <c r="Z178" s="120"/>
      <c r="AA178" s="120"/>
      <c r="AB178" s="120"/>
    </row>
    <row r="179" spans="1:28" x14ac:dyDescent="0.25">
      <c r="A179" s="122"/>
      <c r="B179" s="122"/>
      <c r="C179" s="122"/>
      <c r="D179" s="120"/>
      <c r="E179" s="120"/>
      <c r="F179" s="120"/>
      <c r="G179" s="120"/>
      <c r="H179" s="120"/>
      <c r="I179" s="120"/>
      <c r="J179" s="120"/>
      <c r="K179" s="120"/>
      <c r="L179" s="120"/>
      <c r="M179" s="120"/>
      <c r="N179" s="120"/>
      <c r="O179" s="120"/>
      <c r="P179" s="120"/>
      <c r="Q179" s="120"/>
      <c r="R179" s="120"/>
      <c r="S179" s="120"/>
      <c r="T179" s="120"/>
      <c r="U179" s="120"/>
      <c r="V179" s="120"/>
      <c r="W179" s="120"/>
      <c r="X179" s="120"/>
      <c r="Y179" s="120"/>
      <c r="Z179" s="120"/>
      <c r="AA179" s="120"/>
      <c r="AB179" s="120"/>
    </row>
    <row r="180" spans="1:28" x14ac:dyDescent="0.25">
      <c r="A180" s="122"/>
      <c r="B180" s="122"/>
      <c r="C180" s="122"/>
      <c r="D180" s="120"/>
      <c r="E180" s="120"/>
      <c r="F180" s="120"/>
      <c r="G180" s="120"/>
      <c r="H180" s="120"/>
      <c r="I180" s="120"/>
      <c r="J180" s="120"/>
      <c r="K180" s="120"/>
      <c r="L180" s="120"/>
      <c r="M180" s="120"/>
      <c r="N180" s="120"/>
      <c r="O180" s="120"/>
      <c r="P180" s="120"/>
      <c r="Q180" s="120"/>
      <c r="R180" s="120"/>
      <c r="S180" s="120"/>
      <c r="T180" s="120"/>
      <c r="U180" s="120"/>
      <c r="V180" s="120"/>
      <c r="W180" s="120"/>
      <c r="X180" s="120"/>
      <c r="Y180" s="120"/>
      <c r="Z180" s="120"/>
      <c r="AA180" s="120"/>
      <c r="AB180" s="120"/>
    </row>
    <row r="181" spans="1:28" x14ac:dyDescent="0.25">
      <c r="A181" s="122"/>
      <c r="B181" s="122"/>
      <c r="C181" s="122"/>
      <c r="D181" s="120"/>
      <c r="E181" s="120"/>
      <c r="F181" s="120"/>
      <c r="G181" s="120"/>
      <c r="H181" s="120"/>
      <c r="I181" s="120"/>
      <c r="J181" s="120"/>
      <c r="K181" s="120"/>
      <c r="L181" s="120"/>
      <c r="M181" s="120"/>
      <c r="N181" s="120"/>
      <c r="O181" s="120"/>
      <c r="P181" s="120"/>
      <c r="Q181" s="120"/>
      <c r="R181" s="120"/>
      <c r="S181" s="120"/>
      <c r="T181" s="120"/>
      <c r="U181" s="120"/>
      <c r="V181" s="120"/>
      <c r="W181" s="120"/>
      <c r="X181" s="120"/>
      <c r="Y181" s="120"/>
      <c r="Z181" s="120"/>
      <c r="AA181" s="120"/>
      <c r="AB181" s="120"/>
    </row>
    <row r="182" spans="1:28" x14ac:dyDescent="0.25">
      <c r="A182" s="122"/>
      <c r="B182" s="122"/>
      <c r="C182" s="122"/>
      <c r="D182" s="120"/>
      <c r="E182" s="120"/>
      <c r="F182" s="120"/>
      <c r="G182" s="120"/>
      <c r="H182" s="120"/>
      <c r="I182" s="120"/>
      <c r="J182" s="120"/>
      <c r="K182" s="120"/>
      <c r="L182" s="120"/>
      <c r="M182" s="120"/>
      <c r="N182" s="120"/>
      <c r="O182" s="120"/>
      <c r="P182" s="120"/>
      <c r="Q182" s="120"/>
      <c r="R182" s="120"/>
      <c r="S182" s="120"/>
      <c r="T182" s="120"/>
      <c r="U182" s="120"/>
      <c r="V182" s="120"/>
      <c r="W182" s="120"/>
      <c r="X182" s="120"/>
      <c r="Y182" s="120"/>
      <c r="Z182" s="120"/>
      <c r="AA182" s="120"/>
      <c r="AB182" s="120"/>
    </row>
    <row r="183" spans="1:28" x14ac:dyDescent="0.25">
      <c r="A183" s="122"/>
      <c r="B183" s="122"/>
      <c r="C183" s="122"/>
      <c r="D183" s="120"/>
      <c r="E183" s="120"/>
      <c r="F183" s="120"/>
      <c r="G183" s="120"/>
      <c r="H183" s="120"/>
      <c r="I183" s="120"/>
      <c r="J183" s="120"/>
      <c r="K183" s="120"/>
      <c r="L183" s="120"/>
      <c r="M183" s="120"/>
      <c r="N183" s="120"/>
      <c r="O183" s="120"/>
      <c r="P183" s="120"/>
      <c r="Q183" s="120"/>
      <c r="R183" s="120"/>
      <c r="S183" s="120"/>
      <c r="T183" s="120"/>
      <c r="U183" s="120"/>
      <c r="V183" s="120"/>
      <c r="W183" s="120"/>
      <c r="X183" s="120"/>
      <c r="Y183" s="120"/>
      <c r="Z183" s="120"/>
      <c r="AA183" s="120"/>
      <c r="AB183" s="120"/>
    </row>
    <row r="184" spans="1:28" x14ac:dyDescent="0.25">
      <c r="A184" s="122"/>
      <c r="B184" s="122"/>
      <c r="C184" s="122"/>
      <c r="D184" s="120"/>
      <c r="E184" s="120"/>
      <c r="F184" s="120"/>
      <c r="G184" s="120"/>
      <c r="H184" s="120"/>
      <c r="I184" s="120"/>
      <c r="J184" s="120"/>
      <c r="K184" s="120"/>
      <c r="L184" s="120"/>
      <c r="M184" s="120"/>
      <c r="N184" s="120"/>
      <c r="O184" s="120"/>
      <c r="P184" s="120"/>
      <c r="Q184" s="120"/>
      <c r="R184" s="120"/>
      <c r="S184" s="120"/>
      <c r="T184" s="120"/>
      <c r="U184" s="120"/>
      <c r="V184" s="120"/>
      <c r="W184" s="120"/>
      <c r="X184" s="120"/>
      <c r="Y184" s="120"/>
      <c r="Z184" s="120"/>
      <c r="AA184" s="120"/>
      <c r="AB184" s="120"/>
    </row>
    <row r="185" spans="1:28" x14ac:dyDescent="0.25">
      <c r="A185" s="122"/>
      <c r="B185" s="122"/>
      <c r="C185" s="122"/>
      <c r="D185" s="120"/>
      <c r="E185" s="120"/>
      <c r="F185" s="120"/>
      <c r="G185" s="120"/>
      <c r="H185" s="120"/>
      <c r="I185" s="120"/>
      <c r="J185" s="120"/>
      <c r="K185" s="120"/>
      <c r="L185" s="120"/>
      <c r="M185" s="120"/>
      <c r="N185" s="120"/>
      <c r="O185" s="120"/>
      <c r="P185" s="120"/>
      <c r="Q185" s="120"/>
      <c r="R185" s="120"/>
      <c r="S185" s="120"/>
      <c r="T185" s="120"/>
      <c r="U185" s="120"/>
      <c r="V185" s="120"/>
      <c r="W185" s="120"/>
      <c r="X185" s="120"/>
      <c r="Y185" s="120"/>
      <c r="Z185" s="120"/>
      <c r="AA185" s="120"/>
      <c r="AB185" s="120"/>
    </row>
    <row r="186" spans="1:28" x14ac:dyDescent="0.25">
      <c r="A186" s="122"/>
      <c r="B186" s="122"/>
      <c r="C186" s="122"/>
      <c r="D186" s="120"/>
      <c r="E186" s="120"/>
      <c r="F186" s="120"/>
      <c r="G186" s="120"/>
      <c r="H186" s="120"/>
      <c r="I186" s="120"/>
      <c r="J186" s="120"/>
      <c r="K186" s="120"/>
      <c r="L186" s="120"/>
      <c r="M186" s="120"/>
      <c r="N186" s="120"/>
      <c r="O186" s="120"/>
      <c r="P186" s="120"/>
      <c r="Q186" s="120"/>
      <c r="R186" s="120"/>
      <c r="S186" s="120"/>
      <c r="T186" s="120"/>
      <c r="U186" s="120"/>
      <c r="V186" s="120"/>
      <c r="W186" s="120"/>
      <c r="X186" s="120"/>
      <c r="Y186" s="120"/>
      <c r="Z186" s="120"/>
      <c r="AA186" s="120"/>
      <c r="AB186" s="120"/>
    </row>
    <row r="187" spans="1:28" x14ac:dyDescent="0.25">
      <c r="A187" s="122"/>
      <c r="B187" s="122"/>
      <c r="C187" s="122"/>
      <c r="D187" s="120"/>
      <c r="E187" s="120"/>
      <c r="F187" s="120"/>
      <c r="G187" s="120"/>
      <c r="H187" s="120"/>
      <c r="I187" s="120"/>
      <c r="J187" s="120"/>
      <c r="K187" s="120"/>
      <c r="L187" s="120"/>
      <c r="M187" s="120"/>
      <c r="N187" s="120"/>
      <c r="O187" s="120"/>
      <c r="P187" s="120"/>
      <c r="Q187" s="120"/>
      <c r="R187" s="120"/>
      <c r="S187" s="120"/>
      <c r="T187" s="120"/>
      <c r="U187" s="120"/>
      <c r="V187" s="120"/>
      <c r="W187" s="120"/>
      <c r="X187" s="120"/>
      <c r="Y187" s="120"/>
      <c r="Z187" s="120"/>
      <c r="AA187" s="120"/>
      <c r="AB187" s="120"/>
    </row>
    <row r="188" spans="1:28" x14ac:dyDescent="0.25">
      <c r="A188" s="122"/>
      <c r="B188" s="122"/>
      <c r="C188" s="122"/>
      <c r="D188" s="120"/>
      <c r="E188" s="120"/>
      <c r="F188" s="120"/>
      <c r="G188" s="120"/>
      <c r="H188" s="120"/>
      <c r="I188" s="120"/>
      <c r="J188" s="120"/>
      <c r="K188" s="120"/>
      <c r="L188" s="120"/>
      <c r="M188" s="120"/>
      <c r="N188" s="120"/>
      <c r="O188" s="120"/>
      <c r="P188" s="120"/>
      <c r="Q188" s="120"/>
      <c r="R188" s="120"/>
      <c r="S188" s="120"/>
      <c r="T188" s="120"/>
      <c r="U188" s="120"/>
      <c r="V188" s="120"/>
      <c r="W188" s="120"/>
      <c r="X188" s="120"/>
      <c r="Y188" s="120"/>
      <c r="Z188" s="120"/>
      <c r="AA188" s="120"/>
      <c r="AB188" s="120"/>
    </row>
    <row r="189" spans="1:28" x14ac:dyDescent="0.25">
      <c r="A189" s="122"/>
      <c r="B189" s="122"/>
      <c r="C189" s="122"/>
      <c r="D189" s="120"/>
      <c r="E189" s="120"/>
      <c r="F189" s="120"/>
      <c r="G189" s="120"/>
      <c r="H189" s="120"/>
      <c r="I189" s="120"/>
      <c r="J189" s="120"/>
      <c r="K189" s="120"/>
      <c r="L189" s="120"/>
      <c r="M189" s="120"/>
      <c r="N189" s="120"/>
      <c r="O189" s="120"/>
      <c r="P189" s="120"/>
      <c r="Q189" s="120"/>
      <c r="R189" s="120"/>
      <c r="S189" s="120"/>
      <c r="T189" s="120"/>
      <c r="U189" s="120"/>
      <c r="V189" s="120"/>
      <c r="W189" s="120"/>
      <c r="X189" s="120"/>
      <c r="Y189" s="120"/>
      <c r="Z189" s="120"/>
      <c r="AA189" s="120"/>
      <c r="AB189" s="120"/>
    </row>
    <row r="190" spans="1:28" x14ac:dyDescent="0.25">
      <c r="A190" s="122"/>
      <c r="B190" s="122"/>
      <c r="C190" s="122"/>
      <c r="D190" s="120"/>
      <c r="E190" s="120"/>
      <c r="F190" s="120"/>
      <c r="G190" s="120"/>
      <c r="H190" s="120"/>
      <c r="I190" s="120"/>
      <c r="J190" s="120"/>
      <c r="K190" s="120"/>
      <c r="L190" s="120"/>
      <c r="M190" s="120"/>
      <c r="N190" s="120"/>
      <c r="O190" s="120"/>
      <c r="P190" s="120"/>
      <c r="Q190" s="120"/>
      <c r="R190" s="120"/>
      <c r="S190" s="120"/>
      <c r="T190" s="120"/>
      <c r="U190" s="120"/>
      <c r="V190" s="120"/>
      <c r="W190" s="120"/>
      <c r="X190" s="120"/>
      <c r="Y190" s="120"/>
      <c r="Z190" s="120"/>
      <c r="AA190" s="120"/>
      <c r="AB190" s="120"/>
    </row>
    <row r="191" spans="1:28" x14ac:dyDescent="0.25">
      <c r="A191" s="122"/>
      <c r="B191" s="122"/>
      <c r="C191" s="122"/>
      <c r="D191" s="120"/>
      <c r="E191" s="120"/>
      <c r="F191" s="120"/>
      <c r="G191" s="120"/>
      <c r="H191" s="120"/>
      <c r="I191" s="120"/>
      <c r="J191" s="120"/>
      <c r="K191" s="120"/>
      <c r="L191" s="120"/>
      <c r="M191" s="120"/>
      <c r="N191" s="120"/>
      <c r="O191" s="120"/>
      <c r="P191" s="120"/>
      <c r="Q191" s="120"/>
      <c r="R191" s="120"/>
      <c r="S191" s="120"/>
      <c r="T191" s="120"/>
      <c r="U191" s="120"/>
      <c r="V191" s="120"/>
      <c r="W191" s="120"/>
      <c r="X191" s="120"/>
      <c r="Y191" s="120"/>
      <c r="Z191" s="120"/>
      <c r="AA191" s="120"/>
      <c r="AB191" s="120"/>
    </row>
    <row r="192" spans="1:28" x14ac:dyDescent="0.25">
      <c r="A192" s="122"/>
      <c r="B192" s="122"/>
      <c r="C192" s="122"/>
      <c r="D192" s="120"/>
      <c r="E192" s="120"/>
      <c r="F192" s="120"/>
      <c r="G192" s="120"/>
      <c r="H192" s="120"/>
      <c r="I192" s="120"/>
      <c r="J192" s="120"/>
      <c r="K192" s="120"/>
      <c r="L192" s="120"/>
      <c r="M192" s="120"/>
      <c r="N192" s="120"/>
      <c r="O192" s="120"/>
      <c r="P192" s="120"/>
      <c r="Q192" s="120"/>
      <c r="R192" s="120"/>
      <c r="S192" s="120"/>
      <c r="T192" s="120"/>
      <c r="U192" s="120"/>
      <c r="V192" s="120"/>
      <c r="W192" s="120"/>
      <c r="X192" s="120"/>
      <c r="Y192" s="120"/>
      <c r="Z192" s="120"/>
      <c r="AA192" s="120"/>
      <c r="AB192" s="120"/>
    </row>
    <row r="193" spans="1:28" x14ac:dyDescent="0.25">
      <c r="A193" s="122"/>
      <c r="B193" s="122"/>
      <c r="C193" s="122"/>
      <c r="D193" s="120"/>
      <c r="E193" s="120"/>
      <c r="F193" s="120"/>
      <c r="G193" s="120"/>
      <c r="H193" s="120"/>
      <c r="I193" s="120"/>
      <c r="J193" s="120"/>
      <c r="K193" s="120"/>
      <c r="L193" s="120"/>
      <c r="M193" s="120"/>
      <c r="N193" s="120"/>
      <c r="O193" s="120"/>
      <c r="P193" s="120"/>
      <c r="Q193" s="120"/>
      <c r="R193" s="120"/>
      <c r="S193" s="120"/>
      <c r="T193" s="120"/>
      <c r="U193" s="120"/>
      <c r="V193" s="120"/>
      <c r="W193" s="120"/>
      <c r="X193" s="120"/>
      <c r="Y193" s="120"/>
      <c r="Z193" s="120"/>
      <c r="AA193" s="120"/>
      <c r="AB193" s="120"/>
    </row>
    <row r="194" spans="1:28" x14ac:dyDescent="0.25">
      <c r="A194" s="122"/>
      <c r="B194" s="122"/>
      <c r="C194" s="122"/>
      <c r="D194" s="120"/>
      <c r="E194" s="120"/>
      <c r="F194" s="120"/>
      <c r="G194" s="120"/>
      <c r="H194" s="120"/>
      <c r="I194" s="120"/>
      <c r="J194" s="120"/>
      <c r="K194" s="120"/>
      <c r="L194" s="120"/>
      <c r="M194" s="120"/>
      <c r="N194" s="120"/>
      <c r="O194" s="120"/>
      <c r="P194" s="120"/>
      <c r="Q194" s="120"/>
      <c r="R194" s="120"/>
      <c r="S194" s="120"/>
      <c r="T194" s="120"/>
      <c r="U194" s="120"/>
      <c r="V194" s="120"/>
      <c r="W194" s="120"/>
      <c r="X194" s="120"/>
      <c r="Y194" s="120"/>
      <c r="Z194" s="120"/>
      <c r="AA194" s="120"/>
      <c r="AB194" s="120"/>
    </row>
    <row r="195" spans="1:28" x14ac:dyDescent="0.25">
      <c r="A195" s="122"/>
      <c r="B195" s="122"/>
      <c r="C195" s="122"/>
      <c r="D195" s="120"/>
      <c r="E195" s="120"/>
      <c r="F195" s="120"/>
      <c r="G195" s="120"/>
      <c r="H195" s="120"/>
      <c r="I195" s="120"/>
      <c r="J195" s="120"/>
      <c r="K195" s="120"/>
      <c r="L195" s="120"/>
      <c r="M195" s="120"/>
      <c r="N195" s="120"/>
      <c r="O195" s="120"/>
      <c r="P195" s="120"/>
      <c r="Q195" s="120"/>
      <c r="R195" s="120"/>
      <c r="S195" s="120"/>
      <c r="T195" s="120"/>
      <c r="U195" s="120"/>
      <c r="V195" s="120"/>
      <c r="W195" s="120"/>
      <c r="X195" s="120"/>
      <c r="Y195" s="120"/>
      <c r="Z195" s="120"/>
      <c r="AA195" s="120"/>
      <c r="AB195" s="120"/>
    </row>
    <row r="196" spans="1:28" x14ac:dyDescent="0.25">
      <c r="A196" s="122"/>
      <c r="B196" s="122"/>
      <c r="C196" s="122"/>
      <c r="D196" s="120"/>
      <c r="E196" s="120"/>
      <c r="F196" s="120"/>
      <c r="G196" s="120"/>
      <c r="H196" s="120"/>
      <c r="I196" s="120"/>
      <c r="J196" s="120"/>
      <c r="K196" s="120"/>
      <c r="L196" s="120"/>
      <c r="M196" s="120"/>
      <c r="N196" s="120"/>
      <c r="O196" s="120"/>
      <c r="P196" s="120"/>
      <c r="Q196" s="120"/>
      <c r="R196" s="120"/>
      <c r="S196" s="120"/>
      <c r="T196" s="120"/>
      <c r="U196" s="120"/>
      <c r="V196" s="120"/>
      <c r="W196" s="120"/>
      <c r="X196" s="120"/>
      <c r="Y196" s="120"/>
      <c r="Z196" s="120"/>
      <c r="AA196" s="120"/>
      <c r="AB196" s="120"/>
    </row>
    <row r="197" spans="1:28" x14ac:dyDescent="0.25">
      <c r="A197" s="122"/>
      <c r="B197" s="122"/>
      <c r="C197" s="122"/>
      <c r="D197" s="120"/>
      <c r="E197" s="120"/>
      <c r="F197" s="120"/>
      <c r="G197" s="120"/>
      <c r="H197" s="120"/>
      <c r="I197" s="120"/>
      <c r="J197" s="120"/>
      <c r="K197" s="120"/>
      <c r="L197" s="120"/>
      <c r="M197" s="120"/>
      <c r="N197" s="120"/>
      <c r="O197" s="120"/>
      <c r="P197" s="120"/>
      <c r="Q197" s="120"/>
      <c r="R197" s="120"/>
      <c r="S197" s="120"/>
      <c r="T197" s="120"/>
      <c r="U197" s="120"/>
      <c r="V197" s="120"/>
      <c r="W197" s="120"/>
      <c r="X197" s="120"/>
      <c r="Y197" s="120"/>
      <c r="Z197" s="120"/>
      <c r="AA197" s="120"/>
      <c r="AB197" s="120"/>
    </row>
    <row r="198" spans="1:28" x14ac:dyDescent="0.25">
      <c r="A198" s="122"/>
      <c r="B198" s="122"/>
      <c r="C198" s="122"/>
      <c r="D198" s="120"/>
      <c r="E198" s="120"/>
      <c r="F198" s="120"/>
      <c r="G198" s="120"/>
      <c r="H198" s="120"/>
      <c r="I198" s="120"/>
      <c r="J198" s="120"/>
      <c r="K198" s="120"/>
      <c r="L198" s="120"/>
      <c r="M198" s="120"/>
      <c r="N198" s="120"/>
      <c r="O198" s="120"/>
      <c r="P198" s="120"/>
      <c r="Q198" s="120"/>
      <c r="R198" s="120"/>
      <c r="S198" s="120"/>
      <c r="T198" s="120"/>
      <c r="U198" s="120"/>
      <c r="V198" s="120"/>
      <c r="W198" s="120"/>
      <c r="X198" s="120"/>
      <c r="Y198" s="120"/>
      <c r="Z198" s="120"/>
      <c r="AA198" s="120"/>
      <c r="AB198" s="120"/>
    </row>
    <row r="199" spans="1:28" x14ac:dyDescent="0.25">
      <c r="A199" s="122"/>
      <c r="B199" s="122"/>
      <c r="C199" s="122"/>
      <c r="D199" s="120"/>
      <c r="E199" s="120"/>
      <c r="F199" s="120"/>
      <c r="G199" s="120"/>
      <c r="H199" s="120"/>
      <c r="I199" s="120"/>
      <c r="J199" s="120"/>
      <c r="K199" s="120"/>
      <c r="L199" s="120"/>
      <c r="M199" s="120"/>
      <c r="N199" s="120"/>
      <c r="O199" s="120"/>
      <c r="P199" s="120"/>
      <c r="Q199" s="120"/>
      <c r="R199" s="120"/>
      <c r="S199" s="120"/>
      <c r="T199" s="120"/>
      <c r="U199" s="120"/>
      <c r="V199" s="120"/>
      <c r="W199" s="120"/>
      <c r="X199" s="120"/>
      <c r="Y199" s="120"/>
      <c r="Z199" s="120"/>
      <c r="AA199" s="120"/>
      <c r="AB199" s="120"/>
    </row>
    <row r="200" spans="1:28" x14ac:dyDescent="0.25">
      <c r="A200" s="122"/>
      <c r="B200" s="122"/>
      <c r="C200" s="122"/>
      <c r="D200" s="120"/>
      <c r="E200" s="120"/>
      <c r="F200" s="120"/>
      <c r="G200" s="120"/>
      <c r="H200" s="120"/>
      <c r="I200" s="120"/>
      <c r="J200" s="120"/>
      <c r="K200" s="120"/>
      <c r="L200" s="120"/>
      <c r="M200" s="120"/>
      <c r="N200" s="120"/>
      <c r="O200" s="120"/>
      <c r="P200" s="120"/>
      <c r="Q200" s="120"/>
      <c r="R200" s="120"/>
      <c r="S200" s="120"/>
      <c r="T200" s="120"/>
      <c r="U200" s="120"/>
      <c r="V200" s="120"/>
      <c r="W200" s="120"/>
      <c r="X200" s="120"/>
      <c r="Y200" s="120"/>
      <c r="Z200" s="120"/>
      <c r="AA200" s="120"/>
      <c r="AB200" s="120"/>
    </row>
    <row r="201" spans="1:28" x14ac:dyDescent="0.25">
      <c r="A201" s="122"/>
      <c r="B201" s="122"/>
      <c r="C201" s="122"/>
      <c r="D201" s="120"/>
      <c r="E201" s="120"/>
      <c r="F201" s="120"/>
      <c r="G201" s="120"/>
      <c r="H201" s="120"/>
      <c r="I201" s="120"/>
      <c r="J201" s="120"/>
      <c r="K201" s="120"/>
      <c r="L201" s="120"/>
      <c r="M201" s="120"/>
      <c r="N201" s="120"/>
      <c r="O201" s="120"/>
      <c r="P201" s="120"/>
      <c r="Q201" s="120"/>
      <c r="R201" s="120"/>
      <c r="S201" s="120"/>
      <c r="T201" s="120"/>
      <c r="U201" s="120"/>
      <c r="V201" s="120"/>
      <c r="W201" s="120"/>
      <c r="X201" s="120"/>
      <c r="Y201" s="120"/>
      <c r="Z201" s="120"/>
      <c r="AA201" s="120"/>
      <c r="AB201" s="120"/>
    </row>
    <row r="202" spans="1:28" x14ac:dyDescent="0.25">
      <c r="A202" s="122"/>
      <c r="B202" s="122"/>
      <c r="C202" s="122"/>
      <c r="D202" s="120"/>
      <c r="E202" s="120"/>
      <c r="F202" s="120"/>
      <c r="G202" s="120"/>
      <c r="H202" s="120"/>
      <c r="I202" s="120"/>
      <c r="J202" s="120"/>
      <c r="K202" s="120"/>
      <c r="L202" s="120"/>
      <c r="M202" s="120"/>
      <c r="N202" s="120"/>
      <c r="O202" s="120"/>
      <c r="P202" s="120"/>
      <c r="Q202" s="120"/>
      <c r="R202" s="120"/>
      <c r="S202" s="120"/>
      <c r="T202" s="120"/>
      <c r="U202" s="120"/>
      <c r="V202" s="120"/>
      <c r="W202" s="120"/>
      <c r="X202" s="120"/>
      <c r="Y202" s="120"/>
      <c r="Z202" s="120"/>
      <c r="AA202" s="120"/>
      <c r="AB202" s="120"/>
    </row>
    <row r="203" spans="1:28" x14ac:dyDescent="0.25">
      <c r="A203" s="122"/>
      <c r="B203" s="122"/>
      <c r="C203" s="122"/>
      <c r="D203" s="120"/>
      <c r="E203" s="120"/>
      <c r="F203" s="120"/>
      <c r="G203" s="120"/>
      <c r="H203" s="120"/>
      <c r="I203" s="120"/>
      <c r="J203" s="120"/>
      <c r="K203" s="120"/>
      <c r="L203" s="120"/>
      <c r="M203" s="120"/>
      <c r="N203" s="120"/>
      <c r="O203" s="120"/>
      <c r="P203" s="120"/>
      <c r="Q203" s="120"/>
      <c r="R203" s="120"/>
      <c r="S203" s="120"/>
      <c r="T203" s="120"/>
      <c r="U203" s="120"/>
      <c r="V203" s="120"/>
      <c r="W203" s="120"/>
      <c r="X203" s="120"/>
      <c r="Y203" s="120"/>
      <c r="Z203" s="120"/>
      <c r="AA203" s="120"/>
      <c r="AB203" s="120"/>
    </row>
    <row r="204" spans="1:28" x14ac:dyDescent="0.25">
      <c r="A204" s="122"/>
      <c r="B204" s="122"/>
      <c r="C204" s="122"/>
      <c r="D204" s="120"/>
      <c r="E204" s="120"/>
      <c r="F204" s="120"/>
      <c r="G204" s="120"/>
      <c r="H204" s="120"/>
      <c r="I204" s="120"/>
      <c r="J204" s="120"/>
      <c r="K204" s="120"/>
      <c r="L204" s="120"/>
      <c r="M204" s="120"/>
      <c r="N204" s="120"/>
      <c r="O204" s="120"/>
      <c r="P204" s="120"/>
      <c r="Q204" s="120"/>
      <c r="R204" s="120"/>
      <c r="S204" s="120"/>
      <c r="T204" s="120"/>
      <c r="U204" s="120"/>
      <c r="V204" s="120"/>
      <c r="W204" s="120"/>
      <c r="X204" s="120"/>
      <c r="Y204" s="120"/>
      <c r="Z204" s="120"/>
      <c r="AA204" s="120"/>
      <c r="AB204" s="120"/>
    </row>
    <row r="205" spans="1:28" x14ac:dyDescent="0.25">
      <c r="A205" s="122"/>
      <c r="B205" s="122"/>
      <c r="C205" s="122"/>
      <c r="D205" s="120"/>
      <c r="E205" s="120"/>
      <c r="F205" s="120"/>
      <c r="G205" s="120"/>
      <c r="H205" s="120"/>
      <c r="I205" s="120"/>
      <c r="J205" s="120"/>
      <c r="K205" s="120"/>
      <c r="L205" s="120"/>
      <c r="M205" s="120"/>
      <c r="N205" s="120"/>
      <c r="O205" s="120"/>
      <c r="P205" s="120"/>
      <c r="Q205" s="120"/>
      <c r="R205" s="120"/>
      <c r="S205" s="120"/>
      <c r="T205" s="120"/>
      <c r="U205" s="120"/>
      <c r="V205" s="120"/>
      <c r="W205" s="120"/>
      <c r="X205" s="120"/>
      <c r="Y205" s="120"/>
      <c r="Z205" s="120"/>
      <c r="AA205" s="120"/>
      <c r="AB205" s="120"/>
    </row>
    <row r="206" spans="1:28" x14ac:dyDescent="0.25">
      <c r="A206" s="122"/>
      <c r="B206" s="122"/>
      <c r="C206" s="122"/>
      <c r="D206" s="120"/>
      <c r="E206" s="120"/>
      <c r="F206" s="120"/>
      <c r="G206" s="120"/>
      <c r="H206" s="120"/>
      <c r="I206" s="120"/>
      <c r="J206" s="120"/>
      <c r="K206" s="120"/>
      <c r="L206" s="120"/>
      <c r="M206" s="120"/>
      <c r="N206" s="120"/>
      <c r="O206" s="120"/>
      <c r="P206" s="120"/>
      <c r="Q206" s="120"/>
      <c r="R206" s="120"/>
      <c r="S206" s="120"/>
      <c r="T206" s="120"/>
      <c r="U206" s="120"/>
      <c r="V206" s="120"/>
      <c r="W206" s="120"/>
      <c r="X206" s="120"/>
      <c r="Y206" s="120"/>
      <c r="Z206" s="120"/>
      <c r="AA206" s="120"/>
      <c r="AB206" s="120"/>
    </row>
    <row r="207" spans="1:28" x14ac:dyDescent="0.25">
      <c r="A207" s="122"/>
      <c r="B207" s="122"/>
      <c r="C207" s="122"/>
      <c r="D207" s="120"/>
      <c r="E207" s="120"/>
      <c r="F207" s="120"/>
      <c r="G207" s="120"/>
      <c r="H207" s="120"/>
      <c r="I207" s="120"/>
      <c r="J207" s="120"/>
      <c r="K207" s="120"/>
      <c r="L207" s="120"/>
      <c r="M207" s="120"/>
      <c r="N207" s="120"/>
      <c r="O207" s="120"/>
      <c r="P207" s="120"/>
      <c r="Q207" s="120"/>
      <c r="R207" s="120"/>
      <c r="S207" s="120"/>
      <c r="T207" s="120"/>
      <c r="U207" s="120"/>
      <c r="V207" s="120"/>
      <c r="W207" s="120"/>
      <c r="X207" s="120"/>
      <c r="Y207" s="120"/>
      <c r="Z207" s="120"/>
      <c r="AA207" s="120"/>
      <c r="AB207" s="120"/>
    </row>
    <row r="266" spans="4:25" s="3" customFormat="1" x14ac:dyDescent="0.25">
      <c r="D266"/>
      <c r="E266"/>
      <c r="F266"/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  <c r="Y266"/>
    </row>
  </sheetData>
  <customSheetViews>
    <customSheetView guid="{A761DC7B-7435-475F-9649-252D26F07202}" scale="80" showGridLines="0">
      <selection activeCell="A3" sqref="A3"/>
      <pageMargins left="0.7" right="0.7" top="0.75" bottom="0.75" header="0.3" footer="0.3"/>
    </customSheetView>
  </customSheetViews>
  <mergeCells count="7">
    <mergeCell ref="A9:C9"/>
    <mergeCell ref="B1:D1"/>
    <mergeCell ref="F1:K1"/>
    <mergeCell ref="B2:D2"/>
    <mergeCell ref="F2:K2"/>
    <mergeCell ref="A5:D5"/>
    <mergeCell ref="C6:D6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61" r:id="rId3" name="Button 1">
              <controlPr defaultSize="0" print="0" autoFill="0" autoPict="0" macro="[0]!Effacer_toutes_les_donnees">
                <anchor moveWithCells="1" sizeWithCells="1">
                  <from>
                    <xdr:col>9</xdr:col>
                    <xdr:colOff>9525</xdr:colOff>
                    <xdr:row>7</xdr:row>
                    <xdr:rowOff>9525</xdr:rowOff>
                  </from>
                  <to>
                    <xdr:col>12</xdr:col>
                    <xdr:colOff>9525</xdr:colOff>
                    <xdr:row>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2" r:id="rId4" name="Button 2">
              <controlPr defaultSize="0" print="0" autoFill="0" autoPict="0" macro="[0]!Nettoyer_les_donnees">
                <anchor moveWithCells="1" sizeWithCells="1">
                  <from>
                    <xdr:col>3</xdr:col>
                    <xdr:colOff>933450</xdr:colOff>
                    <xdr:row>7</xdr:row>
                    <xdr:rowOff>0</xdr:rowOff>
                  </from>
                  <to>
                    <xdr:col>4</xdr:col>
                    <xdr:colOff>1066800</xdr:colOff>
                    <xdr:row>8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3" r:id="rId5" name="Button 3">
              <controlPr defaultSize="0" print="0" autoFill="0" autoPict="0" macro="[0]!Mettre_en_forme_les_donnees">
                <anchor moveWithCells="1" sizeWithCells="1">
                  <from>
                    <xdr:col>5</xdr:col>
                    <xdr:colOff>714375</xdr:colOff>
                    <xdr:row>7</xdr:row>
                    <xdr:rowOff>0</xdr:rowOff>
                  </from>
                  <to>
                    <xdr:col>8</xdr:col>
                    <xdr:colOff>466725</xdr:colOff>
                    <xdr:row>8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4" r:id="rId6" name="Button 4">
              <controlPr defaultSize="0" print="0" autoFill="0" autoPict="0" macro="[0]!Une_ligne_sur_cinq">
                <anchor moveWithCells="1" sizeWithCells="1">
                  <from>
                    <xdr:col>4</xdr:col>
                    <xdr:colOff>1162050</xdr:colOff>
                    <xdr:row>7</xdr:row>
                    <xdr:rowOff>0</xdr:rowOff>
                  </from>
                  <to>
                    <xdr:col>5</xdr:col>
                    <xdr:colOff>409575</xdr:colOff>
                    <xdr:row>8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J104"/>
  <sheetViews>
    <sheetView showGridLines="0" tabSelected="1" topLeftCell="AM1" zoomScale="58" zoomScaleNormal="58" workbookViewId="0">
      <selection activeCell="W7" sqref="W7"/>
    </sheetView>
  </sheetViews>
  <sheetFormatPr baseColWidth="10" defaultRowHeight="15" x14ac:dyDescent="0.25"/>
  <cols>
    <col min="1" max="1" width="6" style="3" customWidth="1"/>
    <col min="2" max="2" width="1" customWidth="1"/>
    <col min="3" max="3" width="11.5703125" style="3" customWidth="1"/>
    <col min="4" max="4" width="8.7109375" style="3" customWidth="1"/>
    <col min="5" max="5" width="10.7109375" style="3" customWidth="1"/>
    <col min="6" max="6" width="11.5703125" style="3" customWidth="1"/>
    <col min="7" max="7" width="8.7109375" style="3" customWidth="1"/>
    <col min="8" max="8" width="10.5703125" style="3" bestFit="1" customWidth="1"/>
    <col min="9" max="9" width="11.5703125" style="3" customWidth="1"/>
    <col min="10" max="10" width="8.7109375" style="3" customWidth="1"/>
    <col min="11" max="11" width="10.7109375" style="3" customWidth="1"/>
    <col min="12" max="12" width="11.5703125" style="3" customWidth="1"/>
    <col min="13" max="13" width="8.7109375" style="3" customWidth="1"/>
    <col min="14" max="14" width="10.7109375" customWidth="1"/>
    <col min="15" max="15" width="11.5703125" customWidth="1"/>
    <col min="16" max="16" width="8.7109375" customWidth="1"/>
    <col min="17" max="17" width="10.7109375" customWidth="1"/>
    <col min="18" max="18" width="11.5703125" style="3" customWidth="1"/>
    <col min="19" max="19" width="8.7109375" style="3" customWidth="1"/>
    <col min="20" max="20" width="10.7109375" customWidth="1"/>
    <col min="22" max="22" width="5.5703125" bestFit="1" customWidth="1"/>
    <col min="23" max="23" width="11.28515625" customWidth="1"/>
    <col min="24" max="27" width="11.140625" bestFit="1" customWidth="1"/>
    <col min="28" max="28" width="9" bestFit="1" customWidth="1"/>
    <col min="29" max="29" width="2.5703125" customWidth="1"/>
    <col min="30" max="30" width="0" hidden="1" customWidth="1"/>
    <col min="31" max="31" width="10.5703125" bestFit="1" customWidth="1"/>
    <col min="32" max="36" width="11.140625" bestFit="1" customWidth="1"/>
    <col min="60" max="60" width="12.28515625" bestFit="1" customWidth="1"/>
    <col min="61" max="61" width="14" bestFit="1" customWidth="1"/>
    <col min="62" max="62" width="12.5703125" bestFit="1" customWidth="1"/>
    <col min="63" max="63" width="18" bestFit="1" customWidth="1"/>
    <col min="267" max="267" width="6" customWidth="1"/>
    <col min="268" max="268" width="0" hidden="1" customWidth="1"/>
    <col min="270" max="270" width="0" hidden="1" customWidth="1"/>
    <col min="271" max="271" width="12" customWidth="1"/>
    <col min="272" max="272" width="0" hidden="1" customWidth="1"/>
    <col min="274" max="274" width="0" hidden="1" customWidth="1"/>
    <col min="276" max="276" width="4.7109375" bestFit="1" customWidth="1"/>
    <col min="523" max="523" width="6" customWidth="1"/>
    <col min="524" max="524" width="0" hidden="1" customWidth="1"/>
    <col min="526" max="526" width="0" hidden="1" customWidth="1"/>
    <col min="527" max="527" width="12" customWidth="1"/>
    <col min="528" max="528" width="0" hidden="1" customWidth="1"/>
    <col min="530" max="530" width="0" hidden="1" customWidth="1"/>
    <col min="532" max="532" width="4.7109375" bestFit="1" customWidth="1"/>
    <col min="779" max="779" width="6" customWidth="1"/>
    <col min="780" max="780" width="0" hidden="1" customWidth="1"/>
    <col min="782" max="782" width="0" hidden="1" customWidth="1"/>
    <col min="783" max="783" width="12" customWidth="1"/>
    <col min="784" max="784" width="0" hidden="1" customWidth="1"/>
    <col min="786" max="786" width="0" hidden="1" customWidth="1"/>
    <col min="788" max="788" width="4.7109375" bestFit="1" customWidth="1"/>
    <col min="1035" max="1035" width="6" customWidth="1"/>
    <col min="1036" max="1036" width="0" hidden="1" customWidth="1"/>
    <col min="1038" max="1038" width="0" hidden="1" customWidth="1"/>
    <col min="1039" max="1039" width="12" customWidth="1"/>
    <col min="1040" max="1040" width="0" hidden="1" customWidth="1"/>
    <col min="1042" max="1042" width="0" hidden="1" customWidth="1"/>
    <col min="1044" max="1044" width="4.7109375" bestFit="1" customWidth="1"/>
    <col min="1291" max="1291" width="6" customWidth="1"/>
    <col min="1292" max="1292" width="0" hidden="1" customWidth="1"/>
    <col min="1294" max="1294" width="0" hidden="1" customWidth="1"/>
    <col min="1295" max="1295" width="12" customWidth="1"/>
    <col min="1296" max="1296" width="0" hidden="1" customWidth="1"/>
    <col min="1298" max="1298" width="0" hidden="1" customWidth="1"/>
    <col min="1300" max="1300" width="4.7109375" bestFit="1" customWidth="1"/>
    <col min="1547" max="1547" width="6" customWidth="1"/>
    <col min="1548" max="1548" width="0" hidden="1" customWidth="1"/>
    <col min="1550" max="1550" width="0" hidden="1" customWidth="1"/>
    <col min="1551" max="1551" width="12" customWidth="1"/>
    <col min="1552" max="1552" width="0" hidden="1" customWidth="1"/>
    <col min="1554" max="1554" width="0" hidden="1" customWidth="1"/>
    <col min="1556" max="1556" width="4.7109375" bestFit="1" customWidth="1"/>
    <col min="1803" max="1803" width="6" customWidth="1"/>
    <col min="1804" max="1804" width="0" hidden="1" customWidth="1"/>
    <col min="1806" max="1806" width="0" hidden="1" customWidth="1"/>
    <col min="1807" max="1807" width="12" customWidth="1"/>
    <col min="1808" max="1808" width="0" hidden="1" customWidth="1"/>
    <col min="1810" max="1810" width="0" hidden="1" customWidth="1"/>
    <col min="1812" max="1812" width="4.7109375" bestFit="1" customWidth="1"/>
    <col min="2059" max="2059" width="6" customWidth="1"/>
    <col min="2060" max="2060" width="0" hidden="1" customWidth="1"/>
    <col min="2062" max="2062" width="0" hidden="1" customWidth="1"/>
    <col min="2063" max="2063" width="12" customWidth="1"/>
    <col min="2064" max="2064" width="0" hidden="1" customWidth="1"/>
    <col min="2066" max="2066" width="0" hidden="1" customWidth="1"/>
    <col min="2068" max="2068" width="4.7109375" bestFit="1" customWidth="1"/>
    <col min="2315" max="2315" width="6" customWidth="1"/>
    <col min="2316" max="2316" width="0" hidden="1" customWidth="1"/>
    <col min="2318" max="2318" width="0" hidden="1" customWidth="1"/>
    <col min="2319" max="2319" width="12" customWidth="1"/>
    <col min="2320" max="2320" width="0" hidden="1" customWidth="1"/>
    <col min="2322" max="2322" width="0" hidden="1" customWidth="1"/>
    <col min="2324" max="2324" width="4.7109375" bestFit="1" customWidth="1"/>
    <col min="2571" max="2571" width="6" customWidth="1"/>
    <col min="2572" max="2572" width="0" hidden="1" customWidth="1"/>
    <col min="2574" max="2574" width="0" hidden="1" customWidth="1"/>
    <col min="2575" max="2575" width="12" customWidth="1"/>
    <col min="2576" max="2576" width="0" hidden="1" customWidth="1"/>
    <col min="2578" max="2578" width="0" hidden="1" customWidth="1"/>
    <col min="2580" max="2580" width="4.7109375" bestFit="1" customWidth="1"/>
    <col min="2827" max="2827" width="6" customWidth="1"/>
    <col min="2828" max="2828" width="0" hidden="1" customWidth="1"/>
    <col min="2830" max="2830" width="0" hidden="1" customWidth="1"/>
    <col min="2831" max="2831" width="12" customWidth="1"/>
    <col min="2832" max="2832" width="0" hidden="1" customWidth="1"/>
    <col min="2834" max="2834" width="0" hidden="1" customWidth="1"/>
    <col min="2836" max="2836" width="4.7109375" bestFit="1" customWidth="1"/>
    <col min="3083" max="3083" width="6" customWidth="1"/>
    <col min="3084" max="3084" width="0" hidden="1" customWidth="1"/>
    <col min="3086" max="3086" width="0" hidden="1" customWidth="1"/>
    <col min="3087" max="3087" width="12" customWidth="1"/>
    <col min="3088" max="3088" width="0" hidden="1" customWidth="1"/>
    <col min="3090" max="3090" width="0" hidden="1" customWidth="1"/>
    <col min="3092" max="3092" width="4.7109375" bestFit="1" customWidth="1"/>
    <col min="3339" max="3339" width="6" customWidth="1"/>
    <col min="3340" max="3340" width="0" hidden="1" customWidth="1"/>
    <col min="3342" max="3342" width="0" hidden="1" customWidth="1"/>
    <col min="3343" max="3343" width="12" customWidth="1"/>
    <col min="3344" max="3344" width="0" hidden="1" customWidth="1"/>
    <col min="3346" max="3346" width="0" hidden="1" customWidth="1"/>
    <col min="3348" max="3348" width="4.7109375" bestFit="1" customWidth="1"/>
    <col min="3595" max="3595" width="6" customWidth="1"/>
    <col min="3596" max="3596" width="0" hidden="1" customWidth="1"/>
    <col min="3598" max="3598" width="0" hidden="1" customWidth="1"/>
    <col min="3599" max="3599" width="12" customWidth="1"/>
    <col min="3600" max="3600" width="0" hidden="1" customWidth="1"/>
    <col min="3602" max="3602" width="0" hidden="1" customWidth="1"/>
    <col min="3604" max="3604" width="4.7109375" bestFit="1" customWidth="1"/>
    <col min="3851" max="3851" width="6" customWidth="1"/>
    <col min="3852" max="3852" width="0" hidden="1" customWidth="1"/>
    <col min="3854" max="3854" width="0" hidden="1" customWidth="1"/>
    <col min="3855" max="3855" width="12" customWidth="1"/>
    <col min="3856" max="3856" width="0" hidden="1" customWidth="1"/>
    <col min="3858" max="3858" width="0" hidden="1" customWidth="1"/>
    <col min="3860" max="3860" width="4.7109375" bestFit="1" customWidth="1"/>
    <col min="4107" max="4107" width="6" customWidth="1"/>
    <col min="4108" max="4108" width="0" hidden="1" customWidth="1"/>
    <col min="4110" max="4110" width="0" hidden="1" customWidth="1"/>
    <col min="4111" max="4111" width="12" customWidth="1"/>
    <col min="4112" max="4112" width="0" hidden="1" customWidth="1"/>
    <col min="4114" max="4114" width="0" hidden="1" customWidth="1"/>
    <col min="4116" max="4116" width="4.7109375" bestFit="1" customWidth="1"/>
    <col min="4363" max="4363" width="6" customWidth="1"/>
    <col min="4364" max="4364" width="0" hidden="1" customWidth="1"/>
    <col min="4366" max="4366" width="0" hidden="1" customWidth="1"/>
    <col min="4367" max="4367" width="12" customWidth="1"/>
    <col min="4368" max="4368" width="0" hidden="1" customWidth="1"/>
    <col min="4370" max="4370" width="0" hidden="1" customWidth="1"/>
    <col min="4372" max="4372" width="4.7109375" bestFit="1" customWidth="1"/>
    <col min="4619" max="4619" width="6" customWidth="1"/>
    <col min="4620" max="4620" width="0" hidden="1" customWidth="1"/>
    <col min="4622" max="4622" width="0" hidden="1" customWidth="1"/>
    <col min="4623" max="4623" width="12" customWidth="1"/>
    <col min="4624" max="4624" width="0" hidden="1" customWidth="1"/>
    <col min="4626" max="4626" width="0" hidden="1" customWidth="1"/>
    <col min="4628" max="4628" width="4.7109375" bestFit="1" customWidth="1"/>
    <col min="4875" max="4875" width="6" customWidth="1"/>
    <col min="4876" max="4876" width="0" hidden="1" customWidth="1"/>
    <col min="4878" max="4878" width="0" hidden="1" customWidth="1"/>
    <col min="4879" max="4879" width="12" customWidth="1"/>
    <col min="4880" max="4880" width="0" hidden="1" customWidth="1"/>
    <col min="4882" max="4882" width="0" hidden="1" customWidth="1"/>
    <col min="4884" max="4884" width="4.7109375" bestFit="1" customWidth="1"/>
    <col min="5131" max="5131" width="6" customWidth="1"/>
    <col min="5132" max="5132" width="0" hidden="1" customWidth="1"/>
    <col min="5134" max="5134" width="0" hidden="1" customWidth="1"/>
    <col min="5135" max="5135" width="12" customWidth="1"/>
    <col min="5136" max="5136" width="0" hidden="1" customWidth="1"/>
    <col min="5138" max="5138" width="0" hidden="1" customWidth="1"/>
    <col min="5140" max="5140" width="4.7109375" bestFit="1" customWidth="1"/>
    <col min="5387" max="5387" width="6" customWidth="1"/>
    <col min="5388" max="5388" width="0" hidden="1" customWidth="1"/>
    <col min="5390" max="5390" width="0" hidden="1" customWidth="1"/>
    <col min="5391" max="5391" width="12" customWidth="1"/>
    <col min="5392" max="5392" width="0" hidden="1" customWidth="1"/>
    <col min="5394" max="5394" width="0" hidden="1" customWidth="1"/>
    <col min="5396" max="5396" width="4.7109375" bestFit="1" customWidth="1"/>
    <col min="5643" max="5643" width="6" customWidth="1"/>
    <col min="5644" max="5644" width="0" hidden="1" customWidth="1"/>
    <col min="5646" max="5646" width="0" hidden="1" customWidth="1"/>
    <col min="5647" max="5647" width="12" customWidth="1"/>
    <col min="5648" max="5648" width="0" hidden="1" customWidth="1"/>
    <col min="5650" max="5650" width="0" hidden="1" customWidth="1"/>
    <col min="5652" max="5652" width="4.7109375" bestFit="1" customWidth="1"/>
    <col min="5899" max="5899" width="6" customWidth="1"/>
    <col min="5900" max="5900" width="0" hidden="1" customWidth="1"/>
    <col min="5902" max="5902" width="0" hidden="1" customWidth="1"/>
    <col min="5903" max="5903" width="12" customWidth="1"/>
    <col min="5904" max="5904" width="0" hidden="1" customWidth="1"/>
    <col min="5906" max="5906" width="0" hidden="1" customWidth="1"/>
    <col min="5908" max="5908" width="4.7109375" bestFit="1" customWidth="1"/>
    <col min="6155" max="6155" width="6" customWidth="1"/>
    <col min="6156" max="6156" width="0" hidden="1" customWidth="1"/>
    <col min="6158" max="6158" width="0" hidden="1" customWidth="1"/>
    <col min="6159" max="6159" width="12" customWidth="1"/>
    <col min="6160" max="6160" width="0" hidden="1" customWidth="1"/>
    <col min="6162" max="6162" width="0" hidden="1" customWidth="1"/>
    <col min="6164" max="6164" width="4.7109375" bestFit="1" customWidth="1"/>
    <col min="6411" max="6411" width="6" customWidth="1"/>
    <col min="6412" max="6412" width="0" hidden="1" customWidth="1"/>
    <col min="6414" max="6414" width="0" hidden="1" customWidth="1"/>
    <col min="6415" max="6415" width="12" customWidth="1"/>
    <col min="6416" max="6416" width="0" hidden="1" customWidth="1"/>
    <col min="6418" max="6418" width="0" hidden="1" customWidth="1"/>
    <col min="6420" max="6420" width="4.7109375" bestFit="1" customWidth="1"/>
    <col min="6667" max="6667" width="6" customWidth="1"/>
    <col min="6668" max="6668" width="0" hidden="1" customWidth="1"/>
    <col min="6670" max="6670" width="0" hidden="1" customWidth="1"/>
    <col min="6671" max="6671" width="12" customWidth="1"/>
    <col min="6672" max="6672" width="0" hidden="1" customWidth="1"/>
    <col min="6674" max="6674" width="0" hidden="1" customWidth="1"/>
    <col min="6676" max="6676" width="4.7109375" bestFit="1" customWidth="1"/>
    <col min="6923" max="6923" width="6" customWidth="1"/>
    <col min="6924" max="6924" width="0" hidden="1" customWidth="1"/>
    <col min="6926" max="6926" width="0" hidden="1" customWidth="1"/>
    <col min="6927" max="6927" width="12" customWidth="1"/>
    <col min="6928" max="6928" width="0" hidden="1" customWidth="1"/>
    <col min="6930" max="6930" width="0" hidden="1" customWidth="1"/>
    <col min="6932" max="6932" width="4.7109375" bestFit="1" customWidth="1"/>
    <col min="7179" max="7179" width="6" customWidth="1"/>
    <col min="7180" max="7180" width="0" hidden="1" customWidth="1"/>
    <col min="7182" max="7182" width="0" hidden="1" customWidth="1"/>
    <col min="7183" max="7183" width="12" customWidth="1"/>
    <col min="7184" max="7184" width="0" hidden="1" customWidth="1"/>
    <col min="7186" max="7186" width="0" hidden="1" customWidth="1"/>
    <col min="7188" max="7188" width="4.7109375" bestFit="1" customWidth="1"/>
    <col min="7435" max="7435" width="6" customWidth="1"/>
    <col min="7436" max="7436" width="0" hidden="1" customWidth="1"/>
    <col min="7438" max="7438" width="0" hidden="1" customWidth="1"/>
    <col min="7439" max="7439" width="12" customWidth="1"/>
    <col min="7440" max="7440" width="0" hidden="1" customWidth="1"/>
    <col min="7442" max="7442" width="0" hidden="1" customWidth="1"/>
    <col min="7444" max="7444" width="4.7109375" bestFit="1" customWidth="1"/>
    <col min="7691" max="7691" width="6" customWidth="1"/>
    <col min="7692" max="7692" width="0" hidden="1" customWidth="1"/>
    <col min="7694" max="7694" width="0" hidden="1" customWidth="1"/>
    <col min="7695" max="7695" width="12" customWidth="1"/>
    <col min="7696" max="7696" width="0" hidden="1" customWidth="1"/>
    <col min="7698" max="7698" width="0" hidden="1" customWidth="1"/>
    <col min="7700" max="7700" width="4.7109375" bestFit="1" customWidth="1"/>
    <col min="7947" max="7947" width="6" customWidth="1"/>
    <col min="7948" max="7948" width="0" hidden="1" customWidth="1"/>
    <col min="7950" max="7950" width="0" hidden="1" customWidth="1"/>
    <col min="7951" max="7951" width="12" customWidth="1"/>
    <col min="7952" max="7952" width="0" hidden="1" customWidth="1"/>
    <col min="7954" max="7954" width="0" hidden="1" customWidth="1"/>
    <col min="7956" max="7956" width="4.7109375" bestFit="1" customWidth="1"/>
    <col min="8203" max="8203" width="6" customWidth="1"/>
    <col min="8204" max="8204" width="0" hidden="1" customWidth="1"/>
    <col min="8206" max="8206" width="0" hidden="1" customWidth="1"/>
    <col min="8207" max="8207" width="12" customWidth="1"/>
    <col min="8208" max="8208" width="0" hidden="1" customWidth="1"/>
    <col min="8210" max="8210" width="0" hidden="1" customWidth="1"/>
    <col min="8212" max="8212" width="4.7109375" bestFit="1" customWidth="1"/>
    <col min="8459" max="8459" width="6" customWidth="1"/>
    <col min="8460" max="8460" width="0" hidden="1" customWidth="1"/>
    <col min="8462" max="8462" width="0" hidden="1" customWidth="1"/>
    <col min="8463" max="8463" width="12" customWidth="1"/>
    <col min="8464" max="8464" width="0" hidden="1" customWidth="1"/>
    <col min="8466" max="8466" width="0" hidden="1" customWidth="1"/>
    <col min="8468" max="8468" width="4.7109375" bestFit="1" customWidth="1"/>
    <col min="8715" max="8715" width="6" customWidth="1"/>
    <col min="8716" max="8716" width="0" hidden="1" customWidth="1"/>
    <col min="8718" max="8718" width="0" hidden="1" customWidth="1"/>
    <col min="8719" max="8719" width="12" customWidth="1"/>
    <col min="8720" max="8720" width="0" hidden="1" customWidth="1"/>
    <col min="8722" max="8722" width="0" hidden="1" customWidth="1"/>
    <col min="8724" max="8724" width="4.7109375" bestFit="1" customWidth="1"/>
    <col min="8971" max="8971" width="6" customWidth="1"/>
    <col min="8972" max="8972" width="0" hidden="1" customWidth="1"/>
    <col min="8974" max="8974" width="0" hidden="1" customWidth="1"/>
    <col min="8975" max="8975" width="12" customWidth="1"/>
    <col min="8976" max="8976" width="0" hidden="1" customWidth="1"/>
    <col min="8978" max="8978" width="0" hidden="1" customWidth="1"/>
    <col min="8980" max="8980" width="4.7109375" bestFit="1" customWidth="1"/>
    <col min="9227" max="9227" width="6" customWidth="1"/>
    <col min="9228" max="9228" width="0" hidden="1" customWidth="1"/>
    <col min="9230" max="9230" width="0" hidden="1" customWidth="1"/>
    <col min="9231" max="9231" width="12" customWidth="1"/>
    <col min="9232" max="9232" width="0" hidden="1" customWidth="1"/>
    <col min="9234" max="9234" width="0" hidden="1" customWidth="1"/>
    <col min="9236" max="9236" width="4.7109375" bestFit="1" customWidth="1"/>
    <col min="9483" max="9483" width="6" customWidth="1"/>
    <col min="9484" max="9484" width="0" hidden="1" customWidth="1"/>
    <col min="9486" max="9486" width="0" hidden="1" customWidth="1"/>
    <col min="9487" max="9487" width="12" customWidth="1"/>
    <col min="9488" max="9488" width="0" hidden="1" customWidth="1"/>
    <col min="9490" max="9490" width="0" hidden="1" customWidth="1"/>
    <col min="9492" max="9492" width="4.7109375" bestFit="1" customWidth="1"/>
    <col min="9739" max="9739" width="6" customWidth="1"/>
    <col min="9740" max="9740" width="0" hidden="1" customWidth="1"/>
    <col min="9742" max="9742" width="0" hidden="1" customWidth="1"/>
    <col min="9743" max="9743" width="12" customWidth="1"/>
    <col min="9744" max="9744" width="0" hidden="1" customWidth="1"/>
    <col min="9746" max="9746" width="0" hidden="1" customWidth="1"/>
    <col min="9748" max="9748" width="4.7109375" bestFit="1" customWidth="1"/>
    <col min="9995" max="9995" width="6" customWidth="1"/>
    <col min="9996" max="9996" width="0" hidden="1" customWidth="1"/>
    <col min="9998" max="9998" width="0" hidden="1" customWidth="1"/>
    <col min="9999" max="9999" width="12" customWidth="1"/>
    <col min="10000" max="10000" width="0" hidden="1" customWidth="1"/>
    <col min="10002" max="10002" width="0" hidden="1" customWidth="1"/>
    <col min="10004" max="10004" width="4.7109375" bestFit="1" customWidth="1"/>
    <col min="10251" max="10251" width="6" customWidth="1"/>
    <col min="10252" max="10252" width="0" hidden="1" customWidth="1"/>
    <col min="10254" max="10254" width="0" hidden="1" customWidth="1"/>
    <col min="10255" max="10255" width="12" customWidth="1"/>
    <col min="10256" max="10256" width="0" hidden="1" customWidth="1"/>
    <col min="10258" max="10258" width="0" hidden="1" customWidth="1"/>
    <col min="10260" max="10260" width="4.7109375" bestFit="1" customWidth="1"/>
    <col min="10507" max="10507" width="6" customWidth="1"/>
    <col min="10508" max="10508" width="0" hidden="1" customWidth="1"/>
    <col min="10510" max="10510" width="0" hidden="1" customWidth="1"/>
    <col min="10511" max="10511" width="12" customWidth="1"/>
    <col min="10512" max="10512" width="0" hidden="1" customWidth="1"/>
    <col min="10514" max="10514" width="0" hidden="1" customWidth="1"/>
    <col min="10516" max="10516" width="4.7109375" bestFit="1" customWidth="1"/>
    <col min="10763" max="10763" width="6" customWidth="1"/>
    <col min="10764" max="10764" width="0" hidden="1" customWidth="1"/>
    <col min="10766" max="10766" width="0" hidden="1" customWidth="1"/>
    <col min="10767" max="10767" width="12" customWidth="1"/>
    <col min="10768" max="10768" width="0" hidden="1" customWidth="1"/>
    <col min="10770" max="10770" width="0" hidden="1" customWidth="1"/>
    <col min="10772" max="10772" width="4.7109375" bestFit="1" customWidth="1"/>
    <col min="11019" max="11019" width="6" customWidth="1"/>
    <col min="11020" max="11020" width="0" hidden="1" customWidth="1"/>
    <col min="11022" max="11022" width="0" hidden="1" customWidth="1"/>
    <col min="11023" max="11023" width="12" customWidth="1"/>
    <col min="11024" max="11024" width="0" hidden="1" customWidth="1"/>
    <col min="11026" max="11026" width="0" hidden="1" customWidth="1"/>
    <col min="11028" max="11028" width="4.7109375" bestFit="1" customWidth="1"/>
    <col min="11275" max="11275" width="6" customWidth="1"/>
    <col min="11276" max="11276" width="0" hidden="1" customWidth="1"/>
    <col min="11278" max="11278" width="0" hidden="1" customWidth="1"/>
    <col min="11279" max="11279" width="12" customWidth="1"/>
    <col min="11280" max="11280" width="0" hidden="1" customWidth="1"/>
    <col min="11282" max="11282" width="0" hidden="1" customWidth="1"/>
    <col min="11284" max="11284" width="4.7109375" bestFit="1" customWidth="1"/>
    <col min="11531" max="11531" width="6" customWidth="1"/>
    <col min="11532" max="11532" width="0" hidden="1" customWidth="1"/>
    <col min="11534" max="11534" width="0" hidden="1" customWidth="1"/>
    <col min="11535" max="11535" width="12" customWidth="1"/>
    <col min="11536" max="11536" width="0" hidden="1" customWidth="1"/>
    <col min="11538" max="11538" width="0" hidden="1" customWidth="1"/>
    <col min="11540" max="11540" width="4.7109375" bestFit="1" customWidth="1"/>
    <col min="11787" max="11787" width="6" customWidth="1"/>
    <col min="11788" max="11788" width="0" hidden="1" customWidth="1"/>
    <col min="11790" max="11790" width="0" hidden="1" customWidth="1"/>
    <col min="11791" max="11791" width="12" customWidth="1"/>
    <col min="11792" max="11792" width="0" hidden="1" customWidth="1"/>
    <col min="11794" max="11794" width="0" hidden="1" customWidth="1"/>
    <col min="11796" max="11796" width="4.7109375" bestFit="1" customWidth="1"/>
    <col min="12043" max="12043" width="6" customWidth="1"/>
    <col min="12044" max="12044" width="0" hidden="1" customWidth="1"/>
    <col min="12046" max="12046" width="0" hidden="1" customWidth="1"/>
    <col min="12047" max="12047" width="12" customWidth="1"/>
    <col min="12048" max="12048" width="0" hidden="1" customWidth="1"/>
    <col min="12050" max="12050" width="0" hidden="1" customWidth="1"/>
    <col min="12052" max="12052" width="4.7109375" bestFit="1" customWidth="1"/>
    <col min="12299" max="12299" width="6" customWidth="1"/>
    <col min="12300" max="12300" width="0" hidden="1" customWidth="1"/>
    <col min="12302" max="12302" width="0" hidden="1" customWidth="1"/>
    <col min="12303" max="12303" width="12" customWidth="1"/>
    <col min="12304" max="12304" width="0" hidden="1" customWidth="1"/>
    <col min="12306" max="12306" width="0" hidden="1" customWidth="1"/>
    <col min="12308" max="12308" width="4.7109375" bestFit="1" customWidth="1"/>
    <col min="12555" max="12555" width="6" customWidth="1"/>
    <col min="12556" max="12556" width="0" hidden="1" customWidth="1"/>
    <col min="12558" max="12558" width="0" hidden="1" customWidth="1"/>
    <col min="12559" max="12559" width="12" customWidth="1"/>
    <col min="12560" max="12560" width="0" hidden="1" customWidth="1"/>
    <col min="12562" max="12562" width="0" hidden="1" customWidth="1"/>
    <col min="12564" max="12564" width="4.7109375" bestFit="1" customWidth="1"/>
    <col min="12811" max="12811" width="6" customWidth="1"/>
    <col min="12812" max="12812" width="0" hidden="1" customWidth="1"/>
    <col min="12814" max="12814" width="0" hidden="1" customWidth="1"/>
    <col min="12815" max="12815" width="12" customWidth="1"/>
    <col min="12816" max="12816" width="0" hidden="1" customWidth="1"/>
    <col min="12818" max="12818" width="0" hidden="1" customWidth="1"/>
    <col min="12820" max="12820" width="4.7109375" bestFit="1" customWidth="1"/>
    <col min="13067" max="13067" width="6" customWidth="1"/>
    <col min="13068" max="13068" width="0" hidden="1" customWidth="1"/>
    <col min="13070" max="13070" width="0" hidden="1" customWidth="1"/>
    <col min="13071" max="13071" width="12" customWidth="1"/>
    <col min="13072" max="13072" width="0" hidden="1" customWidth="1"/>
    <col min="13074" max="13074" width="0" hidden="1" customWidth="1"/>
    <col min="13076" max="13076" width="4.7109375" bestFit="1" customWidth="1"/>
    <col min="13323" max="13323" width="6" customWidth="1"/>
    <col min="13324" max="13324" width="0" hidden="1" customWidth="1"/>
    <col min="13326" max="13326" width="0" hidden="1" customWidth="1"/>
    <col min="13327" max="13327" width="12" customWidth="1"/>
    <col min="13328" max="13328" width="0" hidden="1" customWidth="1"/>
    <col min="13330" max="13330" width="0" hidden="1" customWidth="1"/>
    <col min="13332" max="13332" width="4.7109375" bestFit="1" customWidth="1"/>
    <col min="13579" max="13579" width="6" customWidth="1"/>
    <col min="13580" max="13580" width="0" hidden="1" customWidth="1"/>
    <col min="13582" max="13582" width="0" hidden="1" customWidth="1"/>
    <col min="13583" max="13583" width="12" customWidth="1"/>
    <col min="13584" max="13584" width="0" hidden="1" customWidth="1"/>
    <col min="13586" max="13586" width="0" hidden="1" customWidth="1"/>
    <col min="13588" max="13588" width="4.7109375" bestFit="1" customWidth="1"/>
    <col min="13835" max="13835" width="6" customWidth="1"/>
    <col min="13836" max="13836" width="0" hidden="1" customWidth="1"/>
    <col min="13838" max="13838" width="0" hidden="1" customWidth="1"/>
    <col min="13839" max="13839" width="12" customWidth="1"/>
    <col min="13840" max="13840" width="0" hidden="1" customWidth="1"/>
    <col min="13842" max="13842" width="0" hidden="1" customWidth="1"/>
    <col min="13844" max="13844" width="4.7109375" bestFit="1" customWidth="1"/>
    <col min="14091" max="14091" width="6" customWidth="1"/>
    <col min="14092" max="14092" width="0" hidden="1" customWidth="1"/>
    <col min="14094" max="14094" width="0" hidden="1" customWidth="1"/>
    <col min="14095" max="14095" width="12" customWidth="1"/>
    <col min="14096" max="14096" width="0" hidden="1" customWidth="1"/>
    <col min="14098" max="14098" width="0" hidden="1" customWidth="1"/>
    <col min="14100" max="14100" width="4.7109375" bestFit="1" customWidth="1"/>
    <col min="14347" max="14347" width="6" customWidth="1"/>
    <col min="14348" max="14348" width="0" hidden="1" customWidth="1"/>
    <col min="14350" max="14350" width="0" hidden="1" customWidth="1"/>
    <col min="14351" max="14351" width="12" customWidth="1"/>
    <col min="14352" max="14352" width="0" hidden="1" customWidth="1"/>
    <col min="14354" max="14354" width="0" hidden="1" customWidth="1"/>
    <col min="14356" max="14356" width="4.7109375" bestFit="1" customWidth="1"/>
    <col min="14603" max="14603" width="6" customWidth="1"/>
    <col min="14604" max="14604" width="0" hidden="1" customWidth="1"/>
    <col min="14606" max="14606" width="0" hidden="1" customWidth="1"/>
    <col min="14607" max="14607" width="12" customWidth="1"/>
    <col min="14608" max="14608" width="0" hidden="1" customWidth="1"/>
    <col min="14610" max="14610" width="0" hidden="1" customWidth="1"/>
    <col min="14612" max="14612" width="4.7109375" bestFit="1" customWidth="1"/>
    <col min="14859" max="14859" width="6" customWidth="1"/>
    <col min="14860" max="14860" width="0" hidden="1" customWidth="1"/>
    <col min="14862" max="14862" width="0" hidden="1" customWidth="1"/>
    <col min="14863" max="14863" width="12" customWidth="1"/>
    <col min="14864" max="14864" width="0" hidden="1" customWidth="1"/>
    <col min="14866" max="14866" width="0" hidden="1" customWidth="1"/>
    <col min="14868" max="14868" width="4.7109375" bestFit="1" customWidth="1"/>
    <col min="15115" max="15115" width="6" customWidth="1"/>
    <col min="15116" max="15116" width="0" hidden="1" customWidth="1"/>
    <col min="15118" max="15118" width="0" hidden="1" customWidth="1"/>
    <col min="15119" max="15119" width="12" customWidth="1"/>
    <col min="15120" max="15120" width="0" hidden="1" customWidth="1"/>
    <col min="15122" max="15122" width="0" hidden="1" customWidth="1"/>
    <col min="15124" max="15124" width="4.7109375" bestFit="1" customWidth="1"/>
    <col min="15371" max="15371" width="6" customWidth="1"/>
    <col min="15372" max="15372" width="0" hidden="1" customWidth="1"/>
    <col min="15374" max="15374" width="0" hidden="1" customWidth="1"/>
    <col min="15375" max="15375" width="12" customWidth="1"/>
    <col min="15376" max="15376" width="0" hidden="1" customWidth="1"/>
    <col min="15378" max="15378" width="0" hidden="1" customWidth="1"/>
    <col min="15380" max="15380" width="4.7109375" bestFit="1" customWidth="1"/>
    <col min="15627" max="15627" width="6" customWidth="1"/>
    <col min="15628" max="15628" width="0" hidden="1" customWidth="1"/>
    <col min="15630" max="15630" width="0" hidden="1" customWidth="1"/>
    <col min="15631" max="15631" width="12" customWidth="1"/>
    <col min="15632" max="15632" width="0" hidden="1" customWidth="1"/>
    <col min="15634" max="15634" width="0" hidden="1" customWidth="1"/>
    <col min="15636" max="15636" width="4.7109375" bestFit="1" customWidth="1"/>
    <col min="15883" max="15883" width="6" customWidth="1"/>
    <col min="15884" max="15884" width="0" hidden="1" customWidth="1"/>
    <col min="15886" max="15886" width="0" hidden="1" customWidth="1"/>
    <col min="15887" max="15887" width="12" customWidth="1"/>
    <col min="15888" max="15888" width="0" hidden="1" customWidth="1"/>
    <col min="15890" max="15890" width="0" hidden="1" customWidth="1"/>
    <col min="15892" max="15892" width="4.7109375" bestFit="1" customWidth="1"/>
    <col min="16139" max="16139" width="6" customWidth="1"/>
    <col min="16140" max="16140" width="0" hidden="1" customWidth="1"/>
    <col min="16142" max="16142" width="0" hidden="1" customWidth="1"/>
    <col min="16143" max="16143" width="12" customWidth="1"/>
    <col min="16144" max="16144" width="0" hidden="1" customWidth="1"/>
    <col min="16146" max="16146" width="0" hidden="1" customWidth="1"/>
    <col min="16148" max="16148" width="4.7109375" bestFit="1" customWidth="1"/>
  </cols>
  <sheetData>
    <row r="1" spans="1:36" ht="15" customHeight="1" x14ac:dyDescent="0.25">
      <c r="A1" s="1"/>
      <c r="C1" s="1"/>
      <c r="D1" s="2"/>
      <c r="F1" s="2"/>
      <c r="G1" s="2"/>
      <c r="H1" s="2"/>
      <c r="N1" s="25"/>
      <c r="O1" s="25"/>
      <c r="P1" s="25"/>
      <c r="Q1" s="25"/>
      <c r="T1" s="26"/>
      <c r="AC1" s="3"/>
      <c r="AD1" s="3"/>
      <c r="AE1" s="3"/>
      <c r="AF1" s="3"/>
    </row>
    <row r="2" spans="1:36" ht="30" x14ac:dyDescent="0.25">
      <c r="A2" s="1"/>
      <c r="C2" s="170" t="str">
        <f>W2</f>
        <v>Garrison 212</v>
      </c>
      <c r="D2" s="171"/>
      <c r="E2" s="172"/>
      <c r="F2" s="176" t="str">
        <f>Z2</f>
        <v>CW 6323</v>
      </c>
      <c r="G2" s="177"/>
      <c r="H2" s="178"/>
      <c r="I2" s="158" t="str">
        <f>Y2</f>
        <v>Lee Wulfe Ultimate</v>
      </c>
      <c r="J2" s="159"/>
      <c r="K2" s="160"/>
      <c r="L2" s="161" t="str">
        <f>Z2</f>
        <v>CW 6323</v>
      </c>
      <c r="M2" s="162"/>
      <c r="N2" s="163"/>
      <c r="O2" s="164" t="str">
        <f>AA2</f>
        <v>CW 6633</v>
      </c>
      <c r="P2" s="165"/>
      <c r="Q2" s="166"/>
      <c r="R2" s="167" t="str">
        <f>AB2</f>
        <v>CW Sir D 7643</v>
      </c>
      <c r="S2" s="168"/>
      <c r="T2" s="169"/>
      <c r="V2" s="1"/>
      <c r="W2" s="55" t="str">
        <f>'Garrison 212'!B2</f>
        <v>Garrison 212</v>
      </c>
      <c r="X2" s="56" t="str">
        <f>'P &amp; M Ritz PPP Col'!B2</f>
        <v>P &amp; M Ritz PPP Col</v>
      </c>
      <c r="Y2" s="57" t="str">
        <f>'Lee Wulfe Ultimate'!B2</f>
        <v>Lee Wulfe Ultimate</v>
      </c>
      <c r="Z2" s="58" t="str">
        <f>'CW 6323'!B2</f>
        <v>CW 6323</v>
      </c>
      <c r="AA2" s="87" t="str">
        <f>'CW 6633'!B2</f>
        <v>CW 6633</v>
      </c>
      <c r="AB2" s="110" t="str">
        <f>'CW Sir D 7643'!B2</f>
        <v>CW Sir D 7643</v>
      </c>
      <c r="AC2" s="4"/>
      <c r="AD2" s="4"/>
      <c r="AE2" s="3"/>
      <c r="AF2" s="3"/>
    </row>
    <row r="3" spans="1:36" ht="15" customHeight="1" x14ac:dyDescent="0.25">
      <c r="C3" s="7">
        <f>W3</f>
        <v>0</v>
      </c>
      <c r="D3" s="92"/>
      <c r="E3" s="91"/>
      <c r="F3" s="56">
        <f>Z3</f>
        <v>0</v>
      </c>
      <c r="G3" s="56"/>
      <c r="H3" s="56"/>
      <c r="I3" s="57">
        <f>AC3</f>
        <v>0</v>
      </c>
      <c r="J3" s="57"/>
      <c r="K3" s="57"/>
      <c r="L3" s="58">
        <f>AF3</f>
        <v>0</v>
      </c>
      <c r="M3" s="58"/>
      <c r="N3" s="58"/>
      <c r="O3" s="87">
        <f>AI3</f>
        <v>0</v>
      </c>
      <c r="P3" s="87"/>
      <c r="Q3" s="87"/>
      <c r="R3" s="110">
        <f>AL3</f>
        <v>0</v>
      </c>
      <c r="S3" s="110"/>
      <c r="T3" s="110"/>
      <c r="V3" s="3"/>
      <c r="W3" s="59"/>
      <c r="X3" s="60"/>
      <c r="Y3" s="61"/>
      <c r="Z3" s="61"/>
      <c r="AA3" s="62"/>
      <c r="AB3" s="5"/>
      <c r="AC3" s="6"/>
      <c r="AD3" s="6"/>
      <c r="AE3" s="3"/>
      <c r="AF3" s="3"/>
    </row>
    <row r="4" spans="1:36" ht="15" customHeight="1" x14ac:dyDescent="0.25">
      <c r="A4" s="8"/>
      <c r="C4" s="170" t="s">
        <v>0</v>
      </c>
      <c r="D4" s="172"/>
      <c r="E4" s="55" t="s">
        <v>1</v>
      </c>
      <c r="F4" s="176" t="s">
        <v>0</v>
      </c>
      <c r="G4" s="178"/>
      <c r="H4" s="56" t="s">
        <v>1</v>
      </c>
      <c r="I4" s="158" t="s">
        <v>0</v>
      </c>
      <c r="J4" s="160"/>
      <c r="K4" s="57" t="s">
        <v>1</v>
      </c>
      <c r="L4" s="161" t="s">
        <v>0</v>
      </c>
      <c r="M4" s="163"/>
      <c r="N4" s="58" t="s">
        <v>1</v>
      </c>
      <c r="O4" s="164" t="s">
        <v>0</v>
      </c>
      <c r="P4" s="166"/>
      <c r="Q4" s="87" t="s">
        <v>1</v>
      </c>
      <c r="R4" s="167" t="s">
        <v>0</v>
      </c>
      <c r="S4" s="169"/>
      <c r="T4" s="110" t="s">
        <v>1</v>
      </c>
      <c r="V4" s="9"/>
      <c r="W4" s="173" t="s">
        <v>0</v>
      </c>
      <c r="X4" s="174"/>
      <c r="Y4" s="174"/>
      <c r="Z4" s="174"/>
      <c r="AA4" s="174"/>
      <c r="AB4" s="175"/>
      <c r="AE4" s="173" t="s">
        <v>1</v>
      </c>
      <c r="AF4" s="174"/>
      <c r="AG4" s="174"/>
      <c r="AH4" s="174"/>
      <c r="AI4" s="174"/>
      <c r="AJ4" s="175"/>
    </row>
    <row r="5" spans="1:36" ht="30" x14ac:dyDescent="0.25">
      <c r="A5" s="9" t="s">
        <v>2</v>
      </c>
      <c r="C5" s="170" t="s">
        <v>4</v>
      </c>
      <c r="D5" s="171"/>
      <c r="E5" s="172"/>
      <c r="F5" s="176" t="s">
        <v>5</v>
      </c>
      <c r="G5" s="177"/>
      <c r="H5" s="178"/>
      <c r="I5" s="158" t="s">
        <v>6</v>
      </c>
      <c r="J5" s="159"/>
      <c r="K5" s="160"/>
      <c r="L5" s="161" t="s">
        <v>7</v>
      </c>
      <c r="M5" s="162"/>
      <c r="N5" s="163"/>
      <c r="O5" s="164" t="s">
        <v>3</v>
      </c>
      <c r="P5" s="165"/>
      <c r="Q5" s="166"/>
      <c r="R5" s="179" t="s">
        <v>27</v>
      </c>
      <c r="S5" s="180"/>
      <c r="T5" s="181"/>
      <c r="V5" s="10" t="s">
        <v>8</v>
      </c>
      <c r="W5" s="10" t="s">
        <v>9</v>
      </c>
      <c r="X5" s="10" t="s">
        <v>9</v>
      </c>
      <c r="Y5" s="10" t="s">
        <v>9</v>
      </c>
      <c r="Z5" s="10" t="s">
        <v>9</v>
      </c>
      <c r="AA5" s="10" t="s">
        <v>9</v>
      </c>
      <c r="AB5" s="10" t="s">
        <v>9</v>
      </c>
      <c r="AD5" s="11" t="s">
        <v>8</v>
      </c>
      <c r="AE5" s="12" t="str">
        <f t="shared" ref="AE5:AJ5" si="0">W2</f>
        <v>Garrison 212</v>
      </c>
      <c r="AF5" s="56" t="str">
        <f t="shared" si="0"/>
        <v>P &amp; M Ritz PPP Col</v>
      </c>
      <c r="AG5" s="57" t="str">
        <f t="shared" si="0"/>
        <v>Lee Wulfe Ultimate</v>
      </c>
      <c r="AH5" s="58" t="str">
        <f t="shared" si="0"/>
        <v>CW 6323</v>
      </c>
      <c r="AI5" s="87" t="str">
        <f t="shared" si="0"/>
        <v>CW 6633</v>
      </c>
      <c r="AJ5" s="110" t="str">
        <f t="shared" si="0"/>
        <v>CW Sir D 7643</v>
      </c>
    </row>
    <row r="6" spans="1:36" x14ac:dyDescent="0.25">
      <c r="A6" s="11" t="s">
        <v>8</v>
      </c>
      <c r="C6" s="11" t="s">
        <v>8</v>
      </c>
      <c r="D6" s="11" t="s">
        <v>9</v>
      </c>
      <c r="E6" s="11"/>
      <c r="F6" s="56" t="s">
        <v>8</v>
      </c>
      <c r="G6" s="56" t="s">
        <v>9</v>
      </c>
      <c r="H6" s="56"/>
      <c r="I6" s="57" t="s">
        <v>8</v>
      </c>
      <c r="J6" s="57" t="s">
        <v>9</v>
      </c>
      <c r="K6" s="57"/>
      <c r="L6" s="58" t="s">
        <v>8</v>
      </c>
      <c r="M6" s="58" t="s">
        <v>9</v>
      </c>
      <c r="N6" s="58"/>
      <c r="O6" s="14" t="s">
        <v>8</v>
      </c>
      <c r="P6" s="14" t="s">
        <v>9</v>
      </c>
      <c r="Q6" s="14"/>
      <c r="R6" s="13" t="s">
        <v>8</v>
      </c>
      <c r="S6" s="13" t="s">
        <v>9</v>
      </c>
      <c r="T6" s="14"/>
      <c r="V6" s="15" t="s">
        <v>2</v>
      </c>
      <c r="W6" s="27" t="s">
        <v>4</v>
      </c>
      <c r="X6" s="28" t="s">
        <v>5</v>
      </c>
      <c r="Y6" s="29" t="s">
        <v>6</v>
      </c>
      <c r="Z6" s="30" t="s">
        <v>7</v>
      </c>
      <c r="AA6" s="88" t="s">
        <v>3</v>
      </c>
      <c r="AB6" s="32" t="s">
        <v>27</v>
      </c>
      <c r="AC6" s="31"/>
      <c r="AD6" s="27" t="s">
        <v>2</v>
      </c>
      <c r="AE6" s="27" t="str">
        <f t="shared" ref="AE6:AJ6" si="1">W6</f>
        <v>A</v>
      </c>
      <c r="AF6" s="28" t="str">
        <f t="shared" si="1"/>
        <v>B</v>
      </c>
      <c r="AG6" s="29" t="str">
        <f t="shared" si="1"/>
        <v>C</v>
      </c>
      <c r="AH6" s="30" t="str">
        <f t="shared" si="1"/>
        <v>D</v>
      </c>
      <c r="AI6" s="88" t="str">
        <f t="shared" si="1"/>
        <v>E</v>
      </c>
      <c r="AJ6" s="32" t="str">
        <f t="shared" si="1"/>
        <v>F</v>
      </c>
    </row>
    <row r="7" spans="1:36" ht="15" customHeight="1" x14ac:dyDescent="0.25">
      <c r="A7" s="16">
        <v>0</v>
      </c>
      <c r="C7" s="109" t="str">
        <f>IF(ISBLANK('Garrison 212'!$B12),NA(),'Garrison 212'!$B12)</f>
        <v>0,069</v>
      </c>
      <c r="D7" s="18">
        <f>IF(C7="",NA(),ROUND(C7*25.4,3))</f>
        <v>1.7529999999999999</v>
      </c>
      <c r="E7" s="19">
        <f>IF(ISBLANK('Garrison 212'!$C12),NA(),'Garrison 212'!$C12)</f>
        <v>0</v>
      </c>
      <c r="F7" s="104" t="str">
        <f>IF(ISBLANK('P &amp; M Ritz PPP Col'!$B12),NA(),'P &amp; M Ritz PPP Col'!$B12)</f>
        <v>0,079</v>
      </c>
      <c r="G7" s="93">
        <f>IF(F7="",NA(),ROUND(F7*25.4,3))</f>
        <v>2.0070000000000001</v>
      </c>
      <c r="H7" s="114">
        <f>IF(ISBLANK('P &amp; M Ritz PPP Col'!$C12),NA(),'P &amp; M Ritz PPP Col'!$C12)</f>
        <v>0</v>
      </c>
      <c r="I7" s="105" t="str">
        <f>IF(ISBLANK('Lee Wulfe Ultimate'!$B12),NA(),'Lee Wulfe Ultimate'!$B12)</f>
        <v>0,080</v>
      </c>
      <c r="J7" s="94">
        <f>IF(I7="",NA(),ROUND(I7*25.4,3))</f>
        <v>2.032</v>
      </c>
      <c r="K7" s="95">
        <f>IF(ISBLANK('Lee Wulfe Ultimate'!$C12),NA(),'Lee Wulfe Ultimate'!$C12)</f>
        <v>0</v>
      </c>
      <c r="L7" s="106">
        <f>IF(ISBLANK('CW 6323'!$B12),NA(),'CW 6323'!$B12)</f>
        <v>5.6000000000000001E-2</v>
      </c>
      <c r="M7" s="97">
        <f>IF(L7="",NA(),ROUND(L7*25.4,3))</f>
        <v>1.4219999999999999</v>
      </c>
      <c r="N7" s="98">
        <f>IF(ISBLANK('CW 6323'!$C12),NA(),'CW 6323'!$C12)</f>
        <v>0</v>
      </c>
      <c r="O7" s="107">
        <f>IF(ISBLANK('CW 6633'!$B12),NA(),'CW 6633'!$B12)</f>
        <v>7.0000000000000007E-2</v>
      </c>
      <c r="P7" s="96">
        <f>IF(O7="",NA(),ROUND(O7*25.4,3))</f>
        <v>1.778</v>
      </c>
      <c r="Q7" s="96">
        <f>IF(ISBLANK('CW 6633'!$C12),NA(),'CW 6633'!$C12)</f>
        <v>0</v>
      </c>
      <c r="R7" s="108">
        <f>IF(ISBLANK('CW Sir D 7643'!$B12),NA(),'CW Sir D 7643'!$B12)</f>
        <v>6.6000000000000003E-2</v>
      </c>
      <c r="S7" s="17">
        <f>IF(R7="",NA(),ROUND(R7*25.4,3))</f>
        <v>1.6759999999999999</v>
      </c>
      <c r="T7" s="99">
        <f>IF(ISBLANK('CW Sir D 7643'!$C12),NA(),'CW Sir D 7643'!$C12)</f>
        <v>0</v>
      </c>
      <c r="V7" s="21">
        <v>0</v>
      </c>
      <c r="W7" s="33">
        <f>IF(ISNUMBER(D7),D7,NA())</f>
        <v>1.7529999999999999</v>
      </c>
      <c r="X7" s="34">
        <f>IF(ISNUMBER(G7),G7,NA())</f>
        <v>2.0070000000000001</v>
      </c>
      <c r="Y7" s="35">
        <f>IF(ISNUMBER(J7),J7,NA())</f>
        <v>2.032</v>
      </c>
      <c r="Z7" s="36">
        <f>IF(ISNUMBER(M7),M7,NA())</f>
        <v>1.4219999999999999</v>
      </c>
      <c r="AA7" s="89">
        <f>IF(ISNUMBER(P7),P7,NA())</f>
        <v>1.778</v>
      </c>
      <c r="AB7" s="90">
        <f>IF(ISNUMBER(S7),S7,NA())</f>
        <v>1.6759999999999999</v>
      </c>
      <c r="AC7" s="37"/>
      <c r="AD7" s="38">
        <v>0</v>
      </c>
      <c r="AE7" s="100">
        <f>IF(ISBLANK(E7),NA(),E7)</f>
        <v>0</v>
      </c>
      <c r="AF7" s="103">
        <f>IF(ISBLANK(H7),NA(),H7)</f>
        <v>0</v>
      </c>
      <c r="AG7" s="39">
        <f>IF(ISBLANK(K7),NA(),K7)</f>
        <v>0</v>
      </c>
      <c r="AH7" s="101">
        <f>IF(ISBLANK(N7),NA(),N7)</f>
        <v>0</v>
      </c>
      <c r="AI7" s="102">
        <f>IF(ISBLANK(Q7),NA(),Q7)</f>
        <v>0</v>
      </c>
      <c r="AJ7" s="113">
        <f>IF(ISBLANK(T7),NA(),T7)</f>
        <v>0</v>
      </c>
    </row>
    <row r="8" spans="1:36" x14ac:dyDescent="0.25">
      <c r="A8" s="16">
        <v>1</v>
      </c>
      <c r="C8" s="109" t="str">
        <f>IF(ISBLANK('Garrison 212'!$B13),NA(),'Garrison 212'!$B13)</f>
        <v>0,07200000000000001</v>
      </c>
      <c r="D8" s="18">
        <f t="shared" ref="D8:D71" si="2">IF(C8="",NA(),ROUND(C8*25.4,3))</f>
        <v>1.829</v>
      </c>
      <c r="E8" s="19">
        <f>IF(ISBLANK('Garrison 212'!$C13),NA(),'Garrison 212'!$C13)</f>
        <v>104816</v>
      </c>
      <c r="F8" s="104" t="str">
        <f>IF(ISBLANK('P &amp; M Ritz PPP Col'!$B13),NA(),'P &amp; M Ritz PPP Col'!$B13)</f>
        <v>0,082</v>
      </c>
      <c r="G8" s="93">
        <f t="shared" ref="G8:G71" si="3">IF(F8="",NA(),ROUND(F8*25.4,3))</f>
        <v>2.0830000000000002</v>
      </c>
      <c r="H8" s="114">
        <f>IF(ISBLANK('P &amp; M Ritz PPP Col'!$C13),NA(),'P &amp; M Ritz PPP Col'!$C13)</f>
        <v>21557</v>
      </c>
      <c r="I8" s="105" t="str">
        <f>IF(ISBLANK('Lee Wulfe Ultimate'!$B13),NA(),'Lee Wulfe Ultimate'!$B13)</f>
        <v>0,083</v>
      </c>
      <c r="J8" s="94">
        <f t="shared" ref="J8:J71" si="4">IF(I8="",NA(),ROUND(I8*25.4,3))</f>
        <v>2.1080000000000001</v>
      </c>
      <c r="K8" s="95">
        <f>IF(ISBLANK('Lee Wulfe Ultimate'!$C13),NA(),'Lee Wulfe Ultimate'!$C13)</f>
        <v>30032</v>
      </c>
      <c r="L8" s="106">
        <f>IF(ISBLANK('CW 6323'!$B13),NA(),'CW 6323'!$B13)</f>
        <v>5.8200000000000002E-2</v>
      </c>
      <c r="M8" s="97">
        <f t="shared" ref="M8:M71" si="5">IF(L8="",NA(),ROUND(L8*25.4,3))</f>
        <v>1.478</v>
      </c>
      <c r="N8" s="98">
        <f>IF(ISBLANK('CW 6323'!$C13),NA(),'CW 6323'!$C13)</f>
        <v>102032</v>
      </c>
      <c r="O8" s="107">
        <f>IF(ISBLANK('CW 6633'!$B13),NA(),'CW 6633'!$B13)</f>
        <v>7.1800000000000003E-2</v>
      </c>
      <c r="P8" s="96">
        <f t="shared" ref="P8:P71" si="6">IF(O8="",NA(),ROUND(O8*25.4,3))</f>
        <v>1.8240000000000001</v>
      </c>
      <c r="Q8" s="96">
        <f>IF(ISBLANK('CW 6633'!$C13),NA(),'CW 6633'!$C13)</f>
        <v>70327</v>
      </c>
      <c r="R8" s="108">
        <f>IF(ISBLANK('CW Sir D 7643'!$B13),NA(),'CW Sir D 7643'!$B13)</f>
        <v>6.6400000000000001E-2</v>
      </c>
      <c r="S8" s="17">
        <f t="shared" ref="S8:S71" si="7">IF(R8="",NA(),ROUND(R8*25.4,3))</f>
        <v>1.6870000000000001</v>
      </c>
      <c r="T8" s="99">
        <f>IF(ISBLANK('CW Sir D 7643'!$C13),NA(),'CW Sir D 7643'!$C13)</f>
        <v>110217</v>
      </c>
      <c r="V8" s="21">
        <v>1</v>
      </c>
      <c r="W8" s="33">
        <f t="shared" ref="W8:W71" si="8">IF(ISNUMBER(D8),D8,NA())</f>
        <v>1.829</v>
      </c>
      <c r="X8" s="34">
        <f t="shared" ref="X8:X71" si="9">IF(ISNUMBER(G8),G8,NA())</f>
        <v>2.0830000000000002</v>
      </c>
      <c r="Y8" s="35">
        <f t="shared" ref="Y8:Y71" si="10">IF(ISNUMBER(J8),J8,NA())</f>
        <v>2.1080000000000001</v>
      </c>
      <c r="Z8" s="36">
        <f t="shared" ref="Z8:Z71" si="11">IF(ISNUMBER(M8),M8,NA())</f>
        <v>1.478</v>
      </c>
      <c r="AA8" s="89">
        <f t="shared" ref="AA8:AA71" si="12">IF(ISNUMBER(P8),P8,NA())</f>
        <v>1.8240000000000001</v>
      </c>
      <c r="AB8" s="90">
        <f t="shared" ref="AB8:AB71" si="13">IF(ISNUMBER(S8),S8,NA())</f>
        <v>1.6870000000000001</v>
      </c>
      <c r="AC8" s="37"/>
      <c r="AD8" s="38">
        <v>1</v>
      </c>
      <c r="AE8" s="100">
        <f t="shared" ref="AE8:AE71" si="14">IF(ISBLANK(E8),NA(),E8)</f>
        <v>104816</v>
      </c>
      <c r="AF8" s="103">
        <f t="shared" ref="AF8:AF71" si="15">IF(ISBLANK(H8),NA(),H8)</f>
        <v>21557</v>
      </c>
      <c r="AG8" s="39">
        <f t="shared" ref="AG8:AG71" si="16">IF(ISBLANK(K8),NA(),K8)</f>
        <v>30032</v>
      </c>
      <c r="AH8" s="101">
        <f t="shared" ref="AH8:AH71" si="17">IF(ISBLANK(N8),NA(),N8)</f>
        <v>102032</v>
      </c>
      <c r="AI8" s="102">
        <f t="shared" ref="AI8:AI71" si="18">IF(ISBLANK(Q8),NA(),Q8)</f>
        <v>70327</v>
      </c>
      <c r="AJ8" s="113">
        <f t="shared" ref="AJ8:AJ71" si="19">IF(ISBLANK(T8),NA(),T8)</f>
        <v>110217</v>
      </c>
    </row>
    <row r="9" spans="1:36" ht="15" customHeight="1" x14ac:dyDescent="0.25">
      <c r="A9" s="16">
        <v>2</v>
      </c>
      <c r="C9" s="109" t="str">
        <f>IF(ISBLANK('Garrison 212'!$B14),NA(),'Garrison 212'!$B14)</f>
        <v>0,07500000000000001</v>
      </c>
      <c r="D9" s="18">
        <f t="shared" si="2"/>
        <v>1.905</v>
      </c>
      <c r="E9" s="19">
        <f>IF(ISBLANK('Garrison 212'!$C14),NA(),'Garrison 212'!$C14)</f>
        <v>139893</v>
      </c>
      <c r="F9" s="104" t="str">
        <f>IF(ISBLANK('P &amp; M Ritz PPP Col'!$B14),NA(),'P &amp; M Ritz PPP Col'!$B14)</f>
        <v>0,085</v>
      </c>
      <c r="G9" s="93">
        <f t="shared" si="3"/>
        <v>2.1589999999999998</v>
      </c>
      <c r="H9" s="114">
        <f>IF(ISBLANK('P &amp; M Ritz PPP Col'!$C14),NA(),'P &amp; M Ritz PPP Col'!$C14)</f>
        <v>38947</v>
      </c>
      <c r="I9" s="105" t="str">
        <f>IF(ISBLANK('Lee Wulfe Ultimate'!$B14),NA(),'Lee Wulfe Ultimate'!$B14)</f>
        <v>0,085</v>
      </c>
      <c r="J9" s="94">
        <f t="shared" si="4"/>
        <v>2.1589999999999998</v>
      </c>
      <c r="K9" s="95">
        <f>IF(ISBLANK('Lee Wulfe Ultimate'!$C14),NA(),'Lee Wulfe Ultimate'!$C14)</f>
        <v>54762</v>
      </c>
      <c r="L9" s="106">
        <f>IF(ISBLANK('CW 6323'!$B14),NA(),'CW 6323'!$B14)</f>
        <v>6.0400000000000002E-2</v>
      </c>
      <c r="M9" s="97">
        <f t="shared" si="5"/>
        <v>1.534</v>
      </c>
      <c r="N9" s="98">
        <f>IF(ISBLANK('CW 6323'!$C14),NA(),'CW 6323'!$C14)</f>
        <v>137973</v>
      </c>
      <c r="O9" s="107">
        <f>IF(ISBLANK('CW 6633'!$B14),NA(),'CW 6633'!$B14)</f>
        <v>7.3599999999999999E-2</v>
      </c>
      <c r="P9" s="96">
        <f t="shared" si="6"/>
        <v>1.869</v>
      </c>
      <c r="Q9" s="96">
        <f>IF(ISBLANK('CW 6633'!$C14),NA(),'CW 6633'!$C14)</f>
        <v>98677</v>
      </c>
      <c r="R9" s="108">
        <f>IF(ISBLANK('CW Sir D 7643'!$B14),NA(),'CW Sir D 7643'!$B14)</f>
        <v>6.6799999999999998E-2</v>
      </c>
      <c r="S9" s="17">
        <f t="shared" si="7"/>
        <v>1.6970000000000001</v>
      </c>
      <c r="T9" s="99">
        <f>IF(ISBLANK('CW Sir D 7643'!$C14),NA(),'CW Sir D 7643'!$C14)</f>
        <v>163304</v>
      </c>
      <c r="V9" s="21">
        <v>2</v>
      </c>
      <c r="W9" s="33">
        <f t="shared" si="8"/>
        <v>1.905</v>
      </c>
      <c r="X9" s="34">
        <f t="shared" si="9"/>
        <v>2.1589999999999998</v>
      </c>
      <c r="Y9" s="35">
        <f t="shared" si="10"/>
        <v>2.1589999999999998</v>
      </c>
      <c r="Z9" s="36">
        <f t="shared" si="11"/>
        <v>1.534</v>
      </c>
      <c r="AA9" s="89">
        <f t="shared" si="12"/>
        <v>1.869</v>
      </c>
      <c r="AB9" s="90">
        <f t="shared" si="13"/>
        <v>1.6970000000000001</v>
      </c>
      <c r="AC9" s="37"/>
      <c r="AD9" s="38">
        <v>2</v>
      </c>
      <c r="AE9" s="100">
        <f t="shared" si="14"/>
        <v>139893</v>
      </c>
      <c r="AF9" s="103">
        <f t="shared" si="15"/>
        <v>38947</v>
      </c>
      <c r="AG9" s="39">
        <f t="shared" si="16"/>
        <v>54762</v>
      </c>
      <c r="AH9" s="101">
        <f t="shared" si="17"/>
        <v>137973</v>
      </c>
      <c r="AI9" s="102">
        <f t="shared" si="18"/>
        <v>98677</v>
      </c>
      <c r="AJ9" s="113">
        <f t="shared" si="19"/>
        <v>163304</v>
      </c>
    </row>
    <row r="10" spans="1:36" ht="15" customHeight="1" x14ac:dyDescent="0.25">
      <c r="A10" s="16">
        <v>3</v>
      </c>
      <c r="C10" s="109" t="str">
        <f>IF(ISBLANK('Garrison 212'!$B15),NA(),'Garrison 212'!$B15)</f>
        <v>0,07800000000000001</v>
      </c>
      <c r="D10" s="18">
        <f t="shared" si="2"/>
        <v>1.9810000000000001</v>
      </c>
      <c r="E10" s="19">
        <f>IF(ISBLANK('Garrison 212'!$C15),NA(),'Garrison 212'!$C15)</f>
        <v>166782</v>
      </c>
      <c r="F10" s="104" t="str">
        <f>IF(ISBLANK('P &amp; M Ritz PPP Col'!$B15),NA(),'P &amp; M Ritz PPP Col'!$B15)</f>
        <v>0,088</v>
      </c>
      <c r="G10" s="93">
        <f t="shared" si="3"/>
        <v>2.2349999999999999</v>
      </c>
      <c r="H10" s="114">
        <f>IF(ISBLANK('P &amp; M Ritz PPP Col'!$C15),NA(),'P &amp; M Ritz PPP Col'!$C15)</f>
        <v>53169</v>
      </c>
      <c r="I10" s="105" t="str">
        <f>IF(ISBLANK('Lee Wulfe Ultimate'!$B15),NA(),'Lee Wulfe Ultimate'!$B15)</f>
        <v>0,088</v>
      </c>
      <c r="J10" s="94">
        <f t="shared" si="4"/>
        <v>2.2349999999999999</v>
      </c>
      <c r="K10" s="95">
        <f>IF(ISBLANK('Lee Wulfe Ultimate'!$C15),NA(),'Lee Wulfe Ultimate'!$C15)</f>
        <v>75325</v>
      </c>
      <c r="L10" s="106">
        <f>IF(ISBLANK('CW 6323'!$B15),NA(),'CW 6323'!$B15)</f>
        <v>6.2600000000000003E-2</v>
      </c>
      <c r="M10" s="97">
        <f t="shared" si="5"/>
        <v>1.59</v>
      </c>
      <c r="N10" s="98">
        <f>IF(ISBLANK('CW 6323'!$C15),NA(),'CW 6323'!$C15)</f>
        <v>166525</v>
      </c>
      <c r="O10" s="107">
        <f>IF(ISBLANK('CW 6633'!$B15),NA(),'CW 6633'!$B15)</f>
        <v>7.5399999999999995E-2</v>
      </c>
      <c r="P10" s="96">
        <f t="shared" si="6"/>
        <v>1.915</v>
      </c>
      <c r="Q10" s="96">
        <f>IF(ISBLANK('CW 6633'!$C15),NA(),'CW 6633'!$C15)</f>
        <v>123304</v>
      </c>
      <c r="R10" s="108">
        <f>IF(ISBLANK('CW Sir D 7643'!$B15),NA(),'CW Sir D 7643'!$B15)</f>
        <v>6.7199999999999996E-2</v>
      </c>
      <c r="S10" s="17">
        <f t="shared" si="7"/>
        <v>1.7070000000000001</v>
      </c>
      <c r="T10" s="99">
        <f>IF(ISBLANK('CW Sir D 7643'!$C15),NA(),'CW Sir D 7643'!$C15)</f>
        <v>215096</v>
      </c>
      <c r="V10" s="21">
        <v>3</v>
      </c>
      <c r="W10" s="33">
        <f t="shared" si="8"/>
        <v>1.9810000000000001</v>
      </c>
      <c r="X10" s="34">
        <f t="shared" si="9"/>
        <v>2.2349999999999999</v>
      </c>
      <c r="Y10" s="35">
        <f t="shared" si="10"/>
        <v>2.2349999999999999</v>
      </c>
      <c r="Z10" s="36">
        <f t="shared" si="11"/>
        <v>1.59</v>
      </c>
      <c r="AA10" s="89">
        <f t="shared" si="12"/>
        <v>1.915</v>
      </c>
      <c r="AB10" s="90">
        <f t="shared" si="13"/>
        <v>1.7070000000000001</v>
      </c>
      <c r="AC10" s="37"/>
      <c r="AD10" s="38">
        <v>3</v>
      </c>
      <c r="AE10" s="100">
        <f t="shared" si="14"/>
        <v>166782</v>
      </c>
      <c r="AF10" s="103">
        <f t="shared" si="15"/>
        <v>53169</v>
      </c>
      <c r="AG10" s="39">
        <f t="shared" si="16"/>
        <v>75325</v>
      </c>
      <c r="AH10" s="101">
        <f t="shared" si="17"/>
        <v>166525</v>
      </c>
      <c r="AI10" s="102">
        <f t="shared" si="18"/>
        <v>123304</v>
      </c>
      <c r="AJ10" s="113">
        <f t="shared" si="19"/>
        <v>215096</v>
      </c>
    </row>
    <row r="11" spans="1:36" x14ac:dyDescent="0.25">
      <c r="A11" s="16">
        <v>4</v>
      </c>
      <c r="C11" s="109" t="str">
        <f>IF(ISBLANK('Garrison 212'!$B16),NA(),'Garrison 212'!$B16)</f>
        <v>0,081</v>
      </c>
      <c r="D11" s="18">
        <f t="shared" si="2"/>
        <v>2.0569999999999999</v>
      </c>
      <c r="E11" s="19">
        <f>IF(ISBLANK('Garrison 212'!$C16),NA(),'Garrison 212'!$C16)</f>
        <v>187265</v>
      </c>
      <c r="F11" s="104" t="str">
        <f>IF(ISBLANK('P &amp; M Ritz PPP Col'!$B16),NA(),'P &amp; M Ritz PPP Col'!$B16)</f>
        <v>0,091</v>
      </c>
      <c r="G11" s="93">
        <f t="shared" si="3"/>
        <v>2.3109999999999999</v>
      </c>
      <c r="H11" s="114">
        <f>IF(ISBLANK('P &amp; M Ritz PPP Col'!$C16),NA(),'P &amp; M Ritz PPP Col'!$C16)</f>
        <v>64732</v>
      </c>
      <c r="I11" s="105" t="str">
        <f>IF(ISBLANK('Lee Wulfe Ultimate'!$B16),NA(),'Lee Wulfe Ultimate'!$B16)</f>
        <v>0,091</v>
      </c>
      <c r="J11" s="94">
        <f t="shared" si="4"/>
        <v>2.3109999999999999</v>
      </c>
      <c r="K11" s="95">
        <f>IF(ISBLANK('Lee Wulfe Ultimate'!$C16),NA(),'Lee Wulfe Ultimate'!$C16)</f>
        <v>92343</v>
      </c>
      <c r="L11" s="106">
        <f>IF(ISBLANK('CW 6323'!$B16),NA(),'CW 6323'!$B16)</f>
        <v>6.4799999999999996E-2</v>
      </c>
      <c r="M11" s="97">
        <f t="shared" si="5"/>
        <v>1.6459999999999999</v>
      </c>
      <c r="N11" s="98">
        <f>IF(ISBLANK('CW 6323'!$C16),NA(),'CW 6323'!$C16)</f>
        <v>189146</v>
      </c>
      <c r="O11" s="107">
        <f>IF(ISBLANK('CW 6633'!$B16),NA(),'CW 6633'!$B16)</f>
        <v>7.7200000000000005E-2</v>
      </c>
      <c r="P11" s="96">
        <f t="shared" si="6"/>
        <v>1.9610000000000001</v>
      </c>
      <c r="Q11" s="96">
        <f>IF(ISBLANK('CW 6633'!$C16),NA(),'CW 6633'!$C16)</f>
        <v>144704</v>
      </c>
      <c r="R11" s="108">
        <f>IF(ISBLANK('CW Sir D 7643'!$B16),NA(),'CW Sir D 7643'!$B16)</f>
        <v>6.7599999999999993E-2</v>
      </c>
      <c r="S11" s="17">
        <f t="shared" si="7"/>
        <v>1.7170000000000001</v>
      </c>
      <c r="T11" s="99">
        <f>IF(ISBLANK('CW Sir D 7643'!$C16),NA(),'CW Sir D 7643'!$C16)</f>
        <v>265632</v>
      </c>
      <c r="V11" s="21">
        <v>4</v>
      </c>
      <c r="W11" s="33">
        <f t="shared" si="8"/>
        <v>2.0569999999999999</v>
      </c>
      <c r="X11" s="34">
        <f t="shared" si="9"/>
        <v>2.3109999999999999</v>
      </c>
      <c r="Y11" s="35">
        <f t="shared" si="10"/>
        <v>2.3109999999999999</v>
      </c>
      <c r="Z11" s="36">
        <f t="shared" si="11"/>
        <v>1.6459999999999999</v>
      </c>
      <c r="AA11" s="89">
        <f t="shared" si="12"/>
        <v>1.9610000000000001</v>
      </c>
      <c r="AB11" s="90">
        <f t="shared" si="13"/>
        <v>1.7170000000000001</v>
      </c>
      <c r="AC11" s="37"/>
      <c r="AD11" s="38">
        <v>4</v>
      </c>
      <c r="AE11" s="100">
        <f t="shared" si="14"/>
        <v>187265</v>
      </c>
      <c r="AF11" s="103">
        <f t="shared" si="15"/>
        <v>64732</v>
      </c>
      <c r="AG11" s="39">
        <f t="shared" si="16"/>
        <v>92343</v>
      </c>
      <c r="AH11" s="101">
        <f t="shared" si="17"/>
        <v>189146</v>
      </c>
      <c r="AI11" s="102">
        <f t="shared" si="18"/>
        <v>144704</v>
      </c>
      <c r="AJ11" s="113">
        <f t="shared" si="19"/>
        <v>265632</v>
      </c>
    </row>
    <row r="12" spans="1:36" x14ac:dyDescent="0.25">
      <c r="A12" s="16">
        <v>5</v>
      </c>
      <c r="C12" s="109" t="str">
        <f>IF(ISBLANK('Garrison 212'!$B17),NA(),'Garrison 212'!$B17)</f>
        <v>0,084</v>
      </c>
      <c r="D12" s="18">
        <f t="shared" si="2"/>
        <v>2.1339999999999999</v>
      </c>
      <c r="E12" s="19">
        <f>IF(ISBLANK('Garrison 212'!$C17),NA(),'Garrison 212'!$C17)</f>
        <v>202716</v>
      </c>
      <c r="F12" s="104" t="str">
        <f>IF(ISBLANK('P &amp; M Ritz PPP Col'!$B17),NA(),'P &amp; M Ritz PPP Col'!$B17)</f>
        <v>0,094</v>
      </c>
      <c r="G12" s="93">
        <f t="shared" si="3"/>
        <v>2.3879999999999999</v>
      </c>
      <c r="H12" s="114">
        <f>IF(ISBLANK('P &amp; M Ritz PPP Col'!$C17),NA(),'P &amp; M Ritz PPP Col'!$C17)</f>
        <v>74128</v>
      </c>
      <c r="I12" s="105" t="str">
        <f>IF(ISBLANK('Lee Wulfe Ultimate'!$B17),NA(),'Lee Wulfe Ultimate'!$B17)</f>
        <v>0,094</v>
      </c>
      <c r="J12" s="94">
        <f t="shared" si="4"/>
        <v>2.3879999999999999</v>
      </c>
      <c r="K12" s="95">
        <f>IF(ISBLANK('Lee Wulfe Ultimate'!$C17),NA(),'Lee Wulfe Ultimate'!$C17)</f>
        <v>106418</v>
      </c>
      <c r="L12" s="106">
        <f>IF(ISBLANK('CW 6323'!$B17),NA(),'CW 6323'!$B17)</f>
        <v>6.7000000000000004E-2</v>
      </c>
      <c r="M12" s="97">
        <f t="shared" si="5"/>
        <v>1.702</v>
      </c>
      <c r="N12" s="98">
        <f>IF(ISBLANK('CW 6323'!$C17),NA(),'CW 6323'!$C17)</f>
        <v>206990</v>
      </c>
      <c r="O12" s="107">
        <f>IF(ISBLANK('CW 6633'!$B17),NA(),'CW 6633'!$B17)</f>
        <v>7.9000000000000001E-2</v>
      </c>
      <c r="P12" s="96">
        <f t="shared" si="6"/>
        <v>2.0070000000000001</v>
      </c>
      <c r="Q12" s="96">
        <f>IF(ISBLANK('CW 6633'!$C17),NA(),'CW 6633'!$C17)</f>
        <v>163305</v>
      </c>
      <c r="R12" s="108">
        <f>IF(ISBLANK('CW Sir D 7643'!$B17),NA(),'CW Sir D 7643'!$B17)</f>
        <v>6.8000000000000005E-2</v>
      </c>
      <c r="S12" s="17">
        <f t="shared" si="7"/>
        <v>1.7270000000000001</v>
      </c>
      <c r="T12" s="99">
        <f>IF(ISBLANK('CW Sir D 7643'!$C17),NA(),'CW Sir D 7643'!$C17)</f>
        <v>314961</v>
      </c>
      <c r="V12" s="21">
        <v>5</v>
      </c>
      <c r="W12" s="33">
        <f t="shared" si="8"/>
        <v>2.1339999999999999</v>
      </c>
      <c r="X12" s="34">
        <f t="shared" si="9"/>
        <v>2.3879999999999999</v>
      </c>
      <c r="Y12" s="35">
        <f t="shared" si="10"/>
        <v>2.3879999999999999</v>
      </c>
      <c r="Z12" s="36">
        <f t="shared" si="11"/>
        <v>1.702</v>
      </c>
      <c r="AA12" s="89">
        <f t="shared" si="12"/>
        <v>2.0070000000000001</v>
      </c>
      <c r="AB12" s="90">
        <f t="shared" si="13"/>
        <v>1.7270000000000001</v>
      </c>
      <c r="AC12" s="37"/>
      <c r="AD12" s="38">
        <v>5</v>
      </c>
      <c r="AE12" s="100">
        <f t="shared" si="14"/>
        <v>202716</v>
      </c>
      <c r="AF12" s="103">
        <f t="shared" si="15"/>
        <v>74128</v>
      </c>
      <c r="AG12" s="39">
        <f t="shared" si="16"/>
        <v>106418</v>
      </c>
      <c r="AH12" s="101">
        <f t="shared" si="17"/>
        <v>206990</v>
      </c>
      <c r="AI12" s="102">
        <f t="shared" si="18"/>
        <v>163305</v>
      </c>
      <c r="AJ12" s="113">
        <f t="shared" si="19"/>
        <v>314961</v>
      </c>
    </row>
    <row r="13" spans="1:36" ht="15" customHeight="1" x14ac:dyDescent="0.25">
      <c r="A13" s="16">
        <v>6</v>
      </c>
      <c r="C13" s="109" t="str">
        <f>IF(ISBLANK('Garrison 212'!$B18),NA(),'Garrison 212'!$B18)</f>
        <v>0,08800000000000001</v>
      </c>
      <c r="D13" s="18">
        <f t="shared" si="2"/>
        <v>2.2349999999999999</v>
      </c>
      <c r="E13" s="19">
        <f>IF(ISBLANK('Garrison 212'!$C18),NA(),'Garrison 212'!$C18)</f>
        <v>206981</v>
      </c>
      <c r="F13" s="104" t="str">
        <f>IF(ISBLANK('P &amp; M Ritz PPP Col'!$B18),NA(),'P &amp; M Ritz PPP Col'!$B18)</f>
        <v>0,097</v>
      </c>
      <c r="G13" s="93">
        <f t="shared" si="3"/>
        <v>2.464</v>
      </c>
      <c r="H13" s="114">
        <f>IF(ISBLANK('P &amp; M Ritz PPP Col'!$C18),NA(),'P &amp; M Ritz PPP Col'!$C18)</f>
        <v>81247</v>
      </c>
      <c r="I13" s="105" t="str">
        <f>IF(ISBLANK('Lee Wulfe Ultimate'!$B18),NA(),'Lee Wulfe Ultimate'!$B18)</f>
        <v>0,096</v>
      </c>
      <c r="J13" s="94">
        <f t="shared" si="4"/>
        <v>2.4380000000000002</v>
      </c>
      <c r="K13" s="95">
        <f>IF(ISBLANK('Lee Wulfe Ultimate'!$C18),NA(),'Lee Wulfe Ultimate'!$C18)</f>
        <v>118035</v>
      </c>
      <c r="L13" s="106">
        <f>IF(ISBLANK('CW 6323'!$B18),NA(),'CW 6323'!$B18)</f>
        <v>6.9800000000000001E-2</v>
      </c>
      <c r="M13" s="97">
        <f t="shared" si="5"/>
        <v>1.7729999999999999</v>
      </c>
      <c r="N13" s="98">
        <f>IF(ISBLANK('CW 6323'!$C18),NA(),'CW 6323'!$C18)</f>
        <v>215324</v>
      </c>
      <c r="O13" s="107">
        <f>IF(ISBLANK('CW 6633'!$B18),NA(),'CW 6633'!$B18)</f>
        <v>8.0799999999999997E-2</v>
      </c>
      <c r="P13" s="96">
        <f t="shared" si="6"/>
        <v>2.052</v>
      </c>
      <c r="Q13" s="96">
        <f>IF(ISBLANK('CW 6633'!$C18),NA(),'CW 6633'!$C18)</f>
        <v>179470</v>
      </c>
      <c r="R13" s="108">
        <f>IF(ISBLANK('CW Sir D 7643'!$B18),NA(),'CW Sir D 7643'!$B18)</f>
        <v>7.0400000000000004E-2</v>
      </c>
      <c r="S13" s="17">
        <f t="shared" si="7"/>
        <v>1.788</v>
      </c>
      <c r="T13" s="99">
        <f>IF(ISBLANK('CW Sir D 7643'!$C18),NA(),'CW Sir D 7643'!$C18)</f>
        <v>333062</v>
      </c>
      <c r="V13" s="21">
        <v>6</v>
      </c>
      <c r="W13" s="33">
        <f t="shared" si="8"/>
        <v>2.2349999999999999</v>
      </c>
      <c r="X13" s="34">
        <f t="shared" si="9"/>
        <v>2.464</v>
      </c>
      <c r="Y13" s="35">
        <f t="shared" si="10"/>
        <v>2.4380000000000002</v>
      </c>
      <c r="Z13" s="36">
        <f t="shared" si="11"/>
        <v>1.7729999999999999</v>
      </c>
      <c r="AA13" s="89">
        <f t="shared" si="12"/>
        <v>2.052</v>
      </c>
      <c r="AB13" s="90">
        <f t="shared" si="13"/>
        <v>1.788</v>
      </c>
      <c r="AC13" s="37"/>
      <c r="AD13" s="38">
        <v>6</v>
      </c>
      <c r="AE13" s="100">
        <f t="shared" si="14"/>
        <v>206981</v>
      </c>
      <c r="AF13" s="103">
        <f t="shared" si="15"/>
        <v>81247</v>
      </c>
      <c r="AG13" s="39">
        <f t="shared" si="16"/>
        <v>118035</v>
      </c>
      <c r="AH13" s="101">
        <f t="shared" si="17"/>
        <v>215324</v>
      </c>
      <c r="AI13" s="102">
        <f t="shared" si="18"/>
        <v>179470</v>
      </c>
      <c r="AJ13" s="113">
        <f t="shared" si="19"/>
        <v>333062</v>
      </c>
    </row>
    <row r="14" spans="1:36" x14ac:dyDescent="0.25">
      <c r="A14" s="16">
        <v>7</v>
      </c>
      <c r="C14" s="109" t="str">
        <f>IF(ISBLANK('Garrison 212'!$B19),NA(),'Garrison 212'!$B19)</f>
        <v>0,092</v>
      </c>
      <c r="D14" s="18">
        <f t="shared" si="2"/>
        <v>2.3370000000000002</v>
      </c>
      <c r="E14" s="19">
        <f>IF(ISBLANK('Garrison 212'!$C19),NA(),'Garrison 212'!$C19)</f>
        <v>208349</v>
      </c>
      <c r="F14" s="104" t="str">
        <f>IF(ISBLANK('P &amp; M Ritz PPP Col'!$B19),NA(),'P &amp; M Ritz PPP Col'!$B19)</f>
        <v>0,100</v>
      </c>
      <c r="G14" s="93">
        <f t="shared" si="3"/>
        <v>2.54</v>
      </c>
      <c r="H14" s="114">
        <f>IF(ISBLANK('P &amp; M Ritz PPP Col'!$C19),NA(),'P &amp; M Ritz PPP Col'!$C19)</f>
        <v>86871</v>
      </c>
      <c r="I14" s="105" t="str">
        <f>IF(ISBLANK('Lee Wulfe Ultimate'!$B19),NA(),'Lee Wulfe Ultimate'!$B19)</f>
        <v>0,099</v>
      </c>
      <c r="J14" s="94">
        <f t="shared" si="4"/>
        <v>2.5150000000000001</v>
      </c>
      <c r="K14" s="95">
        <f>IF(ISBLANK('Lee Wulfe Ultimate'!$C19),NA(),'Lee Wulfe Ultimate'!$C19)</f>
        <v>127604</v>
      </c>
      <c r="L14" s="106">
        <f>IF(ISBLANK('CW 6323'!$B19),NA(),'CW 6323'!$B19)</f>
        <v>7.2599999999999998E-2</v>
      </c>
      <c r="M14" s="97">
        <f t="shared" si="5"/>
        <v>1.8440000000000001</v>
      </c>
      <c r="N14" s="98">
        <f>IF(ISBLANK('CW 6323'!$C19),NA(),'CW 6323'!$C19)</f>
        <v>220523</v>
      </c>
      <c r="O14" s="107">
        <f>IF(ISBLANK('CW 6633'!$B19),NA(),'CW 6633'!$B19)</f>
        <v>8.2600000000000007E-2</v>
      </c>
      <c r="P14" s="96">
        <f t="shared" si="6"/>
        <v>2.0979999999999999</v>
      </c>
      <c r="Q14" s="96">
        <f>IF(ISBLANK('CW 6633'!$C19),NA(),'CW 6633'!$C19)</f>
        <v>193514</v>
      </c>
      <c r="R14" s="108">
        <f>IF(ISBLANK('CW Sir D 7643'!$B19),NA(),'CW Sir D 7643'!$B19)</f>
        <v>7.2800000000000004E-2</v>
      </c>
      <c r="S14" s="17">
        <f t="shared" si="7"/>
        <v>1.849</v>
      </c>
      <c r="T14" s="99">
        <f>IF(ISBLANK('CW Sir D 7643'!$C19),NA(),'CW Sir D 7643'!$C19)</f>
        <v>346249</v>
      </c>
      <c r="V14" s="21">
        <v>7</v>
      </c>
      <c r="W14" s="33">
        <f t="shared" si="8"/>
        <v>2.3370000000000002</v>
      </c>
      <c r="X14" s="34">
        <f t="shared" si="9"/>
        <v>2.54</v>
      </c>
      <c r="Y14" s="35">
        <f t="shared" si="10"/>
        <v>2.5150000000000001</v>
      </c>
      <c r="Z14" s="36">
        <f t="shared" si="11"/>
        <v>1.8440000000000001</v>
      </c>
      <c r="AA14" s="89">
        <f t="shared" si="12"/>
        <v>2.0979999999999999</v>
      </c>
      <c r="AB14" s="90">
        <f t="shared" si="13"/>
        <v>1.849</v>
      </c>
      <c r="AC14" s="37"/>
      <c r="AD14" s="38">
        <v>7</v>
      </c>
      <c r="AE14" s="100">
        <f t="shared" si="14"/>
        <v>208349</v>
      </c>
      <c r="AF14" s="103">
        <f t="shared" si="15"/>
        <v>86871</v>
      </c>
      <c r="AG14" s="39">
        <f t="shared" si="16"/>
        <v>127604</v>
      </c>
      <c r="AH14" s="101">
        <f t="shared" si="17"/>
        <v>220523</v>
      </c>
      <c r="AI14" s="102">
        <f t="shared" si="18"/>
        <v>193514</v>
      </c>
      <c r="AJ14" s="113">
        <f t="shared" si="19"/>
        <v>346249</v>
      </c>
    </row>
    <row r="15" spans="1:36" x14ac:dyDescent="0.25">
      <c r="A15" s="16">
        <v>8</v>
      </c>
      <c r="C15" s="109" t="str">
        <f>IF(ISBLANK('Garrison 212'!$B20),NA(),'Garrison 212'!$B20)</f>
        <v>0,096</v>
      </c>
      <c r="D15" s="18">
        <f t="shared" si="2"/>
        <v>2.4380000000000002</v>
      </c>
      <c r="E15" s="19">
        <f>IF(ISBLANK('Garrison 212'!$C20),NA(),'Garrison 212'!$C20)</f>
        <v>207662</v>
      </c>
      <c r="F15" s="104" t="str">
        <f>IF(ISBLANK('P &amp; M Ritz PPP Col'!$B20),NA(),'P &amp; M Ritz PPP Col'!$B20)</f>
        <v>0,104</v>
      </c>
      <c r="G15" s="93">
        <f t="shared" si="3"/>
        <v>2.6419999999999999</v>
      </c>
      <c r="H15" s="114">
        <f>IF(ISBLANK('P &amp; M Ritz PPP Col'!$C20),NA(),'P &amp; M Ritz PPP Col'!$C20)</f>
        <v>91283</v>
      </c>
      <c r="I15" s="105" t="str">
        <f>IF(ISBLANK('Lee Wulfe Ultimate'!$B20),NA(),'Lee Wulfe Ultimate'!$B20)</f>
        <v>0,102</v>
      </c>
      <c r="J15" s="94">
        <f t="shared" si="4"/>
        <v>2.5910000000000002</v>
      </c>
      <c r="K15" s="95">
        <f>IF(ISBLANK('Lee Wulfe Ultimate'!$C20),NA(),'Lee Wulfe Ultimate'!$C20)</f>
        <v>135454</v>
      </c>
      <c r="L15" s="106">
        <f>IF(ISBLANK('CW 6323'!$B20),NA(),'CW 6323'!$B20)</f>
        <v>7.5399999999999995E-2</v>
      </c>
      <c r="M15" s="97">
        <f t="shared" si="5"/>
        <v>1.915</v>
      </c>
      <c r="N15" s="98">
        <f>IF(ISBLANK('CW 6323'!$C20),NA(),'CW 6323'!$C20)</f>
        <v>223352</v>
      </c>
      <c r="O15" s="107">
        <f>IF(ISBLANK('CW 6633'!$B20),NA(),'CW 6633'!$B20)</f>
        <v>8.4400000000000003E-2</v>
      </c>
      <c r="P15" s="96">
        <f t="shared" si="6"/>
        <v>2.1440000000000001</v>
      </c>
      <c r="Q15" s="96">
        <f>IF(ISBLANK('CW 6633'!$C20),NA(),'CW 6633'!$C20)</f>
        <v>205705</v>
      </c>
      <c r="R15" s="108">
        <f>IF(ISBLANK('CW Sir D 7643'!$B20),NA(),'CW Sir D 7643'!$B20)</f>
        <v>7.5200000000000003E-2</v>
      </c>
      <c r="S15" s="17">
        <f t="shared" si="7"/>
        <v>1.91</v>
      </c>
      <c r="T15" s="99">
        <f>IF(ISBLANK('CW Sir D 7643'!$C20),NA(),'CW Sir D 7643'!$C20)</f>
        <v>355524</v>
      </c>
      <c r="V15" s="21">
        <v>8</v>
      </c>
      <c r="W15" s="33">
        <f t="shared" si="8"/>
        <v>2.4380000000000002</v>
      </c>
      <c r="X15" s="34">
        <f t="shared" si="9"/>
        <v>2.6419999999999999</v>
      </c>
      <c r="Y15" s="35">
        <f t="shared" si="10"/>
        <v>2.5910000000000002</v>
      </c>
      <c r="Z15" s="36">
        <f t="shared" si="11"/>
        <v>1.915</v>
      </c>
      <c r="AA15" s="89">
        <f t="shared" si="12"/>
        <v>2.1440000000000001</v>
      </c>
      <c r="AB15" s="90">
        <f t="shared" si="13"/>
        <v>1.91</v>
      </c>
      <c r="AC15" s="37"/>
      <c r="AD15" s="38">
        <v>8</v>
      </c>
      <c r="AE15" s="100">
        <f t="shared" si="14"/>
        <v>207662</v>
      </c>
      <c r="AF15" s="103">
        <f t="shared" si="15"/>
        <v>91283</v>
      </c>
      <c r="AG15" s="39">
        <f t="shared" si="16"/>
        <v>135454</v>
      </c>
      <c r="AH15" s="101">
        <f t="shared" si="17"/>
        <v>223352</v>
      </c>
      <c r="AI15" s="102">
        <f t="shared" si="18"/>
        <v>205705</v>
      </c>
      <c r="AJ15" s="113">
        <f t="shared" si="19"/>
        <v>355524</v>
      </c>
    </row>
    <row r="16" spans="1:36" ht="15" customHeight="1" x14ac:dyDescent="0.25">
      <c r="A16" s="16">
        <v>9</v>
      </c>
      <c r="C16" s="109" t="str">
        <f>IF(ISBLANK('Garrison 212'!$B21),NA(),'Garrison 212'!$B21)</f>
        <v>0,1</v>
      </c>
      <c r="D16" s="18">
        <f t="shared" si="2"/>
        <v>2.54</v>
      </c>
      <c r="E16" s="19">
        <f>IF(ISBLANK('Garrison 212'!$C21),NA(),'Garrison 212'!$C21)</f>
        <v>205530</v>
      </c>
      <c r="F16" s="104" t="str">
        <f>IF(ISBLANK('P &amp; M Ritz PPP Col'!$B21),NA(),'P &amp; M Ritz PPP Col'!$B21)</f>
        <v>0,107</v>
      </c>
      <c r="G16" s="93">
        <f t="shared" si="3"/>
        <v>2.718</v>
      </c>
      <c r="H16" s="114">
        <f>IF(ISBLANK('P &amp; M Ritz PPP Col'!$C21),NA(),'P &amp; M Ritz PPP Col'!$C21)</f>
        <v>94708</v>
      </c>
      <c r="I16" s="105" t="str">
        <f>IF(ISBLANK('Lee Wulfe Ultimate'!$B21),NA(),'Lee Wulfe Ultimate'!$B21)</f>
        <v>0,104</v>
      </c>
      <c r="J16" s="94">
        <f t="shared" si="4"/>
        <v>2.6419999999999999</v>
      </c>
      <c r="K16" s="95">
        <f>IF(ISBLANK('Lee Wulfe Ultimate'!$C21),NA(),'Lee Wulfe Ultimate'!$C21)</f>
        <v>141856</v>
      </c>
      <c r="L16" s="106">
        <f>IF(ISBLANK('CW 6323'!$B21),NA(),'CW 6323'!$B21)</f>
        <v>7.8200000000000006E-2</v>
      </c>
      <c r="M16" s="97">
        <f t="shared" si="5"/>
        <v>1.986</v>
      </c>
      <c r="N16" s="98">
        <f>IF(ISBLANK('CW 6323'!$C21),NA(),'CW 6323'!$C21)</f>
        <v>224390</v>
      </c>
      <c r="O16" s="107">
        <f>IF(ISBLANK('CW 6633'!$B21),NA(),'CW 6633'!$B21)</f>
        <v>8.6199999999999999E-2</v>
      </c>
      <c r="P16" s="96">
        <f t="shared" si="6"/>
        <v>2.1890000000000001</v>
      </c>
      <c r="Q16" s="96">
        <f>IF(ISBLANK('CW 6633'!$C21),NA(),'CW 6633'!$C21)</f>
        <v>216276</v>
      </c>
      <c r="R16" s="108">
        <f>IF(ISBLANK('CW Sir D 7643'!$B21),NA(),'CW Sir D 7643'!$B21)</f>
        <v>7.7600000000000002E-2</v>
      </c>
      <c r="S16" s="17">
        <f t="shared" si="7"/>
        <v>1.9710000000000001</v>
      </c>
      <c r="T16" s="99">
        <f>IF(ISBLANK('CW Sir D 7643'!$C21),NA(),'CW Sir D 7643'!$C21)</f>
        <v>361679</v>
      </c>
      <c r="V16" s="21">
        <v>9</v>
      </c>
      <c r="W16" s="33">
        <f t="shared" si="8"/>
        <v>2.54</v>
      </c>
      <c r="X16" s="34">
        <f t="shared" si="9"/>
        <v>2.718</v>
      </c>
      <c r="Y16" s="35">
        <f t="shared" si="10"/>
        <v>2.6419999999999999</v>
      </c>
      <c r="Z16" s="36">
        <f t="shared" si="11"/>
        <v>1.986</v>
      </c>
      <c r="AA16" s="89">
        <f t="shared" si="12"/>
        <v>2.1890000000000001</v>
      </c>
      <c r="AB16" s="90">
        <f t="shared" si="13"/>
        <v>1.9710000000000001</v>
      </c>
      <c r="AC16" s="37"/>
      <c r="AD16" s="38">
        <v>9</v>
      </c>
      <c r="AE16" s="100">
        <f t="shared" si="14"/>
        <v>205530</v>
      </c>
      <c r="AF16" s="103">
        <f t="shared" si="15"/>
        <v>94708</v>
      </c>
      <c r="AG16" s="39">
        <f t="shared" si="16"/>
        <v>141856</v>
      </c>
      <c r="AH16" s="101">
        <f t="shared" si="17"/>
        <v>224390</v>
      </c>
      <c r="AI16" s="102">
        <f t="shared" si="18"/>
        <v>216276</v>
      </c>
      <c r="AJ16" s="113">
        <f t="shared" si="19"/>
        <v>361679</v>
      </c>
    </row>
    <row r="17" spans="1:36" x14ac:dyDescent="0.25">
      <c r="A17" s="16">
        <v>10</v>
      </c>
      <c r="C17" s="109" t="str">
        <f>IF(ISBLANK('Garrison 212'!$B22),NA(),'Garrison 212'!$B22)</f>
        <v>0,104</v>
      </c>
      <c r="D17" s="18">
        <f t="shared" si="2"/>
        <v>2.6419999999999999</v>
      </c>
      <c r="E17" s="19">
        <f>IF(ISBLANK('Garrison 212'!$C22),NA(),'Garrison 212'!$C22)</f>
        <v>202395</v>
      </c>
      <c r="F17" s="104" t="str">
        <f>IF(ISBLANK('P &amp; M Ritz PPP Col'!$B22),NA(),'P &amp; M Ritz PPP Col'!$B22)</f>
        <v>0,110</v>
      </c>
      <c r="G17" s="93">
        <f t="shared" si="3"/>
        <v>2.794</v>
      </c>
      <c r="H17" s="114">
        <f>IF(ISBLANK('P &amp; M Ritz PPP Col'!$C22),NA(),'P &amp; M Ritz PPP Col'!$C22)</f>
        <v>97330</v>
      </c>
      <c r="I17" s="105" t="str">
        <f>IF(ISBLANK('Lee Wulfe Ultimate'!$B22),NA(),'Lee Wulfe Ultimate'!$B22)</f>
        <v>0,107</v>
      </c>
      <c r="J17" s="94">
        <f t="shared" si="4"/>
        <v>2.718</v>
      </c>
      <c r="K17" s="95">
        <f>IF(ISBLANK('Lee Wulfe Ultimate'!$C22),NA(),'Lee Wulfe Ultimate'!$C22)</f>
        <v>147047</v>
      </c>
      <c r="L17" s="106">
        <f>IF(ISBLANK('CW 6323'!$B22),NA(),'CW 6323'!$B22)</f>
        <v>8.1000000000000003E-2</v>
      </c>
      <c r="M17" s="97">
        <f t="shared" si="5"/>
        <v>2.0569999999999999</v>
      </c>
      <c r="N17" s="98">
        <f>IF(ISBLANK('CW 6323'!$C22),NA(),'CW 6323'!$C22)</f>
        <v>224080</v>
      </c>
      <c r="O17" s="107">
        <f>IF(ISBLANK('CW 6633'!$B22),NA(),'CW 6633'!$B22)</f>
        <v>8.7999999999999995E-2</v>
      </c>
      <c r="P17" s="96">
        <f t="shared" si="6"/>
        <v>2.2349999999999999</v>
      </c>
      <c r="Q17" s="96">
        <f>IF(ISBLANK('CW 6633'!$C22),NA(),'CW 6633'!$C22)</f>
        <v>225433</v>
      </c>
      <c r="R17" s="108">
        <f>IF(ISBLANK('CW Sir D 7643'!$B22),NA(),'CW Sir D 7643'!$B22)</f>
        <v>0.08</v>
      </c>
      <c r="S17" s="17">
        <f t="shared" si="7"/>
        <v>2.032</v>
      </c>
      <c r="T17" s="99">
        <f>IF(ISBLANK('CW Sir D 7643'!$C22),NA(),'CW Sir D 7643'!$C22)</f>
        <v>365349</v>
      </c>
      <c r="V17" s="21">
        <v>10</v>
      </c>
      <c r="W17" s="33">
        <f t="shared" si="8"/>
        <v>2.6419999999999999</v>
      </c>
      <c r="X17" s="34">
        <f t="shared" si="9"/>
        <v>2.794</v>
      </c>
      <c r="Y17" s="35">
        <f t="shared" si="10"/>
        <v>2.718</v>
      </c>
      <c r="Z17" s="36">
        <f t="shared" si="11"/>
        <v>2.0569999999999999</v>
      </c>
      <c r="AA17" s="89">
        <f t="shared" si="12"/>
        <v>2.2349999999999999</v>
      </c>
      <c r="AB17" s="90">
        <f t="shared" si="13"/>
        <v>2.032</v>
      </c>
      <c r="AC17" s="37"/>
      <c r="AD17" s="38">
        <v>10</v>
      </c>
      <c r="AE17" s="100">
        <f t="shared" si="14"/>
        <v>202395</v>
      </c>
      <c r="AF17" s="103">
        <f t="shared" si="15"/>
        <v>97330</v>
      </c>
      <c r="AG17" s="39">
        <f t="shared" si="16"/>
        <v>147047</v>
      </c>
      <c r="AH17" s="101">
        <f t="shared" si="17"/>
        <v>224080</v>
      </c>
      <c r="AI17" s="102">
        <f t="shared" si="18"/>
        <v>225433</v>
      </c>
      <c r="AJ17" s="113">
        <f t="shared" si="19"/>
        <v>365349</v>
      </c>
    </row>
    <row r="18" spans="1:36" ht="15" customHeight="1" x14ac:dyDescent="0.25">
      <c r="A18" s="16">
        <v>11</v>
      </c>
      <c r="C18" s="109" t="str">
        <f>IF(ISBLANK('Garrison 212'!$B23),NA(),'Garrison 212'!$B23)</f>
        <v>0,1076</v>
      </c>
      <c r="D18" s="18">
        <f t="shared" si="2"/>
        <v>2.7330000000000001</v>
      </c>
      <c r="E18" s="19">
        <f>IF(ISBLANK('Garrison 212'!$C23),NA(),'Garrison 212'!$C23)</f>
        <v>200799</v>
      </c>
      <c r="F18" s="104" t="str">
        <f>IF(ISBLANK('P &amp; M Ritz PPP Col'!$B23),NA(),'P &amp; M Ritz PPP Col'!$B23)</f>
        <v>0,114</v>
      </c>
      <c r="G18" s="93">
        <f t="shared" si="3"/>
        <v>2.8959999999999999</v>
      </c>
      <c r="H18" s="114">
        <f>IF(ISBLANK('P &amp; M Ritz PPP Col'!$C23),NA(),'P &amp; M Ritz PPP Col'!$C23)</f>
        <v>97220</v>
      </c>
      <c r="I18" s="105" t="str">
        <f>IF(ISBLANK('Lee Wulfe Ultimate'!$B23),NA(),'Lee Wulfe Ultimate'!$B23)</f>
        <v>0,110</v>
      </c>
      <c r="J18" s="94">
        <f t="shared" si="4"/>
        <v>2.794</v>
      </c>
      <c r="K18" s="95">
        <f>IF(ISBLANK('Lee Wulfe Ultimate'!$C23),NA(),'Lee Wulfe Ultimate'!$C23)</f>
        <v>151214</v>
      </c>
      <c r="L18" s="106">
        <f>IF(ISBLANK('CW 6323'!$B23),NA(),'CW 6323'!$B23)</f>
        <v>8.3799999999999999E-2</v>
      </c>
      <c r="M18" s="97">
        <f t="shared" si="5"/>
        <v>2.129</v>
      </c>
      <c r="N18" s="98">
        <f>IF(ISBLANK('CW 6323'!$C23),NA(),'CW 6323'!$C23)</f>
        <v>222758</v>
      </c>
      <c r="O18" s="107">
        <f>IF(ISBLANK('CW 6633'!$B23),NA(),'CW 6633'!$B23)</f>
        <v>9.1200000000000003E-2</v>
      </c>
      <c r="P18" s="96">
        <f t="shared" si="6"/>
        <v>2.3159999999999998</v>
      </c>
      <c r="Q18" s="96">
        <f>IF(ISBLANK('CW 6633'!$C23),NA(),'CW 6633'!$C23)</f>
        <v>222776</v>
      </c>
      <c r="R18" s="108">
        <f>IF(ISBLANK('CW Sir D 7643'!$B23),NA(),'CW Sir D 7643'!$B23)</f>
        <v>8.3799999999999999E-2</v>
      </c>
      <c r="S18" s="17">
        <f t="shared" si="7"/>
        <v>2.129</v>
      </c>
      <c r="T18" s="99">
        <f>IF(ISBLANK('CW Sir D 7643'!$C23),NA(),'CW Sir D 7643'!$C23)</f>
        <v>348958</v>
      </c>
      <c r="V18" s="21">
        <v>11</v>
      </c>
      <c r="W18" s="33">
        <f t="shared" si="8"/>
        <v>2.7330000000000001</v>
      </c>
      <c r="X18" s="34">
        <f t="shared" si="9"/>
        <v>2.8959999999999999</v>
      </c>
      <c r="Y18" s="35">
        <f t="shared" si="10"/>
        <v>2.794</v>
      </c>
      <c r="Z18" s="36">
        <f t="shared" si="11"/>
        <v>2.129</v>
      </c>
      <c r="AA18" s="89">
        <f t="shared" si="12"/>
        <v>2.3159999999999998</v>
      </c>
      <c r="AB18" s="90">
        <f t="shared" si="13"/>
        <v>2.129</v>
      </c>
      <c r="AC18" s="37"/>
      <c r="AD18" s="38">
        <v>11</v>
      </c>
      <c r="AE18" s="100">
        <f t="shared" si="14"/>
        <v>200799</v>
      </c>
      <c r="AF18" s="103">
        <f t="shared" si="15"/>
        <v>97220</v>
      </c>
      <c r="AG18" s="39">
        <f t="shared" si="16"/>
        <v>151214</v>
      </c>
      <c r="AH18" s="101">
        <f t="shared" si="17"/>
        <v>222758</v>
      </c>
      <c r="AI18" s="102">
        <f t="shared" si="18"/>
        <v>222776</v>
      </c>
      <c r="AJ18" s="113">
        <f t="shared" si="19"/>
        <v>348958</v>
      </c>
    </row>
    <row r="19" spans="1:36" ht="15" customHeight="1" x14ac:dyDescent="0.25">
      <c r="A19" s="16">
        <v>12</v>
      </c>
      <c r="C19" s="109" t="str">
        <f>IF(ISBLANK('Garrison 212'!$B24),NA(),'Garrison 212'!$B24)</f>
        <v>0,1112</v>
      </c>
      <c r="D19" s="18">
        <f t="shared" si="2"/>
        <v>2.8239999999999998</v>
      </c>
      <c r="E19" s="19">
        <f>IF(ISBLANK('Garrison 212'!$C24),NA(),'Garrison 212'!$C24)</f>
        <v>198535</v>
      </c>
      <c r="F19" s="104" t="str">
        <f>IF(ISBLANK('P &amp; M Ritz PPP Col'!$B24),NA(),'P &amp; M Ritz PPP Col'!$B24)</f>
        <v>0,118</v>
      </c>
      <c r="G19" s="93">
        <f t="shared" si="3"/>
        <v>2.9969999999999999</v>
      </c>
      <c r="H19" s="114">
        <f>IF(ISBLANK('P &amp; M Ritz PPP Col'!$C24),NA(),'P &amp; M Ritz PPP Col'!$C24)</f>
        <v>96688</v>
      </c>
      <c r="I19" s="105" t="str">
        <f>IF(ISBLANK('Lee Wulfe Ultimate'!$B24),NA(),'Lee Wulfe Ultimate'!$B24)</f>
        <v>0,113</v>
      </c>
      <c r="J19" s="94">
        <f t="shared" si="4"/>
        <v>2.87</v>
      </c>
      <c r="K19" s="95">
        <f>IF(ISBLANK('Lee Wulfe Ultimate'!$C24),NA(),'Lee Wulfe Ultimate'!$C24)</f>
        <v>154514</v>
      </c>
      <c r="L19" s="106">
        <f>IF(ISBLANK('CW 6323'!$B24),NA(),'CW 6323'!$B24)</f>
        <v>8.6599999999999996E-2</v>
      </c>
      <c r="M19" s="97">
        <f t="shared" si="5"/>
        <v>2.2000000000000002</v>
      </c>
      <c r="N19" s="98">
        <f>IF(ISBLANK('CW 6323'!$C24),NA(),'CW 6323'!$C24)</f>
        <v>220685</v>
      </c>
      <c r="O19" s="107">
        <f>IF(ISBLANK('CW 6633'!$B24),NA(),'CW 6633'!$B24)</f>
        <v>9.4399999999999998E-2</v>
      </c>
      <c r="P19" s="96">
        <f t="shared" si="6"/>
        <v>2.3980000000000001</v>
      </c>
      <c r="Q19" s="96">
        <f>IF(ISBLANK('CW 6633'!$C24),NA(),'CW 6633'!$C24)</f>
        <v>219464</v>
      </c>
      <c r="R19" s="108">
        <f>IF(ISBLANK('CW Sir D 7643'!$B24),NA(),'CW Sir D 7643'!$B24)</f>
        <v>8.7599999999999997E-2</v>
      </c>
      <c r="S19" s="17">
        <f t="shared" si="7"/>
        <v>2.2250000000000001</v>
      </c>
      <c r="T19" s="99">
        <f>IF(ISBLANK('CW Sir D 7643'!$C24),NA(),'CW Sir D 7643'!$C24)</f>
        <v>333090</v>
      </c>
      <c r="V19" s="21">
        <v>12</v>
      </c>
      <c r="W19" s="33">
        <f t="shared" si="8"/>
        <v>2.8239999999999998</v>
      </c>
      <c r="X19" s="34">
        <f t="shared" si="9"/>
        <v>2.9969999999999999</v>
      </c>
      <c r="Y19" s="35">
        <f t="shared" si="10"/>
        <v>2.87</v>
      </c>
      <c r="Z19" s="36">
        <f t="shared" si="11"/>
        <v>2.2000000000000002</v>
      </c>
      <c r="AA19" s="89">
        <f t="shared" si="12"/>
        <v>2.3980000000000001</v>
      </c>
      <c r="AB19" s="90">
        <f t="shared" si="13"/>
        <v>2.2250000000000001</v>
      </c>
      <c r="AC19" s="37"/>
      <c r="AD19" s="38">
        <v>12</v>
      </c>
      <c r="AE19" s="100">
        <f t="shared" si="14"/>
        <v>198535</v>
      </c>
      <c r="AF19" s="103">
        <f t="shared" si="15"/>
        <v>96688</v>
      </c>
      <c r="AG19" s="39">
        <f t="shared" si="16"/>
        <v>154514</v>
      </c>
      <c r="AH19" s="101">
        <f t="shared" si="17"/>
        <v>220685</v>
      </c>
      <c r="AI19" s="102">
        <f t="shared" si="18"/>
        <v>219464</v>
      </c>
      <c r="AJ19" s="113">
        <f t="shared" si="19"/>
        <v>333090</v>
      </c>
    </row>
    <row r="20" spans="1:36" x14ac:dyDescent="0.25">
      <c r="A20" s="16">
        <v>13</v>
      </c>
      <c r="C20" s="109" t="str">
        <f>IF(ISBLANK('Garrison 212'!$B25),NA(),'Garrison 212'!$B25)</f>
        <v>0,1148</v>
      </c>
      <c r="D20" s="18">
        <f t="shared" si="2"/>
        <v>2.9159999999999999</v>
      </c>
      <c r="E20" s="19">
        <f>IF(ISBLANK('Garrison 212'!$C25),NA(),'Garrison 212'!$C25)</f>
        <v>195787</v>
      </c>
      <c r="F20" s="104" t="str">
        <f>IF(ISBLANK('P &amp; M Ritz PPP Col'!$B25),NA(),'P &amp; M Ritz PPP Col'!$B25)</f>
        <v>0,122</v>
      </c>
      <c r="G20" s="93">
        <f t="shared" si="3"/>
        <v>3.0990000000000002</v>
      </c>
      <c r="H20" s="114">
        <f>IF(ISBLANK('P &amp; M Ritz PPP Col'!$C25),NA(),'P &amp; M Ritz PPP Col'!$C25)</f>
        <v>95842</v>
      </c>
      <c r="I20" s="105" t="str">
        <f>IF(ISBLANK('Lee Wulfe Ultimate'!$B25),NA(),'Lee Wulfe Ultimate'!$B25)</f>
        <v>0,115</v>
      </c>
      <c r="J20" s="94">
        <f t="shared" si="4"/>
        <v>2.9209999999999998</v>
      </c>
      <c r="K20" s="95">
        <f>IF(ISBLANK('Lee Wulfe Ultimate'!$C25),NA(),'Lee Wulfe Ultimate'!$C25)</f>
        <v>157082</v>
      </c>
      <c r="L20" s="106">
        <f>IF(ISBLANK('CW 6323'!$B25),NA(),'CW 6323'!$B25)</f>
        <v>8.9399999999999993E-2</v>
      </c>
      <c r="M20" s="97">
        <f t="shared" si="5"/>
        <v>2.2709999999999999</v>
      </c>
      <c r="N20" s="98">
        <f>IF(ISBLANK('CW 6323'!$C25),NA(),'CW 6323'!$C25)</f>
        <v>218061</v>
      </c>
      <c r="O20" s="107">
        <f>IF(ISBLANK('CW 6633'!$B25),NA(),'CW 6633'!$B25)</f>
        <v>9.7600000000000006E-2</v>
      </c>
      <c r="P20" s="96">
        <f t="shared" si="6"/>
        <v>2.4790000000000001</v>
      </c>
      <c r="Q20" s="96">
        <f>IF(ISBLANK('CW 6633'!$C25),NA(),'CW 6633'!$C25)</f>
        <v>215699</v>
      </c>
      <c r="R20" s="108">
        <f>IF(ISBLANK('CW Sir D 7643'!$B25),NA(),'CW Sir D 7643'!$B25)</f>
        <v>9.1399999999999995E-2</v>
      </c>
      <c r="S20" s="17">
        <f t="shared" si="7"/>
        <v>2.3220000000000001</v>
      </c>
      <c r="T20" s="99">
        <f>IF(ISBLANK('CW Sir D 7643'!$C25),NA(),'CW Sir D 7643'!$C25)</f>
        <v>317906</v>
      </c>
      <c r="V20" s="21">
        <v>13</v>
      </c>
      <c r="W20" s="33">
        <f t="shared" si="8"/>
        <v>2.9159999999999999</v>
      </c>
      <c r="X20" s="34">
        <f t="shared" si="9"/>
        <v>3.0990000000000002</v>
      </c>
      <c r="Y20" s="35">
        <f t="shared" si="10"/>
        <v>2.9209999999999998</v>
      </c>
      <c r="Z20" s="36">
        <f t="shared" si="11"/>
        <v>2.2709999999999999</v>
      </c>
      <c r="AA20" s="89">
        <f t="shared" si="12"/>
        <v>2.4790000000000001</v>
      </c>
      <c r="AB20" s="90">
        <f t="shared" si="13"/>
        <v>2.3220000000000001</v>
      </c>
      <c r="AC20" s="37"/>
      <c r="AD20" s="38">
        <v>13</v>
      </c>
      <c r="AE20" s="100">
        <f t="shared" si="14"/>
        <v>195787</v>
      </c>
      <c r="AF20" s="103">
        <f t="shared" si="15"/>
        <v>95842</v>
      </c>
      <c r="AG20" s="39">
        <f t="shared" si="16"/>
        <v>157082</v>
      </c>
      <c r="AH20" s="101">
        <f t="shared" si="17"/>
        <v>218061</v>
      </c>
      <c r="AI20" s="102">
        <f t="shared" si="18"/>
        <v>215699</v>
      </c>
      <c r="AJ20" s="113">
        <f t="shared" si="19"/>
        <v>317906</v>
      </c>
    </row>
    <row r="21" spans="1:36" x14ac:dyDescent="0.25">
      <c r="A21" s="16">
        <v>14</v>
      </c>
      <c r="C21" s="109" t="str">
        <f>IF(ISBLANK('Garrison 212'!$B26),NA(),'Garrison 212'!$B26)</f>
        <v>0,11839999999999999</v>
      </c>
      <c r="D21" s="18">
        <f t="shared" si="2"/>
        <v>3.0070000000000001</v>
      </c>
      <c r="E21" s="19">
        <f>IF(ISBLANK('Garrison 212'!$C26),NA(),'Garrison 212'!$C26)</f>
        <v>192695</v>
      </c>
      <c r="F21" s="104" t="str">
        <f>IF(ISBLANK('P &amp; M Ritz PPP Col'!$B26),NA(),'P &amp; M Ritz PPP Col'!$B26)</f>
        <v>0,126</v>
      </c>
      <c r="G21" s="93">
        <f t="shared" si="3"/>
        <v>3.2</v>
      </c>
      <c r="H21" s="114">
        <f>IF(ISBLANK('P &amp; M Ritz PPP Col'!$C26),NA(),'P &amp; M Ritz PPP Col'!$C26)</f>
        <v>94771</v>
      </c>
      <c r="I21" s="105" t="str">
        <f>IF(ISBLANK('Lee Wulfe Ultimate'!$B26),NA(),'Lee Wulfe Ultimate'!$B26)</f>
        <v>0,118</v>
      </c>
      <c r="J21" s="94">
        <f t="shared" si="4"/>
        <v>2.9969999999999999</v>
      </c>
      <c r="K21" s="95">
        <f>IF(ISBLANK('Lee Wulfe Ultimate'!$C26),NA(),'Lee Wulfe Ultimate'!$C26)</f>
        <v>159039</v>
      </c>
      <c r="L21" s="106">
        <f>IF(ISBLANK('CW 6323'!$B26),NA(),'CW 6323'!$B26)</f>
        <v>9.2200000000000004E-2</v>
      </c>
      <c r="M21" s="97">
        <f t="shared" si="5"/>
        <v>2.3420000000000001</v>
      </c>
      <c r="N21" s="98">
        <f>IF(ISBLANK('CW 6323'!$C26),NA(),'CW 6323'!$C26)</f>
        <v>215040</v>
      </c>
      <c r="O21" s="107">
        <f>IF(ISBLANK('CW 6633'!$B26),NA(),'CW 6633'!$B26)</f>
        <v>0.1008</v>
      </c>
      <c r="P21" s="96">
        <f t="shared" si="6"/>
        <v>2.56</v>
      </c>
      <c r="Q21" s="96">
        <f>IF(ISBLANK('CW 6633'!$C26),NA(),'CW 6633'!$C26)</f>
        <v>211633</v>
      </c>
      <c r="R21" s="108">
        <f>IF(ISBLANK('CW Sir D 7643'!$B26),NA(),'CW Sir D 7643'!$B26)</f>
        <v>9.5200000000000007E-2</v>
      </c>
      <c r="S21" s="17">
        <f t="shared" si="7"/>
        <v>2.4180000000000001</v>
      </c>
      <c r="T21" s="99">
        <f>IF(ISBLANK('CW Sir D 7643'!$C26),NA(),'CW Sir D 7643'!$C26)</f>
        <v>303491</v>
      </c>
      <c r="V21" s="21">
        <v>14</v>
      </c>
      <c r="W21" s="33">
        <f t="shared" si="8"/>
        <v>3.0070000000000001</v>
      </c>
      <c r="X21" s="34">
        <f t="shared" si="9"/>
        <v>3.2</v>
      </c>
      <c r="Y21" s="35">
        <f t="shared" si="10"/>
        <v>2.9969999999999999</v>
      </c>
      <c r="Z21" s="36">
        <f t="shared" si="11"/>
        <v>2.3420000000000001</v>
      </c>
      <c r="AA21" s="89">
        <f t="shared" si="12"/>
        <v>2.56</v>
      </c>
      <c r="AB21" s="90">
        <f t="shared" si="13"/>
        <v>2.4180000000000001</v>
      </c>
      <c r="AC21" s="37"/>
      <c r="AD21" s="38">
        <v>14</v>
      </c>
      <c r="AE21" s="100">
        <f t="shared" si="14"/>
        <v>192695</v>
      </c>
      <c r="AF21" s="103">
        <f t="shared" si="15"/>
        <v>94771</v>
      </c>
      <c r="AG21" s="39">
        <f t="shared" si="16"/>
        <v>159039</v>
      </c>
      <c r="AH21" s="101">
        <f t="shared" si="17"/>
        <v>215040</v>
      </c>
      <c r="AI21" s="102">
        <f t="shared" si="18"/>
        <v>211633</v>
      </c>
      <c r="AJ21" s="113">
        <f t="shared" si="19"/>
        <v>303491</v>
      </c>
    </row>
    <row r="22" spans="1:36" x14ac:dyDescent="0.25">
      <c r="A22" s="16">
        <v>15</v>
      </c>
      <c r="C22" s="109" t="str">
        <f>IF(ISBLANK('Garrison 212'!$B27),NA(),'Garrison 212'!$B27)</f>
        <v>0,122</v>
      </c>
      <c r="D22" s="18">
        <f t="shared" si="2"/>
        <v>3.0990000000000002</v>
      </c>
      <c r="E22" s="19">
        <f>IF(ISBLANK('Garrison 212'!$C27),NA(),'Garrison 212'!$C27)</f>
        <v>189367</v>
      </c>
      <c r="F22" s="104" t="str">
        <f>IF(ISBLANK('P &amp; M Ritz PPP Col'!$B27),NA(),'P &amp; M Ritz PPP Col'!$B27)</f>
        <v>0,130</v>
      </c>
      <c r="G22" s="93">
        <f t="shared" si="3"/>
        <v>3.302</v>
      </c>
      <c r="H22" s="114">
        <f>IF(ISBLANK('P &amp; M Ritz PPP Col'!$C27),NA(),'P &amp; M Ritz PPP Col'!$C27)</f>
        <v>93540</v>
      </c>
      <c r="I22" s="105" t="str">
        <f>IF(ISBLANK('Lee Wulfe Ultimate'!$B27),NA(),'Lee Wulfe Ultimate'!$B27)</f>
        <v>0,121</v>
      </c>
      <c r="J22" s="94">
        <f t="shared" si="4"/>
        <v>3.073</v>
      </c>
      <c r="K22" s="95">
        <f>IF(ISBLANK('Lee Wulfe Ultimate'!$C27),NA(),'Lee Wulfe Ultimate'!$C27)</f>
        <v>160474</v>
      </c>
      <c r="L22" s="106">
        <f>IF(ISBLANK('CW 6323'!$B27),NA(),'CW 6323'!$B27)</f>
        <v>9.5000000000000001E-2</v>
      </c>
      <c r="M22" s="97">
        <f t="shared" si="5"/>
        <v>2.4129999999999998</v>
      </c>
      <c r="N22" s="98">
        <f>IF(ISBLANK('CW 6323'!$C27),NA(),'CW 6323'!$C27)</f>
        <v>211741</v>
      </c>
      <c r="O22" s="107">
        <f>IF(ISBLANK('CW 6633'!$B27),NA(),'CW 6633'!$B27)</f>
        <v>0.104</v>
      </c>
      <c r="P22" s="96">
        <f t="shared" si="6"/>
        <v>2.6419999999999999</v>
      </c>
      <c r="Q22" s="96">
        <f>IF(ISBLANK('CW 6633'!$C27),NA(),'CW 6633'!$C27)</f>
        <v>207382</v>
      </c>
      <c r="R22" s="108">
        <f>IF(ISBLANK('CW Sir D 7643'!$B27),NA(),'CW Sir D 7643'!$B27)</f>
        <v>9.9000000000000005E-2</v>
      </c>
      <c r="S22" s="17">
        <f t="shared" si="7"/>
        <v>2.5150000000000001</v>
      </c>
      <c r="T22" s="99">
        <f>IF(ISBLANK('CW Sir D 7643'!$C27),NA(),'CW Sir D 7643'!$C27)</f>
        <v>289879</v>
      </c>
      <c r="V22" s="21">
        <v>15</v>
      </c>
      <c r="W22" s="33">
        <f t="shared" si="8"/>
        <v>3.0990000000000002</v>
      </c>
      <c r="X22" s="34">
        <f t="shared" si="9"/>
        <v>3.302</v>
      </c>
      <c r="Y22" s="35">
        <f t="shared" si="10"/>
        <v>3.073</v>
      </c>
      <c r="Z22" s="36">
        <f t="shared" si="11"/>
        <v>2.4129999999999998</v>
      </c>
      <c r="AA22" s="89">
        <f t="shared" si="12"/>
        <v>2.6419999999999999</v>
      </c>
      <c r="AB22" s="90">
        <f t="shared" si="13"/>
        <v>2.5150000000000001</v>
      </c>
      <c r="AC22" s="37"/>
      <c r="AD22" s="38">
        <v>15</v>
      </c>
      <c r="AE22" s="100">
        <f t="shared" si="14"/>
        <v>189367</v>
      </c>
      <c r="AF22" s="103">
        <f t="shared" si="15"/>
        <v>93540</v>
      </c>
      <c r="AG22" s="39">
        <f t="shared" si="16"/>
        <v>160474</v>
      </c>
      <c r="AH22" s="101">
        <f t="shared" si="17"/>
        <v>211741</v>
      </c>
      <c r="AI22" s="102">
        <f t="shared" si="18"/>
        <v>207382</v>
      </c>
      <c r="AJ22" s="113">
        <f t="shared" si="19"/>
        <v>289879</v>
      </c>
    </row>
    <row r="23" spans="1:36" ht="15" customHeight="1" x14ac:dyDescent="0.25">
      <c r="A23" s="16">
        <v>16</v>
      </c>
      <c r="C23" s="109" t="str">
        <f>IF(ISBLANK('Garrison 212'!$B28),NA(),'Garrison 212'!$B28)</f>
        <v>0,1248</v>
      </c>
      <c r="D23" s="18">
        <f t="shared" si="2"/>
        <v>3.17</v>
      </c>
      <c r="E23" s="19">
        <f>IF(ISBLANK('Garrison 212'!$C28),NA(),'Garrison 212'!$C28)</f>
        <v>189484</v>
      </c>
      <c r="F23" s="104" t="str">
        <f>IF(ISBLANK('P &amp; M Ritz PPP Col'!$B28),NA(),'P &amp; M Ritz PPP Col'!$B28)</f>
        <v>0,133</v>
      </c>
      <c r="G23" s="93">
        <f t="shared" si="3"/>
        <v>3.3780000000000001</v>
      </c>
      <c r="H23" s="114">
        <f>IF(ISBLANK('P &amp; M Ritz PPP Col'!$C28),NA(),'P &amp; M Ritz PPP Col'!$C28)</f>
        <v>93873</v>
      </c>
      <c r="I23" s="105" t="str">
        <f>IF(ISBLANK('Lee Wulfe Ultimate'!$B28),NA(),'Lee Wulfe Ultimate'!$B28)</f>
        <v>0,123</v>
      </c>
      <c r="J23" s="94">
        <f t="shared" si="4"/>
        <v>3.1240000000000001</v>
      </c>
      <c r="K23" s="95">
        <f>IF(ISBLANK('Lee Wulfe Ultimate'!$C28),NA(),'Lee Wulfe Ultimate'!$C28)</f>
        <v>161464</v>
      </c>
      <c r="L23" s="106">
        <f>IF(ISBLANK('CW 6323'!$B28),NA(),'CW 6323'!$B28)</f>
        <v>9.7199999999999995E-2</v>
      </c>
      <c r="M23" s="97">
        <f t="shared" si="5"/>
        <v>2.4689999999999999</v>
      </c>
      <c r="N23" s="98">
        <f>IF(ISBLANK('CW 6323'!$C28),NA(),'CW 6323'!$C28)</f>
        <v>212136</v>
      </c>
      <c r="O23" s="107">
        <f>IF(ISBLANK('CW 6633'!$B28),NA(),'CW 6633'!$B28)</f>
        <v>0.107</v>
      </c>
      <c r="P23" s="96">
        <f t="shared" si="6"/>
        <v>2.718</v>
      </c>
      <c r="Q23" s="96">
        <f>IF(ISBLANK('CW 6633'!$C28),NA(),'CW 6633'!$C28)</f>
        <v>204175</v>
      </c>
      <c r="R23" s="108">
        <f>IF(ISBLANK('CW Sir D 7643'!$B28),NA(),'CW Sir D 7643'!$B28)</f>
        <v>0.10299999999999999</v>
      </c>
      <c r="S23" s="17">
        <f t="shared" si="7"/>
        <v>2.6160000000000001</v>
      </c>
      <c r="T23" s="99">
        <f>IF(ISBLANK('CW Sir D 7643'!$C28),NA(),'CW Sir D 7643'!$C28)</f>
        <v>275462</v>
      </c>
      <c r="V23" s="21">
        <v>16</v>
      </c>
      <c r="W23" s="33">
        <f t="shared" si="8"/>
        <v>3.17</v>
      </c>
      <c r="X23" s="34">
        <f t="shared" si="9"/>
        <v>3.3780000000000001</v>
      </c>
      <c r="Y23" s="35">
        <f t="shared" si="10"/>
        <v>3.1240000000000001</v>
      </c>
      <c r="Z23" s="36">
        <f t="shared" si="11"/>
        <v>2.4689999999999999</v>
      </c>
      <c r="AA23" s="89">
        <f t="shared" si="12"/>
        <v>2.718</v>
      </c>
      <c r="AB23" s="90">
        <f t="shared" si="13"/>
        <v>2.6160000000000001</v>
      </c>
      <c r="AC23" s="37"/>
      <c r="AD23" s="38">
        <v>16</v>
      </c>
      <c r="AE23" s="100">
        <f t="shared" si="14"/>
        <v>189484</v>
      </c>
      <c r="AF23" s="103">
        <f t="shared" si="15"/>
        <v>93873</v>
      </c>
      <c r="AG23" s="39">
        <f t="shared" si="16"/>
        <v>161464</v>
      </c>
      <c r="AH23" s="101">
        <f t="shared" si="17"/>
        <v>212136</v>
      </c>
      <c r="AI23" s="102">
        <f t="shared" si="18"/>
        <v>204175</v>
      </c>
      <c r="AJ23" s="113">
        <f t="shared" si="19"/>
        <v>275462</v>
      </c>
    </row>
    <row r="24" spans="1:36" x14ac:dyDescent="0.25">
      <c r="A24" s="16">
        <v>17</v>
      </c>
      <c r="C24" s="109" t="str">
        <f>IF(ISBLANK('Garrison 212'!$B29),NA(),'Garrison 212'!$B29)</f>
        <v>0,1276</v>
      </c>
      <c r="D24" s="18">
        <f t="shared" si="2"/>
        <v>3.2410000000000001</v>
      </c>
      <c r="E24" s="19">
        <f>IF(ISBLANK('Garrison 212'!$C29),NA(),'Garrison 212'!$C29)</f>
        <v>189260</v>
      </c>
      <c r="F24" s="104" t="str">
        <f>IF(ISBLANK('P &amp; M Ritz PPP Col'!$B29),NA(),'P &amp; M Ritz PPP Col'!$B29)</f>
        <v>0,136</v>
      </c>
      <c r="G24" s="93">
        <f t="shared" si="3"/>
        <v>3.4540000000000002</v>
      </c>
      <c r="H24" s="114">
        <f>IF(ISBLANK('P &amp; M Ritz PPP Col'!$C29),NA(),'P &amp; M Ritz PPP Col'!$C29)</f>
        <v>94025</v>
      </c>
      <c r="I24" s="105" t="str">
        <f>IF(ISBLANK('Lee Wulfe Ultimate'!$B29),NA(),'Lee Wulfe Ultimate'!$B29)</f>
        <v>0,126</v>
      </c>
      <c r="J24" s="94">
        <f t="shared" si="4"/>
        <v>3.2</v>
      </c>
      <c r="K24" s="95">
        <f>IF(ISBLANK('Lee Wulfe Ultimate'!$C29),NA(),'Lee Wulfe Ultimate'!$C29)</f>
        <v>162088</v>
      </c>
      <c r="L24" s="106">
        <f>IF(ISBLANK('CW 6323'!$B29),NA(),'CW 6323'!$B29)</f>
        <v>9.9400000000000002E-2</v>
      </c>
      <c r="M24" s="97">
        <f t="shared" si="5"/>
        <v>2.5249999999999999</v>
      </c>
      <c r="N24" s="98">
        <f>IF(ISBLANK('CW 6323'!$C29),NA(),'CW 6323'!$C29)</f>
        <v>212154</v>
      </c>
      <c r="O24" s="107">
        <f>IF(ISBLANK('CW 6633'!$B29),NA(),'CW 6633'!$B29)</f>
        <v>0.11</v>
      </c>
      <c r="P24" s="96">
        <f t="shared" si="6"/>
        <v>2.794</v>
      </c>
      <c r="Q24" s="96">
        <f>IF(ISBLANK('CW 6633'!$C29),NA(),'CW 6633'!$C29)</f>
        <v>200829</v>
      </c>
      <c r="R24" s="108">
        <f>IF(ISBLANK('CW Sir D 7643'!$B29),NA(),'CW Sir D 7643'!$B29)</f>
        <v>0.107</v>
      </c>
      <c r="S24" s="17">
        <f t="shared" si="7"/>
        <v>2.718</v>
      </c>
      <c r="T24" s="99">
        <f>IF(ISBLANK('CW Sir D 7643'!$C29),NA(),'CW Sir D 7643'!$C29)</f>
        <v>262093</v>
      </c>
      <c r="V24" s="21">
        <v>17</v>
      </c>
      <c r="W24" s="33">
        <f t="shared" si="8"/>
        <v>3.2410000000000001</v>
      </c>
      <c r="X24" s="34">
        <f t="shared" si="9"/>
        <v>3.4540000000000002</v>
      </c>
      <c r="Y24" s="35">
        <f t="shared" si="10"/>
        <v>3.2</v>
      </c>
      <c r="Z24" s="36">
        <f t="shared" si="11"/>
        <v>2.5249999999999999</v>
      </c>
      <c r="AA24" s="89">
        <f t="shared" si="12"/>
        <v>2.794</v>
      </c>
      <c r="AB24" s="90">
        <f t="shared" si="13"/>
        <v>2.718</v>
      </c>
      <c r="AC24" s="37"/>
      <c r="AD24" s="38">
        <v>17</v>
      </c>
      <c r="AE24" s="100">
        <f t="shared" si="14"/>
        <v>189260</v>
      </c>
      <c r="AF24" s="103">
        <f t="shared" si="15"/>
        <v>94025</v>
      </c>
      <c r="AG24" s="39">
        <f t="shared" si="16"/>
        <v>162088</v>
      </c>
      <c r="AH24" s="101">
        <f t="shared" si="17"/>
        <v>212154</v>
      </c>
      <c r="AI24" s="102">
        <f t="shared" si="18"/>
        <v>200829</v>
      </c>
      <c r="AJ24" s="113">
        <f t="shared" si="19"/>
        <v>262093</v>
      </c>
    </row>
    <row r="25" spans="1:36" x14ac:dyDescent="0.25">
      <c r="A25" s="16">
        <v>18</v>
      </c>
      <c r="C25" s="109" t="str">
        <f>IF(ISBLANK('Garrison 212'!$B30),NA(),'Garrison 212'!$B30)</f>
        <v>0,13040000000000002</v>
      </c>
      <c r="D25" s="18">
        <f t="shared" si="2"/>
        <v>3.3119999999999998</v>
      </c>
      <c r="E25" s="19">
        <f>IF(ISBLANK('Garrison 212'!$C30),NA(),'Garrison 212'!$C30)</f>
        <v>188755</v>
      </c>
      <c r="F25" s="104" t="str">
        <f>IF(ISBLANK('P &amp; M Ritz PPP Col'!$B30),NA(),'P &amp; M Ritz PPP Col'!$B30)</f>
        <v>0,140</v>
      </c>
      <c r="G25" s="93">
        <f t="shared" si="3"/>
        <v>3.556</v>
      </c>
      <c r="H25" s="114">
        <f>IF(ISBLANK('P &amp; M Ritz PPP Col'!$C30),NA(),'P &amp; M Ritz PPP Col'!$C30)</f>
        <v>94031</v>
      </c>
      <c r="I25" s="105" t="str">
        <f>IF(ISBLANK('Lee Wulfe Ultimate'!$B30),NA(),'Lee Wulfe Ultimate'!$B30)</f>
        <v>0,129</v>
      </c>
      <c r="J25" s="94">
        <f t="shared" si="4"/>
        <v>3.2770000000000001</v>
      </c>
      <c r="K25" s="95">
        <f>IF(ISBLANK('Lee Wulfe Ultimate'!$C30),NA(),'Lee Wulfe Ultimate'!$C30)</f>
        <v>162397</v>
      </c>
      <c r="L25" s="106">
        <f>IF(ISBLANK('CW 6323'!$B30),NA(),'CW 6323'!$B30)</f>
        <v>0.1016</v>
      </c>
      <c r="M25" s="97">
        <f t="shared" si="5"/>
        <v>2.581</v>
      </c>
      <c r="N25" s="98">
        <f>IF(ISBLANK('CW 6323'!$C30),NA(),'CW 6323'!$C30)</f>
        <v>211861</v>
      </c>
      <c r="O25" s="107">
        <f>IF(ISBLANK('CW 6633'!$B30),NA(),'CW 6633'!$B30)</f>
        <v>0.113</v>
      </c>
      <c r="P25" s="96">
        <f t="shared" si="6"/>
        <v>2.87</v>
      </c>
      <c r="Q25" s="96">
        <f>IF(ISBLANK('CW 6633'!$C30),NA(),'CW 6633'!$C30)</f>
        <v>197403</v>
      </c>
      <c r="R25" s="108">
        <f>IF(ISBLANK('CW Sir D 7643'!$B30),NA(),'CW Sir D 7643'!$B30)</f>
        <v>0.111</v>
      </c>
      <c r="S25" s="17">
        <f t="shared" si="7"/>
        <v>2.819</v>
      </c>
      <c r="T25" s="99">
        <f>IF(ISBLANK('CW Sir D 7643'!$C30),NA(),'CW Sir D 7643'!$C30)</f>
        <v>249701</v>
      </c>
      <c r="V25" s="21">
        <v>18</v>
      </c>
      <c r="W25" s="33">
        <f t="shared" si="8"/>
        <v>3.3119999999999998</v>
      </c>
      <c r="X25" s="34">
        <f t="shared" si="9"/>
        <v>3.556</v>
      </c>
      <c r="Y25" s="35">
        <f t="shared" si="10"/>
        <v>3.2770000000000001</v>
      </c>
      <c r="Z25" s="36">
        <f t="shared" si="11"/>
        <v>2.581</v>
      </c>
      <c r="AA25" s="89">
        <f t="shared" si="12"/>
        <v>2.87</v>
      </c>
      <c r="AB25" s="90">
        <f t="shared" si="13"/>
        <v>2.819</v>
      </c>
      <c r="AC25" s="37"/>
      <c r="AD25" s="38">
        <v>18</v>
      </c>
      <c r="AE25" s="100">
        <f t="shared" si="14"/>
        <v>188755</v>
      </c>
      <c r="AF25" s="103">
        <f t="shared" si="15"/>
        <v>94031</v>
      </c>
      <c r="AG25" s="39">
        <f t="shared" si="16"/>
        <v>162397</v>
      </c>
      <c r="AH25" s="101">
        <f t="shared" si="17"/>
        <v>211861</v>
      </c>
      <c r="AI25" s="102">
        <f t="shared" si="18"/>
        <v>197403</v>
      </c>
      <c r="AJ25" s="113">
        <f t="shared" si="19"/>
        <v>249701</v>
      </c>
    </row>
    <row r="26" spans="1:36" x14ac:dyDescent="0.25">
      <c r="A26" s="16">
        <v>19</v>
      </c>
      <c r="C26" s="109" t="str">
        <f>IF(ISBLANK('Garrison 212'!$B31),NA(),'Garrison 212'!$B31)</f>
        <v>0,1332</v>
      </c>
      <c r="D26" s="18">
        <f t="shared" si="2"/>
        <v>3.383</v>
      </c>
      <c r="E26" s="19">
        <f>IF(ISBLANK('Garrison 212'!$C31),NA(),'Garrison 212'!$C31)</f>
        <v>188017</v>
      </c>
      <c r="F26" s="104" t="str">
        <f>IF(ISBLANK('P &amp; M Ritz PPP Col'!$B31),NA(),'P &amp; M Ritz PPP Col'!$B31)</f>
        <v>0,143</v>
      </c>
      <c r="G26" s="93">
        <f t="shared" si="3"/>
        <v>3.6320000000000001</v>
      </c>
      <c r="H26" s="114">
        <f>IF(ISBLANK('P &amp; M Ritz PPP Col'!$C31),NA(),'P &amp; M Ritz PPP Col'!$C31)</f>
        <v>93916</v>
      </c>
      <c r="I26" s="105" t="str">
        <f>IF(ISBLANK('Lee Wulfe Ultimate'!$B31),NA(),'Lee Wulfe Ultimate'!$B31)</f>
        <v>0,132</v>
      </c>
      <c r="J26" s="94">
        <f t="shared" si="4"/>
        <v>3.3530000000000002</v>
      </c>
      <c r="K26" s="95">
        <f>IF(ISBLANK('Lee Wulfe Ultimate'!$C31),NA(),'Lee Wulfe Ultimate'!$C31)</f>
        <v>162443</v>
      </c>
      <c r="L26" s="106">
        <f>IF(ISBLANK('CW 6323'!$B31),NA(),'CW 6323'!$B31)</f>
        <v>0.1038</v>
      </c>
      <c r="M26" s="97">
        <f t="shared" si="5"/>
        <v>2.637</v>
      </c>
      <c r="N26" s="98">
        <f>IF(ISBLANK('CW 6323'!$C31),NA(),'CW 6323'!$C31)</f>
        <v>211310</v>
      </c>
      <c r="O26" s="107">
        <f>IF(ISBLANK('CW 6633'!$B31),NA(),'CW 6633'!$B31)</f>
        <v>0.11600000000000001</v>
      </c>
      <c r="P26" s="96">
        <f t="shared" si="6"/>
        <v>2.9460000000000002</v>
      </c>
      <c r="Q26" s="96">
        <f>IF(ISBLANK('CW 6633'!$C31),NA(),'CW 6633'!$C31)</f>
        <v>193942</v>
      </c>
      <c r="R26" s="108">
        <f>IF(ISBLANK('CW Sir D 7643'!$B31),NA(),'CW Sir D 7643'!$B31)</f>
        <v>0.115</v>
      </c>
      <c r="S26" s="17">
        <f t="shared" si="7"/>
        <v>2.9209999999999998</v>
      </c>
      <c r="T26" s="99">
        <f>IF(ISBLANK('CW Sir D 7643'!$C31),NA(),'CW Sir D 7643'!$C31)</f>
        <v>238213</v>
      </c>
      <c r="V26" s="21">
        <v>19</v>
      </c>
      <c r="W26" s="33">
        <f t="shared" si="8"/>
        <v>3.383</v>
      </c>
      <c r="X26" s="34">
        <f t="shared" si="9"/>
        <v>3.6320000000000001</v>
      </c>
      <c r="Y26" s="35">
        <f t="shared" si="10"/>
        <v>3.3530000000000002</v>
      </c>
      <c r="Z26" s="36">
        <f t="shared" si="11"/>
        <v>2.637</v>
      </c>
      <c r="AA26" s="89">
        <f t="shared" si="12"/>
        <v>2.9460000000000002</v>
      </c>
      <c r="AB26" s="90">
        <f t="shared" si="13"/>
        <v>2.9209999999999998</v>
      </c>
      <c r="AC26" s="37"/>
      <c r="AD26" s="38">
        <v>19</v>
      </c>
      <c r="AE26" s="100">
        <f t="shared" si="14"/>
        <v>188017</v>
      </c>
      <c r="AF26" s="103">
        <f t="shared" si="15"/>
        <v>93916</v>
      </c>
      <c r="AG26" s="39">
        <f t="shared" si="16"/>
        <v>162443</v>
      </c>
      <c r="AH26" s="101">
        <f t="shared" si="17"/>
        <v>211310</v>
      </c>
      <c r="AI26" s="102">
        <f t="shared" si="18"/>
        <v>193942</v>
      </c>
      <c r="AJ26" s="113">
        <f t="shared" si="19"/>
        <v>238213</v>
      </c>
    </row>
    <row r="27" spans="1:36" x14ac:dyDescent="0.25">
      <c r="A27" s="16">
        <v>20</v>
      </c>
      <c r="C27" s="109" t="str">
        <f>IF(ISBLANK('Garrison 212'!$B32),NA(),'Garrison 212'!$B32)</f>
        <v>0,136</v>
      </c>
      <c r="D27" s="18">
        <f t="shared" si="2"/>
        <v>3.4540000000000002</v>
      </c>
      <c r="E27" s="19">
        <f>IF(ISBLANK('Garrison 212'!$C32),NA(),'Garrison 212'!$C32)</f>
        <v>187089</v>
      </c>
      <c r="F27" s="104" t="str">
        <f>IF(ISBLANK('P &amp; M Ritz PPP Col'!$B32),NA(),'P &amp; M Ritz PPP Col'!$B32)</f>
        <v>0,146</v>
      </c>
      <c r="G27" s="93">
        <f t="shared" si="3"/>
        <v>3.7080000000000002</v>
      </c>
      <c r="H27" s="114">
        <f>IF(ISBLANK('P &amp; M Ritz PPP Col'!$C32),NA(),'P &amp; M Ritz PPP Col'!$C32)</f>
        <v>93703</v>
      </c>
      <c r="I27" s="105" t="str">
        <f>IF(ISBLANK('Lee Wulfe Ultimate'!$B32),NA(),'Lee Wulfe Ultimate'!$B32)</f>
        <v>0,134</v>
      </c>
      <c r="J27" s="94">
        <f t="shared" si="4"/>
        <v>3.4039999999999999</v>
      </c>
      <c r="K27" s="95">
        <f>IF(ISBLANK('Lee Wulfe Ultimate'!$C32),NA(),'Lee Wulfe Ultimate'!$C32)</f>
        <v>162264</v>
      </c>
      <c r="L27" s="106">
        <f>IF(ISBLANK('CW 6323'!$B32),NA(),'CW 6323'!$B32)</f>
        <v>0.106</v>
      </c>
      <c r="M27" s="97">
        <f t="shared" si="5"/>
        <v>2.6920000000000002</v>
      </c>
      <c r="N27" s="98">
        <f>IF(ISBLANK('CW 6323'!$C32),NA(),'CW 6323'!$C32)</f>
        <v>210548</v>
      </c>
      <c r="O27" s="107">
        <f>IF(ISBLANK('CW 6633'!$B32),NA(),'CW 6633'!$B32)</f>
        <v>0.11899999999999999</v>
      </c>
      <c r="P27" s="96">
        <f t="shared" si="6"/>
        <v>3.0230000000000001</v>
      </c>
      <c r="Q27" s="96">
        <f>IF(ISBLANK('CW 6633'!$C32),NA(),'CW 6633'!$C32)</f>
        <v>190480</v>
      </c>
      <c r="R27" s="108">
        <f>IF(ISBLANK('CW Sir D 7643'!$B32),NA(),'CW Sir D 7643'!$B32)</f>
        <v>0.11899999999999999</v>
      </c>
      <c r="S27" s="17">
        <f t="shared" si="7"/>
        <v>3.0230000000000001</v>
      </c>
      <c r="T27" s="99">
        <f>IF(ISBLANK('CW Sir D 7643'!$C32),NA(),'CW Sir D 7643'!$C32)</f>
        <v>227559</v>
      </c>
      <c r="V27" s="21">
        <v>20</v>
      </c>
      <c r="W27" s="33">
        <f t="shared" si="8"/>
        <v>3.4540000000000002</v>
      </c>
      <c r="X27" s="34">
        <f t="shared" si="9"/>
        <v>3.7080000000000002</v>
      </c>
      <c r="Y27" s="35">
        <f t="shared" si="10"/>
        <v>3.4039999999999999</v>
      </c>
      <c r="Z27" s="36">
        <f t="shared" si="11"/>
        <v>2.6920000000000002</v>
      </c>
      <c r="AA27" s="89">
        <f t="shared" si="12"/>
        <v>3.0230000000000001</v>
      </c>
      <c r="AB27" s="90">
        <f t="shared" si="13"/>
        <v>3.0230000000000001</v>
      </c>
      <c r="AC27" s="37"/>
      <c r="AD27" s="38">
        <v>20</v>
      </c>
      <c r="AE27" s="100">
        <f t="shared" si="14"/>
        <v>187089</v>
      </c>
      <c r="AF27" s="103">
        <f t="shared" si="15"/>
        <v>93703</v>
      </c>
      <c r="AG27" s="39">
        <f t="shared" si="16"/>
        <v>162264</v>
      </c>
      <c r="AH27" s="101">
        <f t="shared" si="17"/>
        <v>210548</v>
      </c>
      <c r="AI27" s="102">
        <f t="shared" si="18"/>
        <v>190480</v>
      </c>
      <c r="AJ27" s="113">
        <f t="shared" si="19"/>
        <v>227559</v>
      </c>
    </row>
    <row r="28" spans="1:36" x14ac:dyDescent="0.25">
      <c r="A28" s="16">
        <v>21</v>
      </c>
      <c r="C28" s="109" t="str">
        <f>IF(ISBLANK('Garrison 212'!$B33),NA(),'Garrison 212'!$B33)</f>
        <v>0,1386</v>
      </c>
      <c r="D28" s="18">
        <f t="shared" si="2"/>
        <v>3.52</v>
      </c>
      <c r="E28" s="19">
        <f>IF(ISBLANK('Garrison 212'!$C33),NA(),'Garrison 212'!$C33)</f>
        <v>186812</v>
      </c>
      <c r="F28" s="104" t="str">
        <f>IF(ISBLANK('P &amp; M Ritz PPP Col'!$B33),NA(),'P &amp; M Ritz PPP Col'!$B33)</f>
        <v>0,149</v>
      </c>
      <c r="G28" s="93">
        <f t="shared" si="3"/>
        <v>3.7850000000000001</v>
      </c>
      <c r="H28" s="114">
        <f>IF(ISBLANK('P &amp; M Ritz PPP Col'!$C33),NA(),'P &amp; M Ritz PPP Col'!$C33)</f>
        <v>93789</v>
      </c>
      <c r="I28" s="105" t="str">
        <f>IF(ISBLANK('Lee Wulfe Ultimate'!$B33),NA(),'Lee Wulfe Ultimate'!$B33)</f>
        <v>0,137</v>
      </c>
      <c r="J28" s="94">
        <f t="shared" si="4"/>
        <v>3.48</v>
      </c>
      <c r="K28" s="95">
        <f>IF(ISBLANK('Lee Wulfe Ultimate'!$C33),NA(),'Lee Wulfe Ultimate'!$C33)</f>
        <v>161904</v>
      </c>
      <c r="L28" s="106">
        <f>IF(ISBLANK('CW 6323'!$B33),NA(),'CW 6323'!$B33)</f>
        <v>0.109</v>
      </c>
      <c r="M28" s="97">
        <f t="shared" si="5"/>
        <v>2.7690000000000001</v>
      </c>
      <c r="N28" s="98">
        <f>IF(ISBLANK('CW 6323'!$C33),NA(),'CW 6323'!$C33)</f>
        <v>205036</v>
      </c>
      <c r="O28" s="107">
        <f>IF(ISBLANK('CW 6633'!$B33),NA(),'CW 6633'!$B33)</f>
        <v>0.12180000000000001</v>
      </c>
      <c r="P28" s="96">
        <f t="shared" si="6"/>
        <v>3.0939999999999999</v>
      </c>
      <c r="Q28" s="96">
        <f>IF(ISBLANK('CW 6633'!$C33),NA(),'CW 6633'!$C33)</f>
        <v>187966</v>
      </c>
      <c r="R28" s="108">
        <f>IF(ISBLANK('CW Sir D 7643'!$B33),NA(),'CW Sir D 7643'!$B33)</f>
        <v>0.12180000000000001</v>
      </c>
      <c r="S28" s="17">
        <f t="shared" si="7"/>
        <v>3.0939999999999999</v>
      </c>
      <c r="T28" s="99">
        <f>IF(ISBLANK('CW Sir D 7643'!$C33),NA(),'CW Sir D 7643'!$C33)</f>
        <v>224165</v>
      </c>
      <c r="V28" s="21">
        <v>21</v>
      </c>
      <c r="W28" s="33">
        <f t="shared" si="8"/>
        <v>3.52</v>
      </c>
      <c r="X28" s="34">
        <f t="shared" si="9"/>
        <v>3.7850000000000001</v>
      </c>
      <c r="Y28" s="35">
        <f t="shared" si="10"/>
        <v>3.48</v>
      </c>
      <c r="Z28" s="36">
        <f t="shared" si="11"/>
        <v>2.7690000000000001</v>
      </c>
      <c r="AA28" s="89">
        <f t="shared" si="12"/>
        <v>3.0939999999999999</v>
      </c>
      <c r="AB28" s="90">
        <f t="shared" si="13"/>
        <v>3.0939999999999999</v>
      </c>
      <c r="AC28" s="37"/>
      <c r="AD28" s="38">
        <v>21</v>
      </c>
      <c r="AE28" s="100">
        <f t="shared" si="14"/>
        <v>186812</v>
      </c>
      <c r="AF28" s="103">
        <f t="shared" si="15"/>
        <v>93789</v>
      </c>
      <c r="AG28" s="39">
        <f t="shared" si="16"/>
        <v>161904</v>
      </c>
      <c r="AH28" s="101">
        <f t="shared" si="17"/>
        <v>205036</v>
      </c>
      <c r="AI28" s="102">
        <f t="shared" si="18"/>
        <v>187966</v>
      </c>
      <c r="AJ28" s="113">
        <f t="shared" si="19"/>
        <v>224165</v>
      </c>
    </row>
    <row r="29" spans="1:36" x14ac:dyDescent="0.25">
      <c r="A29" s="16">
        <v>22</v>
      </c>
      <c r="C29" s="109" t="str">
        <f>IF(ISBLANK('Garrison 212'!$B34),NA(),'Garrison 212'!$B34)</f>
        <v>0,1412</v>
      </c>
      <c r="D29" s="18">
        <f t="shared" si="2"/>
        <v>3.5859999999999999</v>
      </c>
      <c r="E29" s="19">
        <f>IF(ISBLANK('Garrison 212'!$C34),NA(),'Garrison 212'!$C34)</f>
        <v>186371</v>
      </c>
      <c r="F29" s="104" t="str">
        <f>IF(ISBLANK('P &amp; M Ritz PPP Col'!$B34),NA(),'P &amp; M Ritz PPP Col'!$B34)</f>
        <v>0,152</v>
      </c>
      <c r="G29" s="93">
        <f t="shared" si="3"/>
        <v>3.8610000000000002</v>
      </c>
      <c r="H29" s="114">
        <f>IF(ISBLANK('P &amp; M Ritz PPP Col'!$C34),NA(),'P &amp; M Ritz PPP Col'!$C34)</f>
        <v>93795</v>
      </c>
      <c r="I29" s="105" t="str">
        <f>IF(ISBLANK('Lee Wulfe Ultimate'!$B34),NA(),'Lee Wulfe Ultimate'!$B34)</f>
        <v>0,140</v>
      </c>
      <c r="J29" s="94">
        <f t="shared" si="4"/>
        <v>3.556</v>
      </c>
      <c r="K29" s="95">
        <f>IF(ISBLANK('Lee Wulfe Ultimate'!$C34),NA(),'Lee Wulfe Ultimate'!$C34)</f>
        <v>161390</v>
      </c>
      <c r="L29" s="106">
        <f>IF(ISBLANK('CW 6323'!$B34),NA(),'CW 6323'!$B34)</f>
        <v>0.112</v>
      </c>
      <c r="M29" s="97">
        <f t="shared" si="5"/>
        <v>2.8450000000000002</v>
      </c>
      <c r="N29" s="98">
        <f>IF(ISBLANK('CW 6323'!$C34),NA(),'CW 6323'!$C34)</f>
        <v>199743</v>
      </c>
      <c r="O29" s="107">
        <f>IF(ISBLANK('CW 6633'!$B34),NA(),'CW 6633'!$B34)</f>
        <v>0.1246</v>
      </c>
      <c r="P29" s="96">
        <f t="shared" si="6"/>
        <v>3.165</v>
      </c>
      <c r="Q29" s="96">
        <f>IF(ISBLANK('CW 6633'!$C34),NA(),'CW 6633'!$C34)</f>
        <v>185427</v>
      </c>
      <c r="R29" s="108">
        <f>IF(ISBLANK('CW Sir D 7643'!$B34),NA(),'CW Sir D 7643'!$B34)</f>
        <v>0.1246</v>
      </c>
      <c r="S29" s="17">
        <f t="shared" si="7"/>
        <v>3.165</v>
      </c>
      <c r="T29" s="99">
        <f>IF(ISBLANK('CW Sir D 7643'!$C34),NA(),'CW Sir D 7643'!$C34)</f>
        <v>220756</v>
      </c>
      <c r="V29" s="21">
        <v>22</v>
      </c>
      <c r="W29" s="33">
        <f t="shared" si="8"/>
        <v>3.5859999999999999</v>
      </c>
      <c r="X29" s="34">
        <f t="shared" si="9"/>
        <v>3.8610000000000002</v>
      </c>
      <c r="Y29" s="35">
        <f t="shared" si="10"/>
        <v>3.556</v>
      </c>
      <c r="Z29" s="36">
        <f t="shared" si="11"/>
        <v>2.8450000000000002</v>
      </c>
      <c r="AA29" s="89">
        <f t="shared" si="12"/>
        <v>3.165</v>
      </c>
      <c r="AB29" s="90">
        <f t="shared" si="13"/>
        <v>3.165</v>
      </c>
      <c r="AC29" s="37"/>
      <c r="AD29" s="38">
        <v>22</v>
      </c>
      <c r="AE29" s="100">
        <f t="shared" si="14"/>
        <v>186371</v>
      </c>
      <c r="AF29" s="103">
        <f t="shared" si="15"/>
        <v>93795</v>
      </c>
      <c r="AG29" s="39">
        <f t="shared" si="16"/>
        <v>161390</v>
      </c>
      <c r="AH29" s="101">
        <f t="shared" si="17"/>
        <v>199743</v>
      </c>
      <c r="AI29" s="102">
        <f t="shared" si="18"/>
        <v>185427</v>
      </c>
      <c r="AJ29" s="113">
        <f t="shared" si="19"/>
        <v>220756</v>
      </c>
    </row>
    <row r="30" spans="1:36" x14ac:dyDescent="0.25">
      <c r="A30" s="16">
        <v>23</v>
      </c>
      <c r="C30" s="109" t="str">
        <f>IF(ISBLANK('Garrison 212'!$B35),NA(),'Garrison 212'!$B35)</f>
        <v>0,1438</v>
      </c>
      <c r="D30" s="18">
        <f t="shared" si="2"/>
        <v>3.653</v>
      </c>
      <c r="E30" s="19">
        <f>IF(ISBLANK('Garrison 212'!$C35),NA(),'Garrison 212'!$C35)</f>
        <v>185793</v>
      </c>
      <c r="F30" s="104" t="str">
        <f>IF(ISBLANK('P &amp; M Ritz PPP Col'!$B35),NA(),'P &amp; M Ritz PPP Col'!$B35)</f>
        <v>0,155</v>
      </c>
      <c r="G30" s="93">
        <f t="shared" si="3"/>
        <v>3.9369999999999998</v>
      </c>
      <c r="H30" s="114">
        <f>IF(ISBLANK('P &amp; M Ritz PPP Col'!$C35),NA(),'P &amp; M Ritz PPP Col'!$C35)</f>
        <v>93736</v>
      </c>
      <c r="I30" s="105" t="str">
        <f>IF(ISBLANK('Lee Wulfe Ultimate'!$B35),NA(),'Lee Wulfe Ultimate'!$B35)</f>
        <v>0,142</v>
      </c>
      <c r="J30" s="94">
        <f t="shared" si="4"/>
        <v>3.6070000000000002</v>
      </c>
      <c r="K30" s="95">
        <f>IF(ISBLANK('Lee Wulfe Ultimate'!$C35),NA(),'Lee Wulfe Ultimate'!$C35)</f>
        <v>160744</v>
      </c>
      <c r="L30" s="106">
        <f>IF(ISBLANK('CW 6323'!$B35),NA(),'CW 6323'!$B35)</f>
        <v>0.115</v>
      </c>
      <c r="M30" s="97">
        <f t="shared" si="5"/>
        <v>2.9209999999999998</v>
      </c>
      <c r="N30" s="98">
        <f>IF(ISBLANK('CW 6323'!$C35),NA(),'CW 6323'!$C35)</f>
        <v>194670</v>
      </c>
      <c r="O30" s="107">
        <f>IF(ISBLANK('CW 6633'!$B35),NA(),'CW 6633'!$B35)</f>
        <v>0.12740000000000001</v>
      </c>
      <c r="P30" s="96">
        <f t="shared" si="6"/>
        <v>3.2360000000000002</v>
      </c>
      <c r="Q30" s="96">
        <f>IF(ISBLANK('CW 6633'!$C35),NA(),'CW 6633'!$C35)</f>
        <v>182884</v>
      </c>
      <c r="R30" s="108">
        <f>IF(ISBLANK('CW Sir D 7643'!$B35),NA(),'CW Sir D 7643'!$B35)</f>
        <v>0.12740000000000001</v>
      </c>
      <c r="S30" s="17">
        <f t="shared" si="7"/>
        <v>3.2360000000000002</v>
      </c>
      <c r="T30" s="99">
        <f>IF(ISBLANK('CW Sir D 7643'!$C35),NA(),'CW Sir D 7643'!$C35)</f>
        <v>217358</v>
      </c>
      <c r="V30" s="21">
        <v>23</v>
      </c>
      <c r="W30" s="33">
        <f t="shared" si="8"/>
        <v>3.653</v>
      </c>
      <c r="X30" s="34">
        <f t="shared" si="9"/>
        <v>3.9369999999999998</v>
      </c>
      <c r="Y30" s="35">
        <f t="shared" si="10"/>
        <v>3.6070000000000002</v>
      </c>
      <c r="Z30" s="36">
        <f t="shared" si="11"/>
        <v>2.9209999999999998</v>
      </c>
      <c r="AA30" s="89">
        <f t="shared" si="12"/>
        <v>3.2360000000000002</v>
      </c>
      <c r="AB30" s="90">
        <f t="shared" si="13"/>
        <v>3.2360000000000002</v>
      </c>
      <c r="AC30" s="37"/>
      <c r="AD30" s="38">
        <v>23</v>
      </c>
      <c r="AE30" s="100">
        <f t="shared" si="14"/>
        <v>185793</v>
      </c>
      <c r="AF30" s="103">
        <f t="shared" si="15"/>
        <v>93736</v>
      </c>
      <c r="AG30" s="39">
        <f t="shared" si="16"/>
        <v>160744</v>
      </c>
      <c r="AH30" s="101">
        <f t="shared" si="17"/>
        <v>194670</v>
      </c>
      <c r="AI30" s="102">
        <f t="shared" si="18"/>
        <v>182884</v>
      </c>
      <c r="AJ30" s="113">
        <f t="shared" si="19"/>
        <v>217358</v>
      </c>
    </row>
    <row r="31" spans="1:36" x14ac:dyDescent="0.25">
      <c r="A31" s="16">
        <v>24</v>
      </c>
      <c r="C31" s="109" t="str">
        <f>IF(ISBLANK('Garrison 212'!$B36),NA(),'Garrison 212'!$B36)</f>
        <v>0,1464</v>
      </c>
      <c r="D31" s="18">
        <f t="shared" si="2"/>
        <v>3.7189999999999999</v>
      </c>
      <c r="E31" s="19">
        <f>IF(ISBLANK('Garrison 212'!$C36),NA(),'Garrison 212'!$C36)</f>
        <v>185100</v>
      </c>
      <c r="F31" s="104" t="str">
        <f>IF(ISBLANK('P &amp; M Ritz PPP Col'!$B36),NA(),'P &amp; M Ritz PPP Col'!$B36)</f>
        <v>0,158</v>
      </c>
      <c r="G31" s="93">
        <f t="shared" si="3"/>
        <v>4.0129999999999999</v>
      </c>
      <c r="H31" s="114">
        <f>IF(ISBLANK('P &amp; M Ritz PPP Col'!$C36),NA(),'P &amp; M Ritz PPP Col'!$C36)</f>
        <v>93622</v>
      </c>
      <c r="I31" s="105" t="str">
        <f>IF(ISBLANK('Lee Wulfe Ultimate'!$B36),NA(),'Lee Wulfe Ultimate'!$B36)</f>
        <v>0,145</v>
      </c>
      <c r="J31" s="94">
        <f t="shared" si="4"/>
        <v>3.6829999999999998</v>
      </c>
      <c r="K31" s="95">
        <f>IF(ISBLANK('Lee Wulfe Ultimate'!$C36),NA(),'Lee Wulfe Ultimate'!$C36)</f>
        <v>160003</v>
      </c>
      <c r="L31" s="106">
        <f>IF(ISBLANK('CW 6323'!$B36),NA(),'CW 6323'!$B36)</f>
        <v>0.11799999999999999</v>
      </c>
      <c r="M31" s="97">
        <f t="shared" si="5"/>
        <v>2.9969999999999999</v>
      </c>
      <c r="N31" s="98">
        <f>IF(ISBLANK('CW 6323'!$C36),NA(),'CW 6323'!$C36)</f>
        <v>189818</v>
      </c>
      <c r="O31" s="107">
        <f>IF(ISBLANK('CW 6633'!$B36),NA(),'CW 6633'!$B36)</f>
        <v>0.13020000000000001</v>
      </c>
      <c r="P31" s="96">
        <f t="shared" si="6"/>
        <v>3.3069999999999999</v>
      </c>
      <c r="Q31" s="96">
        <f>IF(ISBLANK('CW 6633'!$C36),NA(),'CW 6633'!$C36)</f>
        <v>180353</v>
      </c>
      <c r="R31" s="108">
        <f>IF(ISBLANK('CW Sir D 7643'!$B36),NA(),'CW Sir D 7643'!$B36)</f>
        <v>0.13020000000000001</v>
      </c>
      <c r="S31" s="17">
        <f t="shared" si="7"/>
        <v>3.3069999999999999</v>
      </c>
      <c r="T31" s="99">
        <f>IF(ISBLANK('CW Sir D 7643'!$C36),NA(),'CW Sir D 7643'!$C36)</f>
        <v>213988</v>
      </c>
      <c r="V31" s="21">
        <v>24</v>
      </c>
      <c r="W31" s="33">
        <f t="shared" si="8"/>
        <v>3.7189999999999999</v>
      </c>
      <c r="X31" s="34">
        <f t="shared" si="9"/>
        <v>4.0129999999999999</v>
      </c>
      <c r="Y31" s="35">
        <f t="shared" si="10"/>
        <v>3.6829999999999998</v>
      </c>
      <c r="Z31" s="36">
        <f t="shared" si="11"/>
        <v>2.9969999999999999</v>
      </c>
      <c r="AA31" s="89">
        <f t="shared" si="12"/>
        <v>3.3069999999999999</v>
      </c>
      <c r="AB31" s="90">
        <f t="shared" si="13"/>
        <v>3.3069999999999999</v>
      </c>
      <c r="AC31" s="37"/>
      <c r="AD31" s="38">
        <v>24</v>
      </c>
      <c r="AE31" s="100">
        <f t="shared" si="14"/>
        <v>185100</v>
      </c>
      <c r="AF31" s="103">
        <f t="shared" si="15"/>
        <v>93622</v>
      </c>
      <c r="AG31" s="39">
        <f t="shared" si="16"/>
        <v>160003</v>
      </c>
      <c r="AH31" s="101">
        <f t="shared" si="17"/>
        <v>189818</v>
      </c>
      <c r="AI31" s="102">
        <f t="shared" si="18"/>
        <v>180353</v>
      </c>
      <c r="AJ31" s="113">
        <f t="shared" si="19"/>
        <v>213988</v>
      </c>
    </row>
    <row r="32" spans="1:36" x14ac:dyDescent="0.25">
      <c r="A32" s="16">
        <v>25</v>
      </c>
      <c r="C32" s="109" t="str">
        <f>IF(ISBLANK('Garrison 212'!$B37),NA(),'Garrison 212'!$B37)</f>
        <v>0,149</v>
      </c>
      <c r="D32" s="18">
        <f t="shared" si="2"/>
        <v>3.7850000000000001</v>
      </c>
      <c r="E32" s="19">
        <f>IF(ISBLANK('Garrison 212'!$C37),NA(),'Garrison 212'!$C37)</f>
        <v>184311</v>
      </c>
      <c r="F32" s="104" t="str">
        <f>IF(ISBLANK('P &amp; M Ritz PPP Col'!$B37),NA(),'P &amp; M Ritz PPP Col'!$B37)</f>
        <v>0,161</v>
      </c>
      <c r="G32" s="93">
        <f t="shared" si="3"/>
        <v>4.0890000000000004</v>
      </c>
      <c r="H32" s="114">
        <f>IF(ISBLANK('P &amp; M Ritz PPP Col'!$C37),NA(),'P &amp; M Ritz PPP Col'!$C37)</f>
        <v>93465</v>
      </c>
      <c r="I32" s="105" t="str">
        <f>IF(ISBLANK('Lee Wulfe Ultimate'!$B37),NA(),'Lee Wulfe Ultimate'!$B37)</f>
        <v>0,148</v>
      </c>
      <c r="J32" s="94">
        <f t="shared" si="4"/>
        <v>3.7589999999999999</v>
      </c>
      <c r="K32" s="95">
        <f>IF(ISBLANK('Lee Wulfe Ultimate'!$C37),NA(),'Lee Wulfe Ultimate'!$C37)</f>
        <v>159171</v>
      </c>
      <c r="L32" s="106">
        <f>IF(ISBLANK('CW 6323'!$B37),NA(),'CW 6323'!$B37)</f>
        <v>0.121</v>
      </c>
      <c r="M32" s="97">
        <f t="shared" si="5"/>
        <v>3.073</v>
      </c>
      <c r="N32" s="98">
        <f>IF(ISBLANK('CW 6323'!$C37),NA(),'CW 6323'!$C37)</f>
        <v>185180</v>
      </c>
      <c r="O32" s="107">
        <f>IF(ISBLANK('CW 6633'!$B37),NA(),'CW 6633'!$B37)</f>
        <v>0.13300000000000001</v>
      </c>
      <c r="P32" s="96">
        <f t="shared" si="6"/>
        <v>3.3780000000000001</v>
      </c>
      <c r="Q32" s="96">
        <f>IF(ISBLANK('CW 6633'!$C37),NA(),'CW 6633'!$C37)</f>
        <v>177847</v>
      </c>
      <c r="R32" s="108">
        <f>IF(ISBLANK('CW Sir D 7643'!$B37),NA(),'CW Sir D 7643'!$B37)</f>
        <v>0.13300000000000001</v>
      </c>
      <c r="S32" s="17">
        <f t="shared" si="7"/>
        <v>3.3780000000000001</v>
      </c>
      <c r="T32" s="99">
        <f>IF(ISBLANK('CW Sir D 7643'!$C37),NA(),'CW Sir D 7643'!$C37)</f>
        <v>210662</v>
      </c>
      <c r="V32" s="21">
        <v>25</v>
      </c>
      <c r="W32" s="33">
        <f t="shared" si="8"/>
        <v>3.7850000000000001</v>
      </c>
      <c r="X32" s="34">
        <f t="shared" si="9"/>
        <v>4.0890000000000004</v>
      </c>
      <c r="Y32" s="35">
        <f t="shared" si="10"/>
        <v>3.7589999999999999</v>
      </c>
      <c r="Z32" s="36">
        <f t="shared" si="11"/>
        <v>3.073</v>
      </c>
      <c r="AA32" s="89">
        <f t="shared" si="12"/>
        <v>3.3780000000000001</v>
      </c>
      <c r="AB32" s="90">
        <f t="shared" si="13"/>
        <v>3.3780000000000001</v>
      </c>
      <c r="AC32" s="37"/>
      <c r="AD32" s="38">
        <v>25</v>
      </c>
      <c r="AE32" s="100">
        <f t="shared" si="14"/>
        <v>184311</v>
      </c>
      <c r="AF32" s="103">
        <f t="shared" si="15"/>
        <v>93465</v>
      </c>
      <c r="AG32" s="39">
        <f t="shared" si="16"/>
        <v>159171</v>
      </c>
      <c r="AH32" s="101">
        <f t="shared" si="17"/>
        <v>185180</v>
      </c>
      <c r="AI32" s="102">
        <f t="shared" si="18"/>
        <v>177847</v>
      </c>
      <c r="AJ32" s="113">
        <f t="shared" si="19"/>
        <v>210662</v>
      </c>
    </row>
    <row r="33" spans="1:36" x14ac:dyDescent="0.25">
      <c r="A33" s="16">
        <v>26</v>
      </c>
      <c r="C33" s="109" t="str">
        <f>IF(ISBLANK('Garrison 212'!$B38),NA(),'Garrison 212'!$B38)</f>
        <v>0,15159999999999998</v>
      </c>
      <c r="D33" s="18">
        <f t="shared" si="2"/>
        <v>3.851</v>
      </c>
      <c r="E33" s="19">
        <f>IF(ISBLANK('Garrison 212'!$C38),NA(),'Garrison 212'!$C38)</f>
        <v>183444</v>
      </c>
      <c r="F33" s="104" t="str">
        <f>IF(ISBLANK('P &amp; M Ritz PPP Col'!$B38),NA(),'P &amp; M Ritz PPP Col'!$B38)</f>
        <v>0,163</v>
      </c>
      <c r="G33" s="93">
        <f t="shared" si="3"/>
        <v>4.1399999999999997</v>
      </c>
      <c r="H33" s="114">
        <f>IF(ISBLANK('P &amp; M Ritz PPP Col'!$C38),NA(),'P &amp; M Ritz PPP Col'!$C38)</f>
        <v>94303</v>
      </c>
      <c r="I33" s="105" t="str">
        <f>IF(ISBLANK('Lee Wulfe Ultimate'!$B38),NA(),'Lee Wulfe Ultimate'!$B38)</f>
        <v>0,151</v>
      </c>
      <c r="J33" s="94">
        <f t="shared" si="4"/>
        <v>3.835</v>
      </c>
      <c r="K33" s="95">
        <f>IF(ISBLANK('Lee Wulfe Ultimate'!$C38),NA(),'Lee Wulfe Ultimate'!$C38)</f>
        <v>158270</v>
      </c>
      <c r="L33" s="106">
        <f>IF(ISBLANK('CW 6323'!$B38),NA(),'CW 6323'!$B38)</f>
        <v>0.1232</v>
      </c>
      <c r="M33" s="97">
        <f t="shared" si="5"/>
        <v>3.129</v>
      </c>
      <c r="N33" s="98">
        <f>IF(ISBLANK('CW 6323'!$C38),NA(),'CW 6323'!$C38)</f>
        <v>185809</v>
      </c>
      <c r="O33" s="107">
        <f>IF(ISBLANK('CW 6633'!$B38),NA(),'CW 6633'!$B38)</f>
        <v>0.1356</v>
      </c>
      <c r="P33" s="96">
        <f t="shared" si="6"/>
        <v>3.444</v>
      </c>
      <c r="Q33" s="96">
        <f>IF(ISBLANK('CW 6633'!$C38),NA(),'CW 6633'!$C38)</f>
        <v>176154</v>
      </c>
      <c r="R33" s="108">
        <f>IF(ISBLANK('CW Sir D 7643'!$B38),NA(),'CW Sir D 7643'!$B38)</f>
        <v>0.13600000000000001</v>
      </c>
      <c r="S33" s="17">
        <f t="shared" si="7"/>
        <v>3.4540000000000002</v>
      </c>
      <c r="T33" s="99">
        <f>IF(ISBLANK('CW Sir D 7643'!$C38),NA(),'CW Sir D 7643'!$C38)</f>
        <v>206479</v>
      </c>
      <c r="V33" s="21">
        <v>26</v>
      </c>
      <c r="W33" s="33">
        <f t="shared" si="8"/>
        <v>3.851</v>
      </c>
      <c r="X33" s="34">
        <f t="shared" si="9"/>
        <v>4.1399999999999997</v>
      </c>
      <c r="Y33" s="35">
        <f t="shared" si="10"/>
        <v>3.835</v>
      </c>
      <c r="Z33" s="36">
        <f t="shared" si="11"/>
        <v>3.129</v>
      </c>
      <c r="AA33" s="89">
        <f t="shared" si="12"/>
        <v>3.444</v>
      </c>
      <c r="AB33" s="90">
        <f t="shared" si="13"/>
        <v>3.4540000000000002</v>
      </c>
      <c r="AC33" s="37"/>
      <c r="AD33" s="38">
        <v>26</v>
      </c>
      <c r="AE33" s="100">
        <f t="shared" si="14"/>
        <v>183444</v>
      </c>
      <c r="AF33" s="103">
        <f t="shared" si="15"/>
        <v>94303</v>
      </c>
      <c r="AG33" s="39">
        <f t="shared" si="16"/>
        <v>158270</v>
      </c>
      <c r="AH33" s="101">
        <f t="shared" si="17"/>
        <v>185809</v>
      </c>
      <c r="AI33" s="102">
        <f t="shared" si="18"/>
        <v>176154</v>
      </c>
      <c r="AJ33" s="113">
        <f t="shared" si="19"/>
        <v>206479</v>
      </c>
    </row>
    <row r="34" spans="1:36" x14ac:dyDescent="0.25">
      <c r="A34" s="16">
        <v>27</v>
      </c>
      <c r="C34" s="109" t="str">
        <f>IF(ISBLANK('Garrison 212'!$B39),NA(),'Garrison 212'!$B39)</f>
        <v>0,1542</v>
      </c>
      <c r="D34" s="18">
        <f t="shared" si="2"/>
        <v>3.9169999999999998</v>
      </c>
      <c r="E34" s="19">
        <f>IF(ISBLANK('Garrison 212'!$C39),NA(),'Garrison 212'!$C39)</f>
        <v>182512</v>
      </c>
      <c r="F34" s="104" t="str">
        <f>IF(ISBLANK('P &amp; M Ritz PPP Col'!$B39),NA(),'P &amp; M Ritz PPP Col'!$B39)</f>
        <v>0,166</v>
      </c>
      <c r="G34" s="93">
        <f t="shared" si="3"/>
        <v>4.2160000000000002</v>
      </c>
      <c r="H34" s="114">
        <f>IF(ISBLANK('P &amp; M Ritz PPP Col'!$C39),NA(),'P &amp; M Ritz PPP Col'!$C39)</f>
        <v>95085</v>
      </c>
      <c r="I34" s="105" t="str">
        <f>IF(ISBLANK('Lee Wulfe Ultimate'!$B39),NA(),'Lee Wulfe Ultimate'!$B39)</f>
        <v>0,153</v>
      </c>
      <c r="J34" s="94">
        <f t="shared" si="4"/>
        <v>3.8860000000000001</v>
      </c>
      <c r="K34" s="95">
        <f>IF(ISBLANK('Lee Wulfe Ultimate'!$C39),NA(),'Lee Wulfe Ultimate'!$C39)</f>
        <v>157311</v>
      </c>
      <c r="L34" s="106">
        <f>IF(ISBLANK('CW 6323'!$B39),NA(),'CW 6323'!$B39)</f>
        <v>0.12540000000000001</v>
      </c>
      <c r="M34" s="97">
        <f t="shared" si="5"/>
        <v>3.1850000000000001</v>
      </c>
      <c r="N34" s="98">
        <f>IF(ISBLANK('CW 6323'!$C39),NA(),'CW 6323'!$C39)</f>
        <v>186237</v>
      </c>
      <c r="O34" s="107">
        <f>IF(ISBLANK('CW 6633'!$B39),NA(),'CW 6633'!$B39)</f>
        <v>0.13819999999999999</v>
      </c>
      <c r="P34" s="96">
        <f t="shared" si="6"/>
        <v>3.51</v>
      </c>
      <c r="Q34" s="96">
        <f>IF(ISBLANK('CW 6633'!$C39),NA(),'CW 6633'!$C39)</f>
        <v>176048</v>
      </c>
      <c r="R34" s="108">
        <f>IF(ISBLANK('CW Sir D 7643'!$B39),NA(),'CW Sir D 7643'!$B39)</f>
        <v>0.13900000000000001</v>
      </c>
      <c r="S34" s="17">
        <f t="shared" si="7"/>
        <v>3.5310000000000001</v>
      </c>
      <c r="T34" s="99">
        <f>IF(ISBLANK('CW Sir D 7643'!$C39),NA(),'CW Sir D 7643'!$C39)</f>
        <v>202431</v>
      </c>
      <c r="V34" s="21">
        <v>27</v>
      </c>
      <c r="W34" s="33">
        <f t="shared" si="8"/>
        <v>3.9169999999999998</v>
      </c>
      <c r="X34" s="34">
        <f t="shared" si="9"/>
        <v>4.2160000000000002</v>
      </c>
      <c r="Y34" s="35">
        <f t="shared" si="10"/>
        <v>3.8860000000000001</v>
      </c>
      <c r="Z34" s="36">
        <f t="shared" si="11"/>
        <v>3.1850000000000001</v>
      </c>
      <c r="AA34" s="89">
        <f t="shared" si="12"/>
        <v>3.51</v>
      </c>
      <c r="AB34" s="90">
        <f t="shared" si="13"/>
        <v>3.5310000000000001</v>
      </c>
      <c r="AC34" s="37"/>
      <c r="AD34" s="38">
        <v>27</v>
      </c>
      <c r="AE34" s="100">
        <f t="shared" si="14"/>
        <v>182512</v>
      </c>
      <c r="AF34" s="103">
        <f t="shared" si="15"/>
        <v>95085</v>
      </c>
      <c r="AG34" s="39">
        <f t="shared" si="16"/>
        <v>157311</v>
      </c>
      <c r="AH34" s="101">
        <f t="shared" si="17"/>
        <v>186237</v>
      </c>
      <c r="AI34" s="102">
        <f t="shared" si="18"/>
        <v>176048</v>
      </c>
      <c r="AJ34" s="113">
        <f t="shared" si="19"/>
        <v>202431</v>
      </c>
    </row>
    <row r="35" spans="1:36" x14ac:dyDescent="0.25">
      <c r="A35" s="16">
        <v>28</v>
      </c>
      <c r="C35" s="109" t="str">
        <f>IF(ISBLANK('Garrison 212'!$B40),NA(),'Garrison 212'!$B40)</f>
        <v>0,1568</v>
      </c>
      <c r="D35" s="18">
        <f t="shared" si="2"/>
        <v>3.9830000000000001</v>
      </c>
      <c r="E35" s="19">
        <f>IF(ISBLANK('Garrison 212'!$C40),NA(),'Garrison 212'!$C40)</f>
        <v>181530</v>
      </c>
      <c r="F35" s="104" t="str">
        <f>IF(ISBLANK('P &amp; M Ritz PPP Col'!$B40),NA(),'P &amp; M Ritz PPP Col'!$B40)</f>
        <v>0,168</v>
      </c>
      <c r="G35" s="93">
        <f t="shared" si="3"/>
        <v>4.2670000000000003</v>
      </c>
      <c r="H35" s="114">
        <f>IF(ISBLANK('P &amp; M Ritz PPP Col'!$C40),NA(),'P &amp; M Ritz PPP Col'!$C40)</f>
        <v>95815</v>
      </c>
      <c r="I35" s="105" t="str">
        <f>IF(ISBLANK('Lee Wulfe Ultimate'!$B40),NA(),'Lee Wulfe Ultimate'!$B40)</f>
        <v>0,156</v>
      </c>
      <c r="J35" s="94">
        <f t="shared" si="4"/>
        <v>3.9620000000000002</v>
      </c>
      <c r="K35" s="95">
        <f>IF(ISBLANK('Lee Wulfe Ultimate'!$C40),NA(),'Lee Wulfe Ultimate'!$C40)</f>
        <v>156314</v>
      </c>
      <c r="L35" s="106">
        <f>IF(ISBLANK('CW 6323'!$B40),NA(),'CW 6323'!$B40)</f>
        <v>0.12759999999999999</v>
      </c>
      <c r="M35" s="97">
        <f t="shared" si="5"/>
        <v>3.2410000000000001</v>
      </c>
      <c r="N35" s="98">
        <f>IF(ISBLANK('CW 6323'!$C40),NA(),'CW 6323'!$C40)</f>
        <v>186490</v>
      </c>
      <c r="O35" s="107">
        <f>IF(ISBLANK('CW 6633'!$B40),NA(),'CW 6633'!$B40)</f>
        <v>0.14080000000000001</v>
      </c>
      <c r="P35" s="96">
        <f t="shared" si="6"/>
        <v>3.5760000000000001</v>
      </c>
      <c r="Q35" s="96">
        <f>IF(ISBLANK('CW 6633'!$C40),NA(),'CW 6633'!$C40)</f>
        <v>175773</v>
      </c>
      <c r="R35" s="108">
        <f>IF(ISBLANK('CW Sir D 7643'!$B40),NA(),'CW Sir D 7643'!$B40)</f>
        <v>0.14199999999999999</v>
      </c>
      <c r="S35" s="17">
        <f t="shared" si="7"/>
        <v>3.6070000000000002</v>
      </c>
      <c r="T35" s="99">
        <f>IF(ISBLANK('CW Sir D 7643'!$C40),NA(),'CW Sir D 7643'!$C40)</f>
        <v>198520</v>
      </c>
      <c r="V35" s="21">
        <v>28</v>
      </c>
      <c r="W35" s="33">
        <f t="shared" si="8"/>
        <v>3.9830000000000001</v>
      </c>
      <c r="X35" s="34">
        <f t="shared" si="9"/>
        <v>4.2670000000000003</v>
      </c>
      <c r="Y35" s="35">
        <f t="shared" si="10"/>
        <v>3.9620000000000002</v>
      </c>
      <c r="Z35" s="36">
        <f t="shared" si="11"/>
        <v>3.2410000000000001</v>
      </c>
      <c r="AA35" s="89">
        <f t="shared" si="12"/>
        <v>3.5760000000000001</v>
      </c>
      <c r="AB35" s="90">
        <f t="shared" si="13"/>
        <v>3.6070000000000002</v>
      </c>
      <c r="AC35" s="37"/>
      <c r="AD35" s="38">
        <v>28</v>
      </c>
      <c r="AE35" s="100">
        <f t="shared" si="14"/>
        <v>181530</v>
      </c>
      <c r="AF35" s="103">
        <f t="shared" si="15"/>
        <v>95815</v>
      </c>
      <c r="AG35" s="39">
        <f t="shared" si="16"/>
        <v>156314</v>
      </c>
      <c r="AH35" s="101">
        <f t="shared" si="17"/>
        <v>186490</v>
      </c>
      <c r="AI35" s="102">
        <f t="shared" si="18"/>
        <v>175773</v>
      </c>
      <c r="AJ35" s="113">
        <f t="shared" si="19"/>
        <v>198520</v>
      </c>
    </row>
    <row r="36" spans="1:36" x14ac:dyDescent="0.25">
      <c r="A36" s="16">
        <v>29</v>
      </c>
      <c r="C36" s="109" t="str">
        <f>IF(ISBLANK('Garrison 212'!$B41),NA(),'Garrison 212'!$B41)</f>
        <v>0,15940000000000001</v>
      </c>
      <c r="D36" s="18">
        <f t="shared" si="2"/>
        <v>4.0490000000000004</v>
      </c>
      <c r="E36" s="19">
        <f>IF(ISBLANK('Garrison 212'!$C41),NA(),'Garrison 212'!$C41)</f>
        <v>180507</v>
      </c>
      <c r="F36" s="104" t="str">
        <f>IF(ISBLANK('P &amp; M Ritz PPP Col'!$B41),NA(),'P &amp; M Ritz PPP Col'!$B41)</f>
        <v>0,171</v>
      </c>
      <c r="G36" s="93">
        <f t="shared" si="3"/>
        <v>4.343</v>
      </c>
      <c r="H36" s="114">
        <f>IF(ISBLANK('P &amp; M Ritz PPP Col'!$C41),NA(),'P &amp; M Ritz PPP Col'!$C41)</f>
        <v>96501</v>
      </c>
      <c r="I36" s="105" t="str">
        <f>IF(ISBLANK('Lee Wulfe Ultimate'!$B41),NA(),'Lee Wulfe Ultimate'!$B41)</f>
        <v>0,159</v>
      </c>
      <c r="J36" s="94">
        <f t="shared" si="4"/>
        <v>4.0389999999999997</v>
      </c>
      <c r="K36" s="95">
        <f>IF(ISBLANK('Lee Wulfe Ultimate'!$C41),NA(),'Lee Wulfe Ultimate'!$C41)</f>
        <v>155285</v>
      </c>
      <c r="L36" s="106">
        <f>IF(ISBLANK('CW 6323'!$B41),NA(),'CW 6323'!$B41)</f>
        <v>0.1298</v>
      </c>
      <c r="M36" s="97">
        <f t="shared" si="5"/>
        <v>3.2970000000000002</v>
      </c>
      <c r="N36" s="98">
        <f>IF(ISBLANK('CW 6323'!$C41),NA(),'CW 6323'!$C41)</f>
        <v>186593</v>
      </c>
      <c r="O36" s="107">
        <f>IF(ISBLANK('CW 6633'!$B41),NA(),'CW 6633'!$B41)</f>
        <v>0.1434</v>
      </c>
      <c r="P36" s="96">
        <f t="shared" si="6"/>
        <v>3.6419999999999999</v>
      </c>
      <c r="Q36" s="96">
        <f>IF(ISBLANK('CW 6633'!$C41),NA(),'CW 6633'!$C41)</f>
        <v>175356</v>
      </c>
      <c r="R36" s="108">
        <f>IF(ISBLANK('CW Sir D 7643'!$B41),NA(),'CW Sir D 7643'!$B41)</f>
        <v>0.14499999999999999</v>
      </c>
      <c r="S36" s="17">
        <f t="shared" si="7"/>
        <v>3.6829999999999998</v>
      </c>
      <c r="T36" s="99">
        <f>IF(ISBLANK('CW Sir D 7643'!$C41),NA(),'CW Sir D 7643'!$C41)</f>
        <v>194746</v>
      </c>
      <c r="V36" s="21">
        <v>29</v>
      </c>
      <c r="W36" s="33">
        <f t="shared" si="8"/>
        <v>4.0490000000000004</v>
      </c>
      <c r="X36" s="34">
        <f t="shared" si="9"/>
        <v>4.343</v>
      </c>
      <c r="Y36" s="35">
        <f t="shared" si="10"/>
        <v>4.0389999999999997</v>
      </c>
      <c r="Z36" s="36">
        <f t="shared" si="11"/>
        <v>3.2970000000000002</v>
      </c>
      <c r="AA36" s="89">
        <f t="shared" si="12"/>
        <v>3.6419999999999999</v>
      </c>
      <c r="AB36" s="90">
        <f t="shared" si="13"/>
        <v>3.6829999999999998</v>
      </c>
      <c r="AC36" s="37"/>
      <c r="AD36" s="38">
        <v>29</v>
      </c>
      <c r="AE36" s="100">
        <f t="shared" si="14"/>
        <v>180507</v>
      </c>
      <c r="AF36" s="103">
        <f t="shared" si="15"/>
        <v>96501</v>
      </c>
      <c r="AG36" s="39">
        <f t="shared" si="16"/>
        <v>155285</v>
      </c>
      <c r="AH36" s="101">
        <f t="shared" si="17"/>
        <v>186593</v>
      </c>
      <c r="AI36" s="102">
        <f t="shared" si="18"/>
        <v>175356</v>
      </c>
      <c r="AJ36" s="113">
        <f t="shared" si="19"/>
        <v>194746</v>
      </c>
    </row>
    <row r="37" spans="1:36" x14ac:dyDescent="0.25">
      <c r="A37" s="16">
        <v>30</v>
      </c>
      <c r="C37" s="109" t="str">
        <f>IF(ISBLANK('Garrison 212'!$B42),NA(),'Garrison 212'!$B42)</f>
        <v>0,162</v>
      </c>
      <c r="D37" s="18">
        <f t="shared" si="2"/>
        <v>4.1150000000000002</v>
      </c>
      <c r="E37" s="19">
        <f>IF(ISBLANK('Garrison 212'!$C42),NA(),'Garrison 212'!$C42)</f>
        <v>179453</v>
      </c>
      <c r="F37" s="104" t="str">
        <f>IF(ISBLANK('P &amp; M Ritz PPP Col'!$B42),NA(),'P &amp; M Ritz PPP Col'!$B42)</f>
        <v>0,173</v>
      </c>
      <c r="G37" s="93">
        <f t="shared" si="3"/>
        <v>4.3940000000000001</v>
      </c>
      <c r="H37" s="114">
        <f>IF(ISBLANK('P &amp; M Ritz PPP Col'!$C42),NA(),'P &amp; M Ritz PPP Col'!$C42)</f>
        <v>97145</v>
      </c>
      <c r="I37" s="105" t="str">
        <f>IF(ISBLANK('Lee Wulfe Ultimate'!$B42),NA(),'Lee Wulfe Ultimate'!$B42)</f>
        <v>0,161</v>
      </c>
      <c r="J37" s="94">
        <f t="shared" si="4"/>
        <v>4.0890000000000004</v>
      </c>
      <c r="K37" s="95">
        <f>IF(ISBLANK('Lee Wulfe Ultimate'!$C42),NA(),'Lee Wulfe Ultimate'!$C42)</f>
        <v>154232</v>
      </c>
      <c r="L37" s="106">
        <f>IF(ISBLANK('CW 6323'!$B42),NA(),'CW 6323'!$B42)</f>
        <v>0.13200000000000001</v>
      </c>
      <c r="M37" s="97">
        <f t="shared" si="5"/>
        <v>3.3530000000000002</v>
      </c>
      <c r="N37" s="98">
        <f>IF(ISBLANK('CW 6323'!$C42),NA(),'CW 6323'!$C42)</f>
        <v>186567</v>
      </c>
      <c r="O37" s="107">
        <f>IF(ISBLANK('CW 6633'!$B42),NA(),'CW 6633'!$B42)</f>
        <v>0.14599999999999999</v>
      </c>
      <c r="P37" s="96">
        <f t="shared" si="6"/>
        <v>3.7080000000000002</v>
      </c>
      <c r="Q37" s="96">
        <f>IF(ISBLANK('CW 6633'!$C42),NA(),'CW 6633'!$C42)</f>
        <v>174820</v>
      </c>
      <c r="R37" s="108">
        <f>IF(ISBLANK('CW Sir D 7643'!$B42),NA(),'CW Sir D 7643'!$B42)</f>
        <v>0.14799999999999999</v>
      </c>
      <c r="S37" s="17">
        <f t="shared" si="7"/>
        <v>3.7589999999999999</v>
      </c>
      <c r="T37" s="99">
        <f>IF(ISBLANK('CW Sir D 7643'!$C42),NA(),'CW Sir D 7643'!$C42)</f>
        <v>191108</v>
      </c>
      <c r="V37" s="21">
        <v>30</v>
      </c>
      <c r="W37" s="33">
        <f t="shared" si="8"/>
        <v>4.1150000000000002</v>
      </c>
      <c r="X37" s="34">
        <f t="shared" si="9"/>
        <v>4.3940000000000001</v>
      </c>
      <c r="Y37" s="35">
        <f t="shared" si="10"/>
        <v>4.0890000000000004</v>
      </c>
      <c r="Z37" s="36">
        <f t="shared" si="11"/>
        <v>3.3530000000000002</v>
      </c>
      <c r="AA37" s="89">
        <f t="shared" si="12"/>
        <v>3.7080000000000002</v>
      </c>
      <c r="AB37" s="90">
        <f t="shared" si="13"/>
        <v>3.7589999999999999</v>
      </c>
      <c r="AC37" s="37"/>
      <c r="AD37" s="38">
        <v>30</v>
      </c>
      <c r="AE37" s="100">
        <f t="shared" si="14"/>
        <v>179453</v>
      </c>
      <c r="AF37" s="103">
        <f t="shared" si="15"/>
        <v>97145</v>
      </c>
      <c r="AG37" s="39">
        <f t="shared" si="16"/>
        <v>154232</v>
      </c>
      <c r="AH37" s="101">
        <f t="shared" si="17"/>
        <v>186567</v>
      </c>
      <c r="AI37" s="102">
        <f t="shared" si="18"/>
        <v>174820</v>
      </c>
      <c r="AJ37" s="113">
        <f t="shared" si="19"/>
        <v>191108</v>
      </c>
    </row>
    <row r="38" spans="1:36" x14ac:dyDescent="0.25">
      <c r="A38" s="16">
        <v>31</v>
      </c>
      <c r="C38" s="109" t="str">
        <f>IF(ISBLANK('Garrison 212'!$B43),NA(),'Garrison 212'!$B43)</f>
        <v>0,1646</v>
      </c>
      <c r="D38" s="18">
        <f t="shared" si="2"/>
        <v>4.181</v>
      </c>
      <c r="E38" s="19">
        <f>IF(ISBLANK('Garrison 212'!$C43),NA(),'Garrison 212'!$C43)</f>
        <v>178376</v>
      </c>
      <c r="F38" s="104" t="str">
        <f>IF(ISBLANK('P &amp; M Ritz PPP Col'!$B43),NA(),'P &amp; M Ritz PPP Col'!$B43)</f>
        <v>0,175</v>
      </c>
      <c r="G38" s="93">
        <f t="shared" si="3"/>
        <v>4.4450000000000003</v>
      </c>
      <c r="H38" s="114">
        <f>IF(ISBLANK('P &amp; M Ritz PPP Col'!$C43),NA(),'P &amp; M Ritz PPP Col'!$C43)</f>
        <v>97752</v>
      </c>
      <c r="I38" s="105" t="str">
        <f>IF(ISBLANK('Lee Wulfe Ultimate'!$B43),NA(),'Lee Wulfe Ultimate'!$B43)</f>
        <v>0,164</v>
      </c>
      <c r="J38" s="94">
        <f t="shared" si="4"/>
        <v>4.1660000000000004</v>
      </c>
      <c r="K38" s="95">
        <f>IF(ISBLANK('Lee Wulfe Ultimate'!$C43),NA(),'Lee Wulfe Ultimate'!$C43)</f>
        <v>153166</v>
      </c>
      <c r="L38" s="106">
        <f>IF(ISBLANK('CW 6323'!$B43),NA(),'CW 6323'!$B43)</f>
        <v>0.13539999999999999</v>
      </c>
      <c r="M38" s="97">
        <f t="shared" si="5"/>
        <v>3.4390000000000001</v>
      </c>
      <c r="N38" s="98">
        <f>IF(ISBLANK('CW 6323'!$C43),NA(),'CW 6323'!$C43)</f>
        <v>181522</v>
      </c>
      <c r="O38" s="107">
        <f>IF(ISBLANK('CW 6633'!$B43),NA(),'CW 6633'!$B43)</f>
        <v>0.1492</v>
      </c>
      <c r="P38" s="96">
        <f t="shared" si="6"/>
        <v>3.79</v>
      </c>
      <c r="Q38" s="96">
        <f>IF(ISBLANK('CW 6633'!$C43),NA(),'CW 6633'!$C43)</f>
        <v>172094</v>
      </c>
      <c r="R38" s="108">
        <f>IF(ISBLANK('CW Sir D 7643'!$B43),NA(),'CW Sir D 7643'!$B43)</f>
        <v>0.15079999999999999</v>
      </c>
      <c r="S38" s="17">
        <f t="shared" si="7"/>
        <v>3.83</v>
      </c>
      <c r="T38" s="99">
        <f>IF(ISBLANK('CW Sir D 7643'!$C43),NA(),'CW Sir D 7643'!$C43)</f>
        <v>189575</v>
      </c>
      <c r="V38" s="21">
        <v>31</v>
      </c>
      <c r="W38" s="33">
        <f t="shared" si="8"/>
        <v>4.181</v>
      </c>
      <c r="X38" s="34">
        <f t="shared" si="9"/>
        <v>4.4450000000000003</v>
      </c>
      <c r="Y38" s="35">
        <f t="shared" si="10"/>
        <v>4.1660000000000004</v>
      </c>
      <c r="Z38" s="36">
        <f t="shared" si="11"/>
        <v>3.4390000000000001</v>
      </c>
      <c r="AA38" s="89">
        <f t="shared" si="12"/>
        <v>3.79</v>
      </c>
      <c r="AB38" s="90">
        <f t="shared" si="13"/>
        <v>3.83</v>
      </c>
      <c r="AC38" s="37"/>
      <c r="AD38" s="38">
        <v>31</v>
      </c>
      <c r="AE38" s="100">
        <f t="shared" si="14"/>
        <v>178376</v>
      </c>
      <c r="AF38" s="103">
        <f t="shared" si="15"/>
        <v>97752</v>
      </c>
      <c r="AG38" s="39">
        <f t="shared" si="16"/>
        <v>153166</v>
      </c>
      <c r="AH38" s="101">
        <f t="shared" si="17"/>
        <v>181522</v>
      </c>
      <c r="AI38" s="102">
        <f t="shared" si="18"/>
        <v>172094</v>
      </c>
      <c r="AJ38" s="113">
        <f t="shared" si="19"/>
        <v>189575</v>
      </c>
    </row>
    <row r="39" spans="1:36" x14ac:dyDescent="0.25">
      <c r="A39" s="16">
        <v>32</v>
      </c>
      <c r="C39" s="109" t="str">
        <f>IF(ISBLANK('Garrison 212'!$B44),NA(),'Garrison 212'!$B44)</f>
        <v>0,1672</v>
      </c>
      <c r="D39" s="18">
        <f t="shared" si="2"/>
        <v>4.2469999999999999</v>
      </c>
      <c r="E39" s="19">
        <f>IF(ISBLANK('Garrison 212'!$C44),NA(),'Garrison 212'!$C44)</f>
        <v>177285</v>
      </c>
      <c r="F39" s="104" t="str">
        <f>IF(ISBLANK('P &amp; M Ritz PPP Col'!$B44),NA(),'P &amp; M Ritz PPP Col'!$B44)</f>
        <v>0,178</v>
      </c>
      <c r="G39" s="93">
        <f t="shared" si="3"/>
        <v>4.5209999999999999</v>
      </c>
      <c r="H39" s="114">
        <f>IF(ISBLANK('P &amp; M Ritz PPP Col'!$C44),NA(),'P &amp; M Ritz PPP Col'!$C44)</f>
        <v>98326</v>
      </c>
      <c r="I39" s="105" t="str">
        <f>IF(ISBLANK('Lee Wulfe Ultimate'!$B44),NA(),'Lee Wulfe Ultimate'!$B44)</f>
        <v>0,167</v>
      </c>
      <c r="J39" s="94">
        <f t="shared" si="4"/>
        <v>4.242</v>
      </c>
      <c r="K39" s="95">
        <f>IF(ISBLANK('Lee Wulfe Ultimate'!$C44),NA(),'Lee Wulfe Ultimate'!$C44)</f>
        <v>152093</v>
      </c>
      <c r="L39" s="106">
        <f>IF(ISBLANK('CW 6323'!$B44),NA(),'CW 6323'!$B44)</f>
        <v>0.13880000000000001</v>
      </c>
      <c r="M39" s="97">
        <f t="shared" si="5"/>
        <v>3.5259999999999998</v>
      </c>
      <c r="N39" s="98">
        <f>IF(ISBLANK('CW 6323'!$C44),NA(),'CW 6323'!$C44)</f>
        <v>176720</v>
      </c>
      <c r="O39" s="107">
        <f>IF(ISBLANK('CW 6633'!$B44),NA(),'CW 6633'!$B44)</f>
        <v>0.15240000000000001</v>
      </c>
      <c r="P39" s="96">
        <f t="shared" si="6"/>
        <v>3.871</v>
      </c>
      <c r="Q39" s="96">
        <f>IF(ISBLANK('CW 6633'!$C44),NA(),'CW 6633'!$C44)</f>
        <v>169408</v>
      </c>
      <c r="R39" s="108">
        <f>IF(ISBLANK('CW Sir D 7643'!$B44),NA(),'CW Sir D 7643'!$B44)</f>
        <v>0.15359999999999999</v>
      </c>
      <c r="S39" s="17">
        <f t="shared" si="7"/>
        <v>3.9009999999999998</v>
      </c>
      <c r="T39" s="99">
        <f>IF(ISBLANK('CW Sir D 7643'!$C44),NA(),'CW Sir D 7643'!$C44)</f>
        <v>187991</v>
      </c>
      <c r="V39" s="21">
        <v>32</v>
      </c>
      <c r="W39" s="33">
        <f t="shared" si="8"/>
        <v>4.2469999999999999</v>
      </c>
      <c r="X39" s="34">
        <f t="shared" si="9"/>
        <v>4.5209999999999999</v>
      </c>
      <c r="Y39" s="35">
        <f t="shared" si="10"/>
        <v>4.242</v>
      </c>
      <c r="Z39" s="36">
        <f t="shared" si="11"/>
        <v>3.5259999999999998</v>
      </c>
      <c r="AA39" s="89">
        <f t="shared" si="12"/>
        <v>3.871</v>
      </c>
      <c r="AB39" s="90">
        <f t="shared" si="13"/>
        <v>3.9009999999999998</v>
      </c>
      <c r="AC39" s="37"/>
      <c r="AD39" s="38">
        <v>32</v>
      </c>
      <c r="AE39" s="100">
        <f t="shared" si="14"/>
        <v>177285</v>
      </c>
      <c r="AF39" s="103">
        <f t="shared" si="15"/>
        <v>98326</v>
      </c>
      <c r="AG39" s="39">
        <f t="shared" si="16"/>
        <v>152093</v>
      </c>
      <c r="AH39" s="101">
        <f t="shared" si="17"/>
        <v>176720</v>
      </c>
      <c r="AI39" s="102">
        <f t="shared" si="18"/>
        <v>169408</v>
      </c>
      <c r="AJ39" s="113">
        <f t="shared" si="19"/>
        <v>187991</v>
      </c>
    </row>
    <row r="40" spans="1:36" x14ac:dyDescent="0.25">
      <c r="A40" s="16">
        <v>33</v>
      </c>
      <c r="C40" s="109" t="str">
        <f>IF(ISBLANK('Garrison 212'!$B45),NA(),'Garrison 212'!$B45)</f>
        <v>0,1698</v>
      </c>
      <c r="D40" s="18">
        <f t="shared" si="2"/>
        <v>4.3129999999999997</v>
      </c>
      <c r="E40" s="19">
        <f>IF(ISBLANK('Garrison 212'!$C45),NA(),'Garrison 212'!$C45)</f>
        <v>176184</v>
      </c>
      <c r="F40" s="104" t="str">
        <f>IF(ISBLANK('P &amp; M Ritz PPP Col'!$B45),NA(),'P &amp; M Ritz PPP Col'!$B45)</f>
        <v>0,180</v>
      </c>
      <c r="G40" s="93">
        <f t="shared" si="3"/>
        <v>4.5720000000000001</v>
      </c>
      <c r="H40" s="114">
        <f>IF(ISBLANK('P &amp; M Ritz PPP Col'!$C45),NA(),'P &amp; M Ritz PPP Col'!$C45)</f>
        <v>98870</v>
      </c>
      <c r="I40" s="105" t="str">
        <f>IF(ISBLANK('Lee Wulfe Ultimate'!$B45),NA(),'Lee Wulfe Ultimate'!$B45)</f>
        <v>0,170</v>
      </c>
      <c r="J40" s="94">
        <f t="shared" si="4"/>
        <v>4.3179999999999996</v>
      </c>
      <c r="K40" s="95">
        <f>IF(ISBLANK('Lee Wulfe Ultimate'!$C45),NA(),'Lee Wulfe Ultimate'!$C45)</f>
        <v>151018</v>
      </c>
      <c r="L40" s="106">
        <f>IF(ISBLANK('CW 6323'!$B45),NA(),'CW 6323'!$B45)</f>
        <v>0.14219999999999999</v>
      </c>
      <c r="M40" s="97">
        <f t="shared" si="5"/>
        <v>3.6120000000000001</v>
      </c>
      <c r="N40" s="98">
        <f>IF(ISBLANK('CW 6323'!$C45),NA(),'CW 6323'!$C45)</f>
        <v>172154</v>
      </c>
      <c r="O40" s="107">
        <f>IF(ISBLANK('CW 6633'!$B45),NA(),'CW 6633'!$B45)</f>
        <v>0.15559999999999999</v>
      </c>
      <c r="P40" s="96">
        <f t="shared" si="6"/>
        <v>3.952</v>
      </c>
      <c r="Q40" s="96">
        <f>IF(ISBLANK('CW 6633'!$C45),NA(),'CW 6633'!$C45)</f>
        <v>166771</v>
      </c>
      <c r="R40" s="108">
        <f>IF(ISBLANK('CW Sir D 7643'!$B45),NA(),'CW Sir D 7643'!$B45)</f>
        <v>0.15640000000000001</v>
      </c>
      <c r="S40" s="17">
        <f t="shared" si="7"/>
        <v>3.9729999999999999</v>
      </c>
      <c r="T40" s="99">
        <f>IF(ISBLANK('CW Sir D 7643'!$C45),NA(),'CW Sir D 7643'!$C45)</f>
        <v>186368</v>
      </c>
      <c r="V40" s="21">
        <v>33</v>
      </c>
      <c r="W40" s="33">
        <f t="shared" si="8"/>
        <v>4.3129999999999997</v>
      </c>
      <c r="X40" s="34">
        <f t="shared" si="9"/>
        <v>4.5720000000000001</v>
      </c>
      <c r="Y40" s="35">
        <f t="shared" si="10"/>
        <v>4.3179999999999996</v>
      </c>
      <c r="Z40" s="36">
        <f t="shared" si="11"/>
        <v>3.6120000000000001</v>
      </c>
      <c r="AA40" s="89">
        <f t="shared" si="12"/>
        <v>3.952</v>
      </c>
      <c r="AB40" s="90">
        <f t="shared" si="13"/>
        <v>3.9729999999999999</v>
      </c>
      <c r="AC40" s="37"/>
      <c r="AD40" s="38">
        <v>33</v>
      </c>
      <c r="AE40" s="100">
        <f t="shared" si="14"/>
        <v>176184</v>
      </c>
      <c r="AF40" s="103">
        <f t="shared" si="15"/>
        <v>98870</v>
      </c>
      <c r="AG40" s="39">
        <f t="shared" si="16"/>
        <v>151018</v>
      </c>
      <c r="AH40" s="101">
        <f t="shared" si="17"/>
        <v>172154</v>
      </c>
      <c r="AI40" s="102">
        <f t="shared" si="18"/>
        <v>166771</v>
      </c>
      <c r="AJ40" s="113">
        <f t="shared" si="19"/>
        <v>186368</v>
      </c>
    </row>
    <row r="41" spans="1:36" x14ac:dyDescent="0.25">
      <c r="A41" s="16">
        <v>34</v>
      </c>
      <c r="C41" s="109" t="str">
        <f>IF(ISBLANK('Garrison 212'!$B46),NA(),'Garrison 212'!$B46)</f>
        <v>0,1724</v>
      </c>
      <c r="D41" s="18">
        <f t="shared" si="2"/>
        <v>4.3789999999999996</v>
      </c>
      <c r="E41" s="19">
        <f>IF(ISBLANK('Garrison 212'!$C46),NA(),'Garrison 212'!$C46)</f>
        <v>175079</v>
      </c>
      <c r="F41" s="104" t="str">
        <f>IF(ISBLANK('P &amp; M Ritz PPP Col'!$B46),NA(),'P &amp; M Ritz PPP Col'!$B46)</f>
        <v>0,183</v>
      </c>
      <c r="G41" s="93">
        <f t="shared" si="3"/>
        <v>4.6479999999999997</v>
      </c>
      <c r="H41" s="114">
        <f>IF(ISBLANK('P &amp; M Ritz PPP Col'!$C46),NA(),'P &amp; M Ritz PPP Col'!$C46)</f>
        <v>99388</v>
      </c>
      <c r="I41" s="105" t="str">
        <f>IF(ISBLANK('Lee Wulfe Ultimate'!$B46),NA(),'Lee Wulfe Ultimate'!$B46)</f>
        <v>0,172</v>
      </c>
      <c r="J41" s="94">
        <f t="shared" si="4"/>
        <v>4.3689999999999998</v>
      </c>
      <c r="K41" s="95">
        <f>IF(ISBLANK('Lee Wulfe Ultimate'!$C46),NA(),'Lee Wulfe Ultimate'!$C46)</f>
        <v>149942</v>
      </c>
      <c r="L41" s="106">
        <f>IF(ISBLANK('CW 6323'!$B46),NA(),'CW 6323'!$B46)</f>
        <v>0.14560000000000001</v>
      </c>
      <c r="M41" s="97">
        <f t="shared" si="5"/>
        <v>3.698</v>
      </c>
      <c r="N41" s="98">
        <f>IF(ISBLANK('CW 6323'!$C46),NA(),'CW 6323'!$C46)</f>
        <v>167812</v>
      </c>
      <c r="O41" s="107">
        <f>IF(ISBLANK('CW 6633'!$B46),NA(),'CW 6633'!$B46)</f>
        <v>0.1588</v>
      </c>
      <c r="P41" s="96">
        <f t="shared" si="6"/>
        <v>4.0339999999999998</v>
      </c>
      <c r="Q41" s="96">
        <f>IF(ISBLANK('CW 6633'!$C46),NA(),'CW 6633'!$C46)</f>
        <v>164191</v>
      </c>
      <c r="R41" s="108">
        <f>IF(ISBLANK('CW Sir D 7643'!$B46),NA(),'CW Sir D 7643'!$B46)</f>
        <v>0.15920000000000001</v>
      </c>
      <c r="S41" s="17">
        <f t="shared" si="7"/>
        <v>4.0439999999999996</v>
      </c>
      <c r="T41" s="99">
        <f>IF(ISBLANK('CW Sir D 7643'!$C46),NA(),'CW Sir D 7643'!$C46)</f>
        <v>184721</v>
      </c>
      <c r="V41" s="21">
        <v>34</v>
      </c>
      <c r="W41" s="33">
        <f t="shared" si="8"/>
        <v>4.3789999999999996</v>
      </c>
      <c r="X41" s="34">
        <f t="shared" si="9"/>
        <v>4.6479999999999997</v>
      </c>
      <c r="Y41" s="35">
        <f t="shared" si="10"/>
        <v>4.3689999999999998</v>
      </c>
      <c r="Z41" s="36">
        <f t="shared" si="11"/>
        <v>3.698</v>
      </c>
      <c r="AA41" s="89">
        <f t="shared" si="12"/>
        <v>4.0339999999999998</v>
      </c>
      <c r="AB41" s="90">
        <f t="shared" si="13"/>
        <v>4.0439999999999996</v>
      </c>
      <c r="AC41" s="37"/>
      <c r="AD41" s="38">
        <v>34</v>
      </c>
      <c r="AE41" s="100">
        <f t="shared" si="14"/>
        <v>175079</v>
      </c>
      <c r="AF41" s="103">
        <f t="shared" si="15"/>
        <v>99388</v>
      </c>
      <c r="AG41" s="39">
        <f t="shared" si="16"/>
        <v>149942</v>
      </c>
      <c r="AH41" s="101">
        <f t="shared" si="17"/>
        <v>167812</v>
      </c>
      <c r="AI41" s="102">
        <f t="shared" si="18"/>
        <v>164191</v>
      </c>
      <c r="AJ41" s="113">
        <f t="shared" si="19"/>
        <v>184721</v>
      </c>
    </row>
    <row r="42" spans="1:36" x14ac:dyDescent="0.25">
      <c r="A42" s="16">
        <v>35</v>
      </c>
      <c r="C42" s="109" t="str">
        <f>IF(ISBLANK('Garrison 212'!$B47),NA(),'Garrison 212'!$B47)</f>
        <v>0,175</v>
      </c>
      <c r="D42" s="18">
        <f t="shared" si="2"/>
        <v>4.4450000000000003</v>
      </c>
      <c r="E42" s="19">
        <f>IF(ISBLANK('Garrison 212'!$C47),NA(),'Garrison 212'!$C47)</f>
        <v>173975</v>
      </c>
      <c r="F42" s="104" t="str">
        <f>IF(ISBLANK('P &amp; M Ritz PPP Col'!$B47),NA(),'P &amp; M Ritz PPP Col'!$B47)</f>
        <v>0,185</v>
      </c>
      <c r="G42" s="93">
        <f t="shared" si="3"/>
        <v>4.6989999999999998</v>
      </c>
      <c r="H42" s="114">
        <f>IF(ISBLANK('P &amp; M Ritz PPP Col'!$C47),NA(),'P &amp; M Ritz PPP Col'!$C47)</f>
        <v>99882</v>
      </c>
      <c r="I42" s="105" t="str">
        <f>IF(ISBLANK('Lee Wulfe Ultimate'!$B47),NA(),'Lee Wulfe Ultimate'!$B47)</f>
        <v>0,175</v>
      </c>
      <c r="J42" s="94">
        <f t="shared" si="4"/>
        <v>4.4450000000000003</v>
      </c>
      <c r="K42" s="95">
        <f>IF(ISBLANK('Lee Wulfe Ultimate'!$C47),NA(),'Lee Wulfe Ultimate'!$C47)</f>
        <v>148877</v>
      </c>
      <c r="L42" s="106">
        <f>IF(ISBLANK('CW 6323'!$B47),NA(),'CW 6323'!$B47)</f>
        <v>0.14899999999999999</v>
      </c>
      <c r="M42" s="97">
        <f t="shared" si="5"/>
        <v>3.7850000000000001</v>
      </c>
      <c r="N42" s="98">
        <f>IF(ISBLANK('CW 6323'!$C47),NA(),'CW 6323'!$C47)</f>
        <v>163683</v>
      </c>
      <c r="O42" s="107">
        <f>IF(ISBLANK('CW 6633'!$B47),NA(),'CW 6633'!$B47)</f>
        <v>0.16200000000000001</v>
      </c>
      <c r="P42" s="96">
        <f t="shared" si="6"/>
        <v>4.1150000000000002</v>
      </c>
      <c r="Q42" s="96">
        <f>IF(ISBLANK('CW 6633'!$C47),NA(),'CW 6633'!$C47)</f>
        <v>161673</v>
      </c>
      <c r="R42" s="108">
        <f>IF(ISBLANK('CW Sir D 7643'!$B47),NA(),'CW Sir D 7643'!$B47)</f>
        <v>0.16200000000000001</v>
      </c>
      <c r="S42" s="17">
        <f t="shared" si="7"/>
        <v>4.1150000000000002</v>
      </c>
      <c r="T42" s="99">
        <f>IF(ISBLANK('CW Sir D 7643'!$C47),NA(),'CW Sir D 7643'!$C47)</f>
        <v>183060</v>
      </c>
      <c r="V42" s="21">
        <v>35</v>
      </c>
      <c r="W42" s="33">
        <f t="shared" si="8"/>
        <v>4.4450000000000003</v>
      </c>
      <c r="X42" s="34">
        <f t="shared" si="9"/>
        <v>4.6989999999999998</v>
      </c>
      <c r="Y42" s="35">
        <f t="shared" si="10"/>
        <v>4.4450000000000003</v>
      </c>
      <c r="Z42" s="36">
        <f t="shared" si="11"/>
        <v>3.7850000000000001</v>
      </c>
      <c r="AA42" s="89">
        <f t="shared" si="12"/>
        <v>4.1150000000000002</v>
      </c>
      <c r="AB42" s="90">
        <f t="shared" si="13"/>
        <v>4.1150000000000002</v>
      </c>
      <c r="AC42" s="37"/>
      <c r="AD42" s="38">
        <v>35</v>
      </c>
      <c r="AE42" s="100">
        <f t="shared" si="14"/>
        <v>173975</v>
      </c>
      <c r="AF42" s="103">
        <f t="shared" si="15"/>
        <v>99882</v>
      </c>
      <c r="AG42" s="39">
        <f t="shared" si="16"/>
        <v>148877</v>
      </c>
      <c r="AH42" s="101">
        <f t="shared" si="17"/>
        <v>163683</v>
      </c>
      <c r="AI42" s="102">
        <f t="shared" si="18"/>
        <v>161673</v>
      </c>
      <c r="AJ42" s="113">
        <f t="shared" si="19"/>
        <v>183060</v>
      </c>
    </row>
    <row r="43" spans="1:36" x14ac:dyDescent="0.25">
      <c r="A43" s="16">
        <v>36</v>
      </c>
      <c r="C43" s="109" t="str">
        <f>IF(ISBLANK('Garrison 212'!$B48),NA(),'Garrison 212'!$B48)</f>
        <v>0,17759999999999998</v>
      </c>
      <c r="D43" s="18">
        <f t="shared" si="2"/>
        <v>4.5110000000000001</v>
      </c>
      <c r="E43" s="19">
        <f>IF(ISBLANK('Garrison 212'!$C48),NA(),'Garrison 212'!$C48)</f>
        <v>172876</v>
      </c>
      <c r="F43" s="104" t="str">
        <f>IF(ISBLANK('P &amp; M Ritz PPP Col'!$B48),NA(),'P &amp; M Ritz PPP Col'!$B48)</f>
        <v>0,188</v>
      </c>
      <c r="G43" s="93">
        <f t="shared" si="3"/>
        <v>4.7750000000000004</v>
      </c>
      <c r="H43" s="114">
        <f>IF(ISBLANK('P &amp; M Ritz PPP Col'!$C48),NA(),'P &amp; M Ritz PPP Col'!$C48)</f>
        <v>99074</v>
      </c>
      <c r="I43" s="105" t="str">
        <f>IF(ISBLANK('Lee Wulfe Ultimate'!$B48),NA(),'Lee Wulfe Ultimate'!$B48)</f>
        <v>0,178</v>
      </c>
      <c r="J43" s="94">
        <f t="shared" si="4"/>
        <v>4.5209999999999999</v>
      </c>
      <c r="K43" s="95">
        <f>IF(ISBLANK('Lee Wulfe Ultimate'!$C48),NA(),'Lee Wulfe Ultimate'!$C48)</f>
        <v>147814</v>
      </c>
      <c r="L43" s="106">
        <f>IF(ISBLANK('CW 6323'!$B48),NA(),'CW 6323'!$B48)</f>
        <v>0.1512</v>
      </c>
      <c r="M43" s="97">
        <f t="shared" si="5"/>
        <v>3.84</v>
      </c>
      <c r="N43" s="98">
        <f>IF(ISBLANK('CW 6323'!$C48),NA(),'CW 6323'!$C48)</f>
        <v>163590</v>
      </c>
      <c r="O43" s="107">
        <f>IF(ISBLANK('CW 6633'!$B48),NA(),'CW 6633'!$B48)</f>
        <v>0.1648</v>
      </c>
      <c r="P43" s="96">
        <f t="shared" si="6"/>
        <v>4.1859999999999999</v>
      </c>
      <c r="Q43" s="96">
        <f>IF(ISBLANK('CW 6633'!$C48),NA(),'CW 6633'!$C48)</f>
        <v>160380</v>
      </c>
      <c r="R43" s="108">
        <f>IF(ISBLANK('CW Sir D 7643'!$B48),NA(),'CW Sir D 7643'!$B48)</f>
        <v>0.1646</v>
      </c>
      <c r="S43" s="17">
        <f t="shared" si="7"/>
        <v>4.181</v>
      </c>
      <c r="T43" s="99">
        <f>IF(ISBLANK('CW Sir D 7643'!$C48),NA(),'CW Sir D 7643'!$C48)</f>
        <v>182055</v>
      </c>
      <c r="V43" s="21">
        <v>36</v>
      </c>
      <c r="W43" s="33">
        <f t="shared" si="8"/>
        <v>4.5110000000000001</v>
      </c>
      <c r="X43" s="34">
        <f t="shared" si="9"/>
        <v>4.7750000000000004</v>
      </c>
      <c r="Y43" s="35">
        <f t="shared" si="10"/>
        <v>4.5209999999999999</v>
      </c>
      <c r="Z43" s="36">
        <f t="shared" si="11"/>
        <v>3.84</v>
      </c>
      <c r="AA43" s="89">
        <f t="shared" si="12"/>
        <v>4.1859999999999999</v>
      </c>
      <c r="AB43" s="90">
        <f t="shared" si="13"/>
        <v>4.181</v>
      </c>
      <c r="AC43" s="37"/>
      <c r="AD43" s="38">
        <v>36</v>
      </c>
      <c r="AE43" s="100">
        <f t="shared" si="14"/>
        <v>172876</v>
      </c>
      <c r="AF43" s="103">
        <f t="shared" si="15"/>
        <v>99074</v>
      </c>
      <c r="AG43" s="39">
        <f t="shared" si="16"/>
        <v>147814</v>
      </c>
      <c r="AH43" s="101">
        <f t="shared" si="17"/>
        <v>163590</v>
      </c>
      <c r="AI43" s="102">
        <f t="shared" si="18"/>
        <v>160380</v>
      </c>
      <c r="AJ43" s="113">
        <f t="shared" si="19"/>
        <v>182055</v>
      </c>
    </row>
    <row r="44" spans="1:36" x14ac:dyDescent="0.25">
      <c r="A44" s="16">
        <v>37</v>
      </c>
      <c r="C44" s="109" t="str">
        <f>IF(ISBLANK('Garrison 212'!$B49),NA(),'Garrison 212'!$B49)</f>
        <v>0,1802</v>
      </c>
      <c r="D44" s="18">
        <f t="shared" si="2"/>
        <v>4.577</v>
      </c>
      <c r="E44" s="19">
        <f>IF(ISBLANK('Garrison 212'!$C49),NA(),'Garrison 212'!$C49)</f>
        <v>171785</v>
      </c>
      <c r="F44" s="104" t="str">
        <f>IF(ISBLANK('P &amp; M Ritz PPP Col'!$B49),NA(),'P &amp; M Ritz PPP Col'!$B49)</f>
        <v>0,191</v>
      </c>
      <c r="G44" s="93">
        <f t="shared" si="3"/>
        <v>4.851</v>
      </c>
      <c r="H44" s="114">
        <f>IF(ISBLANK('P &amp; M Ritz PPP Col'!$C49),NA(),'P &amp; M Ritz PPP Col'!$C49)</f>
        <v>98295</v>
      </c>
      <c r="I44" s="105" t="str">
        <f>IF(ISBLANK('Lee Wulfe Ultimate'!$B49),NA(),'Lee Wulfe Ultimate'!$B49)</f>
        <v>0,180</v>
      </c>
      <c r="J44" s="94">
        <f t="shared" si="4"/>
        <v>4.5720000000000001</v>
      </c>
      <c r="K44" s="95">
        <f>IF(ISBLANK('Lee Wulfe Ultimate'!$C49),NA(),'Lee Wulfe Ultimate'!$C49)</f>
        <v>146769</v>
      </c>
      <c r="L44" s="106">
        <f>IF(ISBLANK('CW 6323'!$B49),NA(),'CW 6323'!$B49)</f>
        <v>0.15340000000000001</v>
      </c>
      <c r="M44" s="97">
        <f t="shared" si="5"/>
        <v>3.8959999999999999</v>
      </c>
      <c r="N44" s="98">
        <f>IF(ISBLANK('CW 6323'!$C49),NA(),'CW 6323'!$C49)</f>
        <v>163457</v>
      </c>
      <c r="O44" s="107">
        <f>IF(ISBLANK('CW 6633'!$B49),NA(),'CW 6633'!$B49)</f>
        <v>0.1676</v>
      </c>
      <c r="P44" s="96">
        <f t="shared" si="6"/>
        <v>4.2569999999999997</v>
      </c>
      <c r="Q44" s="96">
        <f>IF(ISBLANK('CW 6633'!$C49),NA(),'CW 6633'!$C49)</f>
        <v>159087</v>
      </c>
      <c r="R44" s="108">
        <f>IF(ISBLANK('CW Sir D 7643'!$B49),NA(),'CW Sir D 7643'!$B49)</f>
        <v>0.16719999999999999</v>
      </c>
      <c r="S44" s="17">
        <f t="shared" si="7"/>
        <v>4.2469999999999999</v>
      </c>
      <c r="T44" s="99">
        <f>IF(ISBLANK('CW Sir D 7643'!$C49),NA(),'CW Sir D 7643'!$C49)</f>
        <v>181020</v>
      </c>
      <c r="V44" s="21">
        <v>37</v>
      </c>
      <c r="W44" s="33">
        <f t="shared" si="8"/>
        <v>4.577</v>
      </c>
      <c r="X44" s="34">
        <f t="shared" si="9"/>
        <v>4.851</v>
      </c>
      <c r="Y44" s="35">
        <f t="shared" si="10"/>
        <v>4.5720000000000001</v>
      </c>
      <c r="Z44" s="36">
        <f t="shared" si="11"/>
        <v>3.8959999999999999</v>
      </c>
      <c r="AA44" s="89">
        <f t="shared" si="12"/>
        <v>4.2569999999999997</v>
      </c>
      <c r="AB44" s="90">
        <f t="shared" si="13"/>
        <v>4.2469999999999999</v>
      </c>
      <c r="AC44" s="37"/>
      <c r="AD44" s="38">
        <v>37</v>
      </c>
      <c r="AE44" s="100">
        <f t="shared" si="14"/>
        <v>171785</v>
      </c>
      <c r="AF44" s="103">
        <f t="shared" si="15"/>
        <v>98295</v>
      </c>
      <c r="AG44" s="39">
        <f t="shared" si="16"/>
        <v>146769</v>
      </c>
      <c r="AH44" s="101">
        <f t="shared" si="17"/>
        <v>163457</v>
      </c>
      <c r="AI44" s="102">
        <f t="shared" si="18"/>
        <v>159087</v>
      </c>
      <c r="AJ44" s="113">
        <f t="shared" si="19"/>
        <v>181020</v>
      </c>
    </row>
    <row r="45" spans="1:36" x14ac:dyDescent="0.25">
      <c r="A45" s="16">
        <v>38</v>
      </c>
      <c r="C45" s="109" t="str">
        <f>IF(ISBLANK('Garrison 212'!$B50),NA(),'Garrison 212'!$B50)</f>
        <v>0,1828</v>
      </c>
      <c r="D45" s="18">
        <f t="shared" si="2"/>
        <v>4.6429999999999998</v>
      </c>
      <c r="E45" s="19">
        <f>IF(ISBLANK('Garrison 212'!$C50),NA(),'Garrison 212'!$C50)</f>
        <v>170705</v>
      </c>
      <c r="F45" s="104" t="str">
        <f>IF(ISBLANK('P &amp; M Ritz PPP Col'!$B50),NA(),'P &amp; M Ritz PPP Col'!$B50)</f>
        <v>0,195</v>
      </c>
      <c r="G45" s="93">
        <f t="shared" si="3"/>
        <v>4.9530000000000003</v>
      </c>
      <c r="H45" s="114">
        <f>IF(ISBLANK('P &amp; M Ritz PPP Col'!$C50),NA(),'P &amp; M Ritz PPP Col'!$C50)</f>
        <v>97541</v>
      </c>
      <c r="I45" s="105" t="str">
        <f>IF(ISBLANK('Lee Wulfe Ultimate'!$B50),NA(),'Lee Wulfe Ultimate'!$B50)</f>
        <v>0,183</v>
      </c>
      <c r="J45" s="94">
        <f t="shared" si="4"/>
        <v>4.6479999999999997</v>
      </c>
      <c r="K45" s="95">
        <f>IF(ISBLANK('Lee Wulfe Ultimate'!$C50),NA(),'Lee Wulfe Ultimate'!$C50)</f>
        <v>145743</v>
      </c>
      <c r="L45" s="106">
        <f>IF(ISBLANK('CW 6323'!$B50),NA(),'CW 6323'!$B50)</f>
        <v>0.15559999999999999</v>
      </c>
      <c r="M45" s="97">
        <f t="shared" si="5"/>
        <v>3.952</v>
      </c>
      <c r="N45" s="98">
        <f>IF(ISBLANK('CW 6323'!$C50),NA(),'CW 6323'!$C50)</f>
        <v>163291</v>
      </c>
      <c r="O45" s="107">
        <f>IF(ISBLANK('CW 6633'!$B50),NA(),'CW 6633'!$B50)</f>
        <v>0.1704</v>
      </c>
      <c r="P45" s="96">
        <f t="shared" si="6"/>
        <v>4.3280000000000003</v>
      </c>
      <c r="Q45" s="96">
        <f>IF(ISBLANK('CW 6633'!$C50),NA(),'CW 6633'!$C50)</f>
        <v>157798</v>
      </c>
      <c r="R45" s="108">
        <f>IF(ISBLANK('CW Sir D 7643'!$B50),NA(),'CW Sir D 7643'!$B50)</f>
        <v>0.16980000000000001</v>
      </c>
      <c r="S45" s="17">
        <f t="shared" si="7"/>
        <v>4.3129999999999997</v>
      </c>
      <c r="T45" s="99">
        <f>IF(ISBLANK('CW Sir D 7643'!$C50),NA(),'CW Sir D 7643'!$C50)</f>
        <v>179965</v>
      </c>
      <c r="V45" s="21">
        <v>38</v>
      </c>
      <c r="W45" s="33">
        <f t="shared" si="8"/>
        <v>4.6429999999999998</v>
      </c>
      <c r="X45" s="34">
        <f t="shared" si="9"/>
        <v>4.9530000000000003</v>
      </c>
      <c r="Y45" s="35">
        <f t="shared" si="10"/>
        <v>4.6479999999999997</v>
      </c>
      <c r="Z45" s="36">
        <f t="shared" si="11"/>
        <v>3.952</v>
      </c>
      <c r="AA45" s="89">
        <f t="shared" si="12"/>
        <v>4.3280000000000003</v>
      </c>
      <c r="AB45" s="90">
        <f t="shared" si="13"/>
        <v>4.3129999999999997</v>
      </c>
      <c r="AC45" s="37"/>
      <c r="AD45" s="38">
        <v>38</v>
      </c>
      <c r="AE45" s="100">
        <f t="shared" si="14"/>
        <v>170705</v>
      </c>
      <c r="AF45" s="103">
        <f t="shared" si="15"/>
        <v>97541</v>
      </c>
      <c r="AG45" s="39">
        <f t="shared" si="16"/>
        <v>145743</v>
      </c>
      <c r="AH45" s="101">
        <f t="shared" si="17"/>
        <v>163291</v>
      </c>
      <c r="AI45" s="102">
        <f t="shared" si="18"/>
        <v>157798</v>
      </c>
      <c r="AJ45" s="113">
        <f t="shared" si="19"/>
        <v>179965</v>
      </c>
    </row>
    <row r="46" spans="1:36" x14ac:dyDescent="0.25">
      <c r="A46" s="16">
        <v>39</v>
      </c>
      <c r="C46" s="109" t="str">
        <f>IF(ISBLANK('Garrison 212'!$B51),NA(),'Garrison 212'!$B51)</f>
        <v>0,1854</v>
      </c>
      <c r="D46" s="18">
        <f t="shared" si="2"/>
        <v>4.7089999999999996</v>
      </c>
      <c r="E46" s="19">
        <f>IF(ISBLANK('Garrison 212'!$C51),NA(),'Garrison 212'!$C51)</f>
        <v>169639</v>
      </c>
      <c r="F46" s="104" t="str">
        <f>IF(ISBLANK('P &amp; M Ritz PPP Col'!$B51),NA(),'P &amp; M Ritz PPP Col'!$B51)</f>
        <v>0,198</v>
      </c>
      <c r="G46" s="93">
        <f t="shared" si="3"/>
        <v>5.0289999999999999</v>
      </c>
      <c r="H46" s="114">
        <f>IF(ISBLANK('P &amp; M Ritz PPP Col'!$C51),NA(),'P &amp; M Ritz PPP Col'!$C51)</f>
        <v>96812</v>
      </c>
      <c r="I46" s="105" t="str">
        <f>IF(ISBLANK('Lee Wulfe Ultimate'!$B51),NA(),'Lee Wulfe Ultimate'!$B51)</f>
        <v>0,186</v>
      </c>
      <c r="J46" s="94">
        <f t="shared" si="4"/>
        <v>4.7240000000000002</v>
      </c>
      <c r="K46" s="95">
        <f>IF(ISBLANK('Lee Wulfe Ultimate'!$C51),NA(),'Lee Wulfe Ultimate'!$C51)</f>
        <v>144735</v>
      </c>
      <c r="L46" s="106">
        <f>IF(ISBLANK('CW 6323'!$B51),NA(),'CW 6323'!$B51)</f>
        <v>0.1578</v>
      </c>
      <c r="M46" s="97">
        <f t="shared" si="5"/>
        <v>4.008</v>
      </c>
      <c r="N46" s="98">
        <f>IF(ISBLANK('CW 6323'!$C51),NA(),'CW 6323'!$C51)</f>
        <v>163096</v>
      </c>
      <c r="O46" s="107">
        <f>IF(ISBLANK('CW 6633'!$B51),NA(),'CW 6633'!$B51)</f>
        <v>0.17319999999999999</v>
      </c>
      <c r="P46" s="96">
        <f t="shared" si="6"/>
        <v>4.399</v>
      </c>
      <c r="Q46" s="96">
        <f>IF(ISBLANK('CW 6633'!$C51),NA(),'CW 6633'!$C51)</f>
        <v>156519</v>
      </c>
      <c r="R46" s="108">
        <f>IF(ISBLANK('CW Sir D 7643'!$B51),NA(),'CW Sir D 7643'!$B51)</f>
        <v>0.1724</v>
      </c>
      <c r="S46" s="17">
        <f t="shared" si="7"/>
        <v>4.3789999999999996</v>
      </c>
      <c r="T46" s="99">
        <f>IF(ISBLANK('CW Sir D 7643'!$C51),NA(),'CW Sir D 7643'!$C51)</f>
        <v>178894</v>
      </c>
      <c r="V46" s="21">
        <v>39</v>
      </c>
      <c r="W46" s="33">
        <f t="shared" si="8"/>
        <v>4.7089999999999996</v>
      </c>
      <c r="X46" s="34">
        <f t="shared" si="9"/>
        <v>5.0289999999999999</v>
      </c>
      <c r="Y46" s="35">
        <f t="shared" si="10"/>
        <v>4.7240000000000002</v>
      </c>
      <c r="Z46" s="36">
        <f t="shared" si="11"/>
        <v>4.008</v>
      </c>
      <c r="AA46" s="89">
        <f t="shared" si="12"/>
        <v>4.399</v>
      </c>
      <c r="AB46" s="90">
        <f t="shared" si="13"/>
        <v>4.3789999999999996</v>
      </c>
      <c r="AC46" s="37"/>
      <c r="AD46" s="38">
        <v>39</v>
      </c>
      <c r="AE46" s="100">
        <f t="shared" si="14"/>
        <v>169639</v>
      </c>
      <c r="AF46" s="103">
        <f t="shared" si="15"/>
        <v>96812</v>
      </c>
      <c r="AG46" s="39">
        <f t="shared" si="16"/>
        <v>144735</v>
      </c>
      <c r="AH46" s="101">
        <f t="shared" si="17"/>
        <v>163096</v>
      </c>
      <c r="AI46" s="102">
        <f t="shared" si="18"/>
        <v>156519</v>
      </c>
      <c r="AJ46" s="113">
        <f t="shared" si="19"/>
        <v>178894</v>
      </c>
    </row>
    <row r="47" spans="1:36" x14ac:dyDescent="0.25">
      <c r="A47" s="16">
        <v>40</v>
      </c>
      <c r="C47" s="109" t="str">
        <f>IF(ISBLANK('Garrison 212'!$B52),NA(),'Garrison 212'!$B52)</f>
        <v>0,188</v>
      </c>
      <c r="D47" s="18">
        <f t="shared" si="2"/>
        <v>4.7750000000000004</v>
      </c>
      <c r="E47" s="19">
        <f>IF(ISBLANK('Garrison 212'!$C52),NA(),'Garrison 212'!$C52)</f>
        <v>168589</v>
      </c>
      <c r="F47" s="104" t="str">
        <f>IF(ISBLANK('P &amp; M Ritz PPP Col'!$B52),NA(),'P &amp; M Ritz PPP Col'!$B52)</f>
        <v>0,201</v>
      </c>
      <c r="G47" s="93">
        <f t="shared" si="3"/>
        <v>5.1050000000000004</v>
      </c>
      <c r="H47" s="114">
        <f>IF(ISBLANK('P &amp; M Ritz PPP Col'!$C52),NA(),'P &amp; M Ritz PPP Col'!$C52)</f>
        <v>96109</v>
      </c>
      <c r="I47" s="105" t="str">
        <f>IF(ISBLANK('Lee Wulfe Ultimate'!$B52),NA(),'Lee Wulfe Ultimate'!$B52)</f>
        <v>0,189</v>
      </c>
      <c r="J47" s="94">
        <f t="shared" si="4"/>
        <v>4.8010000000000002</v>
      </c>
      <c r="K47" s="95">
        <f>IF(ISBLANK('Lee Wulfe Ultimate'!$C52),NA(),'Lee Wulfe Ultimate'!$C52)</f>
        <v>143746</v>
      </c>
      <c r="L47" s="106">
        <f>IF(ISBLANK('CW 6323'!$B52),NA(),'CW 6323'!$B52)</f>
        <v>0.16</v>
      </c>
      <c r="M47" s="97">
        <f t="shared" si="5"/>
        <v>4.0640000000000001</v>
      </c>
      <c r="N47" s="98">
        <f>IF(ISBLANK('CW 6323'!$C52),NA(),'CW 6323'!$C52)</f>
        <v>162877</v>
      </c>
      <c r="O47" s="107">
        <f>IF(ISBLANK('CW 6633'!$B52),NA(),'CW 6633'!$B52)</f>
        <v>0.17599999999999999</v>
      </c>
      <c r="P47" s="96">
        <f t="shared" si="6"/>
        <v>4.47</v>
      </c>
      <c r="Q47" s="96">
        <f>IF(ISBLANK('CW 6633'!$C52),NA(),'CW 6633'!$C52)</f>
        <v>155254</v>
      </c>
      <c r="R47" s="108">
        <f>IF(ISBLANK('CW Sir D 7643'!$B52),NA(),'CW Sir D 7643'!$B52)</f>
        <v>0.17499999999999999</v>
      </c>
      <c r="S47" s="17">
        <f t="shared" si="7"/>
        <v>4.4450000000000003</v>
      </c>
      <c r="T47" s="99">
        <f>IF(ISBLANK('CW Sir D 7643'!$C52),NA(),'CW Sir D 7643'!$C52)</f>
        <v>177815</v>
      </c>
      <c r="V47" s="21">
        <v>40</v>
      </c>
      <c r="W47" s="33">
        <f t="shared" si="8"/>
        <v>4.7750000000000004</v>
      </c>
      <c r="X47" s="34">
        <f t="shared" si="9"/>
        <v>5.1050000000000004</v>
      </c>
      <c r="Y47" s="35">
        <f t="shared" si="10"/>
        <v>4.8010000000000002</v>
      </c>
      <c r="Z47" s="36">
        <f t="shared" si="11"/>
        <v>4.0640000000000001</v>
      </c>
      <c r="AA47" s="89">
        <f t="shared" si="12"/>
        <v>4.47</v>
      </c>
      <c r="AB47" s="90">
        <f t="shared" si="13"/>
        <v>4.4450000000000003</v>
      </c>
      <c r="AC47" s="37"/>
      <c r="AD47" s="38">
        <v>40</v>
      </c>
      <c r="AE47" s="100">
        <f t="shared" si="14"/>
        <v>168589</v>
      </c>
      <c r="AF47" s="103">
        <f t="shared" si="15"/>
        <v>96109</v>
      </c>
      <c r="AG47" s="39">
        <f t="shared" si="16"/>
        <v>143746</v>
      </c>
      <c r="AH47" s="101">
        <f t="shared" si="17"/>
        <v>162877</v>
      </c>
      <c r="AI47" s="102">
        <f t="shared" si="18"/>
        <v>155254</v>
      </c>
      <c r="AJ47" s="113">
        <f t="shared" si="19"/>
        <v>177815</v>
      </c>
    </row>
    <row r="48" spans="1:36" x14ac:dyDescent="0.25">
      <c r="A48" s="16">
        <v>41</v>
      </c>
      <c r="C48" s="109" t="str">
        <f>IF(ISBLANK('Garrison 212'!$B53),NA(),'Garrison 212'!$B53)</f>
        <v>0,1904</v>
      </c>
      <c r="D48" s="18">
        <f t="shared" si="2"/>
        <v>4.8360000000000003</v>
      </c>
      <c r="E48" s="19">
        <f>IF(ISBLANK('Garrison 212'!$C53),NA(),'Garrison 212'!$C53)</f>
        <v>168084</v>
      </c>
      <c r="F48" s="104" t="str">
        <f>IF(ISBLANK('P &amp; M Ritz PPP Col'!$B53),NA(),'P &amp; M Ritz PPP Col'!$B53)</f>
        <v>0,205</v>
      </c>
      <c r="G48" s="93">
        <f t="shared" si="3"/>
        <v>5.2069999999999999</v>
      </c>
      <c r="H48" s="114">
        <f>IF(ISBLANK('P &amp; M Ritz PPP Col'!$C53),NA(),'P &amp; M Ritz PPP Col'!$C53)</f>
        <v>94595</v>
      </c>
      <c r="I48" s="105" t="str">
        <f>IF(ISBLANK('Lee Wulfe Ultimate'!$B53),NA(),'Lee Wulfe Ultimate'!$B53)</f>
        <v>0,191</v>
      </c>
      <c r="J48" s="94">
        <f t="shared" si="4"/>
        <v>4.851</v>
      </c>
      <c r="K48" s="95">
        <f>IF(ISBLANK('Lee Wulfe Ultimate'!$C53),NA(),'Lee Wulfe Ultimate'!$C53)</f>
        <v>142777</v>
      </c>
      <c r="L48" s="106">
        <f>IF(ISBLANK('CW 6323'!$B53),NA(),'CW 6323'!$B53)</f>
        <v>0.16120000000000001</v>
      </c>
      <c r="M48" s="97">
        <f t="shared" si="5"/>
        <v>4.0940000000000003</v>
      </c>
      <c r="N48" s="98">
        <f>IF(ISBLANK('CW 6323'!$C53),NA(),'CW 6323'!$C53)</f>
        <v>165681</v>
      </c>
      <c r="O48" s="107">
        <f>IF(ISBLANK('CW 6633'!$B53),NA(),'CW 6633'!$B53)</f>
        <v>0.1784</v>
      </c>
      <c r="P48" s="96">
        <f t="shared" si="6"/>
        <v>4.5309999999999997</v>
      </c>
      <c r="Q48" s="96">
        <f>IF(ISBLANK('CW 6633'!$C53),NA(),'CW 6633'!$C53)</f>
        <v>155042</v>
      </c>
      <c r="R48" s="108">
        <f>IF(ISBLANK('CW Sir D 7643'!$B53),NA(),'CW Sir D 7643'!$B53)</f>
        <v>0.17899999999999999</v>
      </c>
      <c r="S48" s="17">
        <f t="shared" si="7"/>
        <v>4.5469999999999997</v>
      </c>
      <c r="T48" s="99">
        <f>IF(ISBLANK('CW Sir D 7643'!$C53),NA(),'CW Sir D 7643'!$C53)</f>
        <v>172622</v>
      </c>
      <c r="V48" s="21">
        <v>41</v>
      </c>
      <c r="W48" s="33">
        <f t="shared" si="8"/>
        <v>4.8360000000000003</v>
      </c>
      <c r="X48" s="34">
        <f t="shared" si="9"/>
        <v>5.2069999999999999</v>
      </c>
      <c r="Y48" s="35">
        <f t="shared" si="10"/>
        <v>4.851</v>
      </c>
      <c r="Z48" s="36">
        <f t="shared" si="11"/>
        <v>4.0940000000000003</v>
      </c>
      <c r="AA48" s="89">
        <f t="shared" si="12"/>
        <v>4.5309999999999997</v>
      </c>
      <c r="AB48" s="90">
        <f t="shared" si="13"/>
        <v>4.5469999999999997</v>
      </c>
      <c r="AC48" s="37"/>
      <c r="AD48" s="38">
        <v>41</v>
      </c>
      <c r="AE48" s="100">
        <f t="shared" si="14"/>
        <v>168084</v>
      </c>
      <c r="AF48" s="103">
        <f t="shared" si="15"/>
        <v>94595</v>
      </c>
      <c r="AG48" s="39">
        <f t="shared" si="16"/>
        <v>142777</v>
      </c>
      <c r="AH48" s="101">
        <f t="shared" si="17"/>
        <v>165681</v>
      </c>
      <c r="AI48" s="102">
        <f t="shared" si="18"/>
        <v>155042</v>
      </c>
      <c r="AJ48" s="113">
        <f t="shared" si="19"/>
        <v>172622</v>
      </c>
    </row>
    <row r="49" spans="1:36" x14ac:dyDescent="0.25">
      <c r="A49" s="16">
        <v>42</v>
      </c>
      <c r="C49" s="109" t="str">
        <f>IF(ISBLANK('Garrison 212'!$B54),NA(),'Garrison 212'!$B54)</f>
        <v>0,1928</v>
      </c>
      <c r="D49" s="18">
        <f t="shared" si="2"/>
        <v>4.8970000000000002</v>
      </c>
      <c r="E49" s="19">
        <f>IF(ISBLANK('Garrison 212'!$C54),NA(),'Garrison 212'!$C54)</f>
        <v>167579</v>
      </c>
      <c r="F49" s="104" t="str">
        <f>IF(ISBLANK('P &amp; M Ritz PPP Col'!$B54),NA(),'P &amp; M Ritz PPP Col'!$B54)</f>
        <v>0,209</v>
      </c>
      <c r="G49" s="93">
        <f t="shared" si="3"/>
        <v>5.3090000000000002</v>
      </c>
      <c r="H49" s="114">
        <f>IF(ISBLANK('P &amp; M Ritz PPP Col'!$C54),NA(),'P &amp; M Ritz PPP Col'!$C54)</f>
        <v>93153</v>
      </c>
      <c r="I49" s="105" t="str">
        <f>IF(ISBLANK('Lee Wulfe Ultimate'!$B54),NA(),'Lee Wulfe Ultimate'!$B54)</f>
        <v>0,194</v>
      </c>
      <c r="J49" s="94">
        <f t="shared" si="4"/>
        <v>4.9279999999999999</v>
      </c>
      <c r="K49" s="95">
        <f>IF(ISBLANK('Lee Wulfe Ultimate'!$C54),NA(),'Lee Wulfe Ultimate'!$C54)</f>
        <v>141832</v>
      </c>
      <c r="L49" s="106">
        <f>IF(ISBLANK('CW 6323'!$B54),NA(),'CW 6323'!$B54)</f>
        <v>0.16239999999999999</v>
      </c>
      <c r="M49" s="97">
        <f t="shared" si="5"/>
        <v>4.125</v>
      </c>
      <c r="N49" s="98">
        <f>IF(ISBLANK('CW 6323'!$C54),NA(),'CW 6323'!$C54)</f>
        <v>168448</v>
      </c>
      <c r="O49" s="107">
        <f>IF(ISBLANK('CW 6633'!$B54),NA(),'CW 6633'!$B54)</f>
        <v>0.18079999999999999</v>
      </c>
      <c r="P49" s="96">
        <f t="shared" si="6"/>
        <v>4.5919999999999996</v>
      </c>
      <c r="Q49" s="96">
        <f>IF(ISBLANK('CW 6633'!$C54),NA(),'CW 6633'!$C54)</f>
        <v>154810</v>
      </c>
      <c r="R49" s="108">
        <f>IF(ISBLANK('CW Sir D 7643'!$B54),NA(),'CW Sir D 7643'!$B54)</f>
        <v>0.183</v>
      </c>
      <c r="S49" s="17">
        <f t="shared" si="7"/>
        <v>4.6479999999999997</v>
      </c>
      <c r="T49" s="99">
        <f>IF(ISBLANK('CW Sir D 7643'!$C54),NA(),'CW Sir D 7643'!$C54)</f>
        <v>167722</v>
      </c>
      <c r="V49" s="21">
        <v>42</v>
      </c>
      <c r="W49" s="33">
        <f t="shared" si="8"/>
        <v>4.8970000000000002</v>
      </c>
      <c r="X49" s="34">
        <f t="shared" si="9"/>
        <v>5.3090000000000002</v>
      </c>
      <c r="Y49" s="35">
        <f t="shared" si="10"/>
        <v>4.9279999999999999</v>
      </c>
      <c r="Z49" s="36">
        <f t="shared" si="11"/>
        <v>4.125</v>
      </c>
      <c r="AA49" s="89">
        <f t="shared" si="12"/>
        <v>4.5919999999999996</v>
      </c>
      <c r="AB49" s="90">
        <f t="shared" si="13"/>
        <v>4.6479999999999997</v>
      </c>
      <c r="AC49" s="37"/>
      <c r="AD49" s="38">
        <v>42</v>
      </c>
      <c r="AE49" s="100">
        <f t="shared" si="14"/>
        <v>167579</v>
      </c>
      <c r="AF49" s="103">
        <f t="shared" si="15"/>
        <v>93153</v>
      </c>
      <c r="AG49" s="39">
        <f t="shared" si="16"/>
        <v>141832</v>
      </c>
      <c r="AH49" s="101">
        <f t="shared" si="17"/>
        <v>168448</v>
      </c>
      <c r="AI49" s="102">
        <f t="shared" si="18"/>
        <v>154810</v>
      </c>
      <c r="AJ49" s="113">
        <f t="shared" si="19"/>
        <v>167722</v>
      </c>
    </row>
    <row r="50" spans="1:36" x14ac:dyDescent="0.25">
      <c r="A50" s="16">
        <v>43</v>
      </c>
      <c r="C50" s="109" t="str">
        <f>IF(ISBLANK('Garrison 212'!$B55),NA(),'Garrison 212'!$B55)</f>
        <v>0,1952</v>
      </c>
      <c r="D50" s="18">
        <f t="shared" si="2"/>
        <v>4.9580000000000002</v>
      </c>
      <c r="E50" s="19">
        <f>IF(ISBLANK('Garrison 212'!$C55),NA(),'Garrison 212'!$C55)</f>
        <v>167076</v>
      </c>
      <c r="F50" s="104" t="str">
        <f>IF(ISBLANK('P &amp; M Ritz PPP Col'!$B55),NA(),'P &amp; M Ritz PPP Col'!$B55)</f>
        <v>0,212</v>
      </c>
      <c r="G50" s="93">
        <f t="shared" si="3"/>
        <v>5.3849999999999998</v>
      </c>
      <c r="H50" s="114">
        <f>IF(ISBLANK('P &amp; M Ritz PPP Col'!$C55),NA(),'P &amp; M Ritz PPP Col'!$C55)</f>
        <v>91781</v>
      </c>
      <c r="I50" s="105" t="str">
        <f>IF(ISBLANK('Lee Wulfe Ultimate'!$B55),NA(),'Lee Wulfe Ultimate'!$B55)</f>
        <v>0,197</v>
      </c>
      <c r="J50" s="94">
        <f t="shared" si="4"/>
        <v>5.0039999999999996</v>
      </c>
      <c r="K50" s="95">
        <f>IF(ISBLANK('Lee Wulfe Ultimate'!$C55),NA(),'Lee Wulfe Ultimate'!$C55)</f>
        <v>140910</v>
      </c>
      <c r="L50" s="106">
        <f>IF(ISBLANK('CW 6323'!$B55),NA(),'CW 6323'!$B55)</f>
        <v>0.1636</v>
      </c>
      <c r="M50" s="97">
        <f t="shared" si="5"/>
        <v>4.1550000000000002</v>
      </c>
      <c r="N50" s="98">
        <f>IF(ISBLANK('CW 6323'!$C55),NA(),'CW 6323'!$C55)</f>
        <v>171179</v>
      </c>
      <c r="O50" s="107">
        <f>IF(ISBLANK('CW 6633'!$B55),NA(),'CW 6633'!$B55)</f>
        <v>0.1832</v>
      </c>
      <c r="P50" s="96">
        <f t="shared" si="6"/>
        <v>4.6529999999999996</v>
      </c>
      <c r="Q50" s="96">
        <f>IF(ISBLANK('CW 6633'!$C55),NA(),'CW 6633'!$C55)</f>
        <v>154561</v>
      </c>
      <c r="R50" s="108">
        <f>IF(ISBLANK('CW Sir D 7643'!$B55),NA(),'CW Sir D 7643'!$B55)</f>
        <v>0.187</v>
      </c>
      <c r="S50" s="17">
        <f t="shared" si="7"/>
        <v>4.75</v>
      </c>
      <c r="T50" s="99">
        <f>IF(ISBLANK('CW Sir D 7643'!$C55),NA(),'CW Sir D 7643'!$C55)</f>
        <v>163096</v>
      </c>
      <c r="V50" s="21">
        <v>43</v>
      </c>
      <c r="W50" s="33">
        <f t="shared" si="8"/>
        <v>4.9580000000000002</v>
      </c>
      <c r="X50" s="34">
        <f t="shared" si="9"/>
        <v>5.3849999999999998</v>
      </c>
      <c r="Y50" s="35">
        <f t="shared" si="10"/>
        <v>5.0039999999999996</v>
      </c>
      <c r="Z50" s="36">
        <f t="shared" si="11"/>
        <v>4.1550000000000002</v>
      </c>
      <c r="AA50" s="89">
        <f t="shared" si="12"/>
        <v>4.6529999999999996</v>
      </c>
      <c r="AB50" s="90">
        <f t="shared" si="13"/>
        <v>4.75</v>
      </c>
      <c r="AC50" s="37"/>
      <c r="AD50" s="38">
        <v>43</v>
      </c>
      <c r="AE50" s="100">
        <f t="shared" si="14"/>
        <v>167076</v>
      </c>
      <c r="AF50" s="103">
        <f t="shared" si="15"/>
        <v>91781</v>
      </c>
      <c r="AG50" s="39">
        <f t="shared" si="16"/>
        <v>140910</v>
      </c>
      <c r="AH50" s="101">
        <f t="shared" si="17"/>
        <v>171179</v>
      </c>
      <c r="AI50" s="102">
        <f t="shared" si="18"/>
        <v>154561</v>
      </c>
      <c r="AJ50" s="113">
        <f t="shared" si="19"/>
        <v>163096</v>
      </c>
    </row>
    <row r="51" spans="1:36" x14ac:dyDescent="0.25">
      <c r="A51" s="16">
        <v>44</v>
      </c>
      <c r="C51" s="109" t="str">
        <f>IF(ISBLANK('Garrison 212'!$B56),NA(),'Garrison 212'!$B56)</f>
        <v>0,1976</v>
      </c>
      <c r="D51" s="18">
        <f t="shared" si="2"/>
        <v>5.0190000000000001</v>
      </c>
      <c r="E51" s="19">
        <f>IF(ISBLANK('Garrison 212'!$C56),NA(),'Garrison 212'!$C56)</f>
        <v>166577</v>
      </c>
      <c r="F51" s="104" t="str">
        <f>IF(ISBLANK('P &amp; M Ritz PPP Col'!$B56),NA(),'P &amp; M Ritz PPP Col'!$B56)</f>
        <v>0,216</v>
      </c>
      <c r="G51" s="93">
        <f t="shared" si="3"/>
        <v>5.4859999999999998</v>
      </c>
      <c r="H51" s="114">
        <f>IF(ISBLANK('P &amp; M Ritz PPP Col'!$C56),NA(),'P &amp; M Ritz PPP Col'!$C56)</f>
        <v>90476</v>
      </c>
      <c r="I51" s="105" t="str">
        <f>IF(ISBLANK('Lee Wulfe Ultimate'!$B56),NA(),'Lee Wulfe Ultimate'!$B56)</f>
        <v>0,199</v>
      </c>
      <c r="J51" s="94">
        <f t="shared" si="4"/>
        <v>5.0549999999999997</v>
      </c>
      <c r="K51" s="95">
        <f>IF(ISBLANK('Lee Wulfe Ultimate'!$C56),NA(),'Lee Wulfe Ultimate'!$C56)</f>
        <v>140009</v>
      </c>
      <c r="L51" s="106">
        <f>IF(ISBLANK('CW 6323'!$B56),NA(),'CW 6323'!$B56)</f>
        <v>0.1648</v>
      </c>
      <c r="M51" s="97">
        <f t="shared" si="5"/>
        <v>4.1859999999999999</v>
      </c>
      <c r="N51" s="98">
        <f>IF(ISBLANK('CW 6323'!$C56),NA(),'CW 6323'!$C56)</f>
        <v>173875</v>
      </c>
      <c r="O51" s="107">
        <f>IF(ISBLANK('CW 6633'!$B56),NA(),'CW 6633'!$B56)</f>
        <v>0.18559999999999999</v>
      </c>
      <c r="P51" s="96">
        <f t="shared" si="6"/>
        <v>4.7140000000000004</v>
      </c>
      <c r="Q51" s="96">
        <f>IF(ISBLANK('CW 6633'!$C56),NA(),'CW 6633'!$C56)</f>
        <v>154298</v>
      </c>
      <c r="R51" s="108">
        <f>IF(ISBLANK('CW Sir D 7643'!$B56),NA(),'CW Sir D 7643'!$B56)</f>
        <v>0.191</v>
      </c>
      <c r="S51" s="17">
        <f t="shared" si="7"/>
        <v>4.851</v>
      </c>
      <c r="T51" s="99">
        <f>IF(ISBLANK('CW Sir D 7643'!$C56),NA(),'CW Sir D 7643'!$C56)</f>
        <v>158727</v>
      </c>
      <c r="V51" s="21">
        <v>44</v>
      </c>
      <c r="W51" s="33">
        <f t="shared" si="8"/>
        <v>5.0190000000000001</v>
      </c>
      <c r="X51" s="34">
        <f t="shared" si="9"/>
        <v>5.4859999999999998</v>
      </c>
      <c r="Y51" s="35">
        <f t="shared" si="10"/>
        <v>5.0549999999999997</v>
      </c>
      <c r="Z51" s="36">
        <f t="shared" si="11"/>
        <v>4.1859999999999999</v>
      </c>
      <c r="AA51" s="89">
        <f t="shared" si="12"/>
        <v>4.7140000000000004</v>
      </c>
      <c r="AB51" s="90">
        <f t="shared" si="13"/>
        <v>4.851</v>
      </c>
      <c r="AC51" s="37"/>
      <c r="AD51" s="38">
        <v>44</v>
      </c>
      <c r="AE51" s="100">
        <f t="shared" si="14"/>
        <v>166577</v>
      </c>
      <c r="AF51" s="103">
        <f t="shared" si="15"/>
        <v>90476</v>
      </c>
      <c r="AG51" s="39">
        <f t="shared" si="16"/>
        <v>140009</v>
      </c>
      <c r="AH51" s="101">
        <f t="shared" si="17"/>
        <v>173875</v>
      </c>
      <c r="AI51" s="102">
        <f t="shared" si="18"/>
        <v>154298</v>
      </c>
      <c r="AJ51" s="113">
        <f t="shared" si="19"/>
        <v>158727</v>
      </c>
    </row>
    <row r="52" spans="1:36" x14ac:dyDescent="0.25">
      <c r="A52" s="16">
        <v>45</v>
      </c>
      <c r="C52" s="109" t="str">
        <f>IF(ISBLANK('Garrison 212'!$B57),NA(),'Garrison 212'!$B57)</f>
        <v>0,2</v>
      </c>
      <c r="D52" s="18">
        <f t="shared" si="2"/>
        <v>5.08</v>
      </c>
      <c r="E52" s="19">
        <f>IF(ISBLANK('Garrison 212'!$C57),NA(),'Garrison 212'!$C57)</f>
        <v>166083</v>
      </c>
      <c r="F52" s="104" t="str">
        <f>IF(ISBLANK('P &amp; M Ritz PPP Col'!$B57),NA(),'P &amp; M Ritz PPP Col'!$B57)</f>
        <v>0,220</v>
      </c>
      <c r="G52" s="93">
        <f t="shared" si="3"/>
        <v>5.5880000000000001</v>
      </c>
      <c r="H52" s="114">
        <f>IF(ISBLANK('P &amp; M Ritz PPP Col'!$C57),NA(),'P &amp; M Ritz PPP Col'!$C57)</f>
        <v>89235</v>
      </c>
      <c r="I52" s="105" t="str">
        <f>IF(ISBLANK('Lee Wulfe Ultimate'!$B57),NA(),'Lee Wulfe Ultimate'!$B57)</f>
        <v>0,202</v>
      </c>
      <c r="J52" s="94">
        <f t="shared" si="4"/>
        <v>5.1310000000000002</v>
      </c>
      <c r="K52" s="95">
        <f>IF(ISBLANK('Lee Wulfe Ultimate'!$C57),NA(),'Lee Wulfe Ultimate'!$C57)</f>
        <v>139136</v>
      </c>
      <c r="L52" s="106">
        <f>IF(ISBLANK('CW 6323'!$B57),NA(),'CW 6323'!$B57)</f>
        <v>0.16600000000000001</v>
      </c>
      <c r="M52" s="97">
        <f t="shared" si="5"/>
        <v>4.2160000000000002</v>
      </c>
      <c r="N52" s="98">
        <f>IF(ISBLANK('CW 6323'!$C57),NA(),'CW 6323'!$C57)</f>
        <v>176538</v>
      </c>
      <c r="O52" s="107">
        <f>IF(ISBLANK('CW 6633'!$B57),NA(),'CW 6633'!$B57)</f>
        <v>0.188</v>
      </c>
      <c r="P52" s="96">
        <f t="shared" si="6"/>
        <v>4.7750000000000004</v>
      </c>
      <c r="Q52" s="96">
        <f>IF(ISBLANK('CW 6633'!$C57),NA(),'CW 6633'!$C57)</f>
        <v>154024</v>
      </c>
      <c r="R52" s="108">
        <f>IF(ISBLANK('CW Sir D 7643'!$B57),NA(),'CW Sir D 7643'!$B57)</f>
        <v>0.19500000000000001</v>
      </c>
      <c r="S52" s="17">
        <f t="shared" si="7"/>
        <v>4.9530000000000003</v>
      </c>
      <c r="T52" s="99">
        <f>IF(ISBLANK('CW Sir D 7643'!$C57),NA(),'CW Sir D 7643'!$C57)</f>
        <v>154598</v>
      </c>
      <c r="V52" s="21">
        <v>45</v>
      </c>
      <c r="W52" s="33">
        <f t="shared" si="8"/>
        <v>5.08</v>
      </c>
      <c r="X52" s="34">
        <f t="shared" si="9"/>
        <v>5.5880000000000001</v>
      </c>
      <c r="Y52" s="35">
        <f t="shared" si="10"/>
        <v>5.1310000000000002</v>
      </c>
      <c r="Z52" s="36">
        <f t="shared" si="11"/>
        <v>4.2160000000000002</v>
      </c>
      <c r="AA52" s="89">
        <f t="shared" si="12"/>
        <v>4.7750000000000004</v>
      </c>
      <c r="AB52" s="90">
        <f t="shared" si="13"/>
        <v>4.9530000000000003</v>
      </c>
      <c r="AC52" s="37"/>
      <c r="AD52" s="38">
        <v>45</v>
      </c>
      <c r="AE52" s="100">
        <f t="shared" si="14"/>
        <v>166083</v>
      </c>
      <c r="AF52" s="103">
        <f t="shared" si="15"/>
        <v>89235</v>
      </c>
      <c r="AG52" s="39">
        <f t="shared" si="16"/>
        <v>139136</v>
      </c>
      <c r="AH52" s="101">
        <f t="shared" si="17"/>
        <v>176538</v>
      </c>
      <c r="AI52" s="102">
        <f t="shared" si="18"/>
        <v>154024</v>
      </c>
      <c r="AJ52" s="113">
        <f t="shared" si="19"/>
        <v>154598</v>
      </c>
    </row>
    <row r="53" spans="1:36" x14ac:dyDescent="0.25">
      <c r="A53" s="16">
        <v>46</v>
      </c>
      <c r="C53" s="109" t="str">
        <f>IF(ISBLANK('Garrison 212'!$B58),NA(),'Garrison 212'!$B58)</f>
        <v>0,2024</v>
      </c>
      <c r="D53" s="18">
        <f t="shared" si="2"/>
        <v>5.141</v>
      </c>
      <c r="E53" s="19">
        <f>IF(ISBLANK('Garrison 212'!$C58),NA(),'Garrison 212'!$C58)</f>
        <v>165596</v>
      </c>
      <c r="F53" s="104" t="str">
        <f>IF(ISBLANK('P &amp; M Ritz PPP Col'!$B58),NA(),'P &amp; M Ritz PPP Col'!$B58)</f>
        <v>0,222</v>
      </c>
      <c r="G53" s="93">
        <f t="shared" si="3"/>
        <v>5.6390000000000002</v>
      </c>
      <c r="H53" s="114">
        <f>IF(ISBLANK('P &amp; M Ritz PPP Col'!$C58),NA(),'P &amp; M Ritz PPP Col'!$C58)</f>
        <v>90703</v>
      </c>
      <c r="I53" s="105" t="str">
        <f>IF(ISBLANK('Lee Wulfe Ultimate'!$B58),NA(),'Lee Wulfe Ultimate'!$B58)</f>
        <v>0,205</v>
      </c>
      <c r="J53" s="94">
        <f t="shared" si="4"/>
        <v>5.2069999999999999</v>
      </c>
      <c r="K53" s="95">
        <f>IF(ISBLANK('Lee Wulfe Ultimate'!$C58),NA(),'Lee Wulfe Ultimate'!$C58)</f>
        <v>138287</v>
      </c>
      <c r="L53" s="106">
        <f>IF(ISBLANK('CW 6323'!$B58),NA(),'CW 6323'!$B58)</f>
        <v>0.16839999999999999</v>
      </c>
      <c r="M53" s="97">
        <f t="shared" si="5"/>
        <v>4.2770000000000001</v>
      </c>
      <c r="N53" s="98">
        <f>IF(ISBLANK('CW 6323'!$C58),NA(),'CW 6323'!$C58)</f>
        <v>175368</v>
      </c>
      <c r="O53" s="107">
        <f>IF(ISBLANK('CW 6633'!$B58),NA(),'CW 6633'!$B58)</f>
        <v>0.19059999999999999</v>
      </c>
      <c r="P53" s="96">
        <f t="shared" si="6"/>
        <v>4.8410000000000002</v>
      </c>
      <c r="Q53" s="96">
        <f>IF(ISBLANK('CW 6633'!$C58),NA(),'CW 6633'!$C58)</f>
        <v>153259</v>
      </c>
      <c r="R53" s="108">
        <f>IF(ISBLANK('CW Sir D 7643'!$B58),NA(),'CW Sir D 7643'!$B58)</f>
        <v>0.19939999999999999</v>
      </c>
      <c r="S53" s="17">
        <f t="shared" si="7"/>
        <v>5.0650000000000004</v>
      </c>
      <c r="T53" s="99">
        <f>IF(ISBLANK('CW Sir D 7643'!$C58),NA(),'CW Sir D 7643'!$C58)</f>
        <v>149788</v>
      </c>
      <c r="V53" s="21">
        <v>46</v>
      </c>
      <c r="W53" s="33">
        <f t="shared" si="8"/>
        <v>5.141</v>
      </c>
      <c r="X53" s="34">
        <f t="shared" si="9"/>
        <v>5.6390000000000002</v>
      </c>
      <c r="Y53" s="35">
        <f t="shared" si="10"/>
        <v>5.2069999999999999</v>
      </c>
      <c r="Z53" s="36">
        <f t="shared" si="11"/>
        <v>4.2770000000000001</v>
      </c>
      <c r="AA53" s="89">
        <f t="shared" si="12"/>
        <v>4.8410000000000002</v>
      </c>
      <c r="AB53" s="90">
        <f t="shared" si="13"/>
        <v>5.0650000000000004</v>
      </c>
      <c r="AC53" s="37"/>
      <c r="AD53" s="38">
        <v>46</v>
      </c>
      <c r="AE53" s="100">
        <f t="shared" si="14"/>
        <v>165596</v>
      </c>
      <c r="AF53" s="103">
        <f t="shared" si="15"/>
        <v>90703</v>
      </c>
      <c r="AG53" s="39">
        <f t="shared" si="16"/>
        <v>138287</v>
      </c>
      <c r="AH53" s="101">
        <f t="shared" si="17"/>
        <v>175368</v>
      </c>
      <c r="AI53" s="102">
        <f t="shared" si="18"/>
        <v>153259</v>
      </c>
      <c r="AJ53" s="113">
        <f t="shared" si="19"/>
        <v>149788</v>
      </c>
    </row>
    <row r="54" spans="1:36" x14ac:dyDescent="0.25">
      <c r="A54" s="16">
        <v>47</v>
      </c>
      <c r="C54" s="109" t="str">
        <f>IF(ISBLANK('Garrison 212'!$B59),NA(),'Garrison 212'!$B59)</f>
        <v>0,2048</v>
      </c>
      <c r="D54" s="18">
        <f t="shared" si="2"/>
        <v>5.202</v>
      </c>
      <c r="E54" s="19">
        <f>IF(ISBLANK('Garrison 212'!$C59),NA(),'Garrison 212'!$C59)</f>
        <v>165116</v>
      </c>
      <c r="F54" s="104" t="str">
        <f>IF(ISBLANK('P &amp; M Ritz PPP Col'!$B59),NA(),'P &amp; M Ritz PPP Col'!$B59)</f>
        <v>0,223</v>
      </c>
      <c r="G54" s="93">
        <f t="shared" si="3"/>
        <v>5.6639999999999997</v>
      </c>
      <c r="H54" s="114">
        <f>IF(ISBLANK('P &amp; M Ritz PPP Col'!$C59),NA(),'P &amp; M Ritz PPP Col'!$C59)</f>
        <v>92175</v>
      </c>
      <c r="I54" s="105" t="str">
        <f>IF(ISBLANK('Lee Wulfe Ultimate'!$B59),NA(),'Lee Wulfe Ultimate'!$B59)</f>
        <v>0,208</v>
      </c>
      <c r="J54" s="94">
        <f t="shared" si="4"/>
        <v>5.2830000000000004</v>
      </c>
      <c r="K54" s="95">
        <f>IF(ISBLANK('Lee Wulfe Ultimate'!$C59),NA(),'Lee Wulfe Ultimate'!$C59)</f>
        <v>137463</v>
      </c>
      <c r="L54" s="106">
        <f>IF(ISBLANK('CW 6323'!$B59),NA(),'CW 6323'!$B59)</f>
        <v>0.17080000000000001</v>
      </c>
      <c r="M54" s="97">
        <f t="shared" si="5"/>
        <v>4.3380000000000001</v>
      </c>
      <c r="N54" s="98">
        <f>IF(ISBLANK('CW 6323'!$C59),NA(),'CW 6323'!$C59)</f>
        <v>174221</v>
      </c>
      <c r="O54" s="107">
        <f>IF(ISBLANK('CW 6633'!$B59),NA(),'CW 6633'!$B59)</f>
        <v>0.19320000000000001</v>
      </c>
      <c r="P54" s="96">
        <f t="shared" si="6"/>
        <v>4.907</v>
      </c>
      <c r="Q54" s="96">
        <f>IF(ISBLANK('CW 6633'!$C59),NA(),'CW 6633'!$C59)</f>
        <v>152505</v>
      </c>
      <c r="R54" s="108">
        <f>IF(ISBLANK('CW Sir D 7643'!$B59),NA(),'CW Sir D 7643'!$B59)</f>
        <v>0.20380000000000001</v>
      </c>
      <c r="S54" s="17">
        <f t="shared" si="7"/>
        <v>5.1769999999999996</v>
      </c>
      <c r="T54" s="99">
        <f>IF(ISBLANK('CW Sir D 7643'!$C59),NA(),'CW Sir D 7643'!$C59)</f>
        <v>145276</v>
      </c>
      <c r="V54" s="21">
        <v>47</v>
      </c>
      <c r="W54" s="33">
        <f t="shared" si="8"/>
        <v>5.202</v>
      </c>
      <c r="X54" s="34">
        <f t="shared" si="9"/>
        <v>5.6639999999999997</v>
      </c>
      <c r="Y54" s="35">
        <f t="shared" si="10"/>
        <v>5.2830000000000004</v>
      </c>
      <c r="Z54" s="36">
        <f t="shared" si="11"/>
        <v>4.3380000000000001</v>
      </c>
      <c r="AA54" s="89">
        <f t="shared" si="12"/>
        <v>4.907</v>
      </c>
      <c r="AB54" s="90">
        <f t="shared" si="13"/>
        <v>5.1769999999999996</v>
      </c>
      <c r="AC54" s="37"/>
      <c r="AD54" s="38">
        <v>47</v>
      </c>
      <c r="AE54" s="100">
        <f t="shared" si="14"/>
        <v>165116</v>
      </c>
      <c r="AF54" s="103">
        <f t="shared" si="15"/>
        <v>92175</v>
      </c>
      <c r="AG54" s="39">
        <f t="shared" si="16"/>
        <v>137463</v>
      </c>
      <c r="AH54" s="101">
        <f t="shared" si="17"/>
        <v>174221</v>
      </c>
      <c r="AI54" s="102">
        <f t="shared" si="18"/>
        <v>152505</v>
      </c>
      <c r="AJ54" s="113">
        <f t="shared" si="19"/>
        <v>145276</v>
      </c>
    </row>
    <row r="55" spans="1:36" x14ac:dyDescent="0.25">
      <c r="A55" s="16">
        <v>48</v>
      </c>
      <c r="C55" s="109" t="str">
        <f>IF(ISBLANK('Garrison 212'!$B60),NA(),'Garrison 212'!$B60)</f>
        <v>0,2072</v>
      </c>
      <c r="D55" s="18">
        <f t="shared" si="2"/>
        <v>5.2629999999999999</v>
      </c>
      <c r="E55" s="19">
        <f>IF(ISBLANK('Garrison 212'!$C60),NA(),'Garrison 212'!$C60)</f>
        <v>164644</v>
      </c>
      <c r="F55" s="104" t="str">
        <f>IF(ISBLANK('P &amp; M Ritz PPP Col'!$B60),NA(),'P &amp; M Ritz PPP Col'!$B60)</f>
        <v>0,225</v>
      </c>
      <c r="G55" s="93">
        <f t="shared" si="3"/>
        <v>5.7149999999999999</v>
      </c>
      <c r="H55" s="114">
        <f>IF(ISBLANK('P &amp; M Ritz PPP Col'!$C60),NA(),'P &amp; M Ritz PPP Col'!$C60)</f>
        <v>93655</v>
      </c>
      <c r="I55" s="105" t="str">
        <f>IF(ISBLANK('Lee Wulfe Ultimate'!$B60),NA(),'Lee Wulfe Ultimate'!$B60)</f>
        <v>0,210</v>
      </c>
      <c r="J55" s="94">
        <f t="shared" si="4"/>
        <v>5.3339999999999996</v>
      </c>
      <c r="K55" s="95">
        <f>IF(ISBLANK('Lee Wulfe Ultimate'!$C60),NA(),'Lee Wulfe Ultimate'!$C60)</f>
        <v>136671</v>
      </c>
      <c r="L55" s="106">
        <f>IF(ISBLANK('CW 6323'!$B60),NA(),'CW 6323'!$B60)</f>
        <v>0.17319999999999999</v>
      </c>
      <c r="M55" s="97">
        <f t="shared" si="5"/>
        <v>4.399</v>
      </c>
      <c r="N55" s="98">
        <f>IF(ISBLANK('CW 6323'!$C60),NA(),'CW 6323'!$C60)</f>
        <v>173099</v>
      </c>
      <c r="O55" s="107">
        <f>IF(ISBLANK('CW 6633'!$B60),NA(),'CW 6633'!$B60)</f>
        <v>0.1958</v>
      </c>
      <c r="P55" s="96">
        <f t="shared" si="6"/>
        <v>4.9729999999999999</v>
      </c>
      <c r="Q55" s="96">
        <f>IF(ISBLANK('CW 6633'!$C60),NA(),'CW 6633'!$C60)</f>
        <v>151763</v>
      </c>
      <c r="R55" s="108">
        <f>IF(ISBLANK('CW Sir D 7643'!$B60),NA(),'CW Sir D 7643'!$B60)</f>
        <v>0.2082</v>
      </c>
      <c r="S55" s="17">
        <f t="shared" si="7"/>
        <v>5.2880000000000003</v>
      </c>
      <c r="T55" s="99">
        <f>IF(ISBLANK('CW Sir D 7643'!$C60),NA(),'CW Sir D 7643'!$C60)</f>
        <v>141038</v>
      </c>
      <c r="V55" s="21">
        <v>48</v>
      </c>
      <c r="W55" s="33">
        <f t="shared" si="8"/>
        <v>5.2629999999999999</v>
      </c>
      <c r="X55" s="34">
        <f t="shared" si="9"/>
        <v>5.7149999999999999</v>
      </c>
      <c r="Y55" s="35">
        <f t="shared" si="10"/>
        <v>5.3339999999999996</v>
      </c>
      <c r="Z55" s="36">
        <f t="shared" si="11"/>
        <v>4.399</v>
      </c>
      <c r="AA55" s="89">
        <f t="shared" si="12"/>
        <v>4.9729999999999999</v>
      </c>
      <c r="AB55" s="90">
        <f t="shared" si="13"/>
        <v>5.2880000000000003</v>
      </c>
      <c r="AC55" s="37"/>
      <c r="AD55" s="38">
        <v>48</v>
      </c>
      <c r="AE55" s="100">
        <f t="shared" si="14"/>
        <v>164644</v>
      </c>
      <c r="AF55" s="103">
        <f t="shared" si="15"/>
        <v>93655</v>
      </c>
      <c r="AG55" s="39">
        <f t="shared" si="16"/>
        <v>136671</v>
      </c>
      <c r="AH55" s="101">
        <f t="shared" si="17"/>
        <v>173099</v>
      </c>
      <c r="AI55" s="102">
        <f t="shared" si="18"/>
        <v>151763</v>
      </c>
      <c r="AJ55" s="113">
        <f t="shared" si="19"/>
        <v>141038</v>
      </c>
    </row>
    <row r="56" spans="1:36" x14ac:dyDescent="0.25">
      <c r="A56" s="16">
        <v>49</v>
      </c>
      <c r="C56" s="109" t="str">
        <f>IF(ISBLANK('Garrison 212'!$B61),NA(),'Garrison 212'!$B61)</f>
        <v>0,2096</v>
      </c>
      <c r="D56" s="18">
        <f t="shared" si="2"/>
        <v>5.3239999999999998</v>
      </c>
      <c r="E56" s="19">
        <f>IF(ISBLANK('Garrison 212'!$C61),NA(),'Garrison 212'!$C61)</f>
        <v>165164</v>
      </c>
      <c r="F56" s="104" t="str">
        <f>IF(ISBLANK('P &amp; M Ritz PPP Col'!$B61),NA(),'P &amp; M Ritz PPP Col'!$B61)</f>
        <v>0,226</v>
      </c>
      <c r="G56" s="93">
        <f t="shared" si="3"/>
        <v>5.74</v>
      </c>
      <c r="H56" s="114">
        <f>IF(ISBLANK('P &amp; M Ritz PPP Col'!$C61),NA(),'P &amp; M Ritz PPP Col'!$C61)</f>
        <v>95130</v>
      </c>
      <c r="I56" s="105" t="str">
        <f>IF(ISBLANK('Lee Wulfe Ultimate'!$B61),NA(),'Lee Wulfe Ultimate'!$B61)</f>
        <v>0,213</v>
      </c>
      <c r="J56" s="94">
        <f t="shared" si="4"/>
        <v>5.41</v>
      </c>
      <c r="K56" s="95">
        <f>IF(ISBLANK('Lee Wulfe Ultimate'!$C61),NA(),'Lee Wulfe Ultimate'!$C61)</f>
        <v>135898</v>
      </c>
      <c r="L56" s="106">
        <f>IF(ISBLANK('CW 6323'!$B61),NA(),'CW 6323'!$B61)</f>
        <v>0.17560000000000001</v>
      </c>
      <c r="M56" s="97">
        <f t="shared" si="5"/>
        <v>4.46</v>
      </c>
      <c r="N56" s="98">
        <f>IF(ISBLANK('CW 6323'!$C61),NA(),'CW 6323'!$C61)</f>
        <v>172003</v>
      </c>
      <c r="O56" s="107">
        <f>IF(ISBLANK('CW 6633'!$B61),NA(),'CW 6633'!$B61)</f>
        <v>0.19839999999999999</v>
      </c>
      <c r="P56" s="96">
        <f t="shared" si="6"/>
        <v>5.0389999999999997</v>
      </c>
      <c r="Q56" s="96">
        <f>IF(ISBLANK('CW 6633'!$C61),NA(),'CW 6633'!$C61)</f>
        <v>151034</v>
      </c>
      <c r="R56" s="108">
        <f>IF(ISBLANK('CW Sir D 7643'!$B61),NA(),'CW Sir D 7643'!$B61)</f>
        <v>0.21260000000000001</v>
      </c>
      <c r="S56" s="17">
        <f t="shared" si="7"/>
        <v>5.4</v>
      </c>
      <c r="T56" s="99">
        <f>IF(ISBLANK('CW Sir D 7643'!$C61),NA(),'CW Sir D 7643'!$C61)</f>
        <v>137055</v>
      </c>
      <c r="V56" s="21">
        <v>49</v>
      </c>
      <c r="W56" s="33">
        <f t="shared" si="8"/>
        <v>5.3239999999999998</v>
      </c>
      <c r="X56" s="34">
        <f t="shared" si="9"/>
        <v>5.74</v>
      </c>
      <c r="Y56" s="35">
        <f t="shared" si="10"/>
        <v>5.41</v>
      </c>
      <c r="Z56" s="36">
        <f t="shared" si="11"/>
        <v>4.46</v>
      </c>
      <c r="AA56" s="89">
        <f t="shared" si="12"/>
        <v>5.0389999999999997</v>
      </c>
      <c r="AB56" s="90">
        <f t="shared" si="13"/>
        <v>5.4</v>
      </c>
      <c r="AC56" s="37"/>
      <c r="AD56" s="38">
        <v>49</v>
      </c>
      <c r="AE56" s="100">
        <f t="shared" si="14"/>
        <v>165164</v>
      </c>
      <c r="AF56" s="103">
        <f t="shared" si="15"/>
        <v>95130</v>
      </c>
      <c r="AG56" s="39">
        <f t="shared" si="16"/>
        <v>135898</v>
      </c>
      <c r="AH56" s="101">
        <f t="shared" si="17"/>
        <v>172003</v>
      </c>
      <c r="AI56" s="102">
        <f t="shared" si="18"/>
        <v>151034</v>
      </c>
      <c r="AJ56" s="113">
        <f t="shared" si="19"/>
        <v>137055</v>
      </c>
    </row>
    <row r="57" spans="1:36" x14ac:dyDescent="0.25">
      <c r="A57" s="16">
        <v>50</v>
      </c>
      <c r="C57" s="109" t="str">
        <f>IF(ISBLANK('Garrison 212'!$B62),NA(),'Garrison 212'!$B62)</f>
        <v>0,212</v>
      </c>
      <c r="D57" s="18">
        <f t="shared" si="2"/>
        <v>5.3849999999999998</v>
      </c>
      <c r="E57" s="19">
        <f>IF(ISBLANK('Garrison 212'!$C62),NA(),'Garrison 212'!$C62)</f>
        <v>165627</v>
      </c>
      <c r="F57" s="104" t="str">
        <f>IF(ISBLANK('P &amp; M Ritz PPP Col'!$B62),NA(),'P &amp; M Ritz PPP Col'!$B62)</f>
        <v>0,228</v>
      </c>
      <c r="G57" s="93">
        <f t="shared" si="3"/>
        <v>5.7910000000000004</v>
      </c>
      <c r="H57" s="114">
        <f>IF(ISBLANK('P &amp; M Ritz PPP Col'!$C62),NA(),'P &amp; M Ritz PPP Col'!$C62)</f>
        <v>96606</v>
      </c>
      <c r="I57" s="105" t="str">
        <f>IF(ISBLANK('Lee Wulfe Ultimate'!$B62),NA(),'Lee Wulfe Ultimate'!$B62)</f>
        <v>0,216</v>
      </c>
      <c r="J57" s="94">
        <f t="shared" si="4"/>
        <v>5.4859999999999998</v>
      </c>
      <c r="K57" s="95">
        <f>IF(ISBLANK('Lee Wulfe Ultimate'!$C62),NA(),'Lee Wulfe Ultimate'!$C62)</f>
        <v>135150</v>
      </c>
      <c r="L57" s="106">
        <f>IF(ISBLANK('CW 6323'!$B62),NA(),'CW 6323'!$B62)</f>
        <v>0.17799999999999999</v>
      </c>
      <c r="M57" s="97">
        <f t="shared" si="5"/>
        <v>4.5209999999999999</v>
      </c>
      <c r="N57" s="98">
        <f>IF(ISBLANK('CW 6323'!$C62),NA(),'CW 6323'!$C62)</f>
        <v>170934</v>
      </c>
      <c r="O57" s="107">
        <f>IF(ISBLANK('CW 6633'!$B62),NA(),'CW 6633'!$B62)</f>
        <v>0.20100000000000001</v>
      </c>
      <c r="P57" s="96">
        <f t="shared" si="6"/>
        <v>5.1050000000000004</v>
      </c>
      <c r="Q57" s="96">
        <f>IF(ISBLANK('CW 6633'!$C62),NA(),'CW 6633'!$C62)</f>
        <v>150321</v>
      </c>
      <c r="R57" s="108">
        <f>IF(ISBLANK('CW Sir D 7643'!$B62),NA(),'CW Sir D 7643'!$B62)</f>
        <v>0.217</v>
      </c>
      <c r="S57" s="17">
        <f t="shared" si="7"/>
        <v>5.5119999999999996</v>
      </c>
      <c r="T57" s="99">
        <f>IF(ISBLANK('CW Sir D 7643'!$C62),NA(),'CW Sir D 7643'!$C62)</f>
        <v>133306</v>
      </c>
      <c r="V57" s="21">
        <v>50</v>
      </c>
      <c r="W57" s="33">
        <f t="shared" si="8"/>
        <v>5.3849999999999998</v>
      </c>
      <c r="X57" s="34">
        <f t="shared" si="9"/>
        <v>5.7910000000000004</v>
      </c>
      <c r="Y57" s="35">
        <f t="shared" si="10"/>
        <v>5.4859999999999998</v>
      </c>
      <c r="Z57" s="36">
        <f t="shared" si="11"/>
        <v>4.5209999999999999</v>
      </c>
      <c r="AA57" s="89">
        <f t="shared" si="12"/>
        <v>5.1050000000000004</v>
      </c>
      <c r="AB57" s="90">
        <f t="shared" si="13"/>
        <v>5.5119999999999996</v>
      </c>
      <c r="AC57" s="37"/>
      <c r="AD57" s="38">
        <v>50</v>
      </c>
      <c r="AE57" s="100">
        <f t="shared" si="14"/>
        <v>165627</v>
      </c>
      <c r="AF57" s="103">
        <f t="shared" si="15"/>
        <v>96606</v>
      </c>
      <c r="AG57" s="39">
        <f t="shared" si="16"/>
        <v>135150</v>
      </c>
      <c r="AH57" s="101">
        <f t="shared" si="17"/>
        <v>170934</v>
      </c>
      <c r="AI57" s="102">
        <f t="shared" si="18"/>
        <v>150321</v>
      </c>
      <c r="AJ57" s="113">
        <f t="shared" si="19"/>
        <v>133306</v>
      </c>
    </row>
    <row r="58" spans="1:36" x14ac:dyDescent="0.25">
      <c r="A58" s="16">
        <v>51</v>
      </c>
      <c r="C58" s="109" t="str">
        <f>IF(ISBLANK('Garrison 212'!$B63),NA(),'Garrison 212'!$B63)</f>
        <v>0,2152</v>
      </c>
      <c r="D58" s="18">
        <f t="shared" si="2"/>
        <v>5.4660000000000002</v>
      </c>
      <c r="E58" s="19">
        <f>IF(ISBLANK('Garrison 212'!$C63),NA(),'Garrison 212'!$C63)</f>
        <v>164197</v>
      </c>
      <c r="F58" s="104" t="str">
        <f>IF(ISBLANK('P &amp; M Ritz PPP Col'!$B63),NA(),'P &amp; M Ritz PPP Col'!$B63)</f>
        <v>0,229</v>
      </c>
      <c r="G58" s="93">
        <f t="shared" si="3"/>
        <v>5.8170000000000002</v>
      </c>
      <c r="H58" s="114">
        <f>IF(ISBLANK('P &amp; M Ritz PPP Col'!$C63),NA(),'P &amp; M Ritz PPP Col'!$C63)</f>
        <v>99116</v>
      </c>
      <c r="I58" s="105" t="str">
        <f>IF(ISBLANK('Lee Wulfe Ultimate'!$B63),NA(),'Lee Wulfe Ultimate'!$B63)</f>
        <v>0,218</v>
      </c>
      <c r="J58" s="94">
        <f t="shared" si="4"/>
        <v>5.5369999999999999</v>
      </c>
      <c r="K58" s="95">
        <f>IF(ISBLANK('Lee Wulfe Ultimate'!$C63),NA(),'Lee Wulfe Ultimate'!$C63)</f>
        <v>134426</v>
      </c>
      <c r="L58" s="106">
        <f>IF(ISBLANK('CW 6323'!$B63),NA(),'CW 6323'!$B63)</f>
        <v>0.18079999999999999</v>
      </c>
      <c r="M58" s="97">
        <f t="shared" si="5"/>
        <v>4.5919999999999996</v>
      </c>
      <c r="N58" s="98">
        <f>IF(ISBLANK('CW 6323'!$C63),NA(),'CW 6323'!$C63)</f>
        <v>169862</v>
      </c>
      <c r="O58" s="107">
        <f>IF(ISBLANK('CW 6633'!$B63),NA(),'CW 6633'!$B63)</f>
        <v>0.20380000000000001</v>
      </c>
      <c r="P58" s="96">
        <f t="shared" si="6"/>
        <v>5.1769999999999996</v>
      </c>
      <c r="Q58" s="96">
        <f>IF(ISBLANK('CW 6633'!$C63),NA(),'CW 6633'!$C63)</f>
        <v>149183</v>
      </c>
      <c r="R58" s="108">
        <f>IF(ISBLANK('CW Sir D 7643'!$B63),NA(),'CW Sir D 7643'!$B63)</f>
        <v>0.21820000000000001</v>
      </c>
      <c r="S58" s="17">
        <f t="shared" si="7"/>
        <v>5.5419999999999998</v>
      </c>
      <c r="T58" s="99">
        <f>IF(ISBLANK('CW Sir D 7643'!$C63),NA(),'CW Sir D 7643'!$C63)</f>
        <v>135565</v>
      </c>
      <c r="V58" s="21">
        <v>51</v>
      </c>
      <c r="W58" s="33">
        <f t="shared" si="8"/>
        <v>5.4660000000000002</v>
      </c>
      <c r="X58" s="34">
        <f t="shared" si="9"/>
        <v>5.8170000000000002</v>
      </c>
      <c r="Y58" s="35">
        <f t="shared" si="10"/>
        <v>5.5369999999999999</v>
      </c>
      <c r="Z58" s="36">
        <f t="shared" si="11"/>
        <v>4.5919999999999996</v>
      </c>
      <c r="AA58" s="89">
        <f t="shared" si="12"/>
        <v>5.1769999999999996</v>
      </c>
      <c r="AB58" s="90">
        <f t="shared" si="13"/>
        <v>5.5419999999999998</v>
      </c>
      <c r="AC58" s="37"/>
      <c r="AD58" s="38">
        <v>51</v>
      </c>
      <c r="AE58" s="100">
        <f t="shared" si="14"/>
        <v>164197</v>
      </c>
      <c r="AF58" s="103">
        <f t="shared" si="15"/>
        <v>99116</v>
      </c>
      <c r="AG58" s="39">
        <f t="shared" si="16"/>
        <v>134426</v>
      </c>
      <c r="AH58" s="101">
        <f t="shared" si="17"/>
        <v>169862</v>
      </c>
      <c r="AI58" s="102">
        <f t="shared" si="18"/>
        <v>149183</v>
      </c>
      <c r="AJ58" s="113">
        <f t="shared" si="19"/>
        <v>135565</v>
      </c>
    </row>
    <row r="59" spans="1:36" x14ac:dyDescent="0.25">
      <c r="A59" s="16">
        <v>52</v>
      </c>
      <c r="C59" s="109" t="str">
        <f>IF(ISBLANK('Garrison 212'!$B64),NA(),'Garrison 212'!$B64)</f>
        <v>0,2184</v>
      </c>
      <c r="D59" s="18">
        <f t="shared" si="2"/>
        <v>5.5469999999999997</v>
      </c>
      <c r="E59" s="19">
        <f>IF(ISBLANK('Garrison 212'!$C64),NA(),'Garrison 212'!$C64)</f>
        <v>162782</v>
      </c>
      <c r="F59" s="104" t="str">
        <f>IF(ISBLANK('P &amp; M Ritz PPP Col'!$B64),NA(),'P &amp; M Ritz PPP Col'!$B64)</f>
        <v>0,230</v>
      </c>
      <c r="G59" s="93">
        <f t="shared" si="3"/>
        <v>5.8419999999999996</v>
      </c>
      <c r="H59" s="114">
        <f>IF(ISBLANK('P &amp; M Ritz PPP Col'!$C64),NA(),'P &amp; M Ritz PPP Col'!$C64)</f>
        <v>101657</v>
      </c>
      <c r="I59" s="105" t="str">
        <f>IF(ISBLANK('Lee Wulfe Ultimate'!$B64),NA(),'Lee Wulfe Ultimate'!$B64)</f>
        <v>0,221</v>
      </c>
      <c r="J59" s="94">
        <f t="shared" si="4"/>
        <v>5.6130000000000004</v>
      </c>
      <c r="K59" s="95">
        <f>IF(ISBLANK('Lee Wulfe Ultimate'!$C64),NA(),'Lee Wulfe Ultimate'!$C64)</f>
        <v>133729</v>
      </c>
      <c r="L59" s="106">
        <f>IF(ISBLANK('CW 6323'!$B64),NA(),'CW 6323'!$B64)</f>
        <v>0.18359999999999999</v>
      </c>
      <c r="M59" s="97">
        <f t="shared" si="5"/>
        <v>4.6630000000000003</v>
      </c>
      <c r="N59" s="98">
        <f>IF(ISBLANK('CW 6323'!$C64),NA(),'CW 6323'!$C64)</f>
        <v>168773</v>
      </c>
      <c r="O59" s="107">
        <f>IF(ISBLANK('CW 6633'!$B64),NA(),'CW 6633'!$B64)</f>
        <v>0.20660000000000001</v>
      </c>
      <c r="P59" s="96">
        <f t="shared" si="6"/>
        <v>5.2480000000000002</v>
      </c>
      <c r="Q59" s="96">
        <f>IF(ISBLANK('CW 6633'!$C64),NA(),'CW 6633'!$C64)</f>
        <v>148079</v>
      </c>
      <c r="R59" s="108">
        <f>IF(ISBLANK('CW Sir D 7643'!$B64),NA(),'CW Sir D 7643'!$B64)</f>
        <v>0.21940000000000001</v>
      </c>
      <c r="S59" s="17">
        <f t="shared" si="7"/>
        <v>5.5730000000000004</v>
      </c>
      <c r="T59" s="99">
        <f>IF(ISBLANK('CW Sir D 7643'!$C64),NA(),'CW Sir D 7643'!$C64)</f>
        <v>137824</v>
      </c>
      <c r="V59" s="21">
        <v>52</v>
      </c>
      <c r="W59" s="33">
        <f t="shared" si="8"/>
        <v>5.5469999999999997</v>
      </c>
      <c r="X59" s="34">
        <f t="shared" si="9"/>
        <v>5.8419999999999996</v>
      </c>
      <c r="Y59" s="35">
        <f t="shared" si="10"/>
        <v>5.6130000000000004</v>
      </c>
      <c r="Z59" s="36">
        <f t="shared" si="11"/>
        <v>4.6630000000000003</v>
      </c>
      <c r="AA59" s="89">
        <f t="shared" si="12"/>
        <v>5.2480000000000002</v>
      </c>
      <c r="AB59" s="90">
        <f t="shared" si="13"/>
        <v>5.5730000000000004</v>
      </c>
      <c r="AC59" s="37"/>
      <c r="AD59" s="38">
        <v>52</v>
      </c>
      <c r="AE59" s="100">
        <f t="shared" si="14"/>
        <v>162782</v>
      </c>
      <c r="AF59" s="103">
        <f t="shared" si="15"/>
        <v>101657</v>
      </c>
      <c r="AG59" s="39">
        <f t="shared" si="16"/>
        <v>133729</v>
      </c>
      <c r="AH59" s="101">
        <f t="shared" si="17"/>
        <v>168773</v>
      </c>
      <c r="AI59" s="102">
        <f t="shared" si="18"/>
        <v>148079</v>
      </c>
      <c r="AJ59" s="113">
        <f t="shared" si="19"/>
        <v>137824</v>
      </c>
    </row>
    <row r="60" spans="1:36" x14ac:dyDescent="0.25">
      <c r="A60" s="16">
        <v>53</v>
      </c>
      <c r="C60" s="109" t="str">
        <f>IF(ISBLANK('Garrison 212'!$B65),NA(),'Garrison 212'!$B65)</f>
        <v>0,2216</v>
      </c>
      <c r="D60" s="18">
        <f t="shared" si="2"/>
        <v>5.6289999999999996</v>
      </c>
      <c r="E60" s="19">
        <f>IF(ISBLANK('Garrison 212'!$C65),NA(),'Garrison 212'!$C65)</f>
        <v>161385</v>
      </c>
      <c r="F60" s="104" t="str">
        <f>IF(ISBLANK('P &amp; M Ritz PPP Col'!$B65),NA(),'P &amp; M Ritz PPP Col'!$B65)</f>
        <v>0,230</v>
      </c>
      <c r="G60" s="93">
        <f t="shared" si="3"/>
        <v>5.8419999999999996</v>
      </c>
      <c r="H60" s="114">
        <f>IF(ISBLANK('P &amp; M Ritz PPP Col'!$C65),NA(),'P &amp; M Ritz PPP Col'!$C65)</f>
        <v>104227</v>
      </c>
      <c r="I60" s="105" t="str">
        <f>IF(ISBLANK('Lee Wulfe Ultimate'!$B65),NA(),'Lee Wulfe Ultimate'!$B65)</f>
        <v>0,224</v>
      </c>
      <c r="J60" s="94">
        <f t="shared" si="4"/>
        <v>5.69</v>
      </c>
      <c r="K60" s="95">
        <f>IF(ISBLANK('Lee Wulfe Ultimate'!$C65),NA(),'Lee Wulfe Ultimate'!$C65)</f>
        <v>133056</v>
      </c>
      <c r="L60" s="106">
        <f>IF(ISBLANK('CW 6323'!$B65),NA(),'CW 6323'!$B65)</f>
        <v>0.18640000000000001</v>
      </c>
      <c r="M60" s="97">
        <f t="shared" si="5"/>
        <v>4.7350000000000003</v>
      </c>
      <c r="N60" s="98">
        <f>IF(ISBLANK('CW 6323'!$C65),NA(),'CW 6323'!$C65)</f>
        <v>167673</v>
      </c>
      <c r="O60" s="107">
        <f>IF(ISBLANK('CW 6633'!$B65),NA(),'CW 6633'!$B65)</f>
        <v>0.2094</v>
      </c>
      <c r="P60" s="96">
        <f t="shared" si="6"/>
        <v>5.319</v>
      </c>
      <c r="Q60" s="96">
        <f>IF(ISBLANK('CW 6633'!$C65),NA(),'CW 6633'!$C65)</f>
        <v>147993</v>
      </c>
      <c r="R60" s="108">
        <f>IF(ISBLANK('CW Sir D 7643'!$B65),NA(),'CW Sir D 7643'!$B65)</f>
        <v>0.22059999999999999</v>
      </c>
      <c r="S60" s="17">
        <f t="shared" si="7"/>
        <v>5.6029999999999998</v>
      </c>
      <c r="T60" s="99">
        <f>IF(ISBLANK('CW Sir D 7643'!$C65),NA(),'CW Sir D 7643'!$C65)</f>
        <v>140084</v>
      </c>
      <c r="V60" s="21">
        <v>53</v>
      </c>
      <c r="W60" s="33">
        <f t="shared" si="8"/>
        <v>5.6289999999999996</v>
      </c>
      <c r="X60" s="34">
        <f t="shared" si="9"/>
        <v>5.8419999999999996</v>
      </c>
      <c r="Y60" s="35">
        <f t="shared" si="10"/>
        <v>5.69</v>
      </c>
      <c r="Z60" s="36">
        <f t="shared" si="11"/>
        <v>4.7350000000000003</v>
      </c>
      <c r="AA60" s="89">
        <f t="shared" si="12"/>
        <v>5.319</v>
      </c>
      <c r="AB60" s="90">
        <f t="shared" si="13"/>
        <v>5.6029999999999998</v>
      </c>
      <c r="AC60" s="37"/>
      <c r="AD60" s="38">
        <v>53</v>
      </c>
      <c r="AE60" s="100">
        <f t="shared" si="14"/>
        <v>161385</v>
      </c>
      <c r="AF60" s="103">
        <f t="shared" si="15"/>
        <v>104227</v>
      </c>
      <c r="AG60" s="39">
        <f t="shared" si="16"/>
        <v>133056</v>
      </c>
      <c r="AH60" s="101">
        <f t="shared" si="17"/>
        <v>167673</v>
      </c>
      <c r="AI60" s="102">
        <f t="shared" si="18"/>
        <v>147993</v>
      </c>
      <c r="AJ60" s="113">
        <f t="shared" si="19"/>
        <v>140084</v>
      </c>
    </row>
    <row r="61" spans="1:36" x14ac:dyDescent="0.25">
      <c r="A61" s="16">
        <v>54</v>
      </c>
      <c r="C61" s="109" t="str">
        <f>IF(ISBLANK('Garrison 212'!$B66),NA(),'Garrison 212'!$B66)</f>
        <v>0,2248</v>
      </c>
      <c r="D61" s="18">
        <f t="shared" si="2"/>
        <v>5.71</v>
      </c>
      <c r="E61" s="19">
        <f>IF(ISBLANK('Garrison 212'!$C66),NA(),'Garrison 212'!$C66)</f>
        <v>160007</v>
      </c>
      <c r="F61" s="104" t="str">
        <f>IF(ISBLANK('P &amp; M Ritz PPP Col'!$B66),NA(),'P &amp; M Ritz PPP Col'!$B66)</f>
        <v>0,231</v>
      </c>
      <c r="G61" s="93">
        <f t="shared" si="3"/>
        <v>5.867</v>
      </c>
      <c r="H61" s="114">
        <f>IF(ISBLANK('P &amp; M Ritz PPP Col'!$C66),NA(),'P &amp; M Ritz PPP Col'!$C66)</f>
        <v>107790</v>
      </c>
      <c r="I61" s="105" t="str">
        <f>IF(ISBLANK('Lee Wulfe Ultimate'!$B66),NA(),'Lee Wulfe Ultimate'!$B66)</f>
        <v>0,227</v>
      </c>
      <c r="J61" s="94">
        <f t="shared" si="4"/>
        <v>5.766</v>
      </c>
      <c r="K61" s="95">
        <f>IF(ISBLANK('Lee Wulfe Ultimate'!$C66),NA(),'Lee Wulfe Ultimate'!$C66)</f>
        <v>132408</v>
      </c>
      <c r="L61" s="106">
        <f>IF(ISBLANK('CW 6323'!$B66),NA(),'CW 6323'!$B66)</f>
        <v>0.18920000000000001</v>
      </c>
      <c r="M61" s="97">
        <f t="shared" si="5"/>
        <v>4.806</v>
      </c>
      <c r="N61" s="98">
        <f>IF(ISBLANK('CW 6323'!$C66),NA(),'CW 6323'!$C66)</f>
        <v>166568</v>
      </c>
      <c r="O61" s="107">
        <f>IF(ISBLANK('CW 6633'!$B66),NA(),'CW 6633'!$B66)</f>
        <v>0.2122</v>
      </c>
      <c r="P61" s="96">
        <f t="shared" si="6"/>
        <v>5.39</v>
      </c>
      <c r="Q61" s="96">
        <f>IF(ISBLANK('CW 6633'!$C66),NA(),'CW 6633'!$C66)</f>
        <v>147863</v>
      </c>
      <c r="R61" s="108">
        <f>IF(ISBLANK('CW Sir D 7643'!$B66),NA(),'CW Sir D 7643'!$B66)</f>
        <v>0.2218</v>
      </c>
      <c r="S61" s="17">
        <f t="shared" si="7"/>
        <v>5.6340000000000003</v>
      </c>
      <c r="T61" s="99">
        <f>IF(ISBLANK('CW Sir D 7643'!$C66),NA(),'CW Sir D 7643'!$C66)</f>
        <v>142344</v>
      </c>
      <c r="V61" s="21">
        <v>54</v>
      </c>
      <c r="W61" s="33">
        <f t="shared" si="8"/>
        <v>5.71</v>
      </c>
      <c r="X61" s="34">
        <f t="shared" si="9"/>
        <v>5.867</v>
      </c>
      <c r="Y61" s="35">
        <f t="shared" si="10"/>
        <v>5.766</v>
      </c>
      <c r="Z61" s="36">
        <f t="shared" si="11"/>
        <v>4.806</v>
      </c>
      <c r="AA61" s="89">
        <f t="shared" si="12"/>
        <v>5.39</v>
      </c>
      <c r="AB61" s="90">
        <f t="shared" si="13"/>
        <v>5.6340000000000003</v>
      </c>
      <c r="AC61" s="37"/>
      <c r="AD61" s="38">
        <v>54</v>
      </c>
      <c r="AE61" s="100">
        <f t="shared" si="14"/>
        <v>160007</v>
      </c>
      <c r="AF61" s="103">
        <f t="shared" si="15"/>
        <v>107790</v>
      </c>
      <c r="AG61" s="39">
        <f t="shared" si="16"/>
        <v>132408</v>
      </c>
      <c r="AH61" s="101">
        <f t="shared" si="17"/>
        <v>166568</v>
      </c>
      <c r="AI61" s="102">
        <f t="shared" si="18"/>
        <v>147863</v>
      </c>
      <c r="AJ61" s="113">
        <f t="shared" si="19"/>
        <v>142344</v>
      </c>
    </row>
    <row r="62" spans="1:36" x14ac:dyDescent="0.25">
      <c r="A62" s="16">
        <v>55</v>
      </c>
      <c r="C62" s="109" t="str">
        <f>IF(ISBLANK('Garrison 212'!$B67),NA(),'Garrison 212'!$B67)</f>
        <v>0,228</v>
      </c>
      <c r="D62" s="18">
        <f t="shared" si="2"/>
        <v>5.7910000000000004</v>
      </c>
      <c r="E62" s="19">
        <f>IF(ISBLANK('Garrison 212'!$C67),NA(),'Garrison 212'!$C67)</f>
        <v>158652</v>
      </c>
      <c r="F62" s="104" t="str">
        <f>IF(ISBLANK('P &amp; M Ritz PPP Col'!$B67),NA(),'P &amp; M Ritz PPP Col'!$B67)</f>
        <v>0,232</v>
      </c>
      <c r="G62" s="93">
        <f t="shared" si="3"/>
        <v>5.8929999999999998</v>
      </c>
      <c r="H62" s="114">
        <f>IF(ISBLANK('P &amp; M Ritz PPP Col'!$C67),NA(),'P &amp; M Ritz PPP Col'!$C67)</f>
        <v>111361</v>
      </c>
      <c r="I62" s="105" t="str">
        <f>IF(ISBLANK('Lee Wulfe Ultimate'!$B67),NA(),'Lee Wulfe Ultimate'!$B67)</f>
        <v>0,229</v>
      </c>
      <c r="J62" s="94">
        <f t="shared" si="4"/>
        <v>5.8170000000000002</v>
      </c>
      <c r="K62" s="95">
        <f>IF(ISBLANK('Lee Wulfe Ultimate'!$C67),NA(),'Lee Wulfe Ultimate'!$C67)</f>
        <v>131783</v>
      </c>
      <c r="L62" s="106">
        <f>IF(ISBLANK('CW 6323'!$B67),NA(),'CW 6323'!$B67)</f>
        <v>0.192</v>
      </c>
      <c r="M62" s="97">
        <f t="shared" si="5"/>
        <v>4.8769999999999998</v>
      </c>
      <c r="N62" s="98">
        <f>IF(ISBLANK('CW 6323'!$C67),NA(),'CW 6323'!$C67)</f>
        <v>165461</v>
      </c>
      <c r="O62" s="107">
        <f>IF(ISBLANK('CW 6633'!$B67),NA(),'CW 6633'!$B67)</f>
        <v>0.215</v>
      </c>
      <c r="P62" s="96">
        <f t="shared" si="6"/>
        <v>5.4610000000000003</v>
      </c>
      <c r="Q62" s="96">
        <f>IF(ISBLANK('CW 6633'!$C67),NA(),'CW 6633'!$C67)</f>
        <v>147696</v>
      </c>
      <c r="R62" s="108">
        <f>IF(ISBLANK('CW Sir D 7643'!$B67),NA(),'CW Sir D 7643'!$B67)</f>
        <v>0.223</v>
      </c>
      <c r="S62" s="17">
        <f t="shared" si="7"/>
        <v>5.6639999999999997</v>
      </c>
      <c r="T62" s="99">
        <f>IF(ISBLANK('CW Sir D 7643'!$C67),NA(),'CW Sir D 7643'!$C67)</f>
        <v>144603</v>
      </c>
      <c r="V62" s="21">
        <v>55</v>
      </c>
      <c r="W62" s="33">
        <f t="shared" si="8"/>
        <v>5.7910000000000004</v>
      </c>
      <c r="X62" s="34">
        <f t="shared" si="9"/>
        <v>5.8929999999999998</v>
      </c>
      <c r="Y62" s="35">
        <f t="shared" si="10"/>
        <v>5.8170000000000002</v>
      </c>
      <c r="Z62" s="36">
        <f t="shared" si="11"/>
        <v>4.8769999999999998</v>
      </c>
      <c r="AA62" s="89">
        <f t="shared" si="12"/>
        <v>5.4610000000000003</v>
      </c>
      <c r="AB62" s="90">
        <f t="shared" si="13"/>
        <v>5.6639999999999997</v>
      </c>
      <c r="AC62" s="37"/>
      <c r="AD62" s="38">
        <v>55</v>
      </c>
      <c r="AE62" s="100">
        <f t="shared" si="14"/>
        <v>158652</v>
      </c>
      <c r="AF62" s="103">
        <f t="shared" si="15"/>
        <v>111361</v>
      </c>
      <c r="AG62" s="39">
        <f t="shared" si="16"/>
        <v>131783</v>
      </c>
      <c r="AH62" s="101">
        <f t="shared" si="17"/>
        <v>165461</v>
      </c>
      <c r="AI62" s="102">
        <f t="shared" si="18"/>
        <v>147696</v>
      </c>
      <c r="AJ62" s="113">
        <f t="shared" si="19"/>
        <v>144603</v>
      </c>
    </row>
    <row r="63" spans="1:36" x14ac:dyDescent="0.25">
      <c r="A63" s="16">
        <v>56</v>
      </c>
      <c r="C63" s="109" t="str">
        <f>IF(ISBLANK('Garrison 212'!$B68),NA(),'Garrison 212'!$B68)</f>
        <v>0,2304</v>
      </c>
      <c r="D63" s="18">
        <f t="shared" si="2"/>
        <v>5.8520000000000003</v>
      </c>
      <c r="E63" s="19">
        <f>IF(ISBLANK('Garrison 212'!$C68),NA(),'Garrison 212'!$C68)</f>
        <v>158965</v>
      </c>
      <c r="F63" s="104" t="str">
        <f>IF(ISBLANK('P &amp; M Ritz PPP Col'!$B68),NA(),'P &amp; M Ritz PPP Col'!$B68)</f>
        <v>0,234</v>
      </c>
      <c r="G63" s="93">
        <f t="shared" si="3"/>
        <v>5.944</v>
      </c>
      <c r="H63" s="114">
        <f>IF(ISBLANK('P &amp; M Ritz PPP Col'!$C68),NA(),'P &amp; M Ritz PPP Col'!$C68)</f>
        <v>113763</v>
      </c>
      <c r="I63" s="105" t="str">
        <f>IF(ISBLANK('Lee Wulfe Ultimate'!$B68),NA(),'Lee Wulfe Ultimate'!$B68)</f>
        <v>0,232</v>
      </c>
      <c r="J63" s="94">
        <f t="shared" si="4"/>
        <v>5.8929999999999998</v>
      </c>
      <c r="K63" s="95">
        <f>IF(ISBLANK('Lee Wulfe Ultimate'!$C68),NA(),'Lee Wulfe Ultimate'!$C68)</f>
        <v>131183</v>
      </c>
      <c r="L63" s="106">
        <f>IF(ISBLANK('CW 6323'!$B68),NA(),'CW 6323'!$B68)</f>
        <v>0.19420000000000001</v>
      </c>
      <c r="M63" s="97">
        <f t="shared" si="5"/>
        <v>4.9329999999999998</v>
      </c>
      <c r="N63" s="98">
        <f>IF(ISBLANK('CW 6323'!$C68),NA(),'CW 6323'!$C68)</f>
        <v>165884</v>
      </c>
      <c r="O63" s="107">
        <f>IF(ISBLANK('CW 6633'!$B68),NA(),'CW 6633'!$B68)</f>
        <v>0.218</v>
      </c>
      <c r="P63" s="96">
        <f t="shared" si="6"/>
        <v>5.5369999999999999</v>
      </c>
      <c r="Q63" s="96">
        <f>IF(ISBLANK('CW 6633'!$C68),NA(),'CW 6633'!$C68)</f>
        <v>147091</v>
      </c>
      <c r="R63" s="108">
        <f>IF(ISBLANK('CW Sir D 7643'!$B68),NA(),'CW Sir D 7643'!$B68)</f>
        <v>0.2238</v>
      </c>
      <c r="S63" s="17">
        <f t="shared" si="7"/>
        <v>5.6849999999999996</v>
      </c>
      <c r="T63" s="99">
        <f>IF(ISBLANK('CW Sir D 7643'!$C68),NA(),'CW Sir D 7643'!$C68)</f>
        <v>147649</v>
      </c>
      <c r="V63" s="21">
        <v>56</v>
      </c>
      <c r="W63" s="33">
        <f t="shared" si="8"/>
        <v>5.8520000000000003</v>
      </c>
      <c r="X63" s="34">
        <f t="shared" si="9"/>
        <v>5.944</v>
      </c>
      <c r="Y63" s="35">
        <f t="shared" si="10"/>
        <v>5.8929999999999998</v>
      </c>
      <c r="Z63" s="36">
        <f t="shared" si="11"/>
        <v>4.9329999999999998</v>
      </c>
      <c r="AA63" s="89">
        <f t="shared" si="12"/>
        <v>5.5369999999999999</v>
      </c>
      <c r="AB63" s="90">
        <f t="shared" si="13"/>
        <v>5.6849999999999996</v>
      </c>
      <c r="AC63" s="37"/>
      <c r="AD63" s="38">
        <v>55</v>
      </c>
      <c r="AE63" s="100">
        <f t="shared" si="14"/>
        <v>158965</v>
      </c>
      <c r="AF63" s="103">
        <f t="shared" si="15"/>
        <v>113763</v>
      </c>
      <c r="AG63" s="39">
        <f t="shared" si="16"/>
        <v>131183</v>
      </c>
      <c r="AH63" s="101">
        <f t="shared" si="17"/>
        <v>165884</v>
      </c>
      <c r="AI63" s="102">
        <f t="shared" si="18"/>
        <v>147091</v>
      </c>
      <c r="AJ63" s="113">
        <f t="shared" si="19"/>
        <v>147649</v>
      </c>
    </row>
    <row r="64" spans="1:36" x14ac:dyDescent="0.25">
      <c r="A64" s="16">
        <v>57</v>
      </c>
      <c r="C64" s="109" t="str">
        <f>IF(ISBLANK('Garrison 212'!$B69),NA(),'Garrison 212'!$B69)</f>
        <v>0,2328</v>
      </c>
      <c r="D64" s="18">
        <f t="shared" si="2"/>
        <v>5.9130000000000003</v>
      </c>
      <c r="E64" s="19">
        <f>IF(ISBLANK('Garrison 212'!$C69),NA(),'Garrison 212'!$C69)</f>
        <v>159251</v>
      </c>
      <c r="F64" s="104" t="str">
        <f>IF(ISBLANK('P &amp; M Ritz PPP Col'!$B69),NA(),'P &amp; M Ritz PPP Col'!$B69)</f>
        <v>0,235</v>
      </c>
      <c r="G64" s="93">
        <f t="shared" si="3"/>
        <v>5.9690000000000003</v>
      </c>
      <c r="H64" s="114">
        <f>IF(ISBLANK('P &amp; M Ritz PPP Col'!$C69),NA(),'P &amp; M Ritz PPP Col'!$C69)</f>
        <v>116124</v>
      </c>
      <c r="I64" s="105" t="str">
        <f>IF(ISBLANK('Lee Wulfe Ultimate'!$B69),NA(),'Lee Wulfe Ultimate'!$B69)</f>
        <v>0,235</v>
      </c>
      <c r="J64" s="94">
        <f t="shared" si="4"/>
        <v>5.9690000000000003</v>
      </c>
      <c r="K64" s="95">
        <f>IF(ISBLANK('Lee Wulfe Ultimate'!$C69),NA(),'Lee Wulfe Ultimate'!$C69)</f>
        <v>130607</v>
      </c>
      <c r="L64" s="106">
        <f>IF(ISBLANK('CW 6323'!$B69),NA(),'CW 6323'!$B69)</f>
        <v>0.19639999999999999</v>
      </c>
      <c r="M64" s="97">
        <f t="shared" si="5"/>
        <v>4.9889999999999999</v>
      </c>
      <c r="N64" s="98">
        <f>IF(ISBLANK('CW 6323'!$C69),NA(),'CW 6323'!$C69)</f>
        <v>166267</v>
      </c>
      <c r="O64" s="107">
        <f>IF(ISBLANK('CW 6633'!$B69),NA(),'CW 6633'!$B69)</f>
        <v>0.221</v>
      </c>
      <c r="P64" s="96">
        <f t="shared" si="6"/>
        <v>5.6130000000000004</v>
      </c>
      <c r="Q64" s="96">
        <f>IF(ISBLANK('CW 6633'!$C69),NA(),'CW 6633'!$C69)</f>
        <v>146471</v>
      </c>
      <c r="R64" s="108">
        <f>IF(ISBLANK('CW Sir D 7643'!$B69),NA(),'CW Sir D 7643'!$B69)</f>
        <v>0.22459999999999999</v>
      </c>
      <c r="S64" s="17">
        <f t="shared" si="7"/>
        <v>5.7050000000000001</v>
      </c>
      <c r="T64" s="99">
        <f>IF(ISBLANK('CW Sir D 7643'!$C69),NA(),'CW Sir D 7643'!$C69)</f>
        <v>150715</v>
      </c>
      <c r="V64" s="21">
        <v>57</v>
      </c>
      <c r="W64" s="33">
        <f t="shared" si="8"/>
        <v>5.9130000000000003</v>
      </c>
      <c r="X64" s="34">
        <f t="shared" si="9"/>
        <v>5.9690000000000003</v>
      </c>
      <c r="Y64" s="35">
        <f t="shared" si="10"/>
        <v>5.9690000000000003</v>
      </c>
      <c r="Z64" s="36">
        <f t="shared" si="11"/>
        <v>4.9889999999999999</v>
      </c>
      <c r="AA64" s="89">
        <f t="shared" si="12"/>
        <v>5.6130000000000004</v>
      </c>
      <c r="AB64" s="90">
        <f t="shared" si="13"/>
        <v>5.7050000000000001</v>
      </c>
      <c r="AC64" s="37"/>
      <c r="AD64" s="38">
        <v>55</v>
      </c>
      <c r="AE64" s="100">
        <f t="shared" si="14"/>
        <v>159251</v>
      </c>
      <c r="AF64" s="103">
        <f t="shared" si="15"/>
        <v>116124</v>
      </c>
      <c r="AG64" s="39">
        <f t="shared" si="16"/>
        <v>130607</v>
      </c>
      <c r="AH64" s="101">
        <f t="shared" si="17"/>
        <v>166267</v>
      </c>
      <c r="AI64" s="102">
        <f t="shared" si="18"/>
        <v>146471</v>
      </c>
      <c r="AJ64" s="113">
        <f t="shared" si="19"/>
        <v>150715</v>
      </c>
    </row>
    <row r="65" spans="1:36" x14ac:dyDescent="0.25">
      <c r="A65" s="16">
        <v>58</v>
      </c>
      <c r="C65" s="109" t="str">
        <f>IF(ISBLANK('Garrison 212'!$B70),NA(),'Garrison 212'!$B70)</f>
        <v>0,2352</v>
      </c>
      <c r="D65" s="18">
        <f t="shared" si="2"/>
        <v>5.9740000000000002</v>
      </c>
      <c r="E65" s="19">
        <f>IF(ISBLANK('Garrison 212'!$C70),NA(),'Garrison 212'!$C70)</f>
        <v>159513</v>
      </c>
      <c r="F65" s="104" t="str">
        <f>IF(ISBLANK('P &amp; M Ritz PPP Col'!$B70),NA(),'P &amp; M Ritz PPP Col'!$B70)</f>
        <v>0,237</v>
      </c>
      <c r="G65" s="93">
        <f t="shared" si="3"/>
        <v>6.02</v>
      </c>
      <c r="H65" s="114">
        <f>IF(ISBLANK('P &amp; M Ritz PPP Col'!$C70),NA(),'P &amp; M Ritz PPP Col'!$C70)</f>
        <v>118445</v>
      </c>
      <c r="I65" s="105" t="str">
        <f>IF(ISBLANK('Lee Wulfe Ultimate'!$B70),NA(),'Lee Wulfe Ultimate'!$B70)</f>
        <v>0,237</v>
      </c>
      <c r="J65" s="94">
        <f t="shared" si="4"/>
        <v>6.02</v>
      </c>
      <c r="K65" s="95">
        <f>IF(ISBLANK('Lee Wulfe Ultimate'!$C70),NA(),'Lee Wulfe Ultimate'!$C70)</f>
        <v>130053</v>
      </c>
      <c r="L65" s="106">
        <f>IF(ISBLANK('CW 6323'!$B70),NA(),'CW 6323'!$B70)</f>
        <v>0.1986</v>
      </c>
      <c r="M65" s="97">
        <f t="shared" si="5"/>
        <v>5.0439999999999996</v>
      </c>
      <c r="N65" s="98">
        <f>IF(ISBLANK('CW 6323'!$C70),NA(),'CW 6323'!$C70)</f>
        <v>166614</v>
      </c>
      <c r="O65" s="107">
        <f>IF(ISBLANK('CW 6633'!$B70),NA(),'CW 6633'!$B70)</f>
        <v>0.224</v>
      </c>
      <c r="P65" s="96">
        <f t="shared" si="6"/>
        <v>5.69</v>
      </c>
      <c r="Q65" s="96">
        <f>IF(ISBLANK('CW 6633'!$C70),NA(),'CW 6633'!$C70)</f>
        <v>145841</v>
      </c>
      <c r="R65" s="108">
        <f>IF(ISBLANK('CW Sir D 7643'!$B70),NA(),'CW Sir D 7643'!$B70)</f>
        <v>0.22539999999999999</v>
      </c>
      <c r="S65" s="17">
        <f t="shared" si="7"/>
        <v>5.7249999999999996</v>
      </c>
      <c r="T65" s="99">
        <f>IF(ISBLANK('CW Sir D 7643'!$C70),NA(),'CW Sir D 7643'!$C70)</f>
        <v>153799</v>
      </c>
      <c r="V65" s="21">
        <v>58</v>
      </c>
      <c r="W65" s="33">
        <f t="shared" si="8"/>
        <v>5.9740000000000002</v>
      </c>
      <c r="X65" s="34">
        <f t="shared" si="9"/>
        <v>6.02</v>
      </c>
      <c r="Y65" s="35">
        <f t="shared" si="10"/>
        <v>6.02</v>
      </c>
      <c r="Z65" s="36">
        <f t="shared" si="11"/>
        <v>5.0439999999999996</v>
      </c>
      <c r="AA65" s="89">
        <f t="shared" si="12"/>
        <v>5.69</v>
      </c>
      <c r="AB65" s="90">
        <f t="shared" si="13"/>
        <v>5.7249999999999996</v>
      </c>
      <c r="AC65" s="37"/>
      <c r="AD65" s="38">
        <v>55</v>
      </c>
      <c r="AE65" s="100">
        <f t="shared" si="14"/>
        <v>159513</v>
      </c>
      <c r="AF65" s="103">
        <f t="shared" si="15"/>
        <v>118445</v>
      </c>
      <c r="AG65" s="39">
        <f t="shared" si="16"/>
        <v>130053</v>
      </c>
      <c r="AH65" s="101">
        <f t="shared" si="17"/>
        <v>166614</v>
      </c>
      <c r="AI65" s="102">
        <f t="shared" si="18"/>
        <v>145841</v>
      </c>
      <c r="AJ65" s="113">
        <f t="shared" si="19"/>
        <v>153799</v>
      </c>
    </row>
    <row r="66" spans="1:36" x14ac:dyDescent="0.25">
      <c r="A66" s="16">
        <v>59</v>
      </c>
      <c r="C66" s="109" t="str">
        <f>IF(ISBLANK('Garrison 212'!$B71),NA(),'Garrison 212'!$B71)</f>
        <v>0,2376</v>
      </c>
      <c r="D66" s="18">
        <f t="shared" si="2"/>
        <v>6.0350000000000001</v>
      </c>
      <c r="E66" s="19">
        <f>IF(ISBLANK('Garrison 212'!$C71),NA(),'Garrison 212'!$C71)</f>
        <v>159754</v>
      </c>
      <c r="F66" s="104" t="str">
        <f>IF(ISBLANK('P &amp; M Ritz PPP Col'!$B71),NA(),'P &amp; M Ritz PPP Col'!$B71)</f>
        <v>0,238</v>
      </c>
      <c r="G66" s="93">
        <f t="shared" si="3"/>
        <v>6.0449999999999999</v>
      </c>
      <c r="H66" s="114">
        <f>IF(ISBLANK('P &amp; M Ritz PPP Col'!$C71),NA(),'P &amp; M Ritz PPP Col'!$C71)</f>
        <v>120728</v>
      </c>
      <c r="I66" s="105" t="str">
        <f>IF(ISBLANK('Lee Wulfe Ultimate'!$B71),NA(),'Lee Wulfe Ultimate'!$B71)</f>
        <v>0,240</v>
      </c>
      <c r="J66" s="94">
        <f t="shared" si="4"/>
        <v>6.0960000000000001</v>
      </c>
      <c r="K66" s="95">
        <f>IF(ISBLANK('Lee Wulfe Ultimate'!$C71),NA(),'Lee Wulfe Ultimate'!$C71)</f>
        <v>129523</v>
      </c>
      <c r="L66" s="106">
        <f>IF(ISBLANK('CW 6323'!$B71),NA(),'CW 6323'!$B71)</f>
        <v>0.20080000000000001</v>
      </c>
      <c r="M66" s="97">
        <f t="shared" si="5"/>
        <v>5.0999999999999996</v>
      </c>
      <c r="N66" s="98">
        <f>IF(ISBLANK('CW 6323'!$C71),NA(),'CW 6323'!$C71)</f>
        <v>166927</v>
      </c>
      <c r="O66" s="107">
        <f>IF(ISBLANK('CW 6633'!$B71),NA(),'CW 6633'!$B71)</f>
        <v>0.22700000000000001</v>
      </c>
      <c r="P66" s="96">
        <f t="shared" si="6"/>
        <v>5.766</v>
      </c>
      <c r="Q66" s="96">
        <f>IF(ISBLANK('CW 6633'!$C71),NA(),'CW 6633'!$C71)</f>
        <v>145203</v>
      </c>
      <c r="R66" s="108">
        <f>IF(ISBLANK('CW Sir D 7643'!$B71),NA(),'CW Sir D 7643'!$B71)</f>
        <v>0.22620000000000001</v>
      </c>
      <c r="S66" s="17">
        <f t="shared" si="7"/>
        <v>5.7450000000000001</v>
      </c>
      <c r="T66" s="99">
        <f>IF(ISBLANK('CW Sir D 7643'!$C71),NA(),'CW Sir D 7643'!$C71)</f>
        <v>156901</v>
      </c>
      <c r="V66" s="21">
        <v>59</v>
      </c>
      <c r="W66" s="33">
        <f t="shared" si="8"/>
        <v>6.0350000000000001</v>
      </c>
      <c r="X66" s="34">
        <f t="shared" si="9"/>
        <v>6.0449999999999999</v>
      </c>
      <c r="Y66" s="35">
        <f t="shared" si="10"/>
        <v>6.0960000000000001</v>
      </c>
      <c r="Z66" s="36">
        <f t="shared" si="11"/>
        <v>5.0999999999999996</v>
      </c>
      <c r="AA66" s="89">
        <f t="shared" si="12"/>
        <v>5.766</v>
      </c>
      <c r="AB66" s="90">
        <f t="shared" si="13"/>
        <v>5.7450000000000001</v>
      </c>
      <c r="AC66" s="37"/>
      <c r="AD66" s="38">
        <v>55</v>
      </c>
      <c r="AE66" s="100">
        <f t="shared" si="14"/>
        <v>159754</v>
      </c>
      <c r="AF66" s="103">
        <f t="shared" si="15"/>
        <v>120728</v>
      </c>
      <c r="AG66" s="39">
        <f t="shared" si="16"/>
        <v>129523</v>
      </c>
      <c r="AH66" s="101">
        <f t="shared" si="17"/>
        <v>166927</v>
      </c>
      <c r="AI66" s="102">
        <f t="shared" si="18"/>
        <v>145203</v>
      </c>
      <c r="AJ66" s="113">
        <f t="shared" si="19"/>
        <v>156901</v>
      </c>
    </row>
    <row r="67" spans="1:36" x14ac:dyDescent="0.25">
      <c r="A67" s="16">
        <v>60</v>
      </c>
      <c r="C67" s="109" t="str">
        <f>IF(ISBLANK('Garrison 212'!$B72),NA(),'Garrison 212'!$B72)</f>
        <v>0,24</v>
      </c>
      <c r="D67" s="18">
        <f t="shared" si="2"/>
        <v>6.0960000000000001</v>
      </c>
      <c r="E67" s="19">
        <f>IF(ISBLANK('Garrison 212'!$C72),NA(),'Garrison 212'!$C72)</f>
        <v>159976</v>
      </c>
      <c r="F67" s="104" t="str">
        <f>IF(ISBLANK('P &amp; M Ritz PPP Col'!$B72),NA(),'P &amp; M Ritz PPP Col'!$B72)</f>
        <v>0,240</v>
      </c>
      <c r="G67" s="93">
        <f t="shared" si="3"/>
        <v>6.0960000000000001</v>
      </c>
      <c r="H67" s="114">
        <f>IF(ISBLANK('P &amp; M Ritz PPP Col'!$C72),NA(),'P &amp; M Ritz PPP Col'!$C72)</f>
        <v>122974</v>
      </c>
      <c r="I67" s="105" t="str">
        <f>IF(ISBLANK('Lee Wulfe Ultimate'!$B72),NA(),'Lee Wulfe Ultimate'!$B72)</f>
        <v>0,243</v>
      </c>
      <c r="J67" s="94">
        <f t="shared" si="4"/>
        <v>6.1719999999999997</v>
      </c>
      <c r="K67" s="95">
        <f>IF(ISBLANK('Lee Wulfe Ultimate'!$C72),NA(),'Lee Wulfe Ultimate'!$C72)</f>
        <v>129008</v>
      </c>
      <c r="L67" s="106">
        <f>IF(ISBLANK('CW 6323'!$B72),NA(),'CW 6323'!$B72)</f>
        <v>0.20300000000000001</v>
      </c>
      <c r="M67" s="97">
        <f t="shared" si="5"/>
        <v>5.1559999999999997</v>
      </c>
      <c r="N67" s="98">
        <f>IF(ISBLANK('CW 6323'!$C72),NA(),'CW 6323'!$C72)</f>
        <v>167211</v>
      </c>
      <c r="O67" s="107">
        <f>IF(ISBLANK('CW 6633'!$B72),NA(),'CW 6633'!$B72)</f>
        <v>0.23</v>
      </c>
      <c r="P67" s="96">
        <f t="shared" si="6"/>
        <v>5.8419999999999996</v>
      </c>
      <c r="Q67" s="96">
        <f>IF(ISBLANK('CW 6633'!$C72),NA(),'CW 6633'!$C72)</f>
        <v>144561</v>
      </c>
      <c r="R67" s="108">
        <f>IF(ISBLANK('CW Sir D 7643'!$B72),NA(),'CW Sir D 7643'!$B72)</f>
        <v>0.22700000000000001</v>
      </c>
      <c r="S67" s="17">
        <f t="shared" si="7"/>
        <v>5.766</v>
      </c>
      <c r="T67" s="99">
        <f>IF(ISBLANK('CW Sir D 7643'!$C72),NA(),'CW Sir D 7643'!$C72)</f>
        <v>160022</v>
      </c>
      <c r="V67" s="21">
        <v>60</v>
      </c>
      <c r="W67" s="33">
        <f t="shared" si="8"/>
        <v>6.0960000000000001</v>
      </c>
      <c r="X67" s="34">
        <f t="shared" si="9"/>
        <v>6.0960000000000001</v>
      </c>
      <c r="Y67" s="35">
        <f t="shared" si="10"/>
        <v>6.1719999999999997</v>
      </c>
      <c r="Z67" s="36">
        <f t="shared" si="11"/>
        <v>5.1559999999999997</v>
      </c>
      <c r="AA67" s="89">
        <f t="shared" si="12"/>
        <v>5.8419999999999996</v>
      </c>
      <c r="AB67" s="90">
        <f t="shared" si="13"/>
        <v>5.766</v>
      </c>
      <c r="AC67" s="37"/>
      <c r="AD67" s="38">
        <v>55</v>
      </c>
      <c r="AE67" s="100">
        <f t="shared" si="14"/>
        <v>159976</v>
      </c>
      <c r="AF67" s="103">
        <f t="shared" si="15"/>
        <v>122974</v>
      </c>
      <c r="AG67" s="39">
        <f t="shared" si="16"/>
        <v>129008</v>
      </c>
      <c r="AH67" s="101">
        <f t="shared" si="17"/>
        <v>167211</v>
      </c>
      <c r="AI67" s="102">
        <f t="shared" si="18"/>
        <v>144561</v>
      </c>
      <c r="AJ67" s="113">
        <f t="shared" si="19"/>
        <v>160022</v>
      </c>
    </row>
    <row r="68" spans="1:36" x14ac:dyDescent="0.25">
      <c r="A68" s="16">
        <v>61</v>
      </c>
      <c r="C68" s="109" t="str">
        <f>IF(ISBLANK('Garrison 212'!$B73),NA(),'Garrison 212'!$B73)</f>
        <v>0,2428</v>
      </c>
      <c r="D68" s="18">
        <f t="shared" si="2"/>
        <v>6.1669999999999998</v>
      </c>
      <c r="E68" s="19">
        <f>IF(ISBLANK('Garrison 212'!$C73),NA(),'Garrison 212'!$C73)</f>
        <v>159391</v>
      </c>
      <c r="F68" s="104" t="str">
        <f>IF(ISBLANK('P &amp; M Ritz PPP Col'!$B73),NA(),'P &amp; M Ritz PPP Col'!$B73)</f>
        <v>0,242</v>
      </c>
      <c r="G68" s="93">
        <f t="shared" si="3"/>
        <v>6.1470000000000002</v>
      </c>
      <c r="H68" s="114">
        <f>IF(ISBLANK('P &amp; M Ritz PPP Col'!$C73),NA(),'P &amp; M Ritz PPP Col'!$C73)</f>
        <v>123949</v>
      </c>
      <c r="I68" s="105" t="e">
        <f>IF(ISBLANK('Lee Wulfe Ultimate'!$B73),NA(),'Lee Wulfe Ultimate'!$B73)</f>
        <v>#N/A</v>
      </c>
      <c r="J68" s="94" t="e">
        <f t="shared" si="4"/>
        <v>#N/A</v>
      </c>
      <c r="K68" s="95" t="e">
        <f>IF(ISBLANK('Lee Wulfe Ultimate'!$C73),NA(),'Lee Wulfe Ultimate'!$C73)</f>
        <v>#N/A</v>
      </c>
      <c r="L68" s="106">
        <f>IF(ISBLANK('CW 6323'!$B73),NA(),'CW 6323'!$B73)</f>
        <v>0.2046</v>
      </c>
      <c r="M68" s="97">
        <f t="shared" si="5"/>
        <v>5.1970000000000001</v>
      </c>
      <c r="N68" s="98">
        <f>IF(ISBLANK('CW 6323'!$C73),NA(),'CW 6323'!$C73)</f>
        <v>168944</v>
      </c>
      <c r="O68" s="107">
        <f>IF(ISBLANK('CW 6633'!$B73),NA(),'CW 6633'!$B73)</f>
        <v>0.23300000000000001</v>
      </c>
      <c r="P68" s="96">
        <f t="shared" si="6"/>
        <v>5.9180000000000001</v>
      </c>
      <c r="Q68" s="96">
        <f>IF(ISBLANK('CW 6633'!$C73),NA(),'CW 6633'!$C73)</f>
        <v>143917</v>
      </c>
      <c r="R68" s="108">
        <f>IF(ISBLANK('CW Sir D 7643'!$B73),NA(),'CW Sir D 7643'!$B73)</f>
        <v>0.23200000000000001</v>
      </c>
      <c r="S68" s="17">
        <f t="shared" si="7"/>
        <v>5.8929999999999998</v>
      </c>
      <c r="T68" s="99">
        <f>IF(ISBLANK('CW Sir D 7643'!$C73),NA(),'CW Sir D 7643'!$C73)</f>
        <v>155419</v>
      </c>
      <c r="V68" s="21">
        <v>61</v>
      </c>
      <c r="W68" s="33">
        <f t="shared" si="8"/>
        <v>6.1669999999999998</v>
      </c>
      <c r="X68" s="34">
        <f t="shared" si="9"/>
        <v>6.1470000000000002</v>
      </c>
      <c r="Y68" s="35" t="e">
        <f t="shared" si="10"/>
        <v>#N/A</v>
      </c>
      <c r="Z68" s="36">
        <f t="shared" si="11"/>
        <v>5.1970000000000001</v>
      </c>
      <c r="AA68" s="89">
        <f t="shared" si="12"/>
        <v>5.9180000000000001</v>
      </c>
      <c r="AB68" s="90">
        <f t="shared" si="13"/>
        <v>5.8929999999999998</v>
      </c>
      <c r="AC68" s="37"/>
      <c r="AD68" s="38">
        <v>55</v>
      </c>
      <c r="AE68" s="100">
        <f t="shared" si="14"/>
        <v>159391</v>
      </c>
      <c r="AF68" s="103">
        <f t="shared" si="15"/>
        <v>123949</v>
      </c>
      <c r="AG68" s="39" t="e">
        <f t="shared" si="16"/>
        <v>#N/A</v>
      </c>
      <c r="AH68" s="101">
        <f t="shared" si="17"/>
        <v>168944</v>
      </c>
      <c r="AI68" s="102">
        <f t="shared" si="18"/>
        <v>143917</v>
      </c>
      <c r="AJ68" s="113">
        <f t="shared" si="19"/>
        <v>155419</v>
      </c>
    </row>
    <row r="69" spans="1:36" x14ac:dyDescent="0.25">
      <c r="A69" s="16">
        <v>62</v>
      </c>
      <c r="C69" s="109" t="str">
        <f>IF(ISBLANK('Garrison 212'!$B74),NA(),'Garrison 212'!$B74)</f>
        <v>0,24559999999999998</v>
      </c>
      <c r="D69" s="18">
        <f t="shared" si="2"/>
        <v>6.2380000000000004</v>
      </c>
      <c r="E69" s="19">
        <f>IF(ISBLANK('Garrison 212'!$C74),NA(),'Garrison 212'!$C74)</f>
        <v>158810</v>
      </c>
      <c r="F69" s="104" t="str">
        <f>IF(ISBLANK('P &amp; M Ritz PPP Col'!$B74),NA(),'P &amp; M Ritz PPP Col'!$B74)</f>
        <v>0,245</v>
      </c>
      <c r="G69" s="93">
        <f t="shared" si="3"/>
        <v>6.2229999999999999</v>
      </c>
      <c r="H69" s="114">
        <f>IF(ISBLANK('P &amp; M Ritz PPP Col'!$C74),NA(),'P &amp; M Ritz PPP Col'!$C74)</f>
        <v>124880</v>
      </c>
      <c r="I69" s="105" t="e">
        <f>IF(ISBLANK('Lee Wulfe Ultimate'!$B74),NA(),'Lee Wulfe Ultimate'!$B74)</f>
        <v>#N/A</v>
      </c>
      <c r="J69" s="94" t="e">
        <f t="shared" si="4"/>
        <v>#N/A</v>
      </c>
      <c r="K69" s="95" t="e">
        <f>IF(ISBLANK('Lee Wulfe Ultimate'!$C74),NA(),'Lee Wulfe Ultimate'!$C74)</f>
        <v>#N/A</v>
      </c>
      <c r="L69" s="106">
        <f>IF(ISBLANK('CW 6323'!$B74),NA(),'CW 6323'!$B74)</f>
        <v>0.20619999999999999</v>
      </c>
      <c r="M69" s="97">
        <f t="shared" si="5"/>
        <v>5.2370000000000001</v>
      </c>
      <c r="N69" s="98">
        <f>IF(ISBLANK('CW 6323'!$C74),NA(),'CW 6323'!$C74)</f>
        <v>170641</v>
      </c>
      <c r="O69" s="107">
        <f>IF(ISBLANK('CW 6633'!$B74),NA(),'CW 6633'!$B74)</f>
        <v>0.23599999999999999</v>
      </c>
      <c r="P69" s="96">
        <f t="shared" si="6"/>
        <v>5.9939999999999998</v>
      </c>
      <c r="Q69" s="96">
        <f>IF(ISBLANK('CW 6633'!$C74),NA(),'CW 6633'!$C74)</f>
        <v>143274</v>
      </c>
      <c r="R69" s="108">
        <f>IF(ISBLANK('CW Sir D 7643'!$B74),NA(),'CW Sir D 7643'!$B74)</f>
        <v>0.23699999999999999</v>
      </c>
      <c r="S69" s="17">
        <f t="shared" si="7"/>
        <v>6.02</v>
      </c>
      <c r="T69" s="99">
        <f>IF(ISBLANK('CW Sir D 7643'!$C74),NA(),'CW Sir D 7643'!$C74)</f>
        <v>151061</v>
      </c>
      <c r="V69" s="21">
        <v>62</v>
      </c>
      <c r="W69" s="33">
        <f t="shared" si="8"/>
        <v>6.2380000000000004</v>
      </c>
      <c r="X69" s="34">
        <f t="shared" si="9"/>
        <v>6.2229999999999999</v>
      </c>
      <c r="Y69" s="35" t="e">
        <f t="shared" si="10"/>
        <v>#N/A</v>
      </c>
      <c r="Z69" s="36">
        <f t="shared" si="11"/>
        <v>5.2370000000000001</v>
      </c>
      <c r="AA69" s="89">
        <f t="shared" si="12"/>
        <v>5.9939999999999998</v>
      </c>
      <c r="AB69" s="90">
        <f t="shared" si="13"/>
        <v>6.02</v>
      </c>
      <c r="AC69" s="37"/>
      <c r="AD69" s="38">
        <v>55</v>
      </c>
      <c r="AE69" s="100">
        <f t="shared" si="14"/>
        <v>158810</v>
      </c>
      <c r="AF69" s="103">
        <f t="shared" si="15"/>
        <v>124880</v>
      </c>
      <c r="AG69" s="39" t="e">
        <f t="shared" si="16"/>
        <v>#N/A</v>
      </c>
      <c r="AH69" s="101">
        <f t="shared" si="17"/>
        <v>170641</v>
      </c>
      <c r="AI69" s="102">
        <f t="shared" si="18"/>
        <v>143274</v>
      </c>
      <c r="AJ69" s="113">
        <f t="shared" si="19"/>
        <v>151061</v>
      </c>
    </row>
    <row r="70" spans="1:36" x14ac:dyDescent="0.25">
      <c r="A70" s="16">
        <v>63</v>
      </c>
      <c r="C70" s="109" t="str">
        <f>IF(ISBLANK('Garrison 212'!$B75),NA(),'Garrison 212'!$B75)</f>
        <v>0,2484</v>
      </c>
      <c r="D70" s="18">
        <f t="shared" si="2"/>
        <v>6.3090000000000002</v>
      </c>
      <c r="E70" s="19">
        <f>IF(ISBLANK('Garrison 212'!$C75),NA(),'Garrison 212'!$C75)</f>
        <v>158233</v>
      </c>
      <c r="F70" s="104" t="str">
        <f>IF(ISBLANK('P &amp; M Ritz PPP Col'!$B75),NA(),'P &amp; M Ritz PPP Col'!$B75)</f>
        <v>0,247</v>
      </c>
      <c r="G70" s="93">
        <f t="shared" si="3"/>
        <v>6.274</v>
      </c>
      <c r="H70" s="114">
        <f>IF(ISBLANK('P &amp; M Ritz PPP Col'!$C75),NA(),'P &amp; M Ritz PPP Col'!$C75)</f>
        <v>125770</v>
      </c>
      <c r="I70" s="105" t="e">
        <f>IF(ISBLANK('Lee Wulfe Ultimate'!$B75),NA(),'Lee Wulfe Ultimate'!$B75)</f>
        <v>#N/A</v>
      </c>
      <c r="J70" s="94" t="e">
        <f t="shared" si="4"/>
        <v>#N/A</v>
      </c>
      <c r="K70" s="95" t="e">
        <f>IF(ISBLANK('Lee Wulfe Ultimate'!$C75),NA(),'Lee Wulfe Ultimate'!$C75)</f>
        <v>#N/A</v>
      </c>
      <c r="L70" s="106">
        <f>IF(ISBLANK('CW 6323'!$B75),NA(),'CW 6323'!$B75)</f>
        <v>0.20780000000000001</v>
      </c>
      <c r="M70" s="97">
        <f t="shared" si="5"/>
        <v>5.2779999999999996</v>
      </c>
      <c r="N70" s="98">
        <f>IF(ISBLANK('CW 6323'!$C75),NA(),'CW 6323'!$C75)</f>
        <v>172305</v>
      </c>
      <c r="O70" s="107">
        <f>IF(ISBLANK('CW 6633'!$B75),NA(),'CW 6633'!$B75)</f>
        <v>0.23899999999999999</v>
      </c>
      <c r="P70" s="96">
        <f t="shared" si="6"/>
        <v>6.0709999999999997</v>
      </c>
      <c r="Q70" s="96">
        <f>IF(ISBLANK('CW 6633'!$C75),NA(),'CW 6633'!$C75)</f>
        <v>142633</v>
      </c>
      <c r="R70" s="108">
        <f>IF(ISBLANK('CW Sir D 7643'!$B75),NA(),'CW Sir D 7643'!$B75)</f>
        <v>0.24199999999999999</v>
      </c>
      <c r="S70" s="17">
        <f t="shared" si="7"/>
        <v>6.1470000000000002</v>
      </c>
      <c r="T70" s="99">
        <f>IF(ISBLANK('CW Sir D 7643'!$C75),NA(),'CW Sir D 7643'!$C75)</f>
        <v>146932</v>
      </c>
      <c r="V70" s="21">
        <v>63</v>
      </c>
      <c r="W70" s="33">
        <f t="shared" si="8"/>
        <v>6.3090000000000002</v>
      </c>
      <c r="X70" s="34">
        <f t="shared" si="9"/>
        <v>6.274</v>
      </c>
      <c r="Y70" s="35" t="e">
        <f t="shared" si="10"/>
        <v>#N/A</v>
      </c>
      <c r="Z70" s="36">
        <f t="shared" si="11"/>
        <v>5.2779999999999996</v>
      </c>
      <c r="AA70" s="89">
        <f t="shared" si="12"/>
        <v>6.0709999999999997</v>
      </c>
      <c r="AB70" s="90">
        <f t="shared" si="13"/>
        <v>6.1470000000000002</v>
      </c>
      <c r="AC70" s="37"/>
      <c r="AD70" s="38">
        <v>55</v>
      </c>
      <c r="AE70" s="100">
        <f t="shared" si="14"/>
        <v>158233</v>
      </c>
      <c r="AF70" s="103">
        <f t="shared" si="15"/>
        <v>125770</v>
      </c>
      <c r="AG70" s="39" t="e">
        <f t="shared" si="16"/>
        <v>#N/A</v>
      </c>
      <c r="AH70" s="101">
        <f t="shared" si="17"/>
        <v>172305</v>
      </c>
      <c r="AI70" s="102">
        <f t="shared" si="18"/>
        <v>142633</v>
      </c>
      <c r="AJ70" s="113">
        <f t="shared" si="19"/>
        <v>146932</v>
      </c>
    </row>
    <row r="71" spans="1:36" x14ac:dyDescent="0.25">
      <c r="A71" s="16">
        <v>64</v>
      </c>
      <c r="C71" s="109" t="str">
        <f>IF(ISBLANK('Garrison 212'!$B76),NA(),'Garrison 212'!$B76)</f>
        <v>0,2512</v>
      </c>
      <c r="D71" s="18">
        <f t="shared" si="2"/>
        <v>6.38</v>
      </c>
      <c r="E71" s="19">
        <f>IF(ISBLANK('Garrison 212'!$C76),NA(),'Garrison 212'!$C76)</f>
        <v>157664</v>
      </c>
      <c r="F71" s="104" t="str">
        <f>IF(ISBLANK('P &amp; M Ritz PPP Col'!$B76),NA(),'P &amp; M Ritz PPP Col'!$B76)</f>
        <v>0,250</v>
      </c>
      <c r="G71" s="93">
        <f t="shared" si="3"/>
        <v>6.35</v>
      </c>
      <c r="H71" s="114">
        <f>IF(ISBLANK('P &amp; M Ritz PPP Col'!$C76),NA(),'P &amp; M Ritz PPP Col'!$C76)</f>
        <v>126621</v>
      </c>
      <c r="I71" s="105" t="e">
        <f>IF(ISBLANK('Lee Wulfe Ultimate'!$B76),NA(),'Lee Wulfe Ultimate'!$B76)</f>
        <v>#N/A</v>
      </c>
      <c r="J71" s="94" t="e">
        <f t="shared" si="4"/>
        <v>#N/A</v>
      </c>
      <c r="K71" s="95" t="e">
        <f>IF(ISBLANK('Lee Wulfe Ultimate'!$C76),NA(),'Lee Wulfe Ultimate'!$C76)</f>
        <v>#N/A</v>
      </c>
      <c r="L71" s="106">
        <f>IF(ISBLANK('CW 6323'!$B76),NA(),'CW 6323'!$B76)</f>
        <v>0.2094</v>
      </c>
      <c r="M71" s="97">
        <f t="shared" si="5"/>
        <v>5.319</v>
      </c>
      <c r="N71" s="98">
        <f>IF(ISBLANK('CW 6323'!$C76),NA(),'CW 6323'!$C76)</f>
        <v>173796</v>
      </c>
      <c r="O71" s="107">
        <f>IF(ISBLANK('CW 6633'!$B76),NA(),'CW 6633'!$B76)</f>
        <v>0.24199999999999999</v>
      </c>
      <c r="P71" s="96">
        <f t="shared" si="6"/>
        <v>6.1470000000000002</v>
      </c>
      <c r="Q71" s="96">
        <f>IF(ISBLANK('CW 6633'!$C76),NA(),'CW 6633'!$C76)</f>
        <v>141997</v>
      </c>
      <c r="R71" s="108">
        <f>IF(ISBLANK('CW Sir D 7643'!$B76),NA(),'CW Sir D 7643'!$B76)</f>
        <v>0.247</v>
      </c>
      <c r="S71" s="17">
        <f t="shared" si="7"/>
        <v>6.274</v>
      </c>
      <c r="T71" s="99">
        <f>IF(ISBLANK('CW Sir D 7643'!$C76),NA(),'CW Sir D 7643'!$C76)</f>
        <v>143018</v>
      </c>
      <c r="V71" s="21">
        <v>64</v>
      </c>
      <c r="W71" s="33">
        <f t="shared" si="8"/>
        <v>6.38</v>
      </c>
      <c r="X71" s="34">
        <f t="shared" si="9"/>
        <v>6.35</v>
      </c>
      <c r="Y71" s="35" t="e">
        <f t="shared" si="10"/>
        <v>#N/A</v>
      </c>
      <c r="Z71" s="36">
        <f t="shared" si="11"/>
        <v>5.319</v>
      </c>
      <c r="AA71" s="89">
        <f t="shared" si="12"/>
        <v>6.1470000000000002</v>
      </c>
      <c r="AB71" s="90">
        <f t="shared" si="13"/>
        <v>6.274</v>
      </c>
      <c r="AC71" s="37"/>
      <c r="AD71" s="38">
        <v>55</v>
      </c>
      <c r="AE71" s="100">
        <f t="shared" si="14"/>
        <v>157664</v>
      </c>
      <c r="AF71" s="103">
        <f t="shared" si="15"/>
        <v>126621</v>
      </c>
      <c r="AG71" s="39" t="e">
        <f t="shared" si="16"/>
        <v>#N/A</v>
      </c>
      <c r="AH71" s="101">
        <f t="shared" si="17"/>
        <v>173796</v>
      </c>
      <c r="AI71" s="102">
        <f t="shared" si="18"/>
        <v>141997</v>
      </c>
      <c r="AJ71" s="113">
        <f t="shared" si="19"/>
        <v>143018</v>
      </c>
    </row>
    <row r="72" spans="1:36" x14ac:dyDescent="0.25">
      <c r="A72" s="16">
        <v>65</v>
      </c>
      <c r="B72" s="20"/>
      <c r="C72" s="109" t="str">
        <f>IF(ISBLANK('Garrison 212'!$B77),NA(),'Garrison 212'!$B77)</f>
        <v>0,254</v>
      </c>
      <c r="D72" s="18">
        <f t="shared" ref="D72:D97" si="20">IF(C72="",NA(),ROUND(C72*25.4,3))</f>
        <v>6.452</v>
      </c>
      <c r="E72" s="19">
        <f>IF(ISBLANK('Garrison 212'!$C77),NA(),'Garrison 212'!$C77)</f>
        <v>157101</v>
      </c>
      <c r="F72" s="104" t="str">
        <f>IF(ISBLANK('P &amp; M Ritz PPP Col'!$B77),NA(),'P &amp; M Ritz PPP Col'!$B77)</f>
        <v>0,252</v>
      </c>
      <c r="G72" s="93">
        <f t="shared" ref="G72:G97" si="21">IF(F72="",NA(),ROUND(F72*25.4,3))</f>
        <v>6.4009999999999998</v>
      </c>
      <c r="H72" s="114">
        <f>IF(ISBLANK('P &amp; M Ritz PPP Col'!$C77),NA(),'P &amp; M Ritz PPP Col'!$C77)</f>
        <v>127436</v>
      </c>
      <c r="I72" s="105" t="e">
        <f>IF(ISBLANK('Lee Wulfe Ultimate'!$B77),NA(),'Lee Wulfe Ultimate'!$B77)</f>
        <v>#N/A</v>
      </c>
      <c r="J72" s="94" t="e">
        <f t="shared" ref="J72:J97" si="22">IF(I72="",NA(),ROUND(I72*25.4,3))</f>
        <v>#N/A</v>
      </c>
      <c r="K72" s="95" t="e">
        <f>IF(ISBLANK('Lee Wulfe Ultimate'!$C77),NA(),'Lee Wulfe Ultimate'!$C77)</f>
        <v>#N/A</v>
      </c>
      <c r="L72" s="106" t="e">
        <f>IF(ISBLANK('CW 6323'!$B77),NA(),'CW 6323'!$B77)</f>
        <v>#N/A</v>
      </c>
      <c r="M72" s="97" t="e">
        <f t="shared" ref="M72:M97" si="23">IF(L72="",NA(),ROUND(L72*25.4,3))</f>
        <v>#N/A</v>
      </c>
      <c r="N72" s="98" t="e">
        <f>IF(ISBLANK('CW 6323'!$C77),NA(),'CW 6323'!$C77)</f>
        <v>#N/A</v>
      </c>
      <c r="O72" s="107">
        <f>IF(ISBLANK('CW 6633'!$B77),NA(),'CW 6633'!$B77)</f>
        <v>0.245</v>
      </c>
      <c r="P72" s="96">
        <f t="shared" ref="P72:P97" si="24">IF(O72="",NA(),ROUND(O72*25.4,3))</f>
        <v>6.2229999999999999</v>
      </c>
      <c r="Q72" s="96">
        <f>IF(ISBLANK('CW 6633'!$C77),NA(),'CW 6633'!$C77)</f>
        <v>141366</v>
      </c>
      <c r="R72" s="108">
        <f>IF(ISBLANK('CW Sir D 7643'!$B77),NA(),'CW Sir D 7643'!$B77)</f>
        <v>0.252</v>
      </c>
      <c r="S72" s="17">
        <f t="shared" ref="S72:S97" si="25">IF(R72="",NA(),ROUND(R72*25.4,3))</f>
        <v>6.4009999999999998</v>
      </c>
      <c r="T72" s="99">
        <f>IF(ISBLANK('CW Sir D 7643'!$C77),NA(),'CW Sir D 7643'!$C77)</f>
        <v>139306</v>
      </c>
      <c r="V72" s="21">
        <v>65</v>
      </c>
      <c r="W72" s="33">
        <f t="shared" ref="W72:W97" si="26">IF(ISNUMBER(D72),D72,NA())</f>
        <v>6.452</v>
      </c>
      <c r="X72" s="34">
        <f t="shared" ref="X72:X97" si="27">IF(ISNUMBER(G72),G72,NA())</f>
        <v>6.4009999999999998</v>
      </c>
      <c r="Y72" s="35" t="e">
        <f t="shared" ref="Y72:Y97" si="28">IF(ISNUMBER(J72),J72,NA())</f>
        <v>#N/A</v>
      </c>
      <c r="Z72" s="36" t="e">
        <f t="shared" ref="Z72:Z97" si="29">IF(ISNUMBER(M72),M72,NA())</f>
        <v>#N/A</v>
      </c>
      <c r="AA72" s="89">
        <f t="shared" ref="AA72:AA97" si="30">IF(ISNUMBER(P72),P72,NA())</f>
        <v>6.2229999999999999</v>
      </c>
      <c r="AB72" s="90">
        <f t="shared" ref="AB72:AB97" si="31">IF(ISNUMBER(S72),S72,NA())</f>
        <v>6.4009999999999998</v>
      </c>
      <c r="AC72" s="37"/>
      <c r="AD72" s="38">
        <v>55</v>
      </c>
      <c r="AE72" s="100">
        <f t="shared" ref="AE72:AE97" si="32">IF(ISBLANK(E72),NA(),E72)</f>
        <v>157101</v>
      </c>
      <c r="AF72" s="103">
        <f t="shared" ref="AF72:AF97" si="33">IF(ISBLANK(H72),NA(),H72)</f>
        <v>127436</v>
      </c>
      <c r="AG72" s="39" t="e">
        <f t="shared" ref="AG72:AG97" si="34">IF(ISBLANK(K72),NA(),K72)</f>
        <v>#N/A</v>
      </c>
      <c r="AH72" s="101" t="e">
        <f t="shared" ref="AH72:AH97" si="35">IF(ISBLANK(N72),NA(),N72)</f>
        <v>#N/A</v>
      </c>
      <c r="AI72" s="102">
        <f t="shared" ref="AI72:AI97" si="36">IF(ISBLANK(Q72),NA(),Q72)</f>
        <v>141366</v>
      </c>
      <c r="AJ72" s="113">
        <f t="shared" ref="AJ72:AJ97" si="37">IF(ISBLANK(T72),NA(),T72)</f>
        <v>139306</v>
      </c>
    </row>
    <row r="73" spans="1:36" x14ac:dyDescent="0.25">
      <c r="A73" s="16">
        <v>66</v>
      </c>
      <c r="B73" s="20"/>
      <c r="C73" s="109" t="str">
        <f>IF(ISBLANK('Garrison 212'!$B78),NA(),'Garrison 212'!$B78)</f>
        <v>0,2564</v>
      </c>
      <c r="D73" s="18">
        <f t="shared" si="20"/>
        <v>6.5129999999999999</v>
      </c>
      <c r="E73" s="19">
        <f>IF(ISBLANK('Garrison 212'!$C78),NA(),'Garrison 212'!$C78)</f>
        <v>157280</v>
      </c>
      <c r="F73" s="104" t="str">
        <f>IF(ISBLANK('P &amp; M Ritz PPP Col'!$B78),NA(),'P &amp; M Ritz PPP Col'!$B78)</f>
        <v>0,253</v>
      </c>
      <c r="G73" s="93">
        <f t="shared" si="21"/>
        <v>6.4260000000000002</v>
      </c>
      <c r="H73" s="114">
        <f>IF(ISBLANK('P &amp; M Ritz PPP Col'!$C78),NA(),'P &amp; M Ritz PPP Col'!$C78)</f>
        <v>130668</v>
      </c>
      <c r="I73" s="105" t="e">
        <f>IF(ISBLANK('Lee Wulfe Ultimate'!$B78),NA(),'Lee Wulfe Ultimate'!$B78)</f>
        <v>#N/A</v>
      </c>
      <c r="J73" s="94" t="e">
        <f t="shared" si="22"/>
        <v>#N/A</v>
      </c>
      <c r="K73" s="95" t="e">
        <f>IF(ISBLANK('Lee Wulfe Ultimate'!$C78),NA(),'Lee Wulfe Ultimate'!$C78)</f>
        <v>#N/A</v>
      </c>
      <c r="L73" s="106" t="e">
        <f>IF(ISBLANK('CW 6323'!$B78),NA(),'CW 6323'!$B78)</f>
        <v>#N/A</v>
      </c>
      <c r="M73" s="97" t="e">
        <f t="shared" si="23"/>
        <v>#N/A</v>
      </c>
      <c r="N73" s="98" t="e">
        <f>IF(ISBLANK('CW 6323'!$C78),NA(),'CW 6323'!$C78)</f>
        <v>#N/A</v>
      </c>
      <c r="O73" s="107">
        <f>IF(ISBLANK('CW 6633'!$B78),NA(),'CW 6633'!$B78)</f>
        <v>0.245</v>
      </c>
      <c r="P73" s="96">
        <f t="shared" si="24"/>
        <v>6.2229999999999999</v>
      </c>
      <c r="Q73" s="96">
        <f>IF(ISBLANK('CW 6633'!$C78),NA(),'CW 6633'!$C78)</f>
        <v>145972</v>
      </c>
      <c r="R73" s="108">
        <f>IF(ISBLANK('CW Sir D 7643'!$B78),NA(),'CW Sir D 7643'!$B78)</f>
        <v>0.255</v>
      </c>
      <c r="S73" s="17">
        <f t="shared" si="25"/>
        <v>6.4770000000000003</v>
      </c>
      <c r="T73" s="99">
        <f>IF(ISBLANK('CW Sir D 7643'!$C78),NA(),'CW Sir D 7643'!$C78)</f>
        <v>139002</v>
      </c>
      <c r="V73" s="21">
        <v>66</v>
      </c>
      <c r="W73" s="33">
        <f t="shared" si="26"/>
        <v>6.5129999999999999</v>
      </c>
      <c r="X73" s="34">
        <f t="shared" si="27"/>
        <v>6.4260000000000002</v>
      </c>
      <c r="Y73" s="35" t="e">
        <f t="shared" si="28"/>
        <v>#N/A</v>
      </c>
      <c r="Z73" s="36" t="e">
        <f t="shared" si="29"/>
        <v>#N/A</v>
      </c>
      <c r="AA73" s="89">
        <f t="shared" si="30"/>
        <v>6.2229999999999999</v>
      </c>
      <c r="AB73" s="90">
        <f t="shared" si="31"/>
        <v>6.4770000000000003</v>
      </c>
      <c r="AC73" s="37"/>
      <c r="AD73" s="38">
        <v>55</v>
      </c>
      <c r="AE73" s="100">
        <f t="shared" si="32"/>
        <v>157280</v>
      </c>
      <c r="AF73" s="103">
        <f t="shared" si="33"/>
        <v>130668</v>
      </c>
      <c r="AG73" s="39" t="e">
        <f t="shared" si="34"/>
        <v>#N/A</v>
      </c>
      <c r="AH73" s="101" t="e">
        <f t="shared" si="35"/>
        <v>#N/A</v>
      </c>
      <c r="AI73" s="102">
        <f t="shared" si="36"/>
        <v>145972</v>
      </c>
      <c r="AJ73" s="113">
        <f t="shared" si="37"/>
        <v>139002</v>
      </c>
    </row>
    <row r="74" spans="1:36" x14ac:dyDescent="0.25">
      <c r="A74" s="16">
        <v>67</v>
      </c>
      <c r="B74" s="20"/>
      <c r="C74" s="109" t="str">
        <f>IF(ISBLANK('Garrison 212'!$B79),NA(),'Garrison 212'!$B79)</f>
        <v>0,25880000000000003</v>
      </c>
      <c r="D74" s="18">
        <f t="shared" si="20"/>
        <v>6.5739999999999998</v>
      </c>
      <c r="E74" s="19">
        <f>IF(ISBLANK('Garrison 212'!$C79),NA(),'Garrison 212'!$C79)</f>
        <v>157451</v>
      </c>
      <c r="F74" s="104" t="str">
        <f>IF(ISBLANK('P &amp; M Ritz PPP Col'!$B79),NA(),'P &amp; M Ritz PPP Col'!$B79)</f>
        <v>0,254</v>
      </c>
      <c r="G74" s="93">
        <f t="shared" si="21"/>
        <v>6.452</v>
      </c>
      <c r="H74" s="114">
        <f>IF(ISBLANK('P &amp; M Ritz PPP Col'!$C79),NA(),'P &amp; M Ritz PPP Col'!$C79)</f>
        <v>133912</v>
      </c>
      <c r="I74" s="105" t="e">
        <f>IF(ISBLANK('Lee Wulfe Ultimate'!$B79),NA(),'Lee Wulfe Ultimate'!$B79)</f>
        <v>#N/A</v>
      </c>
      <c r="J74" s="94" t="e">
        <f t="shared" si="22"/>
        <v>#N/A</v>
      </c>
      <c r="K74" s="95" t="e">
        <f>IF(ISBLANK('Lee Wulfe Ultimate'!$C79),NA(),'Lee Wulfe Ultimate'!$C79)</f>
        <v>#N/A</v>
      </c>
      <c r="L74" s="106" t="e">
        <f>IF(ISBLANK('CW 6323'!$B79),NA(),'CW 6323'!$B79)</f>
        <v>#N/A</v>
      </c>
      <c r="M74" s="97" t="e">
        <f t="shared" si="23"/>
        <v>#N/A</v>
      </c>
      <c r="N74" s="98" t="e">
        <f>IF(ISBLANK('CW 6323'!$C79),NA(),'CW 6323'!$C79)</f>
        <v>#N/A</v>
      </c>
      <c r="O74" s="107">
        <f>IF(ISBLANK('CW 6633'!$B79),NA(),'CW 6633'!$B79)</f>
        <v>0.245</v>
      </c>
      <c r="P74" s="96">
        <f t="shared" si="24"/>
        <v>6.2229999999999999</v>
      </c>
      <c r="Q74" s="96">
        <f>IF(ISBLANK('CW 6633'!$C79),NA(),'CW 6633'!$C79)</f>
        <v>150545</v>
      </c>
      <c r="R74" s="108">
        <f>IF(ISBLANK('CW Sir D 7643'!$B79),NA(),'CW Sir D 7643'!$B79)</f>
        <v>0.25800000000000001</v>
      </c>
      <c r="S74" s="17">
        <f t="shared" si="25"/>
        <v>6.5529999999999999</v>
      </c>
      <c r="T74" s="99">
        <f>IF(ISBLANK('CW Sir D 7643'!$C79),NA(),'CW Sir D 7643'!$C79)</f>
        <v>138689</v>
      </c>
      <c r="V74" s="21">
        <v>67</v>
      </c>
      <c r="W74" s="33">
        <f t="shared" si="26"/>
        <v>6.5739999999999998</v>
      </c>
      <c r="X74" s="34">
        <f t="shared" si="27"/>
        <v>6.452</v>
      </c>
      <c r="Y74" s="35" t="e">
        <f t="shared" si="28"/>
        <v>#N/A</v>
      </c>
      <c r="Z74" s="36" t="e">
        <f t="shared" si="29"/>
        <v>#N/A</v>
      </c>
      <c r="AA74" s="89">
        <f t="shared" si="30"/>
        <v>6.2229999999999999</v>
      </c>
      <c r="AB74" s="90">
        <f t="shared" si="31"/>
        <v>6.5529999999999999</v>
      </c>
      <c r="AC74" s="37"/>
      <c r="AD74" s="38">
        <v>55</v>
      </c>
      <c r="AE74" s="100">
        <f t="shared" si="32"/>
        <v>157451</v>
      </c>
      <c r="AF74" s="103">
        <f t="shared" si="33"/>
        <v>133912</v>
      </c>
      <c r="AG74" s="39" t="e">
        <f t="shared" si="34"/>
        <v>#N/A</v>
      </c>
      <c r="AH74" s="101" t="e">
        <f t="shared" si="35"/>
        <v>#N/A</v>
      </c>
      <c r="AI74" s="102">
        <f t="shared" si="36"/>
        <v>150545</v>
      </c>
      <c r="AJ74" s="113">
        <f t="shared" si="37"/>
        <v>138689</v>
      </c>
    </row>
    <row r="75" spans="1:36" x14ac:dyDescent="0.25">
      <c r="A75" s="16">
        <v>68</v>
      </c>
      <c r="B75" s="20"/>
      <c r="C75" s="109" t="str">
        <f>IF(ISBLANK('Garrison 212'!$B80),NA(),'Garrison 212'!$B80)</f>
        <v>0,2612</v>
      </c>
      <c r="D75" s="18">
        <f t="shared" si="20"/>
        <v>6.6340000000000003</v>
      </c>
      <c r="E75" s="19">
        <f>IF(ISBLANK('Garrison 212'!$C80),NA(),'Garrison 212'!$C80)</f>
        <v>157615</v>
      </c>
      <c r="F75" s="104" t="str">
        <f>IF(ISBLANK('P &amp; M Ritz PPP Col'!$B80),NA(),'P &amp; M Ritz PPP Col'!$B80)</f>
        <v>0,254</v>
      </c>
      <c r="G75" s="93">
        <f t="shared" si="21"/>
        <v>6.452</v>
      </c>
      <c r="H75" s="114">
        <f>IF(ISBLANK('P &amp; M Ritz PPP Col'!$C80),NA(),'P &amp; M Ritz PPP Col'!$C80)</f>
        <v>137168</v>
      </c>
      <c r="I75" s="105" t="e">
        <f>IF(ISBLANK('Lee Wulfe Ultimate'!$B80),NA(),'Lee Wulfe Ultimate'!$B80)</f>
        <v>#N/A</v>
      </c>
      <c r="J75" s="94" t="e">
        <f t="shared" si="22"/>
        <v>#N/A</v>
      </c>
      <c r="K75" s="95" t="e">
        <f>IF(ISBLANK('Lee Wulfe Ultimate'!$C80),NA(),'Lee Wulfe Ultimate'!$C80)</f>
        <v>#N/A</v>
      </c>
      <c r="L75" s="106" t="e">
        <f>IF(ISBLANK('CW 6323'!$B80),NA(),'CW 6323'!$B80)</f>
        <v>#N/A</v>
      </c>
      <c r="M75" s="97" t="e">
        <f t="shared" si="23"/>
        <v>#N/A</v>
      </c>
      <c r="N75" s="98" t="e">
        <f>IF(ISBLANK('CW 6323'!$C80),NA(),'CW 6323'!$C80)</f>
        <v>#N/A</v>
      </c>
      <c r="O75" s="107" t="e">
        <f>IF(ISBLANK('CW 6633'!$B80),NA(),'CW 6633'!$B80)</f>
        <v>#N/A</v>
      </c>
      <c r="P75" s="96" t="e">
        <f t="shared" si="24"/>
        <v>#N/A</v>
      </c>
      <c r="Q75" s="96" t="e">
        <f>IF(ISBLANK('CW 6633'!$C80),NA(),'CW 6633'!$C80)</f>
        <v>#N/A</v>
      </c>
      <c r="R75" s="108" t="e">
        <f>IF(ISBLANK('CW Sir D 7643'!$B80),NA(),'CW Sir D 7643'!$B80)</f>
        <v>#N/A</v>
      </c>
      <c r="S75" s="17" t="e">
        <f t="shared" si="25"/>
        <v>#N/A</v>
      </c>
      <c r="T75" s="99" t="e">
        <f>IF(ISBLANK('CW Sir D 7643'!$C80),NA(),'CW Sir D 7643'!$C80)</f>
        <v>#N/A</v>
      </c>
      <c r="V75" s="21">
        <v>68</v>
      </c>
      <c r="W75" s="33">
        <f t="shared" si="26"/>
        <v>6.6340000000000003</v>
      </c>
      <c r="X75" s="34">
        <f t="shared" si="27"/>
        <v>6.452</v>
      </c>
      <c r="Y75" s="35" t="e">
        <f t="shared" si="28"/>
        <v>#N/A</v>
      </c>
      <c r="Z75" s="36" t="e">
        <f t="shared" si="29"/>
        <v>#N/A</v>
      </c>
      <c r="AA75" s="89" t="e">
        <f t="shared" si="30"/>
        <v>#N/A</v>
      </c>
      <c r="AB75" s="90" t="e">
        <f t="shared" si="31"/>
        <v>#N/A</v>
      </c>
      <c r="AC75" s="37"/>
      <c r="AD75" s="38">
        <v>55</v>
      </c>
      <c r="AE75" s="100">
        <f t="shared" si="32"/>
        <v>157615</v>
      </c>
      <c r="AF75" s="103">
        <f t="shared" si="33"/>
        <v>137168</v>
      </c>
      <c r="AG75" s="39" t="e">
        <f t="shared" si="34"/>
        <v>#N/A</v>
      </c>
      <c r="AH75" s="101" t="e">
        <f t="shared" si="35"/>
        <v>#N/A</v>
      </c>
      <c r="AI75" s="102" t="e">
        <f t="shared" si="36"/>
        <v>#N/A</v>
      </c>
      <c r="AJ75" s="113" t="e">
        <f t="shared" si="37"/>
        <v>#N/A</v>
      </c>
    </row>
    <row r="76" spans="1:36" x14ac:dyDescent="0.25">
      <c r="A76" s="16">
        <v>69</v>
      </c>
      <c r="B76" s="20"/>
      <c r="C76" s="109" t="str">
        <f>IF(ISBLANK('Garrison 212'!$B81),NA(),'Garrison 212'!$B81)</f>
        <v>0,2636</v>
      </c>
      <c r="D76" s="18">
        <f t="shared" si="20"/>
        <v>6.6950000000000003</v>
      </c>
      <c r="E76" s="19">
        <f>IF(ISBLANK('Garrison 212'!$C81),NA(),'Garrison 212'!$C81)</f>
        <v>157773</v>
      </c>
      <c r="F76" s="104" t="str">
        <f>IF(ISBLANK('P &amp; M Ritz PPP Col'!$B81),NA(),'P &amp; M Ritz PPP Col'!$B81)</f>
        <v>0,255</v>
      </c>
      <c r="G76" s="93">
        <f t="shared" si="21"/>
        <v>6.4770000000000003</v>
      </c>
      <c r="H76" s="114">
        <f>IF(ISBLANK('P &amp; M Ritz PPP Col'!$C81),NA(),'P &amp; M Ritz PPP Col'!$C81)</f>
        <v>140435</v>
      </c>
      <c r="I76" s="105" t="e">
        <f>IF(ISBLANK('Lee Wulfe Ultimate'!$B81),NA(),'Lee Wulfe Ultimate'!$B81)</f>
        <v>#N/A</v>
      </c>
      <c r="J76" s="94" t="e">
        <f t="shared" si="22"/>
        <v>#N/A</v>
      </c>
      <c r="K76" s="95" t="e">
        <f>IF(ISBLANK('Lee Wulfe Ultimate'!$C81),NA(),'Lee Wulfe Ultimate'!$C81)</f>
        <v>#N/A</v>
      </c>
      <c r="L76" s="106" t="e">
        <f>IF(ISBLANK('CW 6323'!$B81),NA(),'CW 6323'!$B81)</f>
        <v>#N/A</v>
      </c>
      <c r="M76" s="97" t="e">
        <f t="shared" si="23"/>
        <v>#N/A</v>
      </c>
      <c r="N76" s="98" t="e">
        <f>IF(ISBLANK('CW 6323'!$C81),NA(),'CW 6323'!$C81)</f>
        <v>#N/A</v>
      </c>
      <c r="O76" s="107" t="e">
        <f>IF(ISBLANK('CW 6633'!$B81),NA(),'CW 6633'!$B81)</f>
        <v>#N/A</v>
      </c>
      <c r="P76" s="96" t="e">
        <f t="shared" si="24"/>
        <v>#N/A</v>
      </c>
      <c r="Q76" s="96" t="e">
        <f>IF(ISBLANK('CW 6633'!$C81),NA(),'CW 6633'!$C81)</f>
        <v>#N/A</v>
      </c>
      <c r="R76" s="108" t="e">
        <f>IF(ISBLANK('CW Sir D 7643'!$B81),NA(),'CW Sir D 7643'!$B81)</f>
        <v>#N/A</v>
      </c>
      <c r="S76" s="17" t="e">
        <f t="shared" si="25"/>
        <v>#N/A</v>
      </c>
      <c r="T76" s="99" t="e">
        <f>IF(ISBLANK('CW Sir D 7643'!$C81),NA(),'CW Sir D 7643'!$C81)</f>
        <v>#N/A</v>
      </c>
      <c r="V76" s="21">
        <v>69</v>
      </c>
      <c r="W76" s="33">
        <f t="shared" si="26"/>
        <v>6.6950000000000003</v>
      </c>
      <c r="X76" s="34">
        <f t="shared" si="27"/>
        <v>6.4770000000000003</v>
      </c>
      <c r="Y76" s="35" t="e">
        <f t="shared" si="28"/>
        <v>#N/A</v>
      </c>
      <c r="Z76" s="36" t="e">
        <f t="shared" si="29"/>
        <v>#N/A</v>
      </c>
      <c r="AA76" s="89" t="e">
        <f t="shared" si="30"/>
        <v>#N/A</v>
      </c>
      <c r="AB76" s="90" t="e">
        <f t="shared" si="31"/>
        <v>#N/A</v>
      </c>
      <c r="AC76" s="37"/>
      <c r="AD76" s="38">
        <v>55</v>
      </c>
      <c r="AE76" s="100">
        <f t="shared" si="32"/>
        <v>157773</v>
      </c>
      <c r="AF76" s="103">
        <f t="shared" si="33"/>
        <v>140435</v>
      </c>
      <c r="AG76" s="39" t="e">
        <f t="shared" si="34"/>
        <v>#N/A</v>
      </c>
      <c r="AH76" s="101" t="e">
        <f t="shared" si="35"/>
        <v>#N/A</v>
      </c>
      <c r="AI76" s="102" t="e">
        <f t="shared" si="36"/>
        <v>#N/A</v>
      </c>
      <c r="AJ76" s="113" t="e">
        <f t="shared" si="37"/>
        <v>#N/A</v>
      </c>
    </row>
    <row r="77" spans="1:36" x14ac:dyDescent="0.25">
      <c r="A77" s="16">
        <v>70</v>
      </c>
      <c r="B77" s="20"/>
      <c r="C77" s="109" t="str">
        <f>IF(ISBLANK('Garrison 212'!$B82),NA(),'Garrison 212'!$B82)</f>
        <v>0,266</v>
      </c>
      <c r="D77" s="18">
        <f t="shared" si="20"/>
        <v>6.7560000000000002</v>
      </c>
      <c r="E77" s="19">
        <f>IF(ISBLANK('Garrison 212'!$C82),NA(),'Garrison 212'!$C82)</f>
        <v>157925</v>
      </c>
      <c r="F77" s="104" t="str">
        <f>IF(ISBLANK('P &amp; M Ritz PPP Col'!$B82),NA(),'P &amp; M Ritz PPP Col'!$B82)</f>
        <v>0,256</v>
      </c>
      <c r="G77" s="93">
        <f t="shared" si="21"/>
        <v>6.5019999999999998</v>
      </c>
      <c r="H77" s="114">
        <f>IF(ISBLANK('P &amp; M Ritz PPP Col'!$C82),NA(),'P &amp; M Ritz PPP Col'!$C82)</f>
        <v>143713</v>
      </c>
      <c r="I77" s="105" t="e">
        <f>IF(ISBLANK('Lee Wulfe Ultimate'!$B82),NA(),'Lee Wulfe Ultimate'!$B82)</f>
        <v>#N/A</v>
      </c>
      <c r="J77" s="94" t="e">
        <f t="shared" si="22"/>
        <v>#N/A</v>
      </c>
      <c r="K77" s="95" t="e">
        <f>IF(ISBLANK('Lee Wulfe Ultimate'!$C82),NA(),'Lee Wulfe Ultimate'!$C82)</f>
        <v>#N/A</v>
      </c>
      <c r="L77" s="106" t="e">
        <f>IF(ISBLANK('CW 6323'!$B82),NA(),'CW 6323'!$B82)</f>
        <v>#N/A</v>
      </c>
      <c r="M77" s="97" t="e">
        <f t="shared" si="23"/>
        <v>#N/A</v>
      </c>
      <c r="N77" s="98" t="e">
        <f>IF(ISBLANK('CW 6323'!$C82),NA(),'CW 6323'!$C82)</f>
        <v>#N/A</v>
      </c>
      <c r="O77" s="107" t="e">
        <f>IF(ISBLANK('CW 6633'!$B82),NA(),'CW 6633'!$B82)</f>
        <v>#N/A</v>
      </c>
      <c r="P77" s="96" t="e">
        <f t="shared" si="24"/>
        <v>#N/A</v>
      </c>
      <c r="Q77" s="96" t="e">
        <f>IF(ISBLANK('CW 6633'!$C82),NA(),'CW 6633'!$C82)</f>
        <v>#N/A</v>
      </c>
      <c r="R77" s="108" t="e">
        <f>IF(ISBLANK('CW Sir D 7643'!$B82),NA(),'CW Sir D 7643'!$B82)</f>
        <v>#N/A</v>
      </c>
      <c r="S77" s="17" t="e">
        <f t="shared" si="25"/>
        <v>#N/A</v>
      </c>
      <c r="T77" s="99" t="e">
        <f>IF(ISBLANK('CW Sir D 7643'!$C82),NA(),'CW Sir D 7643'!$C82)</f>
        <v>#N/A</v>
      </c>
      <c r="V77" s="21">
        <v>70</v>
      </c>
      <c r="W77" s="33">
        <f t="shared" si="26"/>
        <v>6.7560000000000002</v>
      </c>
      <c r="X77" s="34">
        <f t="shared" si="27"/>
        <v>6.5019999999999998</v>
      </c>
      <c r="Y77" s="35" t="e">
        <f t="shared" si="28"/>
        <v>#N/A</v>
      </c>
      <c r="Z77" s="36" t="e">
        <f t="shared" si="29"/>
        <v>#N/A</v>
      </c>
      <c r="AA77" s="89" t="e">
        <f t="shared" si="30"/>
        <v>#N/A</v>
      </c>
      <c r="AB77" s="90" t="e">
        <f t="shared" si="31"/>
        <v>#N/A</v>
      </c>
      <c r="AC77" s="37"/>
      <c r="AD77" s="38">
        <v>55</v>
      </c>
      <c r="AE77" s="100">
        <f t="shared" si="32"/>
        <v>157925</v>
      </c>
      <c r="AF77" s="103">
        <f t="shared" si="33"/>
        <v>143713</v>
      </c>
      <c r="AG77" s="39" t="e">
        <f t="shared" si="34"/>
        <v>#N/A</v>
      </c>
      <c r="AH77" s="101" t="e">
        <f t="shared" si="35"/>
        <v>#N/A</v>
      </c>
      <c r="AI77" s="102" t="e">
        <f t="shared" si="36"/>
        <v>#N/A</v>
      </c>
      <c r="AJ77" s="113" t="e">
        <f t="shared" si="37"/>
        <v>#N/A</v>
      </c>
    </row>
    <row r="78" spans="1:36" x14ac:dyDescent="0.25">
      <c r="A78" s="16">
        <v>71</v>
      </c>
      <c r="B78" s="20"/>
      <c r="C78" s="109" t="str">
        <f>IF(ISBLANK('Garrison 212'!$B83),NA(),'Garrison 212'!$B83)</f>
        <v>0,26880000000000004</v>
      </c>
      <c r="D78" s="18">
        <f t="shared" si="20"/>
        <v>6.8280000000000003</v>
      </c>
      <c r="E78" s="19">
        <f>IF(ISBLANK('Garrison 212'!$C83),NA(),'Garrison 212'!$C83)</f>
        <v>157370</v>
      </c>
      <c r="F78" s="104" t="str">
        <f>IF(ISBLANK('P &amp; M Ritz PPP Col'!$B83),NA(),'P &amp; M Ritz PPP Col'!$B83)</f>
        <v>0,258</v>
      </c>
      <c r="G78" s="93">
        <f t="shared" si="21"/>
        <v>6.5529999999999999</v>
      </c>
      <c r="H78" s="114">
        <f>IF(ISBLANK('P &amp; M Ritz PPP Col'!$C83),NA(),'P &amp; M Ritz PPP Col'!$C83)</f>
        <v>145635</v>
      </c>
      <c r="I78" s="105" t="e">
        <f>IF(ISBLANK('Lee Wulfe Ultimate'!$B83),NA(),'Lee Wulfe Ultimate'!$B83)</f>
        <v>#N/A</v>
      </c>
      <c r="J78" s="94" t="e">
        <f t="shared" si="22"/>
        <v>#N/A</v>
      </c>
      <c r="K78" s="95" t="e">
        <f>IF(ISBLANK('Lee Wulfe Ultimate'!$C83),NA(),'Lee Wulfe Ultimate'!$C83)</f>
        <v>#N/A</v>
      </c>
      <c r="L78" s="106" t="e">
        <f>IF(ISBLANK('CW 6323'!$B83),NA(),'CW 6323'!$B83)</f>
        <v>#N/A</v>
      </c>
      <c r="M78" s="97" t="e">
        <f t="shared" si="23"/>
        <v>#N/A</v>
      </c>
      <c r="N78" s="98" t="e">
        <f>IF(ISBLANK('CW 6323'!$C83),NA(),'CW 6323'!$C83)</f>
        <v>#N/A</v>
      </c>
      <c r="O78" s="107" t="e">
        <f>IF(ISBLANK('CW 6633'!$B83),NA(),'CW 6633'!$B83)</f>
        <v>#N/A</v>
      </c>
      <c r="P78" s="96" t="e">
        <f t="shared" si="24"/>
        <v>#N/A</v>
      </c>
      <c r="Q78" s="96" t="e">
        <f>IF(ISBLANK('CW 6633'!$C83),NA(),'CW 6633'!$C83)</f>
        <v>#N/A</v>
      </c>
      <c r="R78" s="108" t="e">
        <f>IF(ISBLANK('CW Sir D 7643'!$B83),NA(),'CW Sir D 7643'!$B83)</f>
        <v>#N/A</v>
      </c>
      <c r="S78" s="17" t="e">
        <f t="shared" si="25"/>
        <v>#N/A</v>
      </c>
      <c r="T78" s="99" t="e">
        <f>IF(ISBLANK('CW Sir D 7643'!$C83),NA(),'CW Sir D 7643'!$C83)</f>
        <v>#N/A</v>
      </c>
      <c r="V78" s="21">
        <v>71</v>
      </c>
      <c r="W78" s="33">
        <f t="shared" si="26"/>
        <v>6.8280000000000003</v>
      </c>
      <c r="X78" s="34">
        <f t="shared" si="27"/>
        <v>6.5529999999999999</v>
      </c>
      <c r="Y78" s="35" t="e">
        <f t="shared" si="28"/>
        <v>#N/A</v>
      </c>
      <c r="Z78" s="36" t="e">
        <f t="shared" si="29"/>
        <v>#N/A</v>
      </c>
      <c r="AA78" s="89" t="e">
        <f t="shared" si="30"/>
        <v>#N/A</v>
      </c>
      <c r="AB78" s="90" t="e">
        <f t="shared" si="31"/>
        <v>#N/A</v>
      </c>
      <c r="AC78" s="37"/>
      <c r="AD78" s="38">
        <v>55</v>
      </c>
      <c r="AE78" s="100">
        <f t="shared" si="32"/>
        <v>157370</v>
      </c>
      <c r="AF78" s="103">
        <f t="shared" si="33"/>
        <v>145635</v>
      </c>
      <c r="AG78" s="39" t="e">
        <f t="shared" si="34"/>
        <v>#N/A</v>
      </c>
      <c r="AH78" s="101" t="e">
        <f t="shared" si="35"/>
        <v>#N/A</v>
      </c>
      <c r="AI78" s="102" t="e">
        <f t="shared" si="36"/>
        <v>#N/A</v>
      </c>
      <c r="AJ78" s="113" t="e">
        <f t="shared" si="37"/>
        <v>#N/A</v>
      </c>
    </row>
    <row r="79" spans="1:36" x14ac:dyDescent="0.25">
      <c r="A79" s="16">
        <v>72</v>
      </c>
      <c r="B79" s="20"/>
      <c r="C79" s="109" t="str">
        <f>IF(ISBLANK('Garrison 212'!$B84),NA(),'Garrison 212'!$B84)</f>
        <v>0,2716</v>
      </c>
      <c r="D79" s="18">
        <f t="shared" si="20"/>
        <v>6.899</v>
      </c>
      <c r="E79" s="19">
        <f>IF(ISBLANK('Garrison 212'!$C84),NA(),'Garrison 212'!$C84)</f>
        <v>156826</v>
      </c>
      <c r="F79" s="104" t="str">
        <f>IF(ISBLANK('P &amp; M Ritz PPP Col'!$B84),NA(),'P &amp; M Ritz PPP Col'!$B84)</f>
        <v>0,259</v>
      </c>
      <c r="G79" s="93">
        <f t="shared" si="21"/>
        <v>6.5789999999999997</v>
      </c>
      <c r="H79" s="114">
        <f>IF(ISBLANK('P &amp; M Ritz PPP Col'!$C84),NA(),'P &amp; M Ritz PPP Col'!$C84)</f>
        <v>147523</v>
      </c>
      <c r="I79" s="105" t="e">
        <f>IF(ISBLANK('Lee Wulfe Ultimate'!$B84),NA(),'Lee Wulfe Ultimate'!$B84)</f>
        <v>#N/A</v>
      </c>
      <c r="J79" s="94" t="e">
        <f t="shared" si="22"/>
        <v>#N/A</v>
      </c>
      <c r="K79" s="95" t="e">
        <f>IF(ISBLANK('Lee Wulfe Ultimate'!$C84),NA(),'Lee Wulfe Ultimate'!$C84)</f>
        <v>#N/A</v>
      </c>
      <c r="L79" s="106" t="e">
        <f>IF(ISBLANK('CW 6323'!$B84),NA(),'CW 6323'!$B84)</f>
        <v>#N/A</v>
      </c>
      <c r="M79" s="97" t="e">
        <f t="shared" si="23"/>
        <v>#N/A</v>
      </c>
      <c r="N79" s="98" t="e">
        <f>IF(ISBLANK('CW 6323'!$C84),NA(),'CW 6323'!$C84)</f>
        <v>#N/A</v>
      </c>
      <c r="O79" s="107" t="e">
        <f>IF(ISBLANK('CW 6633'!$B84),NA(),'CW 6633'!$B84)</f>
        <v>#N/A</v>
      </c>
      <c r="P79" s="96" t="e">
        <f t="shared" si="24"/>
        <v>#N/A</v>
      </c>
      <c r="Q79" s="96" t="e">
        <f>IF(ISBLANK('CW 6633'!$C84),NA(),'CW 6633'!$C84)</f>
        <v>#N/A</v>
      </c>
      <c r="R79" s="108" t="e">
        <f>IF(ISBLANK('CW Sir D 7643'!$B84),NA(),'CW Sir D 7643'!$B84)</f>
        <v>#N/A</v>
      </c>
      <c r="S79" s="17" t="e">
        <f t="shared" si="25"/>
        <v>#N/A</v>
      </c>
      <c r="T79" s="99" t="e">
        <f>IF(ISBLANK('CW Sir D 7643'!$C84),NA(),'CW Sir D 7643'!$C84)</f>
        <v>#N/A</v>
      </c>
      <c r="V79" s="21">
        <v>72</v>
      </c>
      <c r="W79" s="33">
        <f t="shared" si="26"/>
        <v>6.899</v>
      </c>
      <c r="X79" s="34">
        <f t="shared" si="27"/>
        <v>6.5789999999999997</v>
      </c>
      <c r="Y79" s="35" t="e">
        <f t="shared" si="28"/>
        <v>#N/A</v>
      </c>
      <c r="Z79" s="36" t="e">
        <f t="shared" si="29"/>
        <v>#N/A</v>
      </c>
      <c r="AA79" s="89" t="e">
        <f t="shared" si="30"/>
        <v>#N/A</v>
      </c>
      <c r="AB79" s="90" t="e">
        <f t="shared" si="31"/>
        <v>#N/A</v>
      </c>
      <c r="AC79" s="37"/>
      <c r="AD79" s="38">
        <v>55</v>
      </c>
      <c r="AE79" s="100">
        <f t="shared" si="32"/>
        <v>156826</v>
      </c>
      <c r="AF79" s="103">
        <f t="shared" si="33"/>
        <v>147523</v>
      </c>
      <c r="AG79" s="39" t="e">
        <f t="shared" si="34"/>
        <v>#N/A</v>
      </c>
      <c r="AH79" s="101" t="e">
        <f t="shared" si="35"/>
        <v>#N/A</v>
      </c>
      <c r="AI79" s="102" t="e">
        <f t="shared" si="36"/>
        <v>#N/A</v>
      </c>
      <c r="AJ79" s="113" t="e">
        <f t="shared" si="37"/>
        <v>#N/A</v>
      </c>
    </row>
    <row r="80" spans="1:36" x14ac:dyDescent="0.25">
      <c r="A80" s="16">
        <v>73</v>
      </c>
      <c r="B80" s="20"/>
      <c r="C80" s="109" t="str">
        <f>IF(ISBLANK('Garrison 212'!$B85),NA(),'Garrison 212'!$B85)</f>
        <v>0,27440000000000003</v>
      </c>
      <c r="D80" s="18">
        <f t="shared" si="20"/>
        <v>6.97</v>
      </c>
      <c r="E80" s="19">
        <f>IF(ISBLANK('Garrison 212'!$C85),NA(),'Garrison 212'!$C85)</f>
        <v>156295</v>
      </c>
      <c r="F80" s="104" t="str">
        <f>IF(ISBLANK('P &amp; M Ritz PPP Col'!$B85),NA(),'P &amp; M Ritz PPP Col'!$B85)</f>
        <v>0,261</v>
      </c>
      <c r="G80" s="93">
        <f t="shared" si="21"/>
        <v>6.6289999999999996</v>
      </c>
      <c r="H80" s="114">
        <f>IF(ISBLANK('P &amp; M Ritz PPP Col'!$C85),NA(),'P &amp; M Ritz PPP Col'!$C85)</f>
        <v>149395</v>
      </c>
      <c r="I80" s="105" t="e">
        <f>IF(ISBLANK('Lee Wulfe Ultimate'!$B85),NA(),'Lee Wulfe Ultimate'!$B85)</f>
        <v>#N/A</v>
      </c>
      <c r="J80" s="94" t="e">
        <f t="shared" si="22"/>
        <v>#N/A</v>
      </c>
      <c r="K80" s="95" t="e">
        <f>IF(ISBLANK('Lee Wulfe Ultimate'!$C85),NA(),'Lee Wulfe Ultimate'!$C85)</f>
        <v>#N/A</v>
      </c>
      <c r="L80" s="106" t="e">
        <f>IF(ISBLANK('CW 6323'!$B85),NA(),'CW 6323'!$B85)</f>
        <v>#N/A</v>
      </c>
      <c r="M80" s="97" t="e">
        <f t="shared" si="23"/>
        <v>#N/A</v>
      </c>
      <c r="N80" s="98" t="e">
        <f>IF(ISBLANK('CW 6323'!$C85),NA(),'CW 6323'!$C85)</f>
        <v>#N/A</v>
      </c>
      <c r="O80" s="107" t="e">
        <f>IF(ISBLANK('CW 6633'!$B85),NA(),'CW 6633'!$B85)</f>
        <v>#N/A</v>
      </c>
      <c r="P80" s="96" t="e">
        <f t="shared" si="24"/>
        <v>#N/A</v>
      </c>
      <c r="Q80" s="96" t="e">
        <f>IF(ISBLANK('CW 6633'!$C85),NA(),'CW 6633'!$C85)</f>
        <v>#N/A</v>
      </c>
      <c r="R80" s="108" t="e">
        <f>IF(ISBLANK('CW Sir D 7643'!$B85),NA(),'CW Sir D 7643'!$B85)</f>
        <v>#N/A</v>
      </c>
      <c r="S80" s="17" t="e">
        <f t="shared" si="25"/>
        <v>#N/A</v>
      </c>
      <c r="T80" s="99" t="e">
        <f>IF(ISBLANK('CW Sir D 7643'!$C85),NA(),'CW Sir D 7643'!$C85)</f>
        <v>#N/A</v>
      </c>
      <c r="V80" s="21">
        <v>73</v>
      </c>
      <c r="W80" s="33">
        <f t="shared" si="26"/>
        <v>6.97</v>
      </c>
      <c r="X80" s="34">
        <f t="shared" si="27"/>
        <v>6.6289999999999996</v>
      </c>
      <c r="Y80" s="35" t="e">
        <f t="shared" si="28"/>
        <v>#N/A</v>
      </c>
      <c r="Z80" s="36" t="e">
        <f t="shared" si="29"/>
        <v>#N/A</v>
      </c>
      <c r="AA80" s="89" t="e">
        <f t="shared" si="30"/>
        <v>#N/A</v>
      </c>
      <c r="AB80" s="90" t="e">
        <f t="shared" si="31"/>
        <v>#N/A</v>
      </c>
      <c r="AC80" s="37"/>
      <c r="AD80" s="38">
        <v>55</v>
      </c>
      <c r="AE80" s="100">
        <f t="shared" si="32"/>
        <v>156295</v>
      </c>
      <c r="AF80" s="103">
        <f t="shared" si="33"/>
        <v>149395</v>
      </c>
      <c r="AG80" s="39" t="e">
        <f t="shared" si="34"/>
        <v>#N/A</v>
      </c>
      <c r="AH80" s="101" t="e">
        <f t="shared" si="35"/>
        <v>#N/A</v>
      </c>
      <c r="AI80" s="102" t="e">
        <f t="shared" si="36"/>
        <v>#N/A</v>
      </c>
      <c r="AJ80" s="113" t="e">
        <f t="shared" si="37"/>
        <v>#N/A</v>
      </c>
    </row>
    <row r="81" spans="1:36" x14ac:dyDescent="0.25">
      <c r="A81" s="16">
        <f>A80+1</f>
        <v>74</v>
      </c>
      <c r="B81" s="20"/>
      <c r="C81" s="109" t="str">
        <f>IF(ISBLANK('Garrison 212'!$B86),NA(),'Garrison 212'!$B86)</f>
        <v>0,2772</v>
      </c>
      <c r="D81" s="18">
        <f t="shared" si="20"/>
        <v>7.0410000000000004</v>
      </c>
      <c r="E81" s="19">
        <f>IF(ISBLANK('Garrison 212'!$C86),NA(),'Garrison 212'!$C86)</f>
        <v>155777</v>
      </c>
      <c r="F81" s="104" t="str">
        <f>IF(ISBLANK('P &amp; M Ritz PPP Col'!$B86),NA(),'P &amp; M Ritz PPP Col'!$B86)</f>
        <v>0,262</v>
      </c>
      <c r="G81" s="93">
        <f t="shared" si="21"/>
        <v>6.6550000000000002</v>
      </c>
      <c r="H81" s="114">
        <f>IF(ISBLANK('P &amp; M Ritz PPP Col'!$C86),NA(),'P &amp; M Ritz PPP Col'!$C86)</f>
        <v>151244</v>
      </c>
      <c r="I81" s="105" t="e">
        <f>IF(ISBLANK('Lee Wulfe Ultimate'!$B86),NA(),'Lee Wulfe Ultimate'!$B86)</f>
        <v>#N/A</v>
      </c>
      <c r="J81" s="94" t="e">
        <f t="shared" si="22"/>
        <v>#N/A</v>
      </c>
      <c r="K81" s="95" t="e">
        <f>IF(ISBLANK('Lee Wulfe Ultimate'!$C86),NA(),'Lee Wulfe Ultimate'!$C86)</f>
        <v>#N/A</v>
      </c>
      <c r="L81" s="106" t="e">
        <f>IF(ISBLANK('CW 6323'!$B86),NA(),'CW 6323'!$B86)</f>
        <v>#N/A</v>
      </c>
      <c r="M81" s="97" t="e">
        <f t="shared" si="23"/>
        <v>#N/A</v>
      </c>
      <c r="N81" s="98" t="e">
        <f>IF(ISBLANK('CW 6323'!$C86),NA(),'CW 6323'!$C86)</f>
        <v>#N/A</v>
      </c>
      <c r="O81" s="107" t="e">
        <f>IF(ISBLANK('CW 6633'!$B86),NA(),'CW 6633'!$B86)</f>
        <v>#N/A</v>
      </c>
      <c r="P81" s="96" t="e">
        <f t="shared" si="24"/>
        <v>#N/A</v>
      </c>
      <c r="Q81" s="96" t="e">
        <f>IF(ISBLANK('CW 6633'!$C86),NA(),'CW 6633'!$C86)</f>
        <v>#N/A</v>
      </c>
      <c r="R81" s="108" t="e">
        <f>IF(ISBLANK('CW Sir D 7643'!$B86),NA(),'CW Sir D 7643'!$B86)</f>
        <v>#N/A</v>
      </c>
      <c r="S81" s="17" t="e">
        <f t="shared" si="25"/>
        <v>#N/A</v>
      </c>
      <c r="T81" s="99" t="e">
        <f>IF(ISBLANK('CW Sir D 7643'!$C86),NA(),'CW Sir D 7643'!$C86)</f>
        <v>#N/A</v>
      </c>
      <c r="V81" s="21">
        <v>74</v>
      </c>
      <c r="W81" s="33">
        <f t="shared" si="26"/>
        <v>7.0410000000000004</v>
      </c>
      <c r="X81" s="34">
        <f t="shared" si="27"/>
        <v>6.6550000000000002</v>
      </c>
      <c r="Y81" s="35" t="e">
        <f t="shared" si="28"/>
        <v>#N/A</v>
      </c>
      <c r="Z81" s="36" t="e">
        <f t="shared" si="29"/>
        <v>#N/A</v>
      </c>
      <c r="AA81" s="89" t="e">
        <f t="shared" si="30"/>
        <v>#N/A</v>
      </c>
      <c r="AB81" s="90" t="e">
        <f t="shared" si="31"/>
        <v>#N/A</v>
      </c>
      <c r="AC81" s="37"/>
      <c r="AD81" s="38">
        <v>55</v>
      </c>
      <c r="AE81" s="100">
        <f t="shared" si="32"/>
        <v>155777</v>
      </c>
      <c r="AF81" s="103">
        <f t="shared" si="33"/>
        <v>151244</v>
      </c>
      <c r="AG81" s="39" t="e">
        <f t="shared" si="34"/>
        <v>#N/A</v>
      </c>
      <c r="AH81" s="101" t="e">
        <f t="shared" si="35"/>
        <v>#N/A</v>
      </c>
      <c r="AI81" s="102" t="e">
        <f t="shared" si="36"/>
        <v>#N/A</v>
      </c>
      <c r="AJ81" s="113" t="e">
        <f t="shared" si="37"/>
        <v>#N/A</v>
      </c>
    </row>
    <row r="82" spans="1:36" x14ac:dyDescent="0.25">
      <c r="A82" s="16">
        <f t="shared" ref="A82:A97" si="38">A81+1</f>
        <v>75</v>
      </c>
      <c r="B82" s="20"/>
      <c r="C82" s="109" t="str">
        <f>IF(ISBLANK('Garrison 212'!$B87),NA(),'Garrison 212'!$B87)</f>
        <v>0,28</v>
      </c>
      <c r="D82" s="18">
        <f t="shared" si="20"/>
        <v>7.1120000000000001</v>
      </c>
      <c r="E82" s="19">
        <f>IF(ISBLANK('Garrison 212'!$C87),NA(),'Garrison 212'!$C87)</f>
        <v>155272</v>
      </c>
      <c r="F82" s="104" t="str">
        <f>IF(ISBLANK('P &amp; M Ritz PPP Col'!$B87),NA(),'P &amp; M Ritz PPP Col'!$B87)</f>
        <v>0,264</v>
      </c>
      <c r="G82" s="93">
        <f t="shared" si="21"/>
        <v>6.7060000000000004</v>
      </c>
      <c r="H82" s="114">
        <f>IF(ISBLANK('P &amp; M Ritz PPP Col'!$C87),NA(),'P &amp; M Ritz PPP Col'!$C87)</f>
        <v>153070</v>
      </c>
      <c r="I82" s="105" t="e">
        <f>IF(ISBLANK('Lee Wulfe Ultimate'!$B87),NA(),'Lee Wulfe Ultimate'!$B87)</f>
        <v>#N/A</v>
      </c>
      <c r="J82" s="94" t="e">
        <f t="shared" si="22"/>
        <v>#N/A</v>
      </c>
      <c r="K82" s="95" t="e">
        <f>IF(ISBLANK('Lee Wulfe Ultimate'!$C87),NA(),'Lee Wulfe Ultimate'!$C87)</f>
        <v>#N/A</v>
      </c>
      <c r="L82" s="106" t="e">
        <f>IF(ISBLANK('CW 6323'!$B87),NA(),'CW 6323'!$B87)</f>
        <v>#N/A</v>
      </c>
      <c r="M82" s="97" t="e">
        <f t="shared" si="23"/>
        <v>#N/A</v>
      </c>
      <c r="N82" s="98" t="e">
        <f>IF(ISBLANK('CW 6323'!$C87),NA(),'CW 6323'!$C87)</f>
        <v>#N/A</v>
      </c>
      <c r="O82" s="107" t="e">
        <f>IF(ISBLANK('CW 6633'!$B87),NA(),'CW 6633'!$B87)</f>
        <v>#N/A</v>
      </c>
      <c r="P82" s="96" t="e">
        <f t="shared" si="24"/>
        <v>#N/A</v>
      </c>
      <c r="Q82" s="96" t="e">
        <f>IF(ISBLANK('CW 6633'!$C87),NA(),'CW 6633'!$C87)</f>
        <v>#N/A</v>
      </c>
      <c r="R82" s="108" t="e">
        <f>IF(ISBLANK('CW Sir D 7643'!$B87),NA(),'CW Sir D 7643'!$B87)</f>
        <v>#N/A</v>
      </c>
      <c r="S82" s="17" t="e">
        <f t="shared" si="25"/>
        <v>#N/A</v>
      </c>
      <c r="T82" s="99" t="e">
        <f>IF(ISBLANK('CW Sir D 7643'!$C87),NA(),'CW Sir D 7643'!$C87)</f>
        <v>#N/A</v>
      </c>
      <c r="V82" s="21">
        <f t="shared" ref="V82:V97" si="39">V81+1</f>
        <v>75</v>
      </c>
      <c r="W82" s="33">
        <f t="shared" si="26"/>
        <v>7.1120000000000001</v>
      </c>
      <c r="X82" s="34">
        <f t="shared" si="27"/>
        <v>6.7060000000000004</v>
      </c>
      <c r="Y82" s="35" t="e">
        <f t="shared" si="28"/>
        <v>#N/A</v>
      </c>
      <c r="Z82" s="36" t="e">
        <f t="shared" si="29"/>
        <v>#N/A</v>
      </c>
      <c r="AA82" s="89" t="e">
        <f t="shared" si="30"/>
        <v>#N/A</v>
      </c>
      <c r="AB82" s="90" t="e">
        <f t="shared" si="31"/>
        <v>#N/A</v>
      </c>
      <c r="AC82" s="37"/>
      <c r="AD82" s="38">
        <v>55</v>
      </c>
      <c r="AE82" s="100">
        <f t="shared" si="32"/>
        <v>155272</v>
      </c>
      <c r="AF82" s="103">
        <f t="shared" si="33"/>
        <v>153070</v>
      </c>
      <c r="AG82" s="39" t="e">
        <f t="shared" si="34"/>
        <v>#N/A</v>
      </c>
      <c r="AH82" s="101" t="e">
        <f t="shared" si="35"/>
        <v>#N/A</v>
      </c>
      <c r="AI82" s="102" t="e">
        <f t="shared" si="36"/>
        <v>#N/A</v>
      </c>
      <c r="AJ82" s="113" t="e">
        <f t="shared" si="37"/>
        <v>#N/A</v>
      </c>
    </row>
    <row r="83" spans="1:36" x14ac:dyDescent="0.25">
      <c r="A83" s="16">
        <f t="shared" si="38"/>
        <v>76</v>
      </c>
      <c r="B83" s="20"/>
      <c r="C83" s="109" t="str">
        <f>IF(ISBLANK('Garrison 212'!$B88),NA(),'Garrison 212'!$B88)</f>
        <v>0,28300000000000003</v>
      </c>
      <c r="D83" s="18">
        <f t="shared" si="20"/>
        <v>7.1879999999999997</v>
      </c>
      <c r="E83" s="19">
        <f>IF(ISBLANK('Garrison 212'!$C88),NA(),'Garrison 212'!$C88)</f>
        <v>154453</v>
      </c>
      <c r="F83" s="104" t="str">
        <f>IF(ISBLANK('P &amp; M Ritz PPP Col'!$B88),NA(),'P &amp; M Ritz PPP Col'!$B88)</f>
        <v>0,265</v>
      </c>
      <c r="G83" s="93">
        <f t="shared" si="21"/>
        <v>6.7309999999999999</v>
      </c>
      <c r="H83" s="114">
        <f>IF(ISBLANK('P &amp; M Ritz PPP Col'!$C88),NA(),'P &amp; M Ritz PPP Col'!$C88)</f>
        <v>156281</v>
      </c>
      <c r="I83" s="105" t="e">
        <f>IF(ISBLANK('Lee Wulfe Ultimate'!$B88),NA(),'Lee Wulfe Ultimate'!$B88)</f>
        <v>#N/A</v>
      </c>
      <c r="J83" s="94" t="e">
        <f t="shared" si="22"/>
        <v>#N/A</v>
      </c>
      <c r="K83" s="95" t="e">
        <f>IF(ISBLANK('Lee Wulfe Ultimate'!$C88),NA(),'Lee Wulfe Ultimate'!$C88)</f>
        <v>#N/A</v>
      </c>
      <c r="L83" s="106" t="e">
        <f>IF(ISBLANK('CW 6323'!$B88),NA(),'CW 6323'!$B88)</f>
        <v>#N/A</v>
      </c>
      <c r="M83" s="97" t="e">
        <f t="shared" si="23"/>
        <v>#N/A</v>
      </c>
      <c r="N83" s="98" t="e">
        <f>IF(ISBLANK('CW 6323'!$C88),NA(),'CW 6323'!$C88)</f>
        <v>#N/A</v>
      </c>
      <c r="O83" s="107" t="e">
        <f>IF(ISBLANK('CW 6633'!$B88),NA(),'CW 6633'!$B88)</f>
        <v>#N/A</v>
      </c>
      <c r="P83" s="96" t="e">
        <f t="shared" si="24"/>
        <v>#N/A</v>
      </c>
      <c r="Q83" s="96" t="e">
        <f>IF(ISBLANK('CW 6633'!$C88),NA(),'CW 6633'!$C88)</f>
        <v>#N/A</v>
      </c>
      <c r="R83" s="108" t="e">
        <f>IF(ISBLANK('CW Sir D 7643'!$B88),NA(),'CW Sir D 7643'!$B88)</f>
        <v>#N/A</v>
      </c>
      <c r="S83" s="17" t="e">
        <f t="shared" si="25"/>
        <v>#N/A</v>
      </c>
      <c r="T83" s="99" t="e">
        <f>IF(ISBLANK('CW Sir D 7643'!$C88),NA(),'CW Sir D 7643'!$C88)</f>
        <v>#N/A</v>
      </c>
      <c r="V83" s="21">
        <f t="shared" si="39"/>
        <v>76</v>
      </c>
      <c r="W83" s="33">
        <f t="shared" si="26"/>
        <v>7.1879999999999997</v>
      </c>
      <c r="X83" s="34">
        <f t="shared" si="27"/>
        <v>6.7309999999999999</v>
      </c>
      <c r="Y83" s="35" t="e">
        <f t="shared" si="28"/>
        <v>#N/A</v>
      </c>
      <c r="Z83" s="36" t="e">
        <f t="shared" si="29"/>
        <v>#N/A</v>
      </c>
      <c r="AA83" s="89" t="e">
        <f t="shared" si="30"/>
        <v>#N/A</v>
      </c>
      <c r="AB83" s="90" t="e">
        <f t="shared" si="31"/>
        <v>#N/A</v>
      </c>
      <c r="AC83" s="37"/>
      <c r="AD83" s="38">
        <v>55</v>
      </c>
      <c r="AE83" s="100">
        <f t="shared" si="32"/>
        <v>154453</v>
      </c>
      <c r="AF83" s="103">
        <f t="shared" si="33"/>
        <v>156281</v>
      </c>
      <c r="AG83" s="39" t="e">
        <f t="shared" si="34"/>
        <v>#N/A</v>
      </c>
      <c r="AH83" s="101" t="e">
        <f t="shared" si="35"/>
        <v>#N/A</v>
      </c>
      <c r="AI83" s="102" t="e">
        <f t="shared" si="36"/>
        <v>#N/A</v>
      </c>
      <c r="AJ83" s="113" t="e">
        <f t="shared" si="37"/>
        <v>#N/A</v>
      </c>
    </row>
    <row r="84" spans="1:36" x14ac:dyDescent="0.25">
      <c r="A84" s="16">
        <f t="shared" si="38"/>
        <v>77</v>
      </c>
      <c r="B84" s="20"/>
      <c r="C84" s="109" t="str">
        <f>IF(ISBLANK('Garrison 212'!$B89),NA(),'Garrison 212'!$B89)</f>
        <v>0,28600000000000003</v>
      </c>
      <c r="D84" s="18">
        <f t="shared" si="20"/>
        <v>7.2640000000000002</v>
      </c>
      <c r="E84" s="19">
        <f>IF(ISBLANK('Garrison 212'!$C89),NA(),'Garrison 212'!$C89)</f>
        <v>153656</v>
      </c>
      <c r="F84" s="104" t="str">
        <f>IF(ISBLANK('P &amp; M Ritz PPP Col'!$B89),NA(),'P &amp; M Ritz PPP Col'!$B89)</f>
        <v>0,266</v>
      </c>
      <c r="G84" s="93">
        <f t="shared" si="21"/>
        <v>6.7560000000000002</v>
      </c>
      <c r="H84" s="114">
        <f>IF(ISBLANK('P &amp; M Ritz PPP Col'!$C89),NA(),'P &amp; M Ritz PPP Col'!$C89)</f>
        <v>159503</v>
      </c>
      <c r="I84" s="105" t="e">
        <f>IF(ISBLANK('Lee Wulfe Ultimate'!$B89),NA(),'Lee Wulfe Ultimate'!$B89)</f>
        <v>#N/A</v>
      </c>
      <c r="J84" s="94" t="e">
        <f t="shared" si="22"/>
        <v>#N/A</v>
      </c>
      <c r="K84" s="95" t="e">
        <f>IF(ISBLANK('Lee Wulfe Ultimate'!$C89),NA(),'Lee Wulfe Ultimate'!$C89)</f>
        <v>#N/A</v>
      </c>
      <c r="L84" s="106" t="e">
        <f>IF(ISBLANK('CW 6323'!$B89),NA(),'CW 6323'!$B89)</f>
        <v>#N/A</v>
      </c>
      <c r="M84" s="97" t="e">
        <f t="shared" si="23"/>
        <v>#N/A</v>
      </c>
      <c r="N84" s="98" t="e">
        <f>IF(ISBLANK('CW 6323'!$C89),NA(),'CW 6323'!$C89)</f>
        <v>#N/A</v>
      </c>
      <c r="O84" s="107" t="e">
        <f>IF(ISBLANK('CW 6633'!$B89),NA(),'CW 6633'!$B89)</f>
        <v>#N/A</v>
      </c>
      <c r="P84" s="96" t="e">
        <f t="shared" si="24"/>
        <v>#N/A</v>
      </c>
      <c r="Q84" s="96" t="e">
        <f>IF(ISBLANK('CW 6633'!$C89),NA(),'CW 6633'!$C89)</f>
        <v>#N/A</v>
      </c>
      <c r="R84" s="108" t="e">
        <f>IF(ISBLANK('CW Sir D 7643'!$B89),NA(),'CW Sir D 7643'!$B89)</f>
        <v>#N/A</v>
      </c>
      <c r="S84" s="17" t="e">
        <f t="shared" si="25"/>
        <v>#N/A</v>
      </c>
      <c r="T84" s="99" t="e">
        <f>IF(ISBLANK('CW Sir D 7643'!$C89),NA(),'CW Sir D 7643'!$C89)</f>
        <v>#N/A</v>
      </c>
      <c r="V84" s="21">
        <f t="shared" si="39"/>
        <v>77</v>
      </c>
      <c r="W84" s="33">
        <f t="shared" si="26"/>
        <v>7.2640000000000002</v>
      </c>
      <c r="X84" s="34">
        <f t="shared" si="27"/>
        <v>6.7560000000000002</v>
      </c>
      <c r="Y84" s="35" t="e">
        <f t="shared" si="28"/>
        <v>#N/A</v>
      </c>
      <c r="Z84" s="36" t="e">
        <f t="shared" si="29"/>
        <v>#N/A</v>
      </c>
      <c r="AA84" s="89" t="e">
        <f t="shared" si="30"/>
        <v>#N/A</v>
      </c>
      <c r="AB84" s="90" t="e">
        <f t="shared" si="31"/>
        <v>#N/A</v>
      </c>
      <c r="AC84" s="37"/>
      <c r="AD84" s="38">
        <v>55</v>
      </c>
      <c r="AE84" s="100">
        <f t="shared" si="32"/>
        <v>153656</v>
      </c>
      <c r="AF84" s="103">
        <f t="shared" si="33"/>
        <v>159503</v>
      </c>
      <c r="AG84" s="39" t="e">
        <f t="shared" si="34"/>
        <v>#N/A</v>
      </c>
      <c r="AH84" s="101" t="e">
        <f t="shared" si="35"/>
        <v>#N/A</v>
      </c>
      <c r="AI84" s="102" t="e">
        <f t="shared" si="36"/>
        <v>#N/A</v>
      </c>
      <c r="AJ84" s="113" t="e">
        <f t="shared" si="37"/>
        <v>#N/A</v>
      </c>
    </row>
    <row r="85" spans="1:36" x14ac:dyDescent="0.25">
      <c r="A85" s="16">
        <f t="shared" si="38"/>
        <v>78</v>
      </c>
      <c r="B85" s="20"/>
      <c r="C85" s="109" t="str">
        <f>IF(ISBLANK('Garrison 212'!$B90),NA(),'Garrison 212'!$B90)</f>
        <v>0,289</v>
      </c>
      <c r="D85" s="18">
        <f t="shared" si="20"/>
        <v>7.3410000000000002</v>
      </c>
      <c r="E85" s="19">
        <f>IF(ISBLANK('Garrison 212'!$C90),NA(),'Garrison 212'!$C90)</f>
        <v>152883</v>
      </c>
      <c r="F85" s="104" t="str">
        <f>IF(ISBLANK('P &amp; M Ritz PPP Col'!$B90),NA(),'P &amp; M Ritz PPP Col'!$B90)</f>
        <v>0,266</v>
      </c>
      <c r="G85" s="93">
        <f t="shared" si="21"/>
        <v>6.7560000000000002</v>
      </c>
      <c r="H85" s="114">
        <f>IF(ISBLANK('P &amp; M Ritz PPP Col'!$C90),NA(),'P &amp; M Ritz PPP Col'!$C90)</f>
        <v>162735</v>
      </c>
      <c r="I85" s="105" t="e">
        <f>IF(ISBLANK('Lee Wulfe Ultimate'!$B90),NA(),'Lee Wulfe Ultimate'!$B90)</f>
        <v>#N/A</v>
      </c>
      <c r="J85" s="94" t="e">
        <f t="shared" si="22"/>
        <v>#N/A</v>
      </c>
      <c r="K85" s="95" t="e">
        <f>IF(ISBLANK('Lee Wulfe Ultimate'!$C90),NA(),'Lee Wulfe Ultimate'!$C90)</f>
        <v>#N/A</v>
      </c>
      <c r="L85" s="106" t="e">
        <f>IF(ISBLANK('CW 6323'!$B90),NA(),'CW 6323'!$B90)</f>
        <v>#N/A</v>
      </c>
      <c r="M85" s="97" t="e">
        <f t="shared" si="23"/>
        <v>#N/A</v>
      </c>
      <c r="N85" s="98" t="e">
        <f>IF(ISBLANK('CW 6323'!$C90),NA(),'CW 6323'!$C90)</f>
        <v>#N/A</v>
      </c>
      <c r="O85" s="107" t="e">
        <f>IF(ISBLANK('CW 6633'!$B90),NA(),'CW 6633'!$B90)</f>
        <v>#N/A</v>
      </c>
      <c r="P85" s="96" t="e">
        <f t="shared" si="24"/>
        <v>#N/A</v>
      </c>
      <c r="Q85" s="96" t="e">
        <f>IF(ISBLANK('CW 6633'!$C90),NA(),'CW 6633'!$C90)</f>
        <v>#N/A</v>
      </c>
      <c r="R85" s="108" t="e">
        <f>IF(ISBLANK('CW Sir D 7643'!$B90),NA(),'CW Sir D 7643'!$B90)</f>
        <v>#N/A</v>
      </c>
      <c r="S85" s="17" t="e">
        <f t="shared" si="25"/>
        <v>#N/A</v>
      </c>
      <c r="T85" s="99" t="e">
        <f>IF(ISBLANK('CW Sir D 7643'!$C90),NA(),'CW Sir D 7643'!$C90)</f>
        <v>#N/A</v>
      </c>
      <c r="V85" s="21">
        <f t="shared" si="39"/>
        <v>78</v>
      </c>
      <c r="W85" s="33">
        <f t="shared" si="26"/>
        <v>7.3410000000000002</v>
      </c>
      <c r="X85" s="34">
        <f t="shared" si="27"/>
        <v>6.7560000000000002</v>
      </c>
      <c r="Y85" s="35" t="e">
        <f t="shared" si="28"/>
        <v>#N/A</v>
      </c>
      <c r="Z85" s="36" t="e">
        <f t="shared" si="29"/>
        <v>#N/A</v>
      </c>
      <c r="AA85" s="89" t="e">
        <f t="shared" si="30"/>
        <v>#N/A</v>
      </c>
      <c r="AB85" s="90" t="e">
        <f t="shared" si="31"/>
        <v>#N/A</v>
      </c>
      <c r="AC85" s="37"/>
      <c r="AD85" s="38">
        <v>55</v>
      </c>
      <c r="AE85" s="100">
        <f t="shared" si="32"/>
        <v>152883</v>
      </c>
      <c r="AF85" s="103">
        <f t="shared" si="33"/>
        <v>162735</v>
      </c>
      <c r="AG85" s="39" t="e">
        <f t="shared" si="34"/>
        <v>#N/A</v>
      </c>
      <c r="AH85" s="101" t="e">
        <f t="shared" si="35"/>
        <v>#N/A</v>
      </c>
      <c r="AI85" s="102" t="e">
        <f t="shared" si="36"/>
        <v>#N/A</v>
      </c>
      <c r="AJ85" s="113" t="e">
        <f t="shared" si="37"/>
        <v>#N/A</v>
      </c>
    </row>
    <row r="86" spans="1:36" x14ac:dyDescent="0.25">
      <c r="A86" s="16">
        <f t="shared" si="38"/>
        <v>79</v>
      </c>
      <c r="B86" s="20"/>
      <c r="C86" s="109" t="str">
        <f>IF(ISBLANK('Garrison 212'!$B91),NA(),'Garrison 212'!$B91)</f>
        <v>0,292</v>
      </c>
      <c r="D86" s="18">
        <f t="shared" si="20"/>
        <v>7.4169999999999998</v>
      </c>
      <c r="E86" s="19">
        <f>IF(ISBLANK('Garrison 212'!$C91),NA(),'Garrison 212'!$C91)</f>
        <v>152032</v>
      </c>
      <c r="F86" s="104" t="str">
        <f>IF(ISBLANK('P &amp; M Ritz PPP Col'!$B91),NA(),'P &amp; M Ritz PPP Col'!$B91)</f>
        <v>0,267</v>
      </c>
      <c r="G86" s="93">
        <f t="shared" si="21"/>
        <v>6.782</v>
      </c>
      <c r="H86" s="114">
        <f>IF(ISBLANK('P &amp; M Ritz PPP Col'!$C91),NA(),'P &amp; M Ritz PPP Col'!$C91)</f>
        <v>165977</v>
      </c>
      <c r="I86" s="105" t="e">
        <f>IF(ISBLANK('Lee Wulfe Ultimate'!$B91),NA(),'Lee Wulfe Ultimate'!$B91)</f>
        <v>#N/A</v>
      </c>
      <c r="J86" s="94" t="e">
        <f t="shared" si="22"/>
        <v>#N/A</v>
      </c>
      <c r="K86" s="95" t="e">
        <f>IF(ISBLANK('Lee Wulfe Ultimate'!$C91),NA(),'Lee Wulfe Ultimate'!$C91)</f>
        <v>#N/A</v>
      </c>
      <c r="L86" s="106" t="e">
        <f>IF(ISBLANK('CW 6323'!$B91),NA(),'CW 6323'!$B91)</f>
        <v>#N/A</v>
      </c>
      <c r="M86" s="97" t="e">
        <f t="shared" si="23"/>
        <v>#N/A</v>
      </c>
      <c r="N86" s="98" t="e">
        <f>IF(ISBLANK('CW 6323'!$C91),NA(),'CW 6323'!$C91)</f>
        <v>#N/A</v>
      </c>
      <c r="O86" s="107" t="e">
        <f>IF(ISBLANK('CW 6633'!$B91),NA(),'CW 6633'!$B91)</f>
        <v>#N/A</v>
      </c>
      <c r="P86" s="96" t="e">
        <f t="shared" si="24"/>
        <v>#N/A</v>
      </c>
      <c r="Q86" s="96" t="e">
        <f>IF(ISBLANK('CW 6633'!$C91),NA(),'CW 6633'!$C91)</f>
        <v>#N/A</v>
      </c>
      <c r="R86" s="108" t="e">
        <f>IF(ISBLANK('CW Sir D 7643'!$B91),NA(),'CW Sir D 7643'!$B91)</f>
        <v>#N/A</v>
      </c>
      <c r="S86" s="17" t="e">
        <f t="shared" si="25"/>
        <v>#N/A</v>
      </c>
      <c r="T86" s="99" t="e">
        <f>IF(ISBLANK('CW Sir D 7643'!$C91),NA(),'CW Sir D 7643'!$C91)</f>
        <v>#N/A</v>
      </c>
      <c r="V86" s="21">
        <f t="shared" si="39"/>
        <v>79</v>
      </c>
      <c r="W86" s="33">
        <f t="shared" si="26"/>
        <v>7.4169999999999998</v>
      </c>
      <c r="X86" s="34">
        <f t="shared" si="27"/>
        <v>6.782</v>
      </c>
      <c r="Y86" s="35" t="e">
        <f t="shared" si="28"/>
        <v>#N/A</v>
      </c>
      <c r="Z86" s="36" t="e">
        <f t="shared" si="29"/>
        <v>#N/A</v>
      </c>
      <c r="AA86" s="89" t="e">
        <f t="shared" si="30"/>
        <v>#N/A</v>
      </c>
      <c r="AB86" s="90" t="e">
        <f t="shared" si="31"/>
        <v>#N/A</v>
      </c>
      <c r="AC86" s="37"/>
      <c r="AD86" s="38">
        <v>55</v>
      </c>
      <c r="AE86" s="100">
        <f t="shared" si="32"/>
        <v>152032</v>
      </c>
      <c r="AF86" s="103">
        <f t="shared" si="33"/>
        <v>165977</v>
      </c>
      <c r="AG86" s="39" t="e">
        <f t="shared" si="34"/>
        <v>#N/A</v>
      </c>
      <c r="AH86" s="101" t="e">
        <f t="shared" si="35"/>
        <v>#N/A</v>
      </c>
      <c r="AI86" s="102" t="e">
        <f t="shared" si="36"/>
        <v>#N/A</v>
      </c>
      <c r="AJ86" s="113" t="e">
        <f t="shared" si="37"/>
        <v>#N/A</v>
      </c>
    </row>
    <row r="87" spans="1:36" x14ac:dyDescent="0.25">
      <c r="A87" s="16">
        <f t="shared" si="38"/>
        <v>80</v>
      </c>
      <c r="B87" s="20"/>
      <c r="C87" s="109" t="e">
        <f>IF(ISBLANK('Garrison 212'!$B92),NA(),'Garrison 212'!$B92)</f>
        <v>#N/A</v>
      </c>
      <c r="D87" s="18" t="e">
        <f t="shared" si="20"/>
        <v>#N/A</v>
      </c>
      <c r="E87" s="19" t="e">
        <f>IF(ISBLANK('Garrison 212'!$C92),NA(),'Garrison 212'!$C92)</f>
        <v>#N/A</v>
      </c>
      <c r="F87" s="104" t="str">
        <f>IF(ISBLANK('P &amp; M Ritz PPP Col'!$B92),NA(),'P &amp; M Ritz PPP Col'!$B92)</f>
        <v>0,268</v>
      </c>
      <c r="G87" s="93">
        <f t="shared" si="21"/>
        <v>6.8070000000000004</v>
      </c>
      <c r="H87" s="114">
        <f>IF(ISBLANK('P &amp; M Ritz PPP Col'!$C92),NA(),'P &amp; M Ritz PPP Col'!$C92)</f>
        <v>169227</v>
      </c>
      <c r="I87" s="105" t="e">
        <f>IF(ISBLANK('Lee Wulfe Ultimate'!$B92),NA(),'Lee Wulfe Ultimate'!$B92)</f>
        <v>#N/A</v>
      </c>
      <c r="J87" s="94" t="e">
        <f t="shared" si="22"/>
        <v>#N/A</v>
      </c>
      <c r="K87" s="95" t="e">
        <f>IF(ISBLANK('Lee Wulfe Ultimate'!$C92),NA(),'Lee Wulfe Ultimate'!$C92)</f>
        <v>#N/A</v>
      </c>
      <c r="L87" s="106" t="e">
        <f>IF(ISBLANK('CW 6323'!$B92),NA(),'CW 6323'!$B92)</f>
        <v>#N/A</v>
      </c>
      <c r="M87" s="97" t="e">
        <f t="shared" si="23"/>
        <v>#N/A</v>
      </c>
      <c r="N87" s="98" t="e">
        <f>IF(ISBLANK('CW 6323'!$C92),NA(),'CW 6323'!$C92)</f>
        <v>#N/A</v>
      </c>
      <c r="O87" s="107" t="e">
        <f>IF(ISBLANK('CW 6633'!$B92),NA(),'CW 6633'!$B92)</f>
        <v>#N/A</v>
      </c>
      <c r="P87" s="96" t="e">
        <f t="shared" si="24"/>
        <v>#N/A</v>
      </c>
      <c r="Q87" s="96" t="e">
        <f>IF(ISBLANK('CW 6633'!$C92),NA(),'CW 6633'!$C92)</f>
        <v>#N/A</v>
      </c>
      <c r="R87" s="108" t="e">
        <f>IF(ISBLANK('CW Sir D 7643'!$B92),NA(),'CW Sir D 7643'!$B92)</f>
        <v>#N/A</v>
      </c>
      <c r="S87" s="17" t="e">
        <f t="shared" si="25"/>
        <v>#N/A</v>
      </c>
      <c r="T87" s="99" t="e">
        <f>IF(ISBLANK('CW Sir D 7643'!$C92),NA(),'CW Sir D 7643'!$C92)</f>
        <v>#N/A</v>
      </c>
      <c r="V87" s="21">
        <f t="shared" si="39"/>
        <v>80</v>
      </c>
      <c r="W87" s="33" t="e">
        <f t="shared" si="26"/>
        <v>#N/A</v>
      </c>
      <c r="X87" s="34">
        <f t="shared" si="27"/>
        <v>6.8070000000000004</v>
      </c>
      <c r="Y87" s="35" t="e">
        <f t="shared" si="28"/>
        <v>#N/A</v>
      </c>
      <c r="Z87" s="36" t="e">
        <f t="shared" si="29"/>
        <v>#N/A</v>
      </c>
      <c r="AA87" s="89" t="e">
        <f t="shared" si="30"/>
        <v>#N/A</v>
      </c>
      <c r="AB87" s="90" t="e">
        <f t="shared" si="31"/>
        <v>#N/A</v>
      </c>
      <c r="AC87" s="37"/>
      <c r="AD87" s="38">
        <v>55</v>
      </c>
      <c r="AE87" s="100" t="e">
        <f t="shared" si="32"/>
        <v>#N/A</v>
      </c>
      <c r="AF87" s="103">
        <f t="shared" si="33"/>
        <v>169227</v>
      </c>
      <c r="AG87" s="39" t="e">
        <f t="shared" si="34"/>
        <v>#N/A</v>
      </c>
      <c r="AH87" s="101" t="e">
        <f t="shared" si="35"/>
        <v>#N/A</v>
      </c>
      <c r="AI87" s="102" t="e">
        <f t="shared" si="36"/>
        <v>#N/A</v>
      </c>
      <c r="AJ87" s="113" t="e">
        <f t="shared" si="37"/>
        <v>#N/A</v>
      </c>
    </row>
    <row r="88" spans="1:36" x14ac:dyDescent="0.25">
      <c r="A88" s="16">
        <f t="shared" si="38"/>
        <v>81</v>
      </c>
      <c r="B88" s="20"/>
      <c r="C88" s="109" t="e">
        <f>IF(ISBLANK('Garrison 212'!$B93),NA(),'Garrison 212'!$B93)</f>
        <v>#N/A</v>
      </c>
      <c r="D88" s="18" t="e">
        <f t="shared" si="20"/>
        <v>#N/A</v>
      </c>
      <c r="E88" s="19" t="e">
        <f>IF(ISBLANK('Garrison 212'!$C93),NA(),'Garrison 212'!$C93)</f>
        <v>#N/A</v>
      </c>
      <c r="F88" s="104" t="str">
        <f>IF(ISBLANK('P &amp; M Ritz PPP Col'!$B93),NA(),'P &amp; M Ritz PPP Col'!$B93)</f>
        <v>0,269</v>
      </c>
      <c r="G88" s="93">
        <f t="shared" si="21"/>
        <v>6.8330000000000002</v>
      </c>
      <c r="H88" s="114">
        <f>IF(ISBLANK('P &amp; M Ritz PPP Col'!$C93),NA(),'P &amp; M Ritz PPP Col'!$C93)</f>
        <v>172583</v>
      </c>
      <c r="I88" s="105" t="e">
        <f>IF(ISBLANK('Lee Wulfe Ultimate'!$B93),NA(),'Lee Wulfe Ultimate'!$B93)</f>
        <v>#N/A</v>
      </c>
      <c r="J88" s="94" t="e">
        <f t="shared" si="22"/>
        <v>#N/A</v>
      </c>
      <c r="K88" s="95" t="e">
        <f>IF(ISBLANK('Lee Wulfe Ultimate'!$C93),NA(),'Lee Wulfe Ultimate'!$C93)</f>
        <v>#N/A</v>
      </c>
      <c r="L88" s="106" t="e">
        <f>IF(ISBLANK('CW 6323'!$B93),NA(),'CW 6323'!$B93)</f>
        <v>#N/A</v>
      </c>
      <c r="M88" s="97" t="e">
        <f t="shared" si="23"/>
        <v>#N/A</v>
      </c>
      <c r="N88" s="98" t="e">
        <f>IF(ISBLANK('CW 6323'!$C93),NA(),'CW 6323'!$C93)</f>
        <v>#N/A</v>
      </c>
      <c r="O88" s="107" t="e">
        <f>IF(ISBLANK('CW 6633'!$B93),NA(),'CW 6633'!$B93)</f>
        <v>#N/A</v>
      </c>
      <c r="P88" s="96" t="e">
        <f t="shared" si="24"/>
        <v>#N/A</v>
      </c>
      <c r="Q88" s="96" t="e">
        <f>IF(ISBLANK('CW 6633'!$C93),NA(),'CW 6633'!$C93)</f>
        <v>#N/A</v>
      </c>
      <c r="R88" s="108" t="e">
        <f>IF(ISBLANK('CW Sir D 7643'!$B93),NA(),'CW Sir D 7643'!$B93)</f>
        <v>#N/A</v>
      </c>
      <c r="S88" s="17" t="e">
        <f t="shared" si="25"/>
        <v>#N/A</v>
      </c>
      <c r="T88" s="99" t="e">
        <f>IF(ISBLANK('CW Sir D 7643'!$C93),NA(),'CW Sir D 7643'!$C93)</f>
        <v>#N/A</v>
      </c>
      <c r="V88" s="21">
        <f t="shared" si="39"/>
        <v>81</v>
      </c>
      <c r="W88" s="33" t="e">
        <f t="shared" si="26"/>
        <v>#N/A</v>
      </c>
      <c r="X88" s="34">
        <f t="shared" si="27"/>
        <v>6.8330000000000002</v>
      </c>
      <c r="Y88" s="35" t="e">
        <f t="shared" si="28"/>
        <v>#N/A</v>
      </c>
      <c r="Z88" s="36" t="e">
        <f t="shared" si="29"/>
        <v>#N/A</v>
      </c>
      <c r="AA88" s="89" t="e">
        <f t="shared" si="30"/>
        <v>#N/A</v>
      </c>
      <c r="AB88" s="90" t="e">
        <f t="shared" si="31"/>
        <v>#N/A</v>
      </c>
      <c r="AC88" s="37"/>
      <c r="AD88" s="38">
        <v>55</v>
      </c>
      <c r="AE88" s="100" t="e">
        <f t="shared" si="32"/>
        <v>#N/A</v>
      </c>
      <c r="AF88" s="103">
        <f t="shared" si="33"/>
        <v>172583</v>
      </c>
      <c r="AG88" s="39" t="e">
        <f t="shared" si="34"/>
        <v>#N/A</v>
      </c>
      <c r="AH88" s="101" t="e">
        <f t="shared" si="35"/>
        <v>#N/A</v>
      </c>
      <c r="AI88" s="102" t="e">
        <f t="shared" si="36"/>
        <v>#N/A</v>
      </c>
      <c r="AJ88" s="113" t="e">
        <f t="shared" si="37"/>
        <v>#N/A</v>
      </c>
    </row>
    <row r="89" spans="1:36" x14ac:dyDescent="0.25">
      <c r="A89" s="16">
        <f t="shared" si="38"/>
        <v>82</v>
      </c>
      <c r="B89" s="20"/>
      <c r="C89" s="109" t="e">
        <f>IF(ISBLANK('Garrison 212'!$B94),NA(),'Garrison 212'!$B94)</f>
        <v>#N/A</v>
      </c>
      <c r="D89" s="18" t="e">
        <f t="shared" si="20"/>
        <v>#N/A</v>
      </c>
      <c r="E89" s="19" t="e">
        <f>IF(ISBLANK('Garrison 212'!$C94),NA(),'Garrison 212'!$C94)</f>
        <v>#N/A</v>
      </c>
      <c r="F89" s="104" t="str">
        <f>IF(ISBLANK('P &amp; M Ritz PPP Col'!$B94),NA(),'P &amp; M Ritz PPP Col'!$B94)</f>
        <v>0,270</v>
      </c>
      <c r="G89" s="93">
        <f t="shared" si="21"/>
        <v>6.8579999999999997</v>
      </c>
      <c r="H89" s="114">
        <f>IF(ISBLANK('P &amp; M Ritz PPP Col'!$C94),NA(),'P &amp; M Ritz PPP Col'!$C94)</f>
        <v>175951</v>
      </c>
      <c r="I89" s="105" t="e">
        <f>IF(ISBLANK('Lee Wulfe Ultimate'!$B94),NA(),'Lee Wulfe Ultimate'!$B94)</f>
        <v>#N/A</v>
      </c>
      <c r="J89" s="94" t="e">
        <f t="shared" si="22"/>
        <v>#N/A</v>
      </c>
      <c r="K89" s="95" t="e">
        <f>IF(ISBLANK('Lee Wulfe Ultimate'!$C94),NA(),'Lee Wulfe Ultimate'!$C94)</f>
        <v>#N/A</v>
      </c>
      <c r="L89" s="106" t="e">
        <f>IF(ISBLANK('CW 6323'!$B94),NA(),'CW 6323'!$B94)</f>
        <v>#N/A</v>
      </c>
      <c r="M89" s="97" t="e">
        <f t="shared" si="23"/>
        <v>#N/A</v>
      </c>
      <c r="N89" s="98" t="e">
        <f>IF(ISBLANK('CW 6323'!$C94),NA(),'CW 6323'!$C94)</f>
        <v>#N/A</v>
      </c>
      <c r="O89" s="107" t="e">
        <f>IF(ISBLANK('CW 6633'!$B94),NA(),'CW 6633'!$B94)</f>
        <v>#N/A</v>
      </c>
      <c r="P89" s="96" t="e">
        <f t="shared" si="24"/>
        <v>#N/A</v>
      </c>
      <c r="Q89" s="96" t="e">
        <f>IF(ISBLANK('CW 6633'!$C94),NA(),'CW 6633'!$C94)</f>
        <v>#N/A</v>
      </c>
      <c r="R89" s="108" t="e">
        <f>IF(ISBLANK('CW Sir D 7643'!$B94),NA(),'CW Sir D 7643'!$B94)</f>
        <v>#N/A</v>
      </c>
      <c r="S89" s="17" t="e">
        <f t="shared" si="25"/>
        <v>#N/A</v>
      </c>
      <c r="T89" s="99" t="e">
        <f>IF(ISBLANK('CW Sir D 7643'!$C94),NA(),'CW Sir D 7643'!$C94)</f>
        <v>#N/A</v>
      </c>
      <c r="V89" s="21">
        <f t="shared" si="39"/>
        <v>82</v>
      </c>
      <c r="W89" s="33" t="e">
        <f t="shared" si="26"/>
        <v>#N/A</v>
      </c>
      <c r="X89" s="34">
        <f t="shared" si="27"/>
        <v>6.8579999999999997</v>
      </c>
      <c r="Y89" s="35" t="e">
        <f t="shared" si="28"/>
        <v>#N/A</v>
      </c>
      <c r="Z89" s="36" t="e">
        <f t="shared" si="29"/>
        <v>#N/A</v>
      </c>
      <c r="AA89" s="89" t="e">
        <f t="shared" si="30"/>
        <v>#N/A</v>
      </c>
      <c r="AB89" s="90" t="e">
        <f t="shared" si="31"/>
        <v>#N/A</v>
      </c>
      <c r="AC89" s="37"/>
      <c r="AD89" s="38">
        <v>55</v>
      </c>
      <c r="AE89" s="100" t="e">
        <f t="shared" si="32"/>
        <v>#N/A</v>
      </c>
      <c r="AF89" s="103">
        <f t="shared" si="33"/>
        <v>175951</v>
      </c>
      <c r="AG89" s="39" t="e">
        <f t="shared" si="34"/>
        <v>#N/A</v>
      </c>
      <c r="AH89" s="101" t="e">
        <f t="shared" si="35"/>
        <v>#N/A</v>
      </c>
      <c r="AI89" s="102" t="e">
        <f t="shared" si="36"/>
        <v>#N/A</v>
      </c>
      <c r="AJ89" s="113" t="e">
        <f t="shared" si="37"/>
        <v>#N/A</v>
      </c>
    </row>
    <row r="90" spans="1:36" x14ac:dyDescent="0.25">
      <c r="A90" s="16">
        <f t="shared" si="38"/>
        <v>83</v>
      </c>
      <c r="B90" s="20"/>
      <c r="C90" s="109" t="e">
        <f>IF(ISBLANK('Garrison 212'!$B95),NA(),'Garrison 212'!$B95)</f>
        <v>#N/A</v>
      </c>
      <c r="D90" s="18" t="e">
        <f t="shared" si="20"/>
        <v>#N/A</v>
      </c>
      <c r="E90" s="19" t="e">
        <f>IF(ISBLANK('Garrison 212'!$C95),NA(),'Garrison 212'!$C95)</f>
        <v>#N/A</v>
      </c>
      <c r="F90" s="104" t="str">
        <f>IF(ISBLANK('P &amp; M Ritz PPP Col'!$B95),NA(),'P &amp; M Ritz PPP Col'!$B95)</f>
        <v>0,270</v>
      </c>
      <c r="G90" s="93">
        <f t="shared" si="21"/>
        <v>6.8579999999999997</v>
      </c>
      <c r="H90" s="114">
        <f>IF(ISBLANK('P &amp; M Ritz PPP Col'!$C95),NA(),'P &amp; M Ritz PPP Col'!$C95)</f>
        <v>179329</v>
      </c>
      <c r="I90" s="105" t="e">
        <f>IF(ISBLANK('Lee Wulfe Ultimate'!$B95),NA(),'Lee Wulfe Ultimate'!$B95)</f>
        <v>#N/A</v>
      </c>
      <c r="J90" s="94" t="e">
        <f t="shared" si="22"/>
        <v>#N/A</v>
      </c>
      <c r="K90" s="95" t="e">
        <f>IF(ISBLANK('Lee Wulfe Ultimate'!$C95),NA(),'Lee Wulfe Ultimate'!$C95)</f>
        <v>#N/A</v>
      </c>
      <c r="L90" s="106" t="e">
        <f>IF(ISBLANK('CW 6323'!$B95),NA(),'CW 6323'!$B95)</f>
        <v>#N/A</v>
      </c>
      <c r="M90" s="97" t="e">
        <f t="shared" si="23"/>
        <v>#N/A</v>
      </c>
      <c r="N90" s="98" t="e">
        <f>IF(ISBLANK('CW 6323'!$C95),NA(),'CW 6323'!$C95)</f>
        <v>#N/A</v>
      </c>
      <c r="O90" s="107" t="e">
        <f>IF(ISBLANK('CW 6633'!$B95),NA(),'CW 6633'!$B95)</f>
        <v>#N/A</v>
      </c>
      <c r="P90" s="96" t="e">
        <f t="shared" si="24"/>
        <v>#N/A</v>
      </c>
      <c r="Q90" s="96" t="e">
        <f>IF(ISBLANK('CW 6633'!$C95),NA(),'CW 6633'!$C95)</f>
        <v>#N/A</v>
      </c>
      <c r="R90" s="108" t="e">
        <f>IF(ISBLANK('CW Sir D 7643'!$B95),NA(),'CW Sir D 7643'!$B95)</f>
        <v>#N/A</v>
      </c>
      <c r="S90" s="17" t="e">
        <f t="shared" si="25"/>
        <v>#N/A</v>
      </c>
      <c r="T90" s="99" t="e">
        <f>IF(ISBLANK('CW Sir D 7643'!$C95),NA(),'CW Sir D 7643'!$C95)</f>
        <v>#N/A</v>
      </c>
      <c r="V90" s="21">
        <f t="shared" si="39"/>
        <v>83</v>
      </c>
      <c r="W90" s="33" t="e">
        <f t="shared" si="26"/>
        <v>#N/A</v>
      </c>
      <c r="X90" s="34">
        <f t="shared" si="27"/>
        <v>6.8579999999999997</v>
      </c>
      <c r="Y90" s="35" t="e">
        <f t="shared" si="28"/>
        <v>#N/A</v>
      </c>
      <c r="Z90" s="36" t="e">
        <f t="shared" si="29"/>
        <v>#N/A</v>
      </c>
      <c r="AA90" s="89" t="e">
        <f t="shared" si="30"/>
        <v>#N/A</v>
      </c>
      <c r="AB90" s="90" t="e">
        <f t="shared" si="31"/>
        <v>#N/A</v>
      </c>
      <c r="AC90" s="37"/>
      <c r="AD90" s="38">
        <v>55</v>
      </c>
      <c r="AE90" s="100" t="e">
        <f t="shared" si="32"/>
        <v>#N/A</v>
      </c>
      <c r="AF90" s="103">
        <f t="shared" si="33"/>
        <v>179329</v>
      </c>
      <c r="AG90" s="39" t="e">
        <f t="shared" si="34"/>
        <v>#N/A</v>
      </c>
      <c r="AH90" s="101" t="e">
        <f t="shared" si="35"/>
        <v>#N/A</v>
      </c>
      <c r="AI90" s="102" t="e">
        <f t="shared" si="36"/>
        <v>#N/A</v>
      </c>
      <c r="AJ90" s="113" t="e">
        <f t="shared" si="37"/>
        <v>#N/A</v>
      </c>
    </row>
    <row r="91" spans="1:36" x14ac:dyDescent="0.25">
      <c r="A91" s="16">
        <f t="shared" si="38"/>
        <v>84</v>
      </c>
      <c r="B91" s="20"/>
      <c r="C91" s="109" t="e">
        <f>IF(ISBLANK('Garrison 212'!$B96),NA(),'Garrison 212'!$B96)</f>
        <v>#N/A</v>
      </c>
      <c r="D91" s="18" t="e">
        <f t="shared" si="20"/>
        <v>#N/A</v>
      </c>
      <c r="E91" s="19" t="e">
        <f>IF(ISBLANK('Garrison 212'!$C96),NA(),'Garrison 212'!$C96)</f>
        <v>#N/A</v>
      </c>
      <c r="F91" s="104" t="str">
        <f>IF(ISBLANK('P &amp; M Ritz PPP Col'!$B96),NA(),'P &amp; M Ritz PPP Col'!$B96)</f>
        <v>0,271</v>
      </c>
      <c r="G91" s="93">
        <f t="shared" si="21"/>
        <v>6.883</v>
      </c>
      <c r="H91" s="114">
        <f>IF(ISBLANK('P &amp; M Ritz PPP Col'!$C96),NA(),'P &amp; M Ritz PPP Col'!$C96)</f>
        <v>182730</v>
      </c>
      <c r="I91" s="105" t="e">
        <f>IF(ISBLANK('Lee Wulfe Ultimate'!$B96),NA(),'Lee Wulfe Ultimate'!$B96)</f>
        <v>#N/A</v>
      </c>
      <c r="J91" s="94" t="e">
        <f t="shared" si="22"/>
        <v>#N/A</v>
      </c>
      <c r="K91" s="95" t="e">
        <f>IF(ISBLANK('Lee Wulfe Ultimate'!$C96),NA(),'Lee Wulfe Ultimate'!$C96)</f>
        <v>#N/A</v>
      </c>
      <c r="L91" s="106" t="e">
        <f>IF(ISBLANK('CW 6323'!$B96),NA(),'CW 6323'!$B96)</f>
        <v>#N/A</v>
      </c>
      <c r="M91" s="97" t="e">
        <f t="shared" si="23"/>
        <v>#N/A</v>
      </c>
      <c r="N91" s="98" t="e">
        <f>IF(ISBLANK('CW 6323'!$C96),NA(),'CW 6323'!$C96)</f>
        <v>#N/A</v>
      </c>
      <c r="O91" s="107" t="e">
        <f>IF(ISBLANK('CW 6633'!$B96),NA(),'CW 6633'!$B96)</f>
        <v>#N/A</v>
      </c>
      <c r="P91" s="96" t="e">
        <f t="shared" si="24"/>
        <v>#N/A</v>
      </c>
      <c r="Q91" s="96" t="e">
        <f>IF(ISBLANK('CW 6633'!$C96),NA(),'CW 6633'!$C96)</f>
        <v>#N/A</v>
      </c>
      <c r="R91" s="108" t="e">
        <f>IF(ISBLANK('CW Sir D 7643'!$B96),NA(),'CW Sir D 7643'!$B96)</f>
        <v>#N/A</v>
      </c>
      <c r="S91" s="17" t="e">
        <f t="shared" si="25"/>
        <v>#N/A</v>
      </c>
      <c r="T91" s="99" t="e">
        <f>IF(ISBLANK('CW Sir D 7643'!$C96),NA(),'CW Sir D 7643'!$C96)</f>
        <v>#N/A</v>
      </c>
      <c r="V91" s="21">
        <f t="shared" si="39"/>
        <v>84</v>
      </c>
      <c r="W91" s="33" t="e">
        <f t="shared" si="26"/>
        <v>#N/A</v>
      </c>
      <c r="X91" s="34">
        <f t="shared" si="27"/>
        <v>6.883</v>
      </c>
      <c r="Y91" s="35" t="e">
        <f t="shared" si="28"/>
        <v>#N/A</v>
      </c>
      <c r="Z91" s="36" t="e">
        <f t="shared" si="29"/>
        <v>#N/A</v>
      </c>
      <c r="AA91" s="89" t="e">
        <f t="shared" si="30"/>
        <v>#N/A</v>
      </c>
      <c r="AB91" s="90" t="e">
        <f t="shared" si="31"/>
        <v>#N/A</v>
      </c>
      <c r="AC91" s="37"/>
      <c r="AD91" s="38">
        <v>55</v>
      </c>
      <c r="AE91" s="100" t="e">
        <f t="shared" si="32"/>
        <v>#N/A</v>
      </c>
      <c r="AF91" s="103">
        <f t="shared" si="33"/>
        <v>182730</v>
      </c>
      <c r="AG91" s="39" t="e">
        <f t="shared" si="34"/>
        <v>#N/A</v>
      </c>
      <c r="AH91" s="101" t="e">
        <f t="shared" si="35"/>
        <v>#N/A</v>
      </c>
      <c r="AI91" s="102" t="e">
        <f t="shared" si="36"/>
        <v>#N/A</v>
      </c>
      <c r="AJ91" s="113" t="e">
        <f t="shared" si="37"/>
        <v>#N/A</v>
      </c>
    </row>
    <row r="92" spans="1:36" x14ac:dyDescent="0.25">
      <c r="A92" s="16">
        <f t="shared" si="38"/>
        <v>85</v>
      </c>
      <c r="B92" s="20"/>
      <c r="C92" s="109" t="e">
        <f>IF(ISBLANK('Garrison 212'!$B97),NA(),'Garrison 212'!$B97)</f>
        <v>#N/A</v>
      </c>
      <c r="D92" s="18" t="e">
        <f t="shared" si="20"/>
        <v>#N/A</v>
      </c>
      <c r="E92" s="19" t="e">
        <f>IF(ISBLANK('Garrison 212'!$C97),NA(),'Garrison 212'!$C97)</f>
        <v>#N/A</v>
      </c>
      <c r="F92" s="104" t="e">
        <f>IF(ISBLANK('P &amp; M Ritz PPP Col'!$B97),NA(),'P &amp; M Ritz PPP Col'!$B97)</f>
        <v>#N/A</v>
      </c>
      <c r="G92" s="93" t="e">
        <f t="shared" si="21"/>
        <v>#N/A</v>
      </c>
      <c r="H92" s="114" t="e">
        <f>IF(ISBLANK('P &amp; M Ritz PPP Col'!$C97),NA(),'P &amp; M Ritz PPP Col'!$C97)</f>
        <v>#N/A</v>
      </c>
      <c r="I92" s="105" t="e">
        <f>IF(ISBLANK('Lee Wulfe Ultimate'!$B97),NA(),'Lee Wulfe Ultimate'!$B97)</f>
        <v>#N/A</v>
      </c>
      <c r="J92" s="94" t="e">
        <f t="shared" si="22"/>
        <v>#N/A</v>
      </c>
      <c r="K92" s="95" t="e">
        <f>IF(ISBLANK('Lee Wulfe Ultimate'!$C97),NA(),'Lee Wulfe Ultimate'!$C97)</f>
        <v>#N/A</v>
      </c>
      <c r="L92" s="106" t="e">
        <f>IF(ISBLANK('CW 6323'!$B97),NA(),'CW 6323'!$B97)</f>
        <v>#N/A</v>
      </c>
      <c r="M92" s="97" t="e">
        <f t="shared" si="23"/>
        <v>#N/A</v>
      </c>
      <c r="N92" s="98" t="e">
        <f>IF(ISBLANK('CW 6323'!$C97),NA(),'CW 6323'!$C97)</f>
        <v>#N/A</v>
      </c>
      <c r="O92" s="107" t="e">
        <f>IF(ISBLANK('CW 6633'!$B97),NA(),'CW 6633'!$B97)</f>
        <v>#N/A</v>
      </c>
      <c r="P92" s="96" t="e">
        <f t="shared" si="24"/>
        <v>#N/A</v>
      </c>
      <c r="Q92" s="96" t="e">
        <f>IF(ISBLANK('CW 6633'!$C97),NA(),'CW 6633'!$C97)</f>
        <v>#N/A</v>
      </c>
      <c r="R92" s="108" t="e">
        <f>IF(ISBLANK('CW Sir D 7643'!$B97),NA(),'CW Sir D 7643'!$B97)</f>
        <v>#N/A</v>
      </c>
      <c r="S92" s="17" t="e">
        <f t="shared" si="25"/>
        <v>#N/A</v>
      </c>
      <c r="T92" s="99" t="e">
        <f>IF(ISBLANK('CW Sir D 7643'!$C97),NA(),'CW Sir D 7643'!$C97)</f>
        <v>#N/A</v>
      </c>
      <c r="V92" s="21">
        <f t="shared" si="39"/>
        <v>85</v>
      </c>
      <c r="W92" s="33" t="e">
        <f t="shared" si="26"/>
        <v>#N/A</v>
      </c>
      <c r="X92" s="34" t="e">
        <f t="shared" si="27"/>
        <v>#N/A</v>
      </c>
      <c r="Y92" s="35" t="e">
        <f t="shared" si="28"/>
        <v>#N/A</v>
      </c>
      <c r="Z92" s="36" t="e">
        <f t="shared" si="29"/>
        <v>#N/A</v>
      </c>
      <c r="AA92" s="89" t="e">
        <f t="shared" si="30"/>
        <v>#N/A</v>
      </c>
      <c r="AB92" s="90" t="e">
        <f t="shared" si="31"/>
        <v>#N/A</v>
      </c>
      <c r="AC92" s="37"/>
      <c r="AD92" s="38">
        <v>55</v>
      </c>
      <c r="AE92" s="100" t="e">
        <f t="shared" si="32"/>
        <v>#N/A</v>
      </c>
      <c r="AF92" s="103" t="e">
        <f t="shared" si="33"/>
        <v>#N/A</v>
      </c>
      <c r="AG92" s="39" t="e">
        <f t="shared" si="34"/>
        <v>#N/A</v>
      </c>
      <c r="AH92" s="101" t="e">
        <f t="shared" si="35"/>
        <v>#N/A</v>
      </c>
      <c r="AI92" s="102" t="e">
        <f t="shared" si="36"/>
        <v>#N/A</v>
      </c>
      <c r="AJ92" s="113" t="e">
        <f t="shared" si="37"/>
        <v>#N/A</v>
      </c>
    </row>
    <row r="93" spans="1:36" x14ac:dyDescent="0.25">
      <c r="A93" s="16">
        <f t="shared" si="38"/>
        <v>86</v>
      </c>
      <c r="B93" s="20"/>
      <c r="C93" s="109" t="e">
        <f>IF(ISBLANK('Garrison 212'!$B98),NA(),'Garrison 212'!$B98)</f>
        <v>#N/A</v>
      </c>
      <c r="D93" s="18" t="e">
        <f t="shared" si="20"/>
        <v>#N/A</v>
      </c>
      <c r="E93" s="19" t="e">
        <f>IF(ISBLANK('Garrison 212'!$C98),NA(),'Garrison 212'!$C98)</f>
        <v>#N/A</v>
      </c>
      <c r="F93" s="104" t="e">
        <f>IF(ISBLANK('P &amp; M Ritz PPP Col'!$B98),NA(),'P &amp; M Ritz PPP Col'!$B98)</f>
        <v>#N/A</v>
      </c>
      <c r="G93" s="93" t="e">
        <f t="shared" si="21"/>
        <v>#N/A</v>
      </c>
      <c r="H93" s="114" t="e">
        <f>IF(ISBLANK('P &amp; M Ritz PPP Col'!$C98),NA(),'P &amp; M Ritz PPP Col'!$C98)</f>
        <v>#N/A</v>
      </c>
      <c r="I93" s="105" t="e">
        <f>IF(ISBLANK('Lee Wulfe Ultimate'!$B98),NA(),'Lee Wulfe Ultimate'!$B98)</f>
        <v>#N/A</v>
      </c>
      <c r="J93" s="94" t="e">
        <f t="shared" si="22"/>
        <v>#N/A</v>
      </c>
      <c r="K93" s="95" t="e">
        <f>IF(ISBLANK('Lee Wulfe Ultimate'!$C98),NA(),'Lee Wulfe Ultimate'!$C98)</f>
        <v>#N/A</v>
      </c>
      <c r="L93" s="106" t="e">
        <f>IF(ISBLANK('CW 6323'!$B98),NA(),'CW 6323'!$B98)</f>
        <v>#N/A</v>
      </c>
      <c r="M93" s="97" t="e">
        <f t="shared" si="23"/>
        <v>#N/A</v>
      </c>
      <c r="N93" s="98" t="e">
        <f>IF(ISBLANK('CW 6323'!$C98),NA(),'CW 6323'!$C98)</f>
        <v>#N/A</v>
      </c>
      <c r="O93" s="107" t="e">
        <f>IF(ISBLANK('CW 6633'!$B98),NA(),'CW 6633'!$B98)</f>
        <v>#N/A</v>
      </c>
      <c r="P93" s="96" t="e">
        <f t="shared" si="24"/>
        <v>#N/A</v>
      </c>
      <c r="Q93" s="96" t="e">
        <f>IF(ISBLANK('CW 6633'!$C98),NA(),'CW 6633'!$C98)</f>
        <v>#N/A</v>
      </c>
      <c r="R93" s="108" t="e">
        <f>IF(ISBLANK('CW Sir D 7643'!$B98),NA(),'CW Sir D 7643'!$B98)</f>
        <v>#N/A</v>
      </c>
      <c r="S93" s="17" t="e">
        <f t="shared" si="25"/>
        <v>#N/A</v>
      </c>
      <c r="T93" s="99" t="e">
        <f>IF(ISBLANK('CW Sir D 7643'!$C98),NA(),'CW Sir D 7643'!$C98)</f>
        <v>#N/A</v>
      </c>
      <c r="V93" s="21">
        <f t="shared" si="39"/>
        <v>86</v>
      </c>
      <c r="W93" s="33" t="e">
        <f t="shared" si="26"/>
        <v>#N/A</v>
      </c>
      <c r="X93" s="34" t="e">
        <f t="shared" si="27"/>
        <v>#N/A</v>
      </c>
      <c r="Y93" s="35" t="e">
        <f t="shared" si="28"/>
        <v>#N/A</v>
      </c>
      <c r="Z93" s="36" t="e">
        <f t="shared" si="29"/>
        <v>#N/A</v>
      </c>
      <c r="AA93" s="89" t="e">
        <f t="shared" si="30"/>
        <v>#N/A</v>
      </c>
      <c r="AB93" s="90" t="e">
        <f t="shared" si="31"/>
        <v>#N/A</v>
      </c>
      <c r="AC93" s="37"/>
      <c r="AD93" s="38">
        <v>55</v>
      </c>
      <c r="AE93" s="100" t="e">
        <f t="shared" si="32"/>
        <v>#N/A</v>
      </c>
      <c r="AF93" s="103" t="e">
        <f t="shared" si="33"/>
        <v>#N/A</v>
      </c>
      <c r="AG93" s="39" t="e">
        <f t="shared" si="34"/>
        <v>#N/A</v>
      </c>
      <c r="AH93" s="101" t="e">
        <f t="shared" si="35"/>
        <v>#N/A</v>
      </c>
      <c r="AI93" s="102" t="e">
        <f t="shared" si="36"/>
        <v>#N/A</v>
      </c>
      <c r="AJ93" s="113" t="e">
        <f t="shared" si="37"/>
        <v>#N/A</v>
      </c>
    </row>
    <row r="94" spans="1:36" x14ac:dyDescent="0.25">
      <c r="A94" s="16">
        <f t="shared" si="38"/>
        <v>87</v>
      </c>
      <c r="B94" s="20"/>
      <c r="C94" s="109" t="e">
        <f>IF(ISBLANK('Garrison 212'!$B99),NA(),'Garrison 212'!$B99)</f>
        <v>#N/A</v>
      </c>
      <c r="D94" s="18" t="e">
        <f t="shared" si="20"/>
        <v>#N/A</v>
      </c>
      <c r="E94" s="19" t="e">
        <f>IF(ISBLANK('Garrison 212'!$C99),NA(),'Garrison 212'!$C99)</f>
        <v>#N/A</v>
      </c>
      <c r="F94" s="104" t="e">
        <f>IF(ISBLANK('P &amp; M Ritz PPP Col'!$B99),NA(),'P &amp; M Ritz PPP Col'!$B99)</f>
        <v>#N/A</v>
      </c>
      <c r="G94" s="93" t="e">
        <f t="shared" si="21"/>
        <v>#N/A</v>
      </c>
      <c r="H94" s="114" t="e">
        <f>IF(ISBLANK('P &amp; M Ritz PPP Col'!$C99),NA(),'P &amp; M Ritz PPP Col'!$C99)</f>
        <v>#N/A</v>
      </c>
      <c r="I94" s="105" t="e">
        <f>IF(ISBLANK('Lee Wulfe Ultimate'!$B99),NA(),'Lee Wulfe Ultimate'!$B99)</f>
        <v>#N/A</v>
      </c>
      <c r="J94" s="94" t="e">
        <f t="shared" si="22"/>
        <v>#N/A</v>
      </c>
      <c r="K94" s="95" t="e">
        <f>IF(ISBLANK('Lee Wulfe Ultimate'!$C99),NA(),'Lee Wulfe Ultimate'!$C99)</f>
        <v>#N/A</v>
      </c>
      <c r="L94" s="106" t="e">
        <f>IF(ISBLANK('CW 6323'!$B99),NA(),'CW 6323'!$B99)</f>
        <v>#N/A</v>
      </c>
      <c r="M94" s="97" t="e">
        <f t="shared" si="23"/>
        <v>#N/A</v>
      </c>
      <c r="N94" s="98" t="e">
        <f>IF(ISBLANK('CW 6323'!$C99),NA(),'CW 6323'!$C99)</f>
        <v>#N/A</v>
      </c>
      <c r="O94" s="107" t="e">
        <f>IF(ISBLANK('CW 6633'!$B99),NA(),'CW 6633'!$B99)</f>
        <v>#N/A</v>
      </c>
      <c r="P94" s="96" t="e">
        <f t="shared" si="24"/>
        <v>#N/A</v>
      </c>
      <c r="Q94" s="96" t="e">
        <f>IF(ISBLANK('CW 6633'!$C99),NA(),'CW 6633'!$C99)</f>
        <v>#N/A</v>
      </c>
      <c r="R94" s="108" t="e">
        <f>IF(ISBLANK('CW Sir D 7643'!$B99),NA(),'CW Sir D 7643'!$B99)</f>
        <v>#N/A</v>
      </c>
      <c r="S94" s="17" t="e">
        <f t="shared" si="25"/>
        <v>#N/A</v>
      </c>
      <c r="T94" s="99" t="e">
        <f>IF(ISBLANK('CW Sir D 7643'!$C99),NA(),'CW Sir D 7643'!$C99)</f>
        <v>#N/A</v>
      </c>
      <c r="V94" s="21">
        <f t="shared" si="39"/>
        <v>87</v>
      </c>
      <c r="W94" s="33" t="e">
        <f t="shared" si="26"/>
        <v>#N/A</v>
      </c>
      <c r="X94" s="34" t="e">
        <f t="shared" si="27"/>
        <v>#N/A</v>
      </c>
      <c r="Y94" s="35" t="e">
        <f t="shared" si="28"/>
        <v>#N/A</v>
      </c>
      <c r="Z94" s="36" t="e">
        <f t="shared" si="29"/>
        <v>#N/A</v>
      </c>
      <c r="AA94" s="89" t="e">
        <f t="shared" si="30"/>
        <v>#N/A</v>
      </c>
      <c r="AB94" s="90" t="e">
        <f t="shared" si="31"/>
        <v>#N/A</v>
      </c>
      <c r="AC94" s="37"/>
      <c r="AD94" s="38">
        <v>55</v>
      </c>
      <c r="AE94" s="100" t="e">
        <f t="shared" si="32"/>
        <v>#N/A</v>
      </c>
      <c r="AF94" s="103" t="e">
        <f t="shared" si="33"/>
        <v>#N/A</v>
      </c>
      <c r="AG94" s="39" t="e">
        <f t="shared" si="34"/>
        <v>#N/A</v>
      </c>
      <c r="AH94" s="101" t="e">
        <f t="shared" si="35"/>
        <v>#N/A</v>
      </c>
      <c r="AI94" s="102" t="e">
        <f t="shared" si="36"/>
        <v>#N/A</v>
      </c>
      <c r="AJ94" s="113" t="e">
        <f t="shared" si="37"/>
        <v>#N/A</v>
      </c>
    </row>
    <row r="95" spans="1:36" x14ac:dyDescent="0.25">
      <c r="A95" s="16">
        <f t="shared" si="38"/>
        <v>88</v>
      </c>
      <c r="B95" s="20"/>
      <c r="C95" s="109" t="e">
        <f>IF(ISBLANK('Garrison 212'!$B100),NA(),'Garrison 212'!$B100)</f>
        <v>#N/A</v>
      </c>
      <c r="D95" s="18" t="e">
        <f t="shared" si="20"/>
        <v>#N/A</v>
      </c>
      <c r="E95" s="19" t="e">
        <f>IF(ISBLANK('Garrison 212'!$C100),NA(),'Garrison 212'!$C100)</f>
        <v>#N/A</v>
      </c>
      <c r="F95" s="104" t="e">
        <f>IF(ISBLANK('P &amp; M Ritz PPP Col'!$B100),NA(),'P &amp; M Ritz PPP Col'!$B100)</f>
        <v>#N/A</v>
      </c>
      <c r="G95" s="93" t="e">
        <f t="shared" si="21"/>
        <v>#N/A</v>
      </c>
      <c r="H95" s="114" t="e">
        <f>IF(ISBLANK('P &amp; M Ritz PPP Col'!$C100),NA(),'P &amp; M Ritz PPP Col'!$C100)</f>
        <v>#N/A</v>
      </c>
      <c r="I95" s="105" t="e">
        <f>IF(ISBLANK('Lee Wulfe Ultimate'!$B100),NA(),'Lee Wulfe Ultimate'!$B100)</f>
        <v>#N/A</v>
      </c>
      <c r="J95" s="94" t="e">
        <f t="shared" si="22"/>
        <v>#N/A</v>
      </c>
      <c r="K95" s="95" t="e">
        <f>IF(ISBLANK('Lee Wulfe Ultimate'!$C100),NA(),'Lee Wulfe Ultimate'!$C100)</f>
        <v>#N/A</v>
      </c>
      <c r="L95" s="106" t="e">
        <f>IF(ISBLANK('CW 6323'!$B100),NA(),'CW 6323'!$B100)</f>
        <v>#N/A</v>
      </c>
      <c r="M95" s="97" t="e">
        <f t="shared" si="23"/>
        <v>#N/A</v>
      </c>
      <c r="N95" s="98" t="e">
        <f>IF(ISBLANK('CW 6323'!$C100),NA(),'CW 6323'!$C100)</f>
        <v>#N/A</v>
      </c>
      <c r="O95" s="107" t="e">
        <f>IF(ISBLANK('CW 6633'!$B100),NA(),'CW 6633'!$B100)</f>
        <v>#N/A</v>
      </c>
      <c r="P95" s="96" t="e">
        <f t="shared" si="24"/>
        <v>#N/A</v>
      </c>
      <c r="Q95" s="96" t="e">
        <f>IF(ISBLANK('CW 6633'!$C100),NA(),'CW 6633'!$C100)</f>
        <v>#N/A</v>
      </c>
      <c r="R95" s="108" t="e">
        <f>IF(ISBLANK('CW Sir D 7643'!$B100),NA(),'CW Sir D 7643'!$B100)</f>
        <v>#N/A</v>
      </c>
      <c r="S95" s="17" t="e">
        <f t="shared" si="25"/>
        <v>#N/A</v>
      </c>
      <c r="T95" s="99" t="e">
        <f>IF(ISBLANK('CW Sir D 7643'!$C100),NA(),'CW Sir D 7643'!$C100)</f>
        <v>#N/A</v>
      </c>
      <c r="V95" s="21">
        <f t="shared" si="39"/>
        <v>88</v>
      </c>
      <c r="W95" s="33" t="e">
        <f t="shared" si="26"/>
        <v>#N/A</v>
      </c>
      <c r="X95" s="34" t="e">
        <f t="shared" si="27"/>
        <v>#N/A</v>
      </c>
      <c r="Y95" s="35" t="e">
        <f t="shared" si="28"/>
        <v>#N/A</v>
      </c>
      <c r="Z95" s="36" t="e">
        <f t="shared" si="29"/>
        <v>#N/A</v>
      </c>
      <c r="AA95" s="89" t="e">
        <f t="shared" si="30"/>
        <v>#N/A</v>
      </c>
      <c r="AB95" s="90" t="e">
        <f t="shared" si="31"/>
        <v>#N/A</v>
      </c>
      <c r="AC95" s="37"/>
      <c r="AD95" s="38">
        <v>55</v>
      </c>
      <c r="AE95" s="100" t="e">
        <f t="shared" si="32"/>
        <v>#N/A</v>
      </c>
      <c r="AF95" s="103" t="e">
        <f t="shared" si="33"/>
        <v>#N/A</v>
      </c>
      <c r="AG95" s="39" t="e">
        <f t="shared" si="34"/>
        <v>#N/A</v>
      </c>
      <c r="AH95" s="101" t="e">
        <f t="shared" si="35"/>
        <v>#N/A</v>
      </c>
      <c r="AI95" s="102" t="e">
        <f t="shared" si="36"/>
        <v>#N/A</v>
      </c>
      <c r="AJ95" s="113" t="e">
        <f t="shared" si="37"/>
        <v>#N/A</v>
      </c>
    </row>
    <row r="96" spans="1:36" x14ac:dyDescent="0.25">
      <c r="A96" s="16">
        <f t="shared" si="38"/>
        <v>89</v>
      </c>
      <c r="B96" s="20"/>
      <c r="C96" s="109" t="e">
        <f>IF(ISBLANK('Garrison 212'!$B101),NA(),'Garrison 212'!$B101)</f>
        <v>#N/A</v>
      </c>
      <c r="D96" s="18" t="e">
        <f t="shared" si="20"/>
        <v>#N/A</v>
      </c>
      <c r="E96" s="19" t="e">
        <f>IF(ISBLANK('Garrison 212'!$C101),NA(),'Garrison 212'!$C101)</f>
        <v>#N/A</v>
      </c>
      <c r="F96" s="104" t="e">
        <f>IF(ISBLANK('P &amp; M Ritz PPP Col'!$B101),NA(),'P &amp; M Ritz PPP Col'!$B101)</f>
        <v>#N/A</v>
      </c>
      <c r="G96" s="93" t="e">
        <f t="shared" si="21"/>
        <v>#N/A</v>
      </c>
      <c r="H96" s="114" t="e">
        <f>IF(ISBLANK('P &amp; M Ritz PPP Col'!$C101),NA(),'P &amp; M Ritz PPP Col'!$C101)</f>
        <v>#N/A</v>
      </c>
      <c r="I96" s="105" t="e">
        <f>IF(ISBLANK('Lee Wulfe Ultimate'!$B101),NA(),'Lee Wulfe Ultimate'!$B101)</f>
        <v>#N/A</v>
      </c>
      <c r="J96" s="94" t="e">
        <f t="shared" si="22"/>
        <v>#N/A</v>
      </c>
      <c r="K96" s="95" t="e">
        <f>IF(ISBLANK('Lee Wulfe Ultimate'!$C101),NA(),'Lee Wulfe Ultimate'!$C101)</f>
        <v>#N/A</v>
      </c>
      <c r="L96" s="106" t="e">
        <f>IF(ISBLANK('CW 6323'!$B101),NA(),'CW 6323'!$B101)</f>
        <v>#N/A</v>
      </c>
      <c r="M96" s="97" t="e">
        <f t="shared" si="23"/>
        <v>#N/A</v>
      </c>
      <c r="N96" s="98" t="e">
        <f>IF(ISBLANK('CW 6323'!$C101),NA(),'CW 6323'!$C101)</f>
        <v>#N/A</v>
      </c>
      <c r="O96" s="107" t="e">
        <f>IF(ISBLANK('CW 6633'!$B101),NA(),'CW 6633'!$B101)</f>
        <v>#N/A</v>
      </c>
      <c r="P96" s="96" t="e">
        <f t="shared" si="24"/>
        <v>#N/A</v>
      </c>
      <c r="Q96" s="96" t="e">
        <f>IF(ISBLANK('CW 6633'!$C101),NA(),'CW 6633'!$C101)</f>
        <v>#N/A</v>
      </c>
      <c r="R96" s="108" t="e">
        <f>IF(ISBLANK('CW Sir D 7643'!$B101),NA(),'CW Sir D 7643'!$B101)</f>
        <v>#N/A</v>
      </c>
      <c r="S96" s="17" t="e">
        <f t="shared" si="25"/>
        <v>#N/A</v>
      </c>
      <c r="T96" s="99" t="e">
        <f>IF(ISBLANK('CW Sir D 7643'!$C101),NA(),'CW Sir D 7643'!$C101)</f>
        <v>#N/A</v>
      </c>
      <c r="V96" s="21">
        <f t="shared" si="39"/>
        <v>89</v>
      </c>
      <c r="W96" s="33" t="e">
        <f t="shared" si="26"/>
        <v>#N/A</v>
      </c>
      <c r="X96" s="34" t="e">
        <f t="shared" si="27"/>
        <v>#N/A</v>
      </c>
      <c r="Y96" s="35" t="e">
        <f t="shared" si="28"/>
        <v>#N/A</v>
      </c>
      <c r="Z96" s="36" t="e">
        <f t="shared" si="29"/>
        <v>#N/A</v>
      </c>
      <c r="AA96" s="89" t="e">
        <f t="shared" si="30"/>
        <v>#N/A</v>
      </c>
      <c r="AB96" s="90" t="e">
        <f t="shared" si="31"/>
        <v>#N/A</v>
      </c>
      <c r="AC96" s="37"/>
      <c r="AD96" s="38">
        <v>55</v>
      </c>
      <c r="AE96" s="100" t="e">
        <f t="shared" si="32"/>
        <v>#N/A</v>
      </c>
      <c r="AF96" s="103" t="e">
        <f t="shared" si="33"/>
        <v>#N/A</v>
      </c>
      <c r="AG96" s="39" t="e">
        <f t="shared" si="34"/>
        <v>#N/A</v>
      </c>
      <c r="AH96" s="101" t="e">
        <f t="shared" si="35"/>
        <v>#N/A</v>
      </c>
      <c r="AI96" s="102" t="e">
        <f t="shared" si="36"/>
        <v>#N/A</v>
      </c>
      <c r="AJ96" s="113" t="e">
        <f t="shared" si="37"/>
        <v>#N/A</v>
      </c>
    </row>
    <row r="97" spans="1:36" x14ac:dyDescent="0.25">
      <c r="A97" s="16">
        <f t="shared" si="38"/>
        <v>90</v>
      </c>
      <c r="B97" s="20"/>
      <c r="C97" s="109" t="e">
        <f>IF(ISBLANK('Garrison 212'!$B102),NA(),'Garrison 212'!$B102)</f>
        <v>#N/A</v>
      </c>
      <c r="D97" s="18" t="e">
        <f t="shared" si="20"/>
        <v>#N/A</v>
      </c>
      <c r="E97" s="19" t="e">
        <f>IF(ISBLANK('Garrison 212'!$C102),NA(),'Garrison 212'!$C102)</f>
        <v>#N/A</v>
      </c>
      <c r="F97" s="104" t="e">
        <f>IF(ISBLANK('P &amp; M Ritz PPP Col'!$B102),NA(),'P &amp; M Ritz PPP Col'!$B102)</f>
        <v>#N/A</v>
      </c>
      <c r="G97" s="93" t="e">
        <f t="shared" si="21"/>
        <v>#N/A</v>
      </c>
      <c r="H97" s="114" t="e">
        <f>IF(ISBLANK('P &amp; M Ritz PPP Col'!$C102),NA(),'P &amp; M Ritz PPP Col'!$C102)</f>
        <v>#N/A</v>
      </c>
      <c r="I97" s="105" t="e">
        <f>IF(ISBLANK('Lee Wulfe Ultimate'!$B102),NA(),'Lee Wulfe Ultimate'!$B102)</f>
        <v>#N/A</v>
      </c>
      <c r="J97" s="94" t="e">
        <f t="shared" si="22"/>
        <v>#N/A</v>
      </c>
      <c r="K97" s="95" t="e">
        <f>IF(ISBLANK('Lee Wulfe Ultimate'!$C102),NA(),'Lee Wulfe Ultimate'!$C102)</f>
        <v>#N/A</v>
      </c>
      <c r="L97" s="106" t="e">
        <f>IF(ISBLANK('CW 6323'!$B102),NA(),'CW 6323'!$B102)</f>
        <v>#N/A</v>
      </c>
      <c r="M97" s="97" t="e">
        <f t="shared" si="23"/>
        <v>#N/A</v>
      </c>
      <c r="N97" s="98" t="e">
        <f>IF(ISBLANK('CW 6323'!$C102),NA(),'CW 6323'!$C102)</f>
        <v>#N/A</v>
      </c>
      <c r="O97" s="107" t="e">
        <f>IF(ISBLANK('CW 6633'!$B102),NA(),'CW 6633'!$B102)</f>
        <v>#N/A</v>
      </c>
      <c r="P97" s="96" t="e">
        <f t="shared" si="24"/>
        <v>#N/A</v>
      </c>
      <c r="Q97" s="96" t="e">
        <f>IF(ISBLANK('CW 6633'!$C102),NA(),'CW 6633'!$C102)</f>
        <v>#N/A</v>
      </c>
      <c r="R97" s="108" t="e">
        <f>IF(ISBLANK('CW Sir D 7643'!$B102),NA(),'CW Sir D 7643'!$B102)</f>
        <v>#N/A</v>
      </c>
      <c r="S97" s="17" t="e">
        <f t="shared" si="25"/>
        <v>#N/A</v>
      </c>
      <c r="T97" s="99" t="e">
        <f>IF(ISBLANK('CW Sir D 7643'!$C102),NA(),'CW Sir D 7643'!$C102)</f>
        <v>#N/A</v>
      </c>
      <c r="V97" s="21">
        <f t="shared" si="39"/>
        <v>90</v>
      </c>
      <c r="W97" s="33" t="e">
        <f t="shared" si="26"/>
        <v>#N/A</v>
      </c>
      <c r="X97" s="34" t="e">
        <f t="shared" si="27"/>
        <v>#N/A</v>
      </c>
      <c r="Y97" s="35" t="e">
        <f t="shared" si="28"/>
        <v>#N/A</v>
      </c>
      <c r="Z97" s="36" t="e">
        <f t="shared" si="29"/>
        <v>#N/A</v>
      </c>
      <c r="AA97" s="89" t="e">
        <f t="shared" si="30"/>
        <v>#N/A</v>
      </c>
      <c r="AB97" s="90" t="e">
        <f t="shared" si="31"/>
        <v>#N/A</v>
      </c>
      <c r="AC97" s="37"/>
      <c r="AD97" s="38">
        <v>55</v>
      </c>
      <c r="AE97" s="100" t="e">
        <f t="shared" si="32"/>
        <v>#N/A</v>
      </c>
      <c r="AF97" s="103" t="e">
        <f t="shared" si="33"/>
        <v>#N/A</v>
      </c>
      <c r="AG97" s="39" t="e">
        <f t="shared" si="34"/>
        <v>#N/A</v>
      </c>
      <c r="AH97" s="101" t="e">
        <f t="shared" si="35"/>
        <v>#N/A</v>
      </c>
      <c r="AI97" s="102" t="e">
        <f t="shared" si="36"/>
        <v>#N/A</v>
      </c>
      <c r="AJ97" s="113" t="e">
        <f t="shared" si="37"/>
        <v>#N/A</v>
      </c>
    </row>
    <row r="98" spans="1:36" x14ac:dyDescent="0.25">
      <c r="A98" s="19"/>
      <c r="B98" s="20"/>
      <c r="C98" s="19"/>
      <c r="D98" s="19"/>
      <c r="E98" s="19"/>
      <c r="F98" s="19"/>
      <c r="G98" s="19"/>
      <c r="H98" s="19"/>
      <c r="I98" s="19"/>
      <c r="J98" s="19"/>
      <c r="K98" s="19"/>
      <c r="L98" s="19"/>
      <c r="M98" s="19"/>
      <c r="N98" s="20"/>
      <c r="O98" s="20"/>
      <c r="P98" s="20"/>
      <c r="Q98" s="20"/>
      <c r="R98" s="19"/>
      <c r="S98" s="19"/>
      <c r="T98" s="20"/>
      <c r="V98" s="1"/>
      <c r="W98" s="22"/>
      <c r="X98" s="23"/>
      <c r="Y98" s="23"/>
      <c r="Z98" s="23"/>
      <c r="AA98" s="23"/>
      <c r="AD98" s="3"/>
      <c r="AE98" s="24"/>
    </row>
    <row r="99" spans="1:36" x14ac:dyDescent="0.25">
      <c r="A99" s="19"/>
      <c r="B99" s="20"/>
      <c r="C99" s="19"/>
      <c r="D99" s="19"/>
      <c r="E99" s="19"/>
      <c r="F99" s="19"/>
      <c r="G99" s="19"/>
      <c r="H99" s="19"/>
      <c r="I99" s="19"/>
      <c r="J99" s="19"/>
      <c r="K99" s="19"/>
      <c r="L99" s="19"/>
      <c r="M99" s="19"/>
      <c r="N99" s="20"/>
      <c r="O99" s="20"/>
      <c r="P99" s="20"/>
      <c r="Q99" s="20"/>
      <c r="R99" s="19"/>
      <c r="S99" s="19"/>
      <c r="T99" s="20"/>
      <c r="V99" s="1"/>
      <c r="W99" s="22"/>
      <c r="X99" s="23"/>
      <c r="Y99" s="23"/>
      <c r="Z99" s="23"/>
      <c r="AA99" s="23"/>
      <c r="AD99" s="3"/>
      <c r="AE99" s="24"/>
    </row>
    <row r="100" spans="1:36" x14ac:dyDescent="0.25">
      <c r="A100" s="19"/>
      <c r="B100" s="20"/>
      <c r="C100" s="19"/>
      <c r="D100" s="19"/>
      <c r="E100" s="19"/>
      <c r="F100" s="19"/>
      <c r="G100" s="19"/>
      <c r="H100" s="19"/>
      <c r="I100" s="19"/>
      <c r="J100" s="19"/>
      <c r="K100" s="19"/>
      <c r="L100" s="19"/>
      <c r="M100" s="19"/>
      <c r="N100" s="20"/>
      <c r="O100" s="20"/>
      <c r="P100" s="20"/>
      <c r="Q100" s="20"/>
      <c r="R100" s="19"/>
      <c r="S100" s="19"/>
      <c r="T100" s="20"/>
      <c r="V100" s="1"/>
      <c r="W100" s="22"/>
      <c r="X100" s="23"/>
      <c r="Y100" s="23"/>
      <c r="Z100" s="23"/>
      <c r="AA100" s="23"/>
      <c r="AD100" s="3"/>
      <c r="AE100" s="24"/>
    </row>
    <row r="101" spans="1:36" x14ac:dyDescent="0.25">
      <c r="A101" s="19"/>
      <c r="B101" s="20"/>
      <c r="C101" s="19"/>
      <c r="D101" s="19"/>
      <c r="E101" s="19"/>
      <c r="F101" s="19"/>
      <c r="G101" s="19"/>
      <c r="H101" s="19"/>
      <c r="I101" s="19"/>
      <c r="J101" s="19"/>
      <c r="K101" s="19"/>
      <c r="L101" s="19"/>
      <c r="M101" s="19"/>
      <c r="N101" s="20"/>
      <c r="O101" s="20"/>
      <c r="P101" s="20"/>
      <c r="Q101" s="20"/>
      <c r="R101" s="19"/>
      <c r="S101" s="19"/>
      <c r="T101" s="20"/>
      <c r="V101" s="1"/>
      <c r="W101" s="22"/>
      <c r="X101" s="23"/>
      <c r="Y101" s="23"/>
      <c r="Z101" s="23"/>
      <c r="AA101" s="23"/>
      <c r="AD101" s="3"/>
      <c r="AE101" s="24"/>
    </row>
    <row r="102" spans="1:36" x14ac:dyDescent="0.25">
      <c r="V102" s="1"/>
      <c r="W102" s="22"/>
      <c r="X102" s="23"/>
      <c r="Y102" s="23"/>
      <c r="Z102" s="23"/>
      <c r="AA102" s="23"/>
      <c r="AD102" s="3"/>
      <c r="AE102" s="24"/>
    </row>
    <row r="103" spans="1:36" x14ac:dyDescent="0.25">
      <c r="V103" s="1"/>
      <c r="W103" s="22"/>
      <c r="X103" s="23"/>
      <c r="Y103" s="23"/>
      <c r="Z103" s="23"/>
      <c r="AA103" s="23"/>
      <c r="AD103" s="3"/>
      <c r="AE103" s="24"/>
    </row>
    <row r="104" spans="1:36" x14ac:dyDescent="0.25">
      <c r="V104" s="1"/>
    </row>
  </sheetData>
  <customSheetViews>
    <customSheetView guid="{A761DC7B-7435-475F-9649-252D26F07202}" scale="58" showGridLines="0" fitToPage="1" hiddenColumns="1" topLeftCell="AE1">
      <selection activeCell="AE6" sqref="AE6"/>
      <pageMargins left="0.25" right="0.25" top="0.75" bottom="0.75" header="0.3" footer="0.3"/>
      <pageSetup paperSize="9" scale="52" orientation="portrait" horizontalDpi="300" verticalDpi="0" r:id="rId1"/>
    </customSheetView>
  </customSheetViews>
  <mergeCells count="20">
    <mergeCell ref="W4:AB4"/>
    <mergeCell ref="AE4:AJ4"/>
    <mergeCell ref="C5:E5"/>
    <mergeCell ref="F5:H5"/>
    <mergeCell ref="I5:K5"/>
    <mergeCell ref="L5:N5"/>
    <mergeCell ref="O5:Q5"/>
    <mergeCell ref="R5:T5"/>
    <mergeCell ref="O4:P4"/>
    <mergeCell ref="R4:S4"/>
    <mergeCell ref="C4:D4"/>
    <mergeCell ref="F4:G4"/>
    <mergeCell ref="I4:J4"/>
    <mergeCell ref="L4:M4"/>
    <mergeCell ref="I2:K2"/>
    <mergeCell ref="L2:N2"/>
    <mergeCell ref="O2:Q2"/>
    <mergeCell ref="R2:T2"/>
    <mergeCell ref="C2:E2"/>
    <mergeCell ref="F2:H2"/>
  </mergeCells>
  <pageMargins left="0.25" right="0.25" top="0.75" bottom="0.75" header="0.3" footer="0.3"/>
  <pageSetup paperSize="9" scale="52" orientation="portrait" horizontalDpi="300" verticalDpi="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</vt:i4>
      </vt:variant>
    </vt:vector>
  </HeadingPairs>
  <TitlesOfParts>
    <vt:vector size="8" baseType="lpstr">
      <vt:lpstr>Garrison 212</vt:lpstr>
      <vt:lpstr>P &amp; M Ritz PPP Col</vt:lpstr>
      <vt:lpstr>Lee Wulfe Ultimate</vt:lpstr>
      <vt:lpstr>CW 6323</vt:lpstr>
      <vt:lpstr>CW 6633</vt:lpstr>
      <vt:lpstr>CW Sir D 7643</vt:lpstr>
      <vt:lpstr>Comparaison</vt:lpstr>
      <vt:lpstr>Comparaison!Zone_d_impression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</dc:creator>
  <cp:lastModifiedBy>Christophe</cp:lastModifiedBy>
  <dcterms:created xsi:type="dcterms:W3CDTF">2012-12-13T06:08:13Z</dcterms:created>
  <dcterms:modified xsi:type="dcterms:W3CDTF">2012-12-23T16:07:41Z</dcterms:modified>
</cp:coreProperties>
</file>