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540" yWindow="3690" windowWidth="28515" windowHeight="13350"/>
  </bookViews>
  <sheets>
    <sheet name="Convertion des données" sheetId="4" r:id="rId1"/>
    <sheet name="Feuil1" sheetId="1" r:id="rId2"/>
    <sheet name="Feuil2" sheetId="2" r:id="rId3"/>
    <sheet name="Feuil3" sheetId="3" r:id="rId4"/>
  </sheets>
  <externalReferences>
    <externalReference r:id="rId5"/>
    <externalReference r:id="rId6"/>
  </externalReferences>
  <definedNames>
    <definedName name="entree" localSheetId="0">#REF!</definedName>
    <definedName name="entree">#REF!</definedName>
    <definedName name="entry">[2]English!$B$11:$C$51</definedName>
    <definedName name="gdfdf">#REF!</definedName>
  </definedNames>
  <calcPr calcId="145621"/>
</workbook>
</file>

<file path=xl/calcChain.xml><?xml version="1.0" encoding="utf-8"?>
<calcChain xmlns="http://schemas.openxmlformats.org/spreadsheetml/2006/main">
  <c r="P46" i="4" l="1"/>
  <c r="M46" i="4"/>
  <c r="J46" i="4"/>
  <c r="H46" i="4"/>
  <c r="E46" i="4"/>
  <c r="B46" i="4"/>
  <c r="M45" i="4"/>
  <c r="J45" i="4"/>
  <c r="E45" i="4"/>
  <c r="B45" i="4"/>
  <c r="M44" i="4"/>
  <c r="J44" i="4"/>
  <c r="E44" i="4"/>
  <c r="B44" i="4"/>
  <c r="M43" i="4"/>
  <c r="J43" i="4"/>
  <c r="E43" i="4"/>
  <c r="B43" i="4"/>
  <c r="M42" i="4"/>
  <c r="J42" i="4"/>
  <c r="P42" i="4" s="1"/>
  <c r="E42" i="4"/>
  <c r="B42" i="4"/>
  <c r="H42" i="4" s="1"/>
  <c r="M41" i="4"/>
  <c r="J41" i="4"/>
  <c r="E41" i="4"/>
  <c r="B41" i="4"/>
  <c r="M40" i="4"/>
  <c r="J40" i="4"/>
  <c r="E40" i="4"/>
  <c r="B40" i="4"/>
  <c r="M39" i="4"/>
  <c r="J39" i="4"/>
  <c r="E39" i="4"/>
  <c r="B39" i="4"/>
  <c r="P38" i="4"/>
  <c r="M38" i="4"/>
  <c r="J38" i="4"/>
  <c r="H38" i="4"/>
  <c r="E38" i="4"/>
  <c r="B38" i="4"/>
  <c r="M37" i="4"/>
  <c r="J37" i="4"/>
  <c r="E37" i="4"/>
  <c r="B37" i="4"/>
  <c r="M36" i="4"/>
  <c r="J36" i="4"/>
  <c r="E36" i="4"/>
  <c r="B36" i="4"/>
  <c r="N35" i="4"/>
  <c r="M35" i="4"/>
  <c r="J35" i="4"/>
  <c r="F35" i="4"/>
  <c r="D36" i="4" s="1"/>
  <c r="E35" i="4" s="1"/>
  <c r="D35" i="4"/>
  <c r="B35" i="4"/>
  <c r="M34" i="4"/>
  <c r="J34" i="4"/>
  <c r="P34" i="4" s="1"/>
  <c r="E34" i="4"/>
  <c r="B34" i="4"/>
  <c r="N33" i="4"/>
  <c r="M33" i="4"/>
  <c r="J33" i="4"/>
  <c r="F33" i="4"/>
  <c r="D33" i="4" s="1"/>
  <c r="H34" i="4" s="1"/>
  <c r="E33" i="4"/>
  <c r="B33" i="4"/>
  <c r="M32" i="4"/>
  <c r="J32" i="4"/>
  <c r="E32" i="4"/>
  <c r="B32" i="4"/>
  <c r="M31" i="4"/>
  <c r="J31" i="4"/>
  <c r="E31" i="4"/>
  <c r="B31" i="4"/>
  <c r="P30" i="4"/>
  <c r="N30" i="4"/>
  <c r="M30" i="4"/>
  <c r="J30" i="4"/>
  <c r="F30" i="4"/>
  <c r="D31" i="4" s="1"/>
  <c r="E30" i="4" s="1"/>
  <c r="D30" i="4"/>
  <c r="B30" i="4"/>
  <c r="H30" i="4" s="1"/>
  <c r="M29" i="4"/>
  <c r="J29" i="4"/>
  <c r="E29" i="4"/>
  <c r="B29" i="4"/>
  <c r="N28" i="4"/>
  <c r="M28" i="4"/>
  <c r="J28" i="4"/>
  <c r="F28" i="4"/>
  <c r="D28" i="4" s="1"/>
  <c r="E28" i="4"/>
  <c r="B28" i="4"/>
  <c r="M27" i="4"/>
  <c r="J27" i="4"/>
  <c r="E27" i="4"/>
  <c r="B27" i="4"/>
  <c r="P26" i="4"/>
  <c r="M26" i="4"/>
  <c r="J26" i="4"/>
  <c r="E26" i="4"/>
  <c r="B26" i="4"/>
  <c r="N25" i="4"/>
  <c r="M25" i="4"/>
  <c r="J25" i="4"/>
  <c r="F25" i="4"/>
  <c r="D26" i="4" s="1"/>
  <c r="D25" i="4"/>
  <c r="B25" i="4"/>
  <c r="M24" i="4"/>
  <c r="J24" i="4"/>
  <c r="E24" i="4"/>
  <c r="B24" i="4"/>
  <c r="N23" i="4"/>
  <c r="M23" i="4"/>
  <c r="J23" i="4"/>
  <c r="F23" i="4"/>
  <c r="E23" i="4"/>
  <c r="D23" i="4"/>
  <c r="B23" i="4"/>
  <c r="M22" i="4"/>
  <c r="J22" i="4"/>
  <c r="P22" i="4" s="1"/>
  <c r="E22" i="4"/>
  <c r="B22" i="4"/>
  <c r="M21" i="4"/>
  <c r="J21" i="4"/>
  <c r="E21" i="4"/>
  <c r="B21" i="4"/>
  <c r="N20" i="4"/>
  <c r="M20" i="4"/>
  <c r="J20" i="4"/>
  <c r="F20" i="4"/>
  <c r="D20" i="4" s="1"/>
  <c r="B20" i="4"/>
  <c r="M19" i="4"/>
  <c r="J19" i="4"/>
  <c r="E19" i="4"/>
  <c r="B19" i="4"/>
  <c r="P18" i="4"/>
  <c r="N18" i="4"/>
  <c r="M18" i="4"/>
  <c r="J18" i="4"/>
  <c r="F18" i="4"/>
  <c r="D18" i="4" s="1"/>
  <c r="H18" i="4" s="1"/>
  <c r="E18" i="4"/>
  <c r="B18" i="4"/>
  <c r="M17" i="4"/>
  <c r="J17" i="4"/>
  <c r="E17" i="4"/>
  <c r="B17" i="4"/>
  <c r="M16" i="4"/>
  <c r="J16" i="4"/>
  <c r="E16" i="4"/>
  <c r="B16" i="4"/>
  <c r="N15" i="4"/>
  <c r="M15" i="4"/>
  <c r="J15" i="4"/>
  <c r="F15" i="4"/>
  <c r="D15" i="4" s="1"/>
  <c r="B15" i="4"/>
  <c r="M14" i="4"/>
  <c r="J14" i="4"/>
  <c r="E14" i="4"/>
  <c r="B14" i="4"/>
  <c r="N13" i="4"/>
  <c r="M13" i="4"/>
  <c r="J13" i="4"/>
  <c r="P14" i="4" s="1"/>
  <c r="F13" i="4"/>
  <c r="E13" i="4"/>
  <c r="D13" i="4"/>
  <c r="H14" i="4" s="1"/>
  <c r="B13" i="4"/>
  <c r="M12" i="4"/>
  <c r="J12" i="4"/>
  <c r="E12" i="4"/>
  <c r="B12" i="4"/>
  <c r="M11" i="4"/>
  <c r="J11" i="4"/>
  <c r="E11" i="4"/>
  <c r="D11" i="4"/>
  <c r="E10" i="4" s="1"/>
  <c r="B11" i="4"/>
  <c r="N10" i="4"/>
  <c r="M10" i="4"/>
  <c r="J10" i="4"/>
  <c r="F10" i="4"/>
  <c r="D10" i="4" s="1"/>
  <c r="H10" i="4" s="1"/>
  <c r="B10" i="4"/>
  <c r="M9" i="4"/>
  <c r="J9" i="4"/>
  <c r="P10" i="4" s="1"/>
  <c r="E9" i="4"/>
  <c r="B9" i="4"/>
  <c r="N8" i="4"/>
  <c r="M8" i="4"/>
  <c r="J8" i="4"/>
  <c r="F8" i="4"/>
  <c r="E8" i="4"/>
  <c r="D8" i="4"/>
  <c r="B8" i="4"/>
  <c r="M7" i="4"/>
  <c r="J7" i="4"/>
  <c r="E7" i="4"/>
  <c r="B7" i="4"/>
  <c r="M6" i="4"/>
  <c r="J6" i="4"/>
  <c r="P6" i="4" s="1"/>
  <c r="E6" i="4"/>
  <c r="B6" i="4"/>
  <c r="N5" i="4"/>
  <c r="M5" i="4"/>
  <c r="J5" i="4"/>
  <c r="F5" i="4"/>
  <c r="D5" i="4" s="1"/>
  <c r="B5" i="4"/>
  <c r="M4" i="4"/>
  <c r="J4" i="4"/>
  <c r="E4" i="4"/>
  <c r="B4" i="4"/>
  <c r="N3" i="4"/>
  <c r="M3" i="4"/>
  <c r="J3" i="4"/>
  <c r="F3" i="4"/>
  <c r="D3" i="4" s="1"/>
  <c r="E3" i="4"/>
  <c r="B3" i="4"/>
  <c r="P2" i="4"/>
  <c r="M2" i="4"/>
  <c r="J2" i="4"/>
  <c r="H2" i="4"/>
  <c r="E2" i="4"/>
  <c r="B2" i="4"/>
  <c r="H26" i="4" l="1"/>
  <c r="E25" i="4"/>
  <c r="D6" i="4"/>
  <c r="D16" i="4"/>
  <c r="E15" i="4" s="1"/>
  <c r="D21" i="4"/>
  <c r="H6" i="4" l="1"/>
  <c r="E5" i="4"/>
  <c r="H22" i="4"/>
  <c r="E20" i="4"/>
</calcChain>
</file>

<file path=xl/sharedStrings.xml><?xml version="1.0" encoding="utf-8"?>
<sst xmlns="http://schemas.openxmlformats.org/spreadsheetml/2006/main" count="54" uniqueCount="7">
  <si>
    <t>PT (cm)</t>
  </si>
  <si>
    <t>PT (inch)</t>
  </si>
  <si>
    <t>Dim (inch)</t>
  </si>
  <si>
    <t>Dim (mm)</t>
  </si>
  <si>
    <t>TIP</t>
  </si>
  <si>
    <t>I</t>
  </si>
  <si>
    <t>butt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</si>
</sst>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37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2" fontId="1" fillId="3" borderId="3" xfId="0" applyNumberFormat="1" applyFont="1" applyFill="1" applyBorder="1" applyAlignment="1">
      <alignment horizontal="center"/>
    </xf>
    <xf numFmtId="2" fontId="1" fillId="3" borderId="0" xfId="0" applyNumberFormat="1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2" fontId="1" fillId="3" borderId="5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4" borderId="1" xfId="0" applyNumberFormat="1" applyFill="1" applyBorder="1" applyAlignment="1" applyProtection="1">
      <alignment horizontal="center" vertical="center"/>
      <protection locked="0"/>
    </xf>
    <xf numFmtId="2" fontId="2" fillId="2" borderId="3" xfId="0" applyNumberFormat="1" applyFont="1" applyFill="1" applyBorder="1" applyAlignment="1">
      <alignment horizontal="center"/>
    </xf>
    <xf numFmtId="2" fontId="2" fillId="2" borderId="6" xfId="0" applyNumberFormat="1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2" fontId="0" fillId="2" borderId="8" xfId="0" applyNumberFormat="1" applyFill="1" applyBorder="1" applyAlignment="1">
      <alignment horizontal="center"/>
    </xf>
    <xf numFmtId="2" fontId="2" fillId="2" borderId="9" xfId="0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2" fontId="0" fillId="0" borderId="11" xfId="0" applyNumberFormat="1" applyFill="1" applyBorder="1" applyAlignment="1">
      <alignment horizontal="center"/>
    </xf>
    <xf numFmtId="164" fontId="0" fillId="4" borderId="1" xfId="0" applyNumberFormat="1" applyFill="1" applyBorder="1" applyAlignment="1" applyProtection="1">
      <alignment horizontal="center"/>
      <protection locked="0"/>
    </xf>
    <xf numFmtId="2" fontId="2" fillId="2" borderId="0" xfId="0" applyNumberFormat="1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2" fontId="0" fillId="0" borderId="13" xfId="0" applyNumberFormat="1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2" fontId="0" fillId="0" borderId="15" xfId="0" applyNumberFormat="1" applyFill="1" applyBorder="1" applyAlignment="1">
      <alignment horizontal="center"/>
    </xf>
    <xf numFmtId="2" fontId="2" fillId="2" borderId="16" xfId="0" applyNumberFormat="1" applyFont="1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2" fontId="0" fillId="2" borderId="18" xfId="0" applyNumberForma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0" xfId="0" applyNumberFormat="1" applyFont="1"/>
    <xf numFmtId="2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65" fontId="1" fillId="3" borderId="2" xfId="0" applyNumberFormat="1" applyFont="1" applyFill="1" applyBorder="1" applyAlignment="1">
      <alignment horizontal="center"/>
    </xf>
    <xf numFmtId="165" fontId="0" fillId="4" borderId="1" xfId="0" applyNumberFormat="1" applyFill="1" applyBorder="1" applyAlignment="1" applyProtection="1">
      <alignment horizontal="center" vertical="center"/>
      <protection locked="0"/>
    </xf>
    <xf numFmtId="165" fontId="0" fillId="0" borderId="0" xfId="0" applyNumberFormat="1" applyAlignment="1">
      <alignment horizontal="center" vertical="center"/>
    </xf>
    <xf numFmtId="165" fontId="0" fillId="4" borderId="1" xfId="0" applyNumberFormat="1" applyFill="1" applyBorder="1" applyAlignment="1" applyProtection="1">
      <alignment horizontal="center"/>
      <protection locked="0"/>
    </xf>
    <xf numFmtId="165" fontId="0" fillId="0" borderId="0" xfId="0" applyNumberFormat="1"/>
  </cellXfs>
  <cellStyles count="4">
    <cellStyle name="Normal" xfId="0" builtinId="0"/>
    <cellStyle name="Normal 2" xfId="1"/>
    <cellStyle name="Normal 3" xfId="2"/>
    <cellStyle name="Normal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vgab-CS_V1-5_taper723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chives\Christophe\Personnel\P&#234;che\Cannes%20bambou%20refendu\Profil%20et%20stress%20curves\conversion%20(Lebrau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tion des données"/>
      <sheetName val="Convertion des données (scion)"/>
      <sheetName val="Convertion des données (talon)"/>
      <sheetName val="Fiche gab de finition simple"/>
      <sheetName val="Fiche gab de finition complet"/>
      <sheetName val="Feui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lire _ Read me"/>
      <sheetName val="Français"/>
      <sheetName val="English"/>
    </sheetNames>
    <sheetDataSet>
      <sheetData sheetId="0" refreshError="1"/>
      <sheetData sheetId="1" refreshError="1"/>
      <sheetData sheetId="2">
        <row r="11">
          <cell r="B11">
            <v>0</v>
          </cell>
          <cell r="C11">
            <v>70</v>
          </cell>
        </row>
        <row r="12">
          <cell r="B12">
            <v>5</v>
          </cell>
          <cell r="C12">
            <v>91</v>
          </cell>
        </row>
        <row r="13">
          <cell r="B13">
            <v>10</v>
          </cell>
          <cell r="C13">
            <v>109</v>
          </cell>
        </row>
        <row r="14">
          <cell r="B14">
            <v>15</v>
          </cell>
          <cell r="C14">
            <v>127</v>
          </cell>
        </row>
        <row r="15">
          <cell r="B15">
            <v>20</v>
          </cell>
          <cell r="C15">
            <v>142</v>
          </cell>
        </row>
        <row r="16">
          <cell r="B16">
            <v>25</v>
          </cell>
          <cell r="C16">
            <v>152</v>
          </cell>
        </row>
        <row r="17">
          <cell r="B17">
            <v>30</v>
          </cell>
          <cell r="C17">
            <v>160</v>
          </cell>
        </row>
        <row r="18">
          <cell r="B18">
            <v>35</v>
          </cell>
          <cell r="C18">
            <v>185</v>
          </cell>
        </row>
        <row r="19">
          <cell r="B19">
            <v>40</v>
          </cell>
          <cell r="C19">
            <v>199</v>
          </cell>
        </row>
        <row r="20">
          <cell r="B20">
            <v>45</v>
          </cell>
          <cell r="C20">
            <v>210</v>
          </cell>
        </row>
        <row r="21">
          <cell r="B21">
            <v>50</v>
          </cell>
          <cell r="C21">
            <v>219</v>
          </cell>
        </row>
        <row r="22">
          <cell r="B22">
            <v>55</v>
          </cell>
          <cell r="C22">
            <v>229</v>
          </cell>
        </row>
        <row r="23">
          <cell r="B23">
            <v>60</v>
          </cell>
          <cell r="C23">
            <v>245</v>
          </cell>
        </row>
        <row r="24">
          <cell r="B24">
            <v>65</v>
          </cell>
          <cell r="C24">
            <v>258</v>
          </cell>
        </row>
        <row r="25">
          <cell r="B25">
            <v>70</v>
          </cell>
          <cell r="C25">
            <v>264</v>
          </cell>
        </row>
        <row r="26">
          <cell r="B26">
            <v>75</v>
          </cell>
          <cell r="C26">
            <v>265</v>
          </cell>
        </row>
        <row r="27">
          <cell r="B27">
            <v>80</v>
          </cell>
          <cell r="C27">
            <v>265</v>
          </cell>
        </row>
        <row r="28">
          <cell r="B28">
            <v>85</v>
          </cell>
          <cell r="C28">
            <v>265</v>
          </cell>
        </row>
        <row r="29">
          <cell r="B29">
            <v>90</v>
          </cell>
          <cell r="C29">
            <v>265</v>
          </cell>
        </row>
        <row r="30">
          <cell r="B30">
            <v>95</v>
          </cell>
          <cell r="C30">
            <v>0</v>
          </cell>
        </row>
        <row r="31">
          <cell r="B31">
            <v>100</v>
          </cell>
        </row>
        <row r="32">
          <cell r="B32">
            <v>105</v>
          </cell>
        </row>
        <row r="33">
          <cell r="B33">
            <v>110</v>
          </cell>
        </row>
        <row r="34">
          <cell r="B34">
            <v>115</v>
          </cell>
        </row>
        <row r="35">
          <cell r="B35">
            <v>120</v>
          </cell>
        </row>
        <row r="36">
          <cell r="B36">
            <v>125</v>
          </cell>
        </row>
        <row r="37">
          <cell r="B37">
            <v>130</v>
          </cell>
        </row>
        <row r="38">
          <cell r="B38">
            <v>135</v>
          </cell>
        </row>
        <row r="39">
          <cell r="B39">
            <v>140</v>
          </cell>
        </row>
        <row r="40">
          <cell r="B40">
            <v>145</v>
          </cell>
        </row>
        <row r="41">
          <cell r="B41">
            <v>150</v>
          </cell>
        </row>
        <row r="42">
          <cell r="B42">
            <v>155</v>
          </cell>
        </row>
        <row r="43">
          <cell r="B43">
            <v>160</v>
          </cell>
        </row>
        <row r="44">
          <cell r="B44">
            <v>165</v>
          </cell>
        </row>
        <row r="45">
          <cell r="B45">
            <v>170</v>
          </cell>
        </row>
        <row r="46">
          <cell r="B46">
            <v>175</v>
          </cell>
        </row>
        <row r="47">
          <cell r="B47">
            <v>180</v>
          </cell>
        </row>
        <row r="48">
          <cell r="B48">
            <v>185</v>
          </cell>
        </row>
        <row r="49">
          <cell r="B49">
            <v>190</v>
          </cell>
        </row>
        <row r="50">
          <cell r="B50">
            <v>195</v>
          </cell>
        </row>
        <row r="51">
          <cell r="B51">
            <v>200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47"/>
  <sheetViews>
    <sheetView showGridLines="0" tabSelected="1" workbookViewId="0">
      <selection activeCell="H14" sqref="H14"/>
    </sheetView>
  </sheetViews>
  <sheetFormatPr baseColWidth="10" defaultRowHeight="15" x14ac:dyDescent="0.25"/>
  <cols>
    <col min="1" max="1" width="11.42578125" customWidth="1"/>
    <col min="2" max="2" width="6.42578125" style="31" customWidth="1"/>
    <col min="3" max="3" width="8.7109375" style="8" bestFit="1" customWidth="1"/>
    <col min="4" max="4" width="10.140625" style="36" bestFit="1" customWidth="1"/>
    <col min="5" max="5" width="10.140625" style="29" hidden="1" customWidth="1"/>
    <col min="6" max="6" width="5.7109375" style="29" customWidth="1"/>
    <col min="7" max="7" width="11.42578125" style="8" customWidth="1"/>
    <col min="8" max="8" width="11.42578125" style="30"/>
    <col min="9" max="9" width="3.140625" customWidth="1"/>
    <col min="10" max="10" width="7.5703125" hidden="1" customWidth="1"/>
    <col min="11" max="11" width="8.7109375" hidden="1" customWidth="1"/>
    <col min="12" max="12" width="10.140625" hidden="1" customWidth="1"/>
    <col min="13" max="13" width="9.85546875" hidden="1" customWidth="1"/>
    <col min="14" max="14" width="4.5703125" hidden="1" customWidth="1"/>
    <col min="15" max="15" width="0" hidden="1" customWidth="1"/>
    <col min="16" max="16" width="7" hidden="1" customWidth="1"/>
    <col min="17" max="19" width="0" hidden="1" customWidth="1"/>
    <col min="20" max="20" width="6.28515625" style="8" bestFit="1" customWidth="1"/>
    <col min="21" max="21" width="10.42578125" style="8" bestFit="1" customWidth="1"/>
    <col min="22" max="22" width="6" style="8" bestFit="1" customWidth="1"/>
    <col min="257" max="257" width="11.42578125" customWidth="1"/>
    <col min="258" max="258" width="6.42578125" customWidth="1"/>
    <col min="259" max="259" width="8.7109375" bestFit="1" customWidth="1"/>
    <col min="260" max="260" width="10.140625" bestFit="1" customWidth="1"/>
    <col min="261" max="261" width="0" hidden="1" customWidth="1"/>
    <col min="262" max="262" width="5.7109375" customWidth="1"/>
    <col min="263" max="263" width="11.42578125" customWidth="1"/>
    <col min="265" max="265" width="3.140625" customWidth="1"/>
    <col min="266" max="275" width="0" hidden="1" customWidth="1"/>
    <col min="276" max="276" width="6.28515625" bestFit="1" customWidth="1"/>
    <col min="277" max="277" width="10.42578125" bestFit="1" customWidth="1"/>
    <col min="278" max="278" width="6" bestFit="1" customWidth="1"/>
    <col min="513" max="513" width="11.42578125" customWidth="1"/>
    <col min="514" max="514" width="6.42578125" customWidth="1"/>
    <col min="515" max="515" width="8.7109375" bestFit="1" customWidth="1"/>
    <col min="516" max="516" width="10.140625" bestFit="1" customWidth="1"/>
    <col min="517" max="517" width="0" hidden="1" customWidth="1"/>
    <col min="518" max="518" width="5.7109375" customWidth="1"/>
    <col min="519" max="519" width="11.42578125" customWidth="1"/>
    <col min="521" max="521" width="3.140625" customWidth="1"/>
    <col min="522" max="531" width="0" hidden="1" customWidth="1"/>
    <col min="532" max="532" width="6.28515625" bestFit="1" customWidth="1"/>
    <col min="533" max="533" width="10.42578125" bestFit="1" customWidth="1"/>
    <col min="534" max="534" width="6" bestFit="1" customWidth="1"/>
    <col min="769" max="769" width="11.42578125" customWidth="1"/>
    <col min="770" max="770" width="6.42578125" customWidth="1"/>
    <col min="771" max="771" width="8.7109375" bestFit="1" customWidth="1"/>
    <col min="772" max="772" width="10.140625" bestFit="1" customWidth="1"/>
    <col min="773" max="773" width="0" hidden="1" customWidth="1"/>
    <col min="774" max="774" width="5.7109375" customWidth="1"/>
    <col min="775" max="775" width="11.42578125" customWidth="1"/>
    <col min="777" max="777" width="3.140625" customWidth="1"/>
    <col min="778" max="787" width="0" hidden="1" customWidth="1"/>
    <col min="788" max="788" width="6.28515625" bestFit="1" customWidth="1"/>
    <col min="789" max="789" width="10.42578125" bestFit="1" customWidth="1"/>
    <col min="790" max="790" width="6" bestFit="1" customWidth="1"/>
    <col min="1025" max="1025" width="11.42578125" customWidth="1"/>
    <col min="1026" max="1026" width="6.42578125" customWidth="1"/>
    <col min="1027" max="1027" width="8.7109375" bestFit="1" customWidth="1"/>
    <col min="1028" max="1028" width="10.140625" bestFit="1" customWidth="1"/>
    <col min="1029" max="1029" width="0" hidden="1" customWidth="1"/>
    <col min="1030" max="1030" width="5.7109375" customWidth="1"/>
    <col min="1031" max="1031" width="11.42578125" customWidth="1"/>
    <col min="1033" max="1033" width="3.140625" customWidth="1"/>
    <col min="1034" max="1043" width="0" hidden="1" customWidth="1"/>
    <col min="1044" max="1044" width="6.28515625" bestFit="1" customWidth="1"/>
    <col min="1045" max="1045" width="10.42578125" bestFit="1" customWidth="1"/>
    <col min="1046" max="1046" width="6" bestFit="1" customWidth="1"/>
    <col min="1281" max="1281" width="11.42578125" customWidth="1"/>
    <col min="1282" max="1282" width="6.42578125" customWidth="1"/>
    <col min="1283" max="1283" width="8.7109375" bestFit="1" customWidth="1"/>
    <col min="1284" max="1284" width="10.140625" bestFit="1" customWidth="1"/>
    <col min="1285" max="1285" width="0" hidden="1" customWidth="1"/>
    <col min="1286" max="1286" width="5.7109375" customWidth="1"/>
    <col min="1287" max="1287" width="11.42578125" customWidth="1"/>
    <col min="1289" max="1289" width="3.140625" customWidth="1"/>
    <col min="1290" max="1299" width="0" hidden="1" customWidth="1"/>
    <col min="1300" max="1300" width="6.28515625" bestFit="1" customWidth="1"/>
    <col min="1301" max="1301" width="10.42578125" bestFit="1" customWidth="1"/>
    <col min="1302" max="1302" width="6" bestFit="1" customWidth="1"/>
    <col min="1537" max="1537" width="11.42578125" customWidth="1"/>
    <col min="1538" max="1538" width="6.42578125" customWidth="1"/>
    <col min="1539" max="1539" width="8.7109375" bestFit="1" customWidth="1"/>
    <col min="1540" max="1540" width="10.140625" bestFit="1" customWidth="1"/>
    <col min="1541" max="1541" width="0" hidden="1" customWidth="1"/>
    <col min="1542" max="1542" width="5.7109375" customWidth="1"/>
    <col min="1543" max="1543" width="11.42578125" customWidth="1"/>
    <col min="1545" max="1545" width="3.140625" customWidth="1"/>
    <col min="1546" max="1555" width="0" hidden="1" customWidth="1"/>
    <col min="1556" max="1556" width="6.28515625" bestFit="1" customWidth="1"/>
    <col min="1557" max="1557" width="10.42578125" bestFit="1" customWidth="1"/>
    <col min="1558" max="1558" width="6" bestFit="1" customWidth="1"/>
    <col min="1793" max="1793" width="11.42578125" customWidth="1"/>
    <col min="1794" max="1794" width="6.42578125" customWidth="1"/>
    <col min="1795" max="1795" width="8.7109375" bestFit="1" customWidth="1"/>
    <col min="1796" max="1796" width="10.140625" bestFit="1" customWidth="1"/>
    <col min="1797" max="1797" width="0" hidden="1" customWidth="1"/>
    <col min="1798" max="1798" width="5.7109375" customWidth="1"/>
    <col min="1799" max="1799" width="11.42578125" customWidth="1"/>
    <col min="1801" max="1801" width="3.140625" customWidth="1"/>
    <col min="1802" max="1811" width="0" hidden="1" customWidth="1"/>
    <col min="1812" max="1812" width="6.28515625" bestFit="1" customWidth="1"/>
    <col min="1813" max="1813" width="10.42578125" bestFit="1" customWidth="1"/>
    <col min="1814" max="1814" width="6" bestFit="1" customWidth="1"/>
    <col min="2049" max="2049" width="11.42578125" customWidth="1"/>
    <col min="2050" max="2050" width="6.42578125" customWidth="1"/>
    <col min="2051" max="2051" width="8.7109375" bestFit="1" customWidth="1"/>
    <col min="2052" max="2052" width="10.140625" bestFit="1" customWidth="1"/>
    <col min="2053" max="2053" width="0" hidden="1" customWidth="1"/>
    <col min="2054" max="2054" width="5.7109375" customWidth="1"/>
    <col min="2055" max="2055" width="11.42578125" customWidth="1"/>
    <col min="2057" max="2057" width="3.140625" customWidth="1"/>
    <col min="2058" max="2067" width="0" hidden="1" customWidth="1"/>
    <col min="2068" max="2068" width="6.28515625" bestFit="1" customWidth="1"/>
    <col min="2069" max="2069" width="10.42578125" bestFit="1" customWidth="1"/>
    <col min="2070" max="2070" width="6" bestFit="1" customWidth="1"/>
    <col min="2305" max="2305" width="11.42578125" customWidth="1"/>
    <col min="2306" max="2306" width="6.42578125" customWidth="1"/>
    <col min="2307" max="2307" width="8.7109375" bestFit="1" customWidth="1"/>
    <col min="2308" max="2308" width="10.140625" bestFit="1" customWidth="1"/>
    <col min="2309" max="2309" width="0" hidden="1" customWidth="1"/>
    <col min="2310" max="2310" width="5.7109375" customWidth="1"/>
    <col min="2311" max="2311" width="11.42578125" customWidth="1"/>
    <col min="2313" max="2313" width="3.140625" customWidth="1"/>
    <col min="2314" max="2323" width="0" hidden="1" customWidth="1"/>
    <col min="2324" max="2324" width="6.28515625" bestFit="1" customWidth="1"/>
    <col min="2325" max="2325" width="10.42578125" bestFit="1" customWidth="1"/>
    <col min="2326" max="2326" width="6" bestFit="1" customWidth="1"/>
    <col min="2561" max="2561" width="11.42578125" customWidth="1"/>
    <col min="2562" max="2562" width="6.42578125" customWidth="1"/>
    <col min="2563" max="2563" width="8.7109375" bestFit="1" customWidth="1"/>
    <col min="2564" max="2564" width="10.140625" bestFit="1" customWidth="1"/>
    <col min="2565" max="2565" width="0" hidden="1" customWidth="1"/>
    <col min="2566" max="2566" width="5.7109375" customWidth="1"/>
    <col min="2567" max="2567" width="11.42578125" customWidth="1"/>
    <col min="2569" max="2569" width="3.140625" customWidth="1"/>
    <col min="2570" max="2579" width="0" hidden="1" customWidth="1"/>
    <col min="2580" max="2580" width="6.28515625" bestFit="1" customWidth="1"/>
    <col min="2581" max="2581" width="10.42578125" bestFit="1" customWidth="1"/>
    <col min="2582" max="2582" width="6" bestFit="1" customWidth="1"/>
    <col min="2817" max="2817" width="11.42578125" customWidth="1"/>
    <col min="2818" max="2818" width="6.42578125" customWidth="1"/>
    <col min="2819" max="2819" width="8.7109375" bestFit="1" customWidth="1"/>
    <col min="2820" max="2820" width="10.140625" bestFit="1" customWidth="1"/>
    <col min="2821" max="2821" width="0" hidden="1" customWidth="1"/>
    <col min="2822" max="2822" width="5.7109375" customWidth="1"/>
    <col min="2823" max="2823" width="11.42578125" customWidth="1"/>
    <col min="2825" max="2825" width="3.140625" customWidth="1"/>
    <col min="2826" max="2835" width="0" hidden="1" customWidth="1"/>
    <col min="2836" max="2836" width="6.28515625" bestFit="1" customWidth="1"/>
    <col min="2837" max="2837" width="10.42578125" bestFit="1" customWidth="1"/>
    <col min="2838" max="2838" width="6" bestFit="1" customWidth="1"/>
    <col min="3073" max="3073" width="11.42578125" customWidth="1"/>
    <col min="3074" max="3074" width="6.42578125" customWidth="1"/>
    <col min="3075" max="3075" width="8.7109375" bestFit="1" customWidth="1"/>
    <col min="3076" max="3076" width="10.140625" bestFit="1" customWidth="1"/>
    <col min="3077" max="3077" width="0" hidden="1" customWidth="1"/>
    <col min="3078" max="3078" width="5.7109375" customWidth="1"/>
    <col min="3079" max="3079" width="11.42578125" customWidth="1"/>
    <col min="3081" max="3081" width="3.140625" customWidth="1"/>
    <col min="3082" max="3091" width="0" hidden="1" customWidth="1"/>
    <col min="3092" max="3092" width="6.28515625" bestFit="1" customWidth="1"/>
    <col min="3093" max="3093" width="10.42578125" bestFit="1" customWidth="1"/>
    <col min="3094" max="3094" width="6" bestFit="1" customWidth="1"/>
    <col min="3329" max="3329" width="11.42578125" customWidth="1"/>
    <col min="3330" max="3330" width="6.42578125" customWidth="1"/>
    <col min="3331" max="3331" width="8.7109375" bestFit="1" customWidth="1"/>
    <col min="3332" max="3332" width="10.140625" bestFit="1" customWidth="1"/>
    <col min="3333" max="3333" width="0" hidden="1" customWidth="1"/>
    <col min="3334" max="3334" width="5.7109375" customWidth="1"/>
    <col min="3335" max="3335" width="11.42578125" customWidth="1"/>
    <col min="3337" max="3337" width="3.140625" customWidth="1"/>
    <col min="3338" max="3347" width="0" hidden="1" customWidth="1"/>
    <col min="3348" max="3348" width="6.28515625" bestFit="1" customWidth="1"/>
    <col min="3349" max="3349" width="10.42578125" bestFit="1" customWidth="1"/>
    <col min="3350" max="3350" width="6" bestFit="1" customWidth="1"/>
    <col min="3585" max="3585" width="11.42578125" customWidth="1"/>
    <col min="3586" max="3586" width="6.42578125" customWidth="1"/>
    <col min="3587" max="3587" width="8.7109375" bestFit="1" customWidth="1"/>
    <col min="3588" max="3588" width="10.140625" bestFit="1" customWidth="1"/>
    <col min="3589" max="3589" width="0" hidden="1" customWidth="1"/>
    <col min="3590" max="3590" width="5.7109375" customWidth="1"/>
    <col min="3591" max="3591" width="11.42578125" customWidth="1"/>
    <col min="3593" max="3593" width="3.140625" customWidth="1"/>
    <col min="3594" max="3603" width="0" hidden="1" customWidth="1"/>
    <col min="3604" max="3604" width="6.28515625" bestFit="1" customWidth="1"/>
    <col min="3605" max="3605" width="10.42578125" bestFit="1" customWidth="1"/>
    <col min="3606" max="3606" width="6" bestFit="1" customWidth="1"/>
    <col min="3841" max="3841" width="11.42578125" customWidth="1"/>
    <col min="3842" max="3842" width="6.42578125" customWidth="1"/>
    <col min="3843" max="3843" width="8.7109375" bestFit="1" customWidth="1"/>
    <col min="3844" max="3844" width="10.140625" bestFit="1" customWidth="1"/>
    <col min="3845" max="3845" width="0" hidden="1" customWidth="1"/>
    <col min="3846" max="3846" width="5.7109375" customWidth="1"/>
    <col min="3847" max="3847" width="11.42578125" customWidth="1"/>
    <col min="3849" max="3849" width="3.140625" customWidth="1"/>
    <col min="3850" max="3859" width="0" hidden="1" customWidth="1"/>
    <col min="3860" max="3860" width="6.28515625" bestFit="1" customWidth="1"/>
    <col min="3861" max="3861" width="10.42578125" bestFit="1" customWidth="1"/>
    <col min="3862" max="3862" width="6" bestFit="1" customWidth="1"/>
    <col min="4097" max="4097" width="11.42578125" customWidth="1"/>
    <col min="4098" max="4098" width="6.42578125" customWidth="1"/>
    <col min="4099" max="4099" width="8.7109375" bestFit="1" customWidth="1"/>
    <col min="4100" max="4100" width="10.140625" bestFit="1" customWidth="1"/>
    <col min="4101" max="4101" width="0" hidden="1" customWidth="1"/>
    <col min="4102" max="4102" width="5.7109375" customWidth="1"/>
    <col min="4103" max="4103" width="11.42578125" customWidth="1"/>
    <col min="4105" max="4105" width="3.140625" customWidth="1"/>
    <col min="4106" max="4115" width="0" hidden="1" customWidth="1"/>
    <col min="4116" max="4116" width="6.28515625" bestFit="1" customWidth="1"/>
    <col min="4117" max="4117" width="10.42578125" bestFit="1" customWidth="1"/>
    <col min="4118" max="4118" width="6" bestFit="1" customWidth="1"/>
    <col min="4353" max="4353" width="11.42578125" customWidth="1"/>
    <col min="4354" max="4354" width="6.42578125" customWidth="1"/>
    <col min="4355" max="4355" width="8.7109375" bestFit="1" customWidth="1"/>
    <col min="4356" max="4356" width="10.140625" bestFit="1" customWidth="1"/>
    <col min="4357" max="4357" width="0" hidden="1" customWidth="1"/>
    <col min="4358" max="4358" width="5.7109375" customWidth="1"/>
    <col min="4359" max="4359" width="11.42578125" customWidth="1"/>
    <col min="4361" max="4361" width="3.140625" customWidth="1"/>
    <col min="4362" max="4371" width="0" hidden="1" customWidth="1"/>
    <col min="4372" max="4372" width="6.28515625" bestFit="1" customWidth="1"/>
    <col min="4373" max="4373" width="10.42578125" bestFit="1" customWidth="1"/>
    <col min="4374" max="4374" width="6" bestFit="1" customWidth="1"/>
    <col min="4609" max="4609" width="11.42578125" customWidth="1"/>
    <col min="4610" max="4610" width="6.42578125" customWidth="1"/>
    <col min="4611" max="4611" width="8.7109375" bestFit="1" customWidth="1"/>
    <col min="4612" max="4612" width="10.140625" bestFit="1" customWidth="1"/>
    <col min="4613" max="4613" width="0" hidden="1" customWidth="1"/>
    <col min="4614" max="4614" width="5.7109375" customWidth="1"/>
    <col min="4615" max="4615" width="11.42578125" customWidth="1"/>
    <col min="4617" max="4617" width="3.140625" customWidth="1"/>
    <col min="4618" max="4627" width="0" hidden="1" customWidth="1"/>
    <col min="4628" max="4628" width="6.28515625" bestFit="1" customWidth="1"/>
    <col min="4629" max="4629" width="10.42578125" bestFit="1" customWidth="1"/>
    <col min="4630" max="4630" width="6" bestFit="1" customWidth="1"/>
    <col min="4865" max="4865" width="11.42578125" customWidth="1"/>
    <col min="4866" max="4866" width="6.42578125" customWidth="1"/>
    <col min="4867" max="4867" width="8.7109375" bestFit="1" customWidth="1"/>
    <col min="4868" max="4868" width="10.140625" bestFit="1" customWidth="1"/>
    <col min="4869" max="4869" width="0" hidden="1" customWidth="1"/>
    <col min="4870" max="4870" width="5.7109375" customWidth="1"/>
    <col min="4871" max="4871" width="11.42578125" customWidth="1"/>
    <col min="4873" max="4873" width="3.140625" customWidth="1"/>
    <col min="4874" max="4883" width="0" hidden="1" customWidth="1"/>
    <col min="4884" max="4884" width="6.28515625" bestFit="1" customWidth="1"/>
    <col min="4885" max="4885" width="10.42578125" bestFit="1" customWidth="1"/>
    <col min="4886" max="4886" width="6" bestFit="1" customWidth="1"/>
    <col min="5121" max="5121" width="11.42578125" customWidth="1"/>
    <col min="5122" max="5122" width="6.42578125" customWidth="1"/>
    <col min="5123" max="5123" width="8.7109375" bestFit="1" customWidth="1"/>
    <col min="5124" max="5124" width="10.140625" bestFit="1" customWidth="1"/>
    <col min="5125" max="5125" width="0" hidden="1" customWidth="1"/>
    <col min="5126" max="5126" width="5.7109375" customWidth="1"/>
    <col min="5127" max="5127" width="11.42578125" customWidth="1"/>
    <col min="5129" max="5129" width="3.140625" customWidth="1"/>
    <col min="5130" max="5139" width="0" hidden="1" customWidth="1"/>
    <col min="5140" max="5140" width="6.28515625" bestFit="1" customWidth="1"/>
    <col min="5141" max="5141" width="10.42578125" bestFit="1" customWidth="1"/>
    <col min="5142" max="5142" width="6" bestFit="1" customWidth="1"/>
    <col min="5377" max="5377" width="11.42578125" customWidth="1"/>
    <col min="5378" max="5378" width="6.42578125" customWidth="1"/>
    <col min="5379" max="5379" width="8.7109375" bestFit="1" customWidth="1"/>
    <col min="5380" max="5380" width="10.140625" bestFit="1" customWidth="1"/>
    <col min="5381" max="5381" width="0" hidden="1" customWidth="1"/>
    <col min="5382" max="5382" width="5.7109375" customWidth="1"/>
    <col min="5383" max="5383" width="11.42578125" customWidth="1"/>
    <col min="5385" max="5385" width="3.140625" customWidth="1"/>
    <col min="5386" max="5395" width="0" hidden="1" customWidth="1"/>
    <col min="5396" max="5396" width="6.28515625" bestFit="1" customWidth="1"/>
    <col min="5397" max="5397" width="10.42578125" bestFit="1" customWidth="1"/>
    <col min="5398" max="5398" width="6" bestFit="1" customWidth="1"/>
    <col min="5633" max="5633" width="11.42578125" customWidth="1"/>
    <col min="5634" max="5634" width="6.42578125" customWidth="1"/>
    <col min="5635" max="5635" width="8.7109375" bestFit="1" customWidth="1"/>
    <col min="5636" max="5636" width="10.140625" bestFit="1" customWidth="1"/>
    <col min="5637" max="5637" width="0" hidden="1" customWidth="1"/>
    <col min="5638" max="5638" width="5.7109375" customWidth="1"/>
    <col min="5639" max="5639" width="11.42578125" customWidth="1"/>
    <col min="5641" max="5641" width="3.140625" customWidth="1"/>
    <col min="5642" max="5651" width="0" hidden="1" customWidth="1"/>
    <col min="5652" max="5652" width="6.28515625" bestFit="1" customWidth="1"/>
    <col min="5653" max="5653" width="10.42578125" bestFit="1" customWidth="1"/>
    <col min="5654" max="5654" width="6" bestFit="1" customWidth="1"/>
    <col min="5889" max="5889" width="11.42578125" customWidth="1"/>
    <col min="5890" max="5890" width="6.42578125" customWidth="1"/>
    <col min="5891" max="5891" width="8.7109375" bestFit="1" customWidth="1"/>
    <col min="5892" max="5892" width="10.140625" bestFit="1" customWidth="1"/>
    <col min="5893" max="5893" width="0" hidden="1" customWidth="1"/>
    <col min="5894" max="5894" width="5.7109375" customWidth="1"/>
    <col min="5895" max="5895" width="11.42578125" customWidth="1"/>
    <col min="5897" max="5897" width="3.140625" customWidth="1"/>
    <col min="5898" max="5907" width="0" hidden="1" customWidth="1"/>
    <col min="5908" max="5908" width="6.28515625" bestFit="1" customWidth="1"/>
    <col min="5909" max="5909" width="10.42578125" bestFit="1" customWidth="1"/>
    <col min="5910" max="5910" width="6" bestFit="1" customWidth="1"/>
    <col min="6145" max="6145" width="11.42578125" customWidth="1"/>
    <col min="6146" max="6146" width="6.42578125" customWidth="1"/>
    <col min="6147" max="6147" width="8.7109375" bestFit="1" customWidth="1"/>
    <col min="6148" max="6148" width="10.140625" bestFit="1" customWidth="1"/>
    <col min="6149" max="6149" width="0" hidden="1" customWidth="1"/>
    <col min="6150" max="6150" width="5.7109375" customWidth="1"/>
    <col min="6151" max="6151" width="11.42578125" customWidth="1"/>
    <col min="6153" max="6153" width="3.140625" customWidth="1"/>
    <col min="6154" max="6163" width="0" hidden="1" customWidth="1"/>
    <col min="6164" max="6164" width="6.28515625" bestFit="1" customWidth="1"/>
    <col min="6165" max="6165" width="10.42578125" bestFit="1" customWidth="1"/>
    <col min="6166" max="6166" width="6" bestFit="1" customWidth="1"/>
    <col min="6401" max="6401" width="11.42578125" customWidth="1"/>
    <col min="6402" max="6402" width="6.42578125" customWidth="1"/>
    <col min="6403" max="6403" width="8.7109375" bestFit="1" customWidth="1"/>
    <col min="6404" max="6404" width="10.140625" bestFit="1" customWidth="1"/>
    <col min="6405" max="6405" width="0" hidden="1" customWidth="1"/>
    <col min="6406" max="6406" width="5.7109375" customWidth="1"/>
    <col min="6407" max="6407" width="11.42578125" customWidth="1"/>
    <col min="6409" max="6409" width="3.140625" customWidth="1"/>
    <col min="6410" max="6419" width="0" hidden="1" customWidth="1"/>
    <col min="6420" max="6420" width="6.28515625" bestFit="1" customWidth="1"/>
    <col min="6421" max="6421" width="10.42578125" bestFit="1" customWidth="1"/>
    <col min="6422" max="6422" width="6" bestFit="1" customWidth="1"/>
    <col min="6657" max="6657" width="11.42578125" customWidth="1"/>
    <col min="6658" max="6658" width="6.42578125" customWidth="1"/>
    <col min="6659" max="6659" width="8.7109375" bestFit="1" customWidth="1"/>
    <col min="6660" max="6660" width="10.140625" bestFit="1" customWidth="1"/>
    <col min="6661" max="6661" width="0" hidden="1" customWidth="1"/>
    <col min="6662" max="6662" width="5.7109375" customWidth="1"/>
    <col min="6663" max="6663" width="11.42578125" customWidth="1"/>
    <col min="6665" max="6665" width="3.140625" customWidth="1"/>
    <col min="6666" max="6675" width="0" hidden="1" customWidth="1"/>
    <col min="6676" max="6676" width="6.28515625" bestFit="1" customWidth="1"/>
    <col min="6677" max="6677" width="10.42578125" bestFit="1" customWidth="1"/>
    <col min="6678" max="6678" width="6" bestFit="1" customWidth="1"/>
    <col min="6913" max="6913" width="11.42578125" customWidth="1"/>
    <col min="6914" max="6914" width="6.42578125" customWidth="1"/>
    <col min="6915" max="6915" width="8.7109375" bestFit="1" customWidth="1"/>
    <col min="6916" max="6916" width="10.140625" bestFit="1" customWidth="1"/>
    <col min="6917" max="6917" width="0" hidden="1" customWidth="1"/>
    <col min="6918" max="6918" width="5.7109375" customWidth="1"/>
    <col min="6919" max="6919" width="11.42578125" customWidth="1"/>
    <col min="6921" max="6921" width="3.140625" customWidth="1"/>
    <col min="6922" max="6931" width="0" hidden="1" customWidth="1"/>
    <col min="6932" max="6932" width="6.28515625" bestFit="1" customWidth="1"/>
    <col min="6933" max="6933" width="10.42578125" bestFit="1" customWidth="1"/>
    <col min="6934" max="6934" width="6" bestFit="1" customWidth="1"/>
    <col min="7169" max="7169" width="11.42578125" customWidth="1"/>
    <col min="7170" max="7170" width="6.42578125" customWidth="1"/>
    <col min="7171" max="7171" width="8.7109375" bestFit="1" customWidth="1"/>
    <col min="7172" max="7172" width="10.140625" bestFit="1" customWidth="1"/>
    <col min="7173" max="7173" width="0" hidden="1" customWidth="1"/>
    <col min="7174" max="7174" width="5.7109375" customWidth="1"/>
    <col min="7175" max="7175" width="11.42578125" customWidth="1"/>
    <col min="7177" max="7177" width="3.140625" customWidth="1"/>
    <col min="7178" max="7187" width="0" hidden="1" customWidth="1"/>
    <col min="7188" max="7188" width="6.28515625" bestFit="1" customWidth="1"/>
    <col min="7189" max="7189" width="10.42578125" bestFit="1" customWidth="1"/>
    <col min="7190" max="7190" width="6" bestFit="1" customWidth="1"/>
    <col min="7425" max="7425" width="11.42578125" customWidth="1"/>
    <col min="7426" max="7426" width="6.42578125" customWidth="1"/>
    <col min="7427" max="7427" width="8.7109375" bestFit="1" customWidth="1"/>
    <col min="7428" max="7428" width="10.140625" bestFit="1" customWidth="1"/>
    <col min="7429" max="7429" width="0" hidden="1" customWidth="1"/>
    <col min="7430" max="7430" width="5.7109375" customWidth="1"/>
    <col min="7431" max="7431" width="11.42578125" customWidth="1"/>
    <col min="7433" max="7433" width="3.140625" customWidth="1"/>
    <col min="7434" max="7443" width="0" hidden="1" customWidth="1"/>
    <col min="7444" max="7444" width="6.28515625" bestFit="1" customWidth="1"/>
    <col min="7445" max="7445" width="10.42578125" bestFit="1" customWidth="1"/>
    <col min="7446" max="7446" width="6" bestFit="1" customWidth="1"/>
    <col min="7681" max="7681" width="11.42578125" customWidth="1"/>
    <col min="7682" max="7682" width="6.42578125" customWidth="1"/>
    <col min="7683" max="7683" width="8.7109375" bestFit="1" customWidth="1"/>
    <col min="7684" max="7684" width="10.140625" bestFit="1" customWidth="1"/>
    <col min="7685" max="7685" width="0" hidden="1" customWidth="1"/>
    <col min="7686" max="7686" width="5.7109375" customWidth="1"/>
    <col min="7687" max="7687" width="11.42578125" customWidth="1"/>
    <col min="7689" max="7689" width="3.140625" customWidth="1"/>
    <col min="7690" max="7699" width="0" hidden="1" customWidth="1"/>
    <col min="7700" max="7700" width="6.28515625" bestFit="1" customWidth="1"/>
    <col min="7701" max="7701" width="10.42578125" bestFit="1" customWidth="1"/>
    <col min="7702" max="7702" width="6" bestFit="1" customWidth="1"/>
    <col min="7937" max="7937" width="11.42578125" customWidth="1"/>
    <col min="7938" max="7938" width="6.42578125" customWidth="1"/>
    <col min="7939" max="7939" width="8.7109375" bestFit="1" customWidth="1"/>
    <col min="7940" max="7940" width="10.140625" bestFit="1" customWidth="1"/>
    <col min="7941" max="7941" width="0" hidden="1" customWidth="1"/>
    <col min="7942" max="7942" width="5.7109375" customWidth="1"/>
    <col min="7943" max="7943" width="11.42578125" customWidth="1"/>
    <col min="7945" max="7945" width="3.140625" customWidth="1"/>
    <col min="7946" max="7955" width="0" hidden="1" customWidth="1"/>
    <col min="7956" max="7956" width="6.28515625" bestFit="1" customWidth="1"/>
    <col min="7957" max="7957" width="10.42578125" bestFit="1" customWidth="1"/>
    <col min="7958" max="7958" width="6" bestFit="1" customWidth="1"/>
    <col min="8193" max="8193" width="11.42578125" customWidth="1"/>
    <col min="8194" max="8194" width="6.42578125" customWidth="1"/>
    <col min="8195" max="8195" width="8.7109375" bestFit="1" customWidth="1"/>
    <col min="8196" max="8196" width="10.140625" bestFit="1" customWidth="1"/>
    <col min="8197" max="8197" width="0" hidden="1" customWidth="1"/>
    <col min="8198" max="8198" width="5.7109375" customWidth="1"/>
    <col min="8199" max="8199" width="11.42578125" customWidth="1"/>
    <col min="8201" max="8201" width="3.140625" customWidth="1"/>
    <col min="8202" max="8211" width="0" hidden="1" customWidth="1"/>
    <col min="8212" max="8212" width="6.28515625" bestFit="1" customWidth="1"/>
    <col min="8213" max="8213" width="10.42578125" bestFit="1" customWidth="1"/>
    <col min="8214" max="8214" width="6" bestFit="1" customWidth="1"/>
    <col min="8449" max="8449" width="11.42578125" customWidth="1"/>
    <col min="8450" max="8450" width="6.42578125" customWidth="1"/>
    <col min="8451" max="8451" width="8.7109375" bestFit="1" customWidth="1"/>
    <col min="8452" max="8452" width="10.140625" bestFit="1" customWidth="1"/>
    <col min="8453" max="8453" width="0" hidden="1" customWidth="1"/>
    <col min="8454" max="8454" width="5.7109375" customWidth="1"/>
    <col min="8455" max="8455" width="11.42578125" customWidth="1"/>
    <col min="8457" max="8457" width="3.140625" customWidth="1"/>
    <col min="8458" max="8467" width="0" hidden="1" customWidth="1"/>
    <col min="8468" max="8468" width="6.28515625" bestFit="1" customWidth="1"/>
    <col min="8469" max="8469" width="10.42578125" bestFit="1" customWidth="1"/>
    <col min="8470" max="8470" width="6" bestFit="1" customWidth="1"/>
    <col min="8705" max="8705" width="11.42578125" customWidth="1"/>
    <col min="8706" max="8706" width="6.42578125" customWidth="1"/>
    <col min="8707" max="8707" width="8.7109375" bestFit="1" customWidth="1"/>
    <col min="8708" max="8708" width="10.140625" bestFit="1" customWidth="1"/>
    <col min="8709" max="8709" width="0" hidden="1" customWidth="1"/>
    <col min="8710" max="8710" width="5.7109375" customWidth="1"/>
    <col min="8711" max="8711" width="11.42578125" customWidth="1"/>
    <col min="8713" max="8713" width="3.140625" customWidth="1"/>
    <col min="8714" max="8723" width="0" hidden="1" customWidth="1"/>
    <col min="8724" max="8724" width="6.28515625" bestFit="1" customWidth="1"/>
    <col min="8725" max="8725" width="10.42578125" bestFit="1" customWidth="1"/>
    <col min="8726" max="8726" width="6" bestFit="1" customWidth="1"/>
    <col min="8961" max="8961" width="11.42578125" customWidth="1"/>
    <col min="8962" max="8962" width="6.42578125" customWidth="1"/>
    <col min="8963" max="8963" width="8.7109375" bestFit="1" customWidth="1"/>
    <col min="8964" max="8964" width="10.140625" bestFit="1" customWidth="1"/>
    <col min="8965" max="8965" width="0" hidden="1" customWidth="1"/>
    <col min="8966" max="8966" width="5.7109375" customWidth="1"/>
    <col min="8967" max="8967" width="11.42578125" customWidth="1"/>
    <col min="8969" max="8969" width="3.140625" customWidth="1"/>
    <col min="8970" max="8979" width="0" hidden="1" customWidth="1"/>
    <col min="8980" max="8980" width="6.28515625" bestFit="1" customWidth="1"/>
    <col min="8981" max="8981" width="10.42578125" bestFit="1" customWidth="1"/>
    <col min="8982" max="8982" width="6" bestFit="1" customWidth="1"/>
    <col min="9217" max="9217" width="11.42578125" customWidth="1"/>
    <col min="9218" max="9218" width="6.42578125" customWidth="1"/>
    <col min="9219" max="9219" width="8.7109375" bestFit="1" customWidth="1"/>
    <col min="9220" max="9220" width="10.140625" bestFit="1" customWidth="1"/>
    <col min="9221" max="9221" width="0" hidden="1" customWidth="1"/>
    <col min="9222" max="9222" width="5.7109375" customWidth="1"/>
    <col min="9223" max="9223" width="11.42578125" customWidth="1"/>
    <col min="9225" max="9225" width="3.140625" customWidth="1"/>
    <col min="9226" max="9235" width="0" hidden="1" customWidth="1"/>
    <col min="9236" max="9236" width="6.28515625" bestFit="1" customWidth="1"/>
    <col min="9237" max="9237" width="10.42578125" bestFit="1" customWidth="1"/>
    <col min="9238" max="9238" width="6" bestFit="1" customWidth="1"/>
    <col min="9473" max="9473" width="11.42578125" customWidth="1"/>
    <col min="9474" max="9474" width="6.42578125" customWidth="1"/>
    <col min="9475" max="9475" width="8.7109375" bestFit="1" customWidth="1"/>
    <col min="9476" max="9476" width="10.140625" bestFit="1" customWidth="1"/>
    <col min="9477" max="9477" width="0" hidden="1" customWidth="1"/>
    <col min="9478" max="9478" width="5.7109375" customWidth="1"/>
    <col min="9479" max="9479" width="11.42578125" customWidth="1"/>
    <col min="9481" max="9481" width="3.140625" customWidth="1"/>
    <col min="9482" max="9491" width="0" hidden="1" customWidth="1"/>
    <col min="9492" max="9492" width="6.28515625" bestFit="1" customWidth="1"/>
    <col min="9493" max="9493" width="10.42578125" bestFit="1" customWidth="1"/>
    <col min="9494" max="9494" width="6" bestFit="1" customWidth="1"/>
    <col min="9729" max="9729" width="11.42578125" customWidth="1"/>
    <col min="9730" max="9730" width="6.42578125" customWidth="1"/>
    <col min="9731" max="9731" width="8.7109375" bestFit="1" customWidth="1"/>
    <col min="9732" max="9732" width="10.140625" bestFit="1" customWidth="1"/>
    <col min="9733" max="9733" width="0" hidden="1" customWidth="1"/>
    <col min="9734" max="9734" width="5.7109375" customWidth="1"/>
    <col min="9735" max="9735" width="11.42578125" customWidth="1"/>
    <col min="9737" max="9737" width="3.140625" customWidth="1"/>
    <col min="9738" max="9747" width="0" hidden="1" customWidth="1"/>
    <col min="9748" max="9748" width="6.28515625" bestFit="1" customWidth="1"/>
    <col min="9749" max="9749" width="10.42578125" bestFit="1" customWidth="1"/>
    <col min="9750" max="9750" width="6" bestFit="1" customWidth="1"/>
    <col min="9985" max="9985" width="11.42578125" customWidth="1"/>
    <col min="9986" max="9986" width="6.42578125" customWidth="1"/>
    <col min="9987" max="9987" width="8.7109375" bestFit="1" customWidth="1"/>
    <col min="9988" max="9988" width="10.140625" bestFit="1" customWidth="1"/>
    <col min="9989" max="9989" width="0" hidden="1" customWidth="1"/>
    <col min="9990" max="9990" width="5.7109375" customWidth="1"/>
    <col min="9991" max="9991" width="11.42578125" customWidth="1"/>
    <col min="9993" max="9993" width="3.140625" customWidth="1"/>
    <col min="9994" max="10003" width="0" hidden="1" customWidth="1"/>
    <col min="10004" max="10004" width="6.28515625" bestFit="1" customWidth="1"/>
    <col min="10005" max="10005" width="10.42578125" bestFit="1" customWidth="1"/>
    <col min="10006" max="10006" width="6" bestFit="1" customWidth="1"/>
    <col min="10241" max="10241" width="11.42578125" customWidth="1"/>
    <col min="10242" max="10242" width="6.42578125" customWidth="1"/>
    <col min="10243" max="10243" width="8.7109375" bestFit="1" customWidth="1"/>
    <col min="10244" max="10244" width="10.140625" bestFit="1" customWidth="1"/>
    <col min="10245" max="10245" width="0" hidden="1" customWidth="1"/>
    <col min="10246" max="10246" width="5.7109375" customWidth="1"/>
    <col min="10247" max="10247" width="11.42578125" customWidth="1"/>
    <col min="10249" max="10249" width="3.140625" customWidth="1"/>
    <col min="10250" max="10259" width="0" hidden="1" customWidth="1"/>
    <col min="10260" max="10260" width="6.28515625" bestFit="1" customWidth="1"/>
    <col min="10261" max="10261" width="10.42578125" bestFit="1" customWidth="1"/>
    <col min="10262" max="10262" width="6" bestFit="1" customWidth="1"/>
    <col min="10497" max="10497" width="11.42578125" customWidth="1"/>
    <col min="10498" max="10498" width="6.42578125" customWidth="1"/>
    <col min="10499" max="10499" width="8.7109375" bestFit="1" customWidth="1"/>
    <col min="10500" max="10500" width="10.140625" bestFit="1" customWidth="1"/>
    <col min="10501" max="10501" width="0" hidden="1" customWidth="1"/>
    <col min="10502" max="10502" width="5.7109375" customWidth="1"/>
    <col min="10503" max="10503" width="11.42578125" customWidth="1"/>
    <col min="10505" max="10505" width="3.140625" customWidth="1"/>
    <col min="10506" max="10515" width="0" hidden="1" customWidth="1"/>
    <col min="10516" max="10516" width="6.28515625" bestFit="1" customWidth="1"/>
    <col min="10517" max="10517" width="10.42578125" bestFit="1" customWidth="1"/>
    <col min="10518" max="10518" width="6" bestFit="1" customWidth="1"/>
    <col min="10753" max="10753" width="11.42578125" customWidth="1"/>
    <col min="10754" max="10754" width="6.42578125" customWidth="1"/>
    <col min="10755" max="10755" width="8.7109375" bestFit="1" customWidth="1"/>
    <col min="10756" max="10756" width="10.140625" bestFit="1" customWidth="1"/>
    <col min="10757" max="10757" width="0" hidden="1" customWidth="1"/>
    <col min="10758" max="10758" width="5.7109375" customWidth="1"/>
    <col min="10759" max="10759" width="11.42578125" customWidth="1"/>
    <col min="10761" max="10761" width="3.140625" customWidth="1"/>
    <col min="10762" max="10771" width="0" hidden="1" customWidth="1"/>
    <col min="10772" max="10772" width="6.28515625" bestFit="1" customWidth="1"/>
    <col min="10773" max="10773" width="10.42578125" bestFit="1" customWidth="1"/>
    <col min="10774" max="10774" width="6" bestFit="1" customWidth="1"/>
    <col min="11009" max="11009" width="11.42578125" customWidth="1"/>
    <col min="11010" max="11010" width="6.42578125" customWidth="1"/>
    <col min="11011" max="11011" width="8.7109375" bestFit="1" customWidth="1"/>
    <col min="11012" max="11012" width="10.140625" bestFit="1" customWidth="1"/>
    <col min="11013" max="11013" width="0" hidden="1" customWidth="1"/>
    <col min="11014" max="11014" width="5.7109375" customWidth="1"/>
    <col min="11015" max="11015" width="11.42578125" customWidth="1"/>
    <col min="11017" max="11017" width="3.140625" customWidth="1"/>
    <col min="11018" max="11027" width="0" hidden="1" customWidth="1"/>
    <col min="11028" max="11028" width="6.28515625" bestFit="1" customWidth="1"/>
    <col min="11029" max="11029" width="10.42578125" bestFit="1" customWidth="1"/>
    <col min="11030" max="11030" width="6" bestFit="1" customWidth="1"/>
    <col min="11265" max="11265" width="11.42578125" customWidth="1"/>
    <col min="11266" max="11266" width="6.42578125" customWidth="1"/>
    <col min="11267" max="11267" width="8.7109375" bestFit="1" customWidth="1"/>
    <col min="11268" max="11268" width="10.140625" bestFit="1" customWidth="1"/>
    <col min="11269" max="11269" width="0" hidden="1" customWidth="1"/>
    <col min="11270" max="11270" width="5.7109375" customWidth="1"/>
    <col min="11271" max="11271" width="11.42578125" customWidth="1"/>
    <col min="11273" max="11273" width="3.140625" customWidth="1"/>
    <col min="11274" max="11283" width="0" hidden="1" customWidth="1"/>
    <col min="11284" max="11284" width="6.28515625" bestFit="1" customWidth="1"/>
    <col min="11285" max="11285" width="10.42578125" bestFit="1" customWidth="1"/>
    <col min="11286" max="11286" width="6" bestFit="1" customWidth="1"/>
    <col min="11521" max="11521" width="11.42578125" customWidth="1"/>
    <col min="11522" max="11522" width="6.42578125" customWidth="1"/>
    <col min="11523" max="11523" width="8.7109375" bestFit="1" customWidth="1"/>
    <col min="11524" max="11524" width="10.140625" bestFit="1" customWidth="1"/>
    <col min="11525" max="11525" width="0" hidden="1" customWidth="1"/>
    <col min="11526" max="11526" width="5.7109375" customWidth="1"/>
    <col min="11527" max="11527" width="11.42578125" customWidth="1"/>
    <col min="11529" max="11529" width="3.140625" customWidth="1"/>
    <col min="11530" max="11539" width="0" hidden="1" customWidth="1"/>
    <col min="11540" max="11540" width="6.28515625" bestFit="1" customWidth="1"/>
    <col min="11541" max="11541" width="10.42578125" bestFit="1" customWidth="1"/>
    <col min="11542" max="11542" width="6" bestFit="1" customWidth="1"/>
    <col min="11777" max="11777" width="11.42578125" customWidth="1"/>
    <col min="11778" max="11778" width="6.42578125" customWidth="1"/>
    <col min="11779" max="11779" width="8.7109375" bestFit="1" customWidth="1"/>
    <col min="11780" max="11780" width="10.140625" bestFit="1" customWidth="1"/>
    <col min="11781" max="11781" width="0" hidden="1" customWidth="1"/>
    <col min="11782" max="11782" width="5.7109375" customWidth="1"/>
    <col min="11783" max="11783" width="11.42578125" customWidth="1"/>
    <col min="11785" max="11785" width="3.140625" customWidth="1"/>
    <col min="11786" max="11795" width="0" hidden="1" customWidth="1"/>
    <col min="11796" max="11796" width="6.28515625" bestFit="1" customWidth="1"/>
    <col min="11797" max="11797" width="10.42578125" bestFit="1" customWidth="1"/>
    <col min="11798" max="11798" width="6" bestFit="1" customWidth="1"/>
    <col min="12033" max="12033" width="11.42578125" customWidth="1"/>
    <col min="12034" max="12034" width="6.42578125" customWidth="1"/>
    <col min="12035" max="12035" width="8.7109375" bestFit="1" customWidth="1"/>
    <col min="12036" max="12036" width="10.140625" bestFit="1" customWidth="1"/>
    <col min="12037" max="12037" width="0" hidden="1" customWidth="1"/>
    <col min="12038" max="12038" width="5.7109375" customWidth="1"/>
    <col min="12039" max="12039" width="11.42578125" customWidth="1"/>
    <col min="12041" max="12041" width="3.140625" customWidth="1"/>
    <col min="12042" max="12051" width="0" hidden="1" customWidth="1"/>
    <col min="12052" max="12052" width="6.28515625" bestFit="1" customWidth="1"/>
    <col min="12053" max="12053" width="10.42578125" bestFit="1" customWidth="1"/>
    <col min="12054" max="12054" width="6" bestFit="1" customWidth="1"/>
    <col min="12289" max="12289" width="11.42578125" customWidth="1"/>
    <col min="12290" max="12290" width="6.42578125" customWidth="1"/>
    <col min="12291" max="12291" width="8.7109375" bestFit="1" customWidth="1"/>
    <col min="12292" max="12292" width="10.140625" bestFit="1" customWidth="1"/>
    <col min="12293" max="12293" width="0" hidden="1" customWidth="1"/>
    <col min="12294" max="12294" width="5.7109375" customWidth="1"/>
    <col min="12295" max="12295" width="11.42578125" customWidth="1"/>
    <col min="12297" max="12297" width="3.140625" customWidth="1"/>
    <col min="12298" max="12307" width="0" hidden="1" customWidth="1"/>
    <col min="12308" max="12308" width="6.28515625" bestFit="1" customWidth="1"/>
    <col min="12309" max="12309" width="10.42578125" bestFit="1" customWidth="1"/>
    <col min="12310" max="12310" width="6" bestFit="1" customWidth="1"/>
    <col min="12545" max="12545" width="11.42578125" customWidth="1"/>
    <col min="12546" max="12546" width="6.42578125" customWidth="1"/>
    <col min="12547" max="12547" width="8.7109375" bestFit="1" customWidth="1"/>
    <col min="12548" max="12548" width="10.140625" bestFit="1" customWidth="1"/>
    <col min="12549" max="12549" width="0" hidden="1" customWidth="1"/>
    <col min="12550" max="12550" width="5.7109375" customWidth="1"/>
    <col min="12551" max="12551" width="11.42578125" customWidth="1"/>
    <col min="12553" max="12553" width="3.140625" customWidth="1"/>
    <col min="12554" max="12563" width="0" hidden="1" customWidth="1"/>
    <col min="12564" max="12564" width="6.28515625" bestFit="1" customWidth="1"/>
    <col min="12565" max="12565" width="10.42578125" bestFit="1" customWidth="1"/>
    <col min="12566" max="12566" width="6" bestFit="1" customWidth="1"/>
    <col min="12801" max="12801" width="11.42578125" customWidth="1"/>
    <col min="12802" max="12802" width="6.42578125" customWidth="1"/>
    <col min="12803" max="12803" width="8.7109375" bestFit="1" customWidth="1"/>
    <col min="12804" max="12804" width="10.140625" bestFit="1" customWidth="1"/>
    <col min="12805" max="12805" width="0" hidden="1" customWidth="1"/>
    <col min="12806" max="12806" width="5.7109375" customWidth="1"/>
    <col min="12807" max="12807" width="11.42578125" customWidth="1"/>
    <col min="12809" max="12809" width="3.140625" customWidth="1"/>
    <col min="12810" max="12819" width="0" hidden="1" customWidth="1"/>
    <col min="12820" max="12820" width="6.28515625" bestFit="1" customWidth="1"/>
    <col min="12821" max="12821" width="10.42578125" bestFit="1" customWidth="1"/>
    <col min="12822" max="12822" width="6" bestFit="1" customWidth="1"/>
    <col min="13057" max="13057" width="11.42578125" customWidth="1"/>
    <col min="13058" max="13058" width="6.42578125" customWidth="1"/>
    <col min="13059" max="13059" width="8.7109375" bestFit="1" customWidth="1"/>
    <col min="13060" max="13060" width="10.140625" bestFit="1" customWidth="1"/>
    <col min="13061" max="13061" width="0" hidden="1" customWidth="1"/>
    <col min="13062" max="13062" width="5.7109375" customWidth="1"/>
    <col min="13063" max="13063" width="11.42578125" customWidth="1"/>
    <col min="13065" max="13065" width="3.140625" customWidth="1"/>
    <col min="13066" max="13075" width="0" hidden="1" customWidth="1"/>
    <col min="13076" max="13076" width="6.28515625" bestFit="1" customWidth="1"/>
    <col min="13077" max="13077" width="10.42578125" bestFit="1" customWidth="1"/>
    <col min="13078" max="13078" width="6" bestFit="1" customWidth="1"/>
    <col min="13313" max="13313" width="11.42578125" customWidth="1"/>
    <col min="13314" max="13314" width="6.42578125" customWidth="1"/>
    <col min="13315" max="13315" width="8.7109375" bestFit="1" customWidth="1"/>
    <col min="13316" max="13316" width="10.140625" bestFit="1" customWidth="1"/>
    <col min="13317" max="13317" width="0" hidden="1" customWidth="1"/>
    <col min="13318" max="13318" width="5.7109375" customWidth="1"/>
    <col min="13319" max="13319" width="11.42578125" customWidth="1"/>
    <col min="13321" max="13321" width="3.140625" customWidth="1"/>
    <col min="13322" max="13331" width="0" hidden="1" customWidth="1"/>
    <col min="13332" max="13332" width="6.28515625" bestFit="1" customWidth="1"/>
    <col min="13333" max="13333" width="10.42578125" bestFit="1" customWidth="1"/>
    <col min="13334" max="13334" width="6" bestFit="1" customWidth="1"/>
    <col min="13569" max="13569" width="11.42578125" customWidth="1"/>
    <col min="13570" max="13570" width="6.42578125" customWidth="1"/>
    <col min="13571" max="13571" width="8.7109375" bestFit="1" customWidth="1"/>
    <col min="13572" max="13572" width="10.140625" bestFit="1" customWidth="1"/>
    <col min="13573" max="13573" width="0" hidden="1" customWidth="1"/>
    <col min="13574" max="13574" width="5.7109375" customWidth="1"/>
    <col min="13575" max="13575" width="11.42578125" customWidth="1"/>
    <col min="13577" max="13577" width="3.140625" customWidth="1"/>
    <col min="13578" max="13587" width="0" hidden="1" customWidth="1"/>
    <col min="13588" max="13588" width="6.28515625" bestFit="1" customWidth="1"/>
    <col min="13589" max="13589" width="10.42578125" bestFit="1" customWidth="1"/>
    <col min="13590" max="13590" width="6" bestFit="1" customWidth="1"/>
    <col min="13825" max="13825" width="11.42578125" customWidth="1"/>
    <col min="13826" max="13826" width="6.42578125" customWidth="1"/>
    <col min="13827" max="13827" width="8.7109375" bestFit="1" customWidth="1"/>
    <col min="13828" max="13828" width="10.140625" bestFit="1" customWidth="1"/>
    <col min="13829" max="13829" width="0" hidden="1" customWidth="1"/>
    <col min="13830" max="13830" width="5.7109375" customWidth="1"/>
    <col min="13831" max="13831" width="11.42578125" customWidth="1"/>
    <col min="13833" max="13833" width="3.140625" customWidth="1"/>
    <col min="13834" max="13843" width="0" hidden="1" customWidth="1"/>
    <col min="13844" max="13844" width="6.28515625" bestFit="1" customWidth="1"/>
    <col min="13845" max="13845" width="10.42578125" bestFit="1" customWidth="1"/>
    <col min="13846" max="13846" width="6" bestFit="1" customWidth="1"/>
    <col min="14081" max="14081" width="11.42578125" customWidth="1"/>
    <col min="14082" max="14082" width="6.42578125" customWidth="1"/>
    <col min="14083" max="14083" width="8.7109375" bestFit="1" customWidth="1"/>
    <col min="14084" max="14084" width="10.140625" bestFit="1" customWidth="1"/>
    <col min="14085" max="14085" width="0" hidden="1" customWidth="1"/>
    <col min="14086" max="14086" width="5.7109375" customWidth="1"/>
    <col min="14087" max="14087" width="11.42578125" customWidth="1"/>
    <col min="14089" max="14089" width="3.140625" customWidth="1"/>
    <col min="14090" max="14099" width="0" hidden="1" customWidth="1"/>
    <col min="14100" max="14100" width="6.28515625" bestFit="1" customWidth="1"/>
    <col min="14101" max="14101" width="10.42578125" bestFit="1" customWidth="1"/>
    <col min="14102" max="14102" width="6" bestFit="1" customWidth="1"/>
    <col min="14337" max="14337" width="11.42578125" customWidth="1"/>
    <col min="14338" max="14338" width="6.42578125" customWidth="1"/>
    <col min="14339" max="14339" width="8.7109375" bestFit="1" customWidth="1"/>
    <col min="14340" max="14340" width="10.140625" bestFit="1" customWidth="1"/>
    <col min="14341" max="14341" width="0" hidden="1" customWidth="1"/>
    <col min="14342" max="14342" width="5.7109375" customWidth="1"/>
    <col min="14343" max="14343" width="11.42578125" customWidth="1"/>
    <col min="14345" max="14345" width="3.140625" customWidth="1"/>
    <col min="14346" max="14355" width="0" hidden="1" customWidth="1"/>
    <col min="14356" max="14356" width="6.28515625" bestFit="1" customWidth="1"/>
    <col min="14357" max="14357" width="10.42578125" bestFit="1" customWidth="1"/>
    <col min="14358" max="14358" width="6" bestFit="1" customWidth="1"/>
    <col min="14593" max="14593" width="11.42578125" customWidth="1"/>
    <col min="14594" max="14594" width="6.42578125" customWidth="1"/>
    <col min="14595" max="14595" width="8.7109375" bestFit="1" customWidth="1"/>
    <col min="14596" max="14596" width="10.140625" bestFit="1" customWidth="1"/>
    <col min="14597" max="14597" width="0" hidden="1" customWidth="1"/>
    <col min="14598" max="14598" width="5.7109375" customWidth="1"/>
    <col min="14599" max="14599" width="11.42578125" customWidth="1"/>
    <col min="14601" max="14601" width="3.140625" customWidth="1"/>
    <col min="14602" max="14611" width="0" hidden="1" customWidth="1"/>
    <col min="14612" max="14612" width="6.28515625" bestFit="1" customWidth="1"/>
    <col min="14613" max="14613" width="10.42578125" bestFit="1" customWidth="1"/>
    <col min="14614" max="14614" width="6" bestFit="1" customWidth="1"/>
    <col min="14849" max="14849" width="11.42578125" customWidth="1"/>
    <col min="14850" max="14850" width="6.42578125" customWidth="1"/>
    <col min="14851" max="14851" width="8.7109375" bestFit="1" customWidth="1"/>
    <col min="14852" max="14852" width="10.140625" bestFit="1" customWidth="1"/>
    <col min="14853" max="14853" width="0" hidden="1" customWidth="1"/>
    <col min="14854" max="14854" width="5.7109375" customWidth="1"/>
    <col min="14855" max="14855" width="11.42578125" customWidth="1"/>
    <col min="14857" max="14857" width="3.140625" customWidth="1"/>
    <col min="14858" max="14867" width="0" hidden="1" customWidth="1"/>
    <col min="14868" max="14868" width="6.28515625" bestFit="1" customWidth="1"/>
    <col min="14869" max="14869" width="10.42578125" bestFit="1" customWidth="1"/>
    <col min="14870" max="14870" width="6" bestFit="1" customWidth="1"/>
    <col min="15105" max="15105" width="11.42578125" customWidth="1"/>
    <col min="15106" max="15106" width="6.42578125" customWidth="1"/>
    <col min="15107" max="15107" width="8.7109375" bestFit="1" customWidth="1"/>
    <col min="15108" max="15108" width="10.140625" bestFit="1" customWidth="1"/>
    <col min="15109" max="15109" width="0" hidden="1" customWidth="1"/>
    <col min="15110" max="15110" width="5.7109375" customWidth="1"/>
    <col min="15111" max="15111" width="11.42578125" customWidth="1"/>
    <col min="15113" max="15113" width="3.140625" customWidth="1"/>
    <col min="15114" max="15123" width="0" hidden="1" customWidth="1"/>
    <col min="15124" max="15124" width="6.28515625" bestFit="1" customWidth="1"/>
    <col min="15125" max="15125" width="10.42578125" bestFit="1" customWidth="1"/>
    <col min="15126" max="15126" width="6" bestFit="1" customWidth="1"/>
    <col min="15361" max="15361" width="11.42578125" customWidth="1"/>
    <col min="15362" max="15362" width="6.42578125" customWidth="1"/>
    <col min="15363" max="15363" width="8.7109375" bestFit="1" customWidth="1"/>
    <col min="15364" max="15364" width="10.140625" bestFit="1" customWidth="1"/>
    <col min="15365" max="15365" width="0" hidden="1" customWidth="1"/>
    <col min="15366" max="15366" width="5.7109375" customWidth="1"/>
    <col min="15367" max="15367" width="11.42578125" customWidth="1"/>
    <col min="15369" max="15369" width="3.140625" customWidth="1"/>
    <col min="15370" max="15379" width="0" hidden="1" customWidth="1"/>
    <col min="15380" max="15380" width="6.28515625" bestFit="1" customWidth="1"/>
    <col min="15381" max="15381" width="10.42578125" bestFit="1" customWidth="1"/>
    <col min="15382" max="15382" width="6" bestFit="1" customWidth="1"/>
    <col min="15617" max="15617" width="11.42578125" customWidth="1"/>
    <col min="15618" max="15618" width="6.42578125" customWidth="1"/>
    <col min="15619" max="15619" width="8.7109375" bestFit="1" customWidth="1"/>
    <col min="15620" max="15620" width="10.140625" bestFit="1" customWidth="1"/>
    <col min="15621" max="15621" width="0" hidden="1" customWidth="1"/>
    <col min="15622" max="15622" width="5.7109375" customWidth="1"/>
    <col min="15623" max="15623" width="11.42578125" customWidth="1"/>
    <col min="15625" max="15625" width="3.140625" customWidth="1"/>
    <col min="15626" max="15635" width="0" hidden="1" customWidth="1"/>
    <col min="15636" max="15636" width="6.28515625" bestFit="1" customWidth="1"/>
    <col min="15637" max="15637" width="10.42578125" bestFit="1" customWidth="1"/>
    <col min="15638" max="15638" width="6" bestFit="1" customWidth="1"/>
    <col min="15873" max="15873" width="11.42578125" customWidth="1"/>
    <col min="15874" max="15874" width="6.42578125" customWidth="1"/>
    <col min="15875" max="15875" width="8.7109375" bestFit="1" customWidth="1"/>
    <col min="15876" max="15876" width="10.140625" bestFit="1" customWidth="1"/>
    <col min="15877" max="15877" width="0" hidden="1" customWidth="1"/>
    <col min="15878" max="15878" width="5.7109375" customWidth="1"/>
    <col min="15879" max="15879" width="11.42578125" customWidth="1"/>
    <col min="15881" max="15881" width="3.140625" customWidth="1"/>
    <col min="15882" max="15891" width="0" hidden="1" customWidth="1"/>
    <col min="15892" max="15892" width="6.28515625" bestFit="1" customWidth="1"/>
    <col min="15893" max="15893" width="10.42578125" bestFit="1" customWidth="1"/>
    <col min="15894" max="15894" width="6" bestFit="1" customWidth="1"/>
    <col min="16129" max="16129" width="11.42578125" customWidth="1"/>
    <col min="16130" max="16130" width="6.42578125" customWidth="1"/>
    <col min="16131" max="16131" width="8.7109375" bestFit="1" customWidth="1"/>
    <col min="16132" max="16132" width="10.140625" bestFit="1" customWidth="1"/>
    <col min="16133" max="16133" width="0" hidden="1" customWidth="1"/>
    <col min="16134" max="16134" width="5.7109375" customWidth="1"/>
    <col min="16135" max="16135" width="11.42578125" customWidth="1"/>
    <col min="16137" max="16137" width="3.140625" customWidth="1"/>
    <col min="16138" max="16147" width="0" hidden="1" customWidth="1"/>
    <col min="16148" max="16148" width="6.28515625" bestFit="1" customWidth="1"/>
    <col min="16149" max="16149" width="10.42578125" bestFit="1" customWidth="1"/>
    <col min="16150" max="16150" width="6" bestFit="1" customWidth="1"/>
  </cols>
  <sheetData>
    <row r="1" spans="2:21" ht="15.75" thickBot="1" x14ac:dyDescent="0.3">
      <c r="B1" s="1" t="s">
        <v>0</v>
      </c>
      <c r="C1" s="2" t="s">
        <v>1</v>
      </c>
      <c r="D1" s="32" t="s">
        <v>2</v>
      </c>
      <c r="E1" s="4" t="s">
        <v>3</v>
      </c>
      <c r="F1" s="5"/>
      <c r="G1" s="6" t="s">
        <v>0</v>
      </c>
      <c r="H1" s="7" t="s">
        <v>3</v>
      </c>
      <c r="J1" s="1" t="s">
        <v>0</v>
      </c>
      <c r="K1" s="2" t="s">
        <v>1</v>
      </c>
      <c r="L1" s="3" t="s">
        <v>2</v>
      </c>
      <c r="M1" s="4" t="s">
        <v>3</v>
      </c>
      <c r="N1" s="5"/>
      <c r="O1" s="6" t="s">
        <v>0</v>
      </c>
      <c r="P1" s="7" t="s">
        <v>3</v>
      </c>
      <c r="S1" t="s">
        <v>4</v>
      </c>
    </row>
    <row r="2" spans="2:21" x14ac:dyDescent="0.25">
      <c r="B2" s="9">
        <f>C2*2.54</f>
        <v>0</v>
      </c>
      <c r="C2" s="10">
        <v>0</v>
      </c>
      <c r="D2" s="33">
        <v>5.7000000000000002E-2</v>
      </c>
      <c r="E2" s="12">
        <f>D2*25.4</f>
        <v>1.4478</v>
      </c>
      <c r="F2" s="13"/>
      <c r="G2" s="14">
        <v>0</v>
      </c>
      <c r="H2" s="15">
        <f>D2*25.4</f>
        <v>1.4478</v>
      </c>
      <c r="J2" s="9">
        <f>K2*2.54</f>
        <v>0</v>
      </c>
      <c r="K2" s="10">
        <v>0</v>
      </c>
      <c r="L2" s="11"/>
      <c r="M2" s="12">
        <f>L2*25.4</f>
        <v>0</v>
      </c>
      <c r="N2" s="13"/>
      <c r="O2" s="14">
        <v>0</v>
      </c>
      <c r="P2" s="15">
        <f>L2*25.4</f>
        <v>0</v>
      </c>
      <c r="S2" t="s">
        <v>5</v>
      </c>
      <c r="T2" s="8">
        <v>0</v>
      </c>
      <c r="U2" s="8">
        <v>5.7000000000000002E-2</v>
      </c>
    </row>
    <row r="3" spans="2:21" x14ac:dyDescent="0.25">
      <c r="B3" s="9">
        <f t="shared" ref="B3:B46" si="0">C3*2.54</f>
        <v>2.54</v>
      </c>
      <c r="C3" s="10">
        <v>1</v>
      </c>
      <c r="D3" s="34">
        <f>D2+F3</f>
        <v>6.0200000000000004E-2</v>
      </c>
      <c r="E3" s="12">
        <f>D4*25.4</f>
        <v>1.6103599999999998</v>
      </c>
      <c r="F3" s="16">
        <f>(D4-D2)/2</f>
        <v>3.199999999999998E-3</v>
      </c>
      <c r="G3" s="17"/>
      <c r="H3" s="18"/>
      <c r="J3" s="9">
        <f t="shared" ref="J3:J46" si="1">K3*2.54</f>
        <v>2.54</v>
      </c>
      <c r="K3" s="10">
        <v>1</v>
      </c>
      <c r="L3" s="19"/>
      <c r="M3" s="12">
        <f>L4*25.4</f>
        <v>0</v>
      </c>
      <c r="N3" s="16">
        <f>(L4-L2)/2</f>
        <v>0</v>
      </c>
      <c r="O3" s="17"/>
      <c r="P3" s="18"/>
      <c r="S3" t="s">
        <v>5</v>
      </c>
    </row>
    <row r="4" spans="2:21" x14ac:dyDescent="0.25">
      <c r="B4" s="9">
        <f t="shared" si="0"/>
        <v>5.08</v>
      </c>
      <c r="C4" s="10">
        <v>2</v>
      </c>
      <c r="D4" s="33">
        <v>6.3399999999999998E-2</v>
      </c>
      <c r="E4" s="12">
        <f>D7*25.4</f>
        <v>1.8541999999999998</v>
      </c>
      <c r="F4" s="20"/>
      <c r="G4" s="21"/>
      <c r="H4" s="22"/>
      <c r="J4" s="9">
        <f t="shared" si="1"/>
        <v>5.08</v>
      </c>
      <c r="K4" s="10">
        <v>2</v>
      </c>
      <c r="L4" s="19"/>
      <c r="M4" s="12">
        <f>L7*25.4</f>
        <v>0</v>
      </c>
      <c r="N4" s="20"/>
      <c r="O4" s="21"/>
      <c r="P4" s="22"/>
      <c r="S4" t="s">
        <v>5</v>
      </c>
      <c r="T4" s="8">
        <v>2</v>
      </c>
      <c r="U4" s="8">
        <v>6.3399999999999998E-2</v>
      </c>
    </row>
    <row r="5" spans="2:21" x14ac:dyDescent="0.25">
      <c r="B5" s="9">
        <f t="shared" si="0"/>
        <v>7.62</v>
      </c>
      <c r="C5" s="10">
        <v>3</v>
      </c>
      <c r="D5" s="34">
        <f>D4+F5</f>
        <v>6.6599999999999993E-2</v>
      </c>
      <c r="E5" s="12">
        <f>D6*25.4</f>
        <v>1.7729199999999996</v>
      </c>
      <c r="F5" s="16">
        <f>(D7-D4)/3</f>
        <v>3.1999999999999993E-3</v>
      </c>
      <c r="G5" s="23"/>
      <c r="H5" s="24"/>
      <c r="J5" s="9">
        <f t="shared" si="1"/>
        <v>7.62</v>
      </c>
      <c r="K5" s="10">
        <v>3</v>
      </c>
      <c r="L5" s="19"/>
      <c r="M5" s="12">
        <f>L6*25.4</f>
        <v>0</v>
      </c>
      <c r="N5" s="16">
        <f>(L7-L4)/3</f>
        <v>0</v>
      </c>
      <c r="O5" s="23"/>
      <c r="P5" s="24"/>
      <c r="S5" t="s">
        <v>5</v>
      </c>
    </row>
    <row r="6" spans="2:21" x14ac:dyDescent="0.25">
      <c r="B6" s="9">
        <f t="shared" si="0"/>
        <v>10.16</v>
      </c>
      <c r="C6" s="10">
        <v>4</v>
      </c>
      <c r="D6" s="34">
        <f>D4+F5+F5</f>
        <v>6.9799999999999987E-2</v>
      </c>
      <c r="E6" s="12">
        <f>D12*25.4</f>
        <v>2.3494999999999999</v>
      </c>
      <c r="F6" s="25"/>
      <c r="G6" s="26">
        <v>10</v>
      </c>
      <c r="H6" s="27">
        <f>(D6-((D6-D5)/((B6-B5)/(B6-G6))))*25.4</f>
        <v>1.7677999999999994</v>
      </c>
      <c r="J6" s="9">
        <f t="shared" si="1"/>
        <v>10.16</v>
      </c>
      <c r="K6" s="10">
        <v>4</v>
      </c>
      <c r="L6" s="19"/>
      <c r="M6" s="12">
        <f>L12*25.4</f>
        <v>0</v>
      </c>
      <c r="N6" s="25"/>
      <c r="O6" s="26">
        <v>10</v>
      </c>
      <c r="P6" s="27">
        <f>(L6-((L6-L5)/((J6-J5)/(J6-O6))))*25.4</f>
        <v>0</v>
      </c>
      <c r="S6" t="s">
        <v>5</v>
      </c>
    </row>
    <row r="7" spans="2:21" x14ac:dyDescent="0.25">
      <c r="B7" s="9">
        <f t="shared" si="0"/>
        <v>12.7</v>
      </c>
      <c r="C7" s="10">
        <v>5</v>
      </c>
      <c r="D7" s="33">
        <v>7.2999999999999995E-2</v>
      </c>
      <c r="E7" s="12">
        <f>D14*25.4</f>
        <v>2.4891999999999999</v>
      </c>
      <c r="F7" s="16"/>
      <c r="G7" s="17"/>
      <c r="H7" s="18"/>
      <c r="J7" s="9">
        <f t="shared" si="1"/>
        <v>12.7</v>
      </c>
      <c r="K7" s="10">
        <v>5</v>
      </c>
      <c r="L7" s="19"/>
      <c r="M7" s="12">
        <f>L14*25.4</f>
        <v>0</v>
      </c>
      <c r="N7" s="16"/>
      <c r="O7" s="17"/>
      <c r="P7" s="18"/>
      <c r="S7" t="s">
        <v>5</v>
      </c>
      <c r="T7" s="8">
        <v>5</v>
      </c>
      <c r="U7" s="8">
        <v>7.2999999999999995E-2</v>
      </c>
    </row>
    <row r="8" spans="2:21" x14ac:dyDescent="0.25">
      <c r="B8" s="9">
        <f t="shared" si="0"/>
        <v>15.24</v>
      </c>
      <c r="C8" s="10">
        <v>6</v>
      </c>
      <c r="D8" s="34">
        <f>D7+F8</f>
        <v>7.6899999999999996E-2</v>
      </c>
      <c r="E8" s="12">
        <f>D9*25.4</f>
        <v>2.0523199999999999</v>
      </c>
      <c r="F8" s="16">
        <f>(D9-D7)/2</f>
        <v>3.9000000000000007E-3</v>
      </c>
      <c r="G8" s="21"/>
      <c r="H8" s="22"/>
      <c r="J8" s="9">
        <f t="shared" si="1"/>
        <v>15.24</v>
      </c>
      <c r="K8" s="10">
        <v>6</v>
      </c>
      <c r="L8" s="19"/>
      <c r="M8" s="12">
        <f>L9*25.4</f>
        <v>0</v>
      </c>
      <c r="N8" s="16">
        <f>(L9-L7)/2</f>
        <v>0</v>
      </c>
      <c r="O8" s="21"/>
      <c r="P8" s="22"/>
      <c r="S8" t="s">
        <v>5</v>
      </c>
    </row>
    <row r="9" spans="2:21" x14ac:dyDescent="0.25">
      <c r="B9" s="9">
        <f t="shared" si="0"/>
        <v>17.78</v>
      </c>
      <c r="C9" s="10">
        <v>7</v>
      </c>
      <c r="D9" s="33">
        <v>8.0799999999999997E-2</v>
      </c>
      <c r="E9" s="12">
        <f>D19*25.4</f>
        <v>2.8778199999999998</v>
      </c>
      <c r="F9" s="13"/>
      <c r="G9" s="23"/>
      <c r="H9" s="24"/>
      <c r="J9" s="9">
        <f t="shared" si="1"/>
        <v>17.78</v>
      </c>
      <c r="K9" s="10">
        <v>7</v>
      </c>
      <c r="L9" s="19"/>
      <c r="M9" s="12">
        <f>L19*25.4</f>
        <v>0</v>
      </c>
      <c r="N9" s="13"/>
      <c r="O9" s="23"/>
      <c r="P9" s="24"/>
      <c r="S9" t="s">
        <v>5</v>
      </c>
      <c r="T9" s="8">
        <v>7</v>
      </c>
      <c r="U9" s="8">
        <v>8.0799999999999997E-2</v>
      </c>
    </row>
    <row r="10" spans="2:21" x14ac:dyDescent="0.25">
      <c r="B10" s="9">
        <f t="shared" si="0"/>
        <v>20.32</v>
      </c>
      <c r="C10" s="10">
        <v>8</v>
      </c>
      <c r="D10" s="34">
        <f>D9+F10</f>
        <v>8.4699999999999998E-2</v>
      </c>
      <c r="E10" s="12">
        <f>D11*25.4</f>
        <v>2.2504399999999998</v>
      </c>
      <c r="F10" s="16">
        <f>(D12-D9)/3</f>
        <v>3.9000000000000007E-3</v>
      </c>
      <c r="G10" s="26">
        <v>20</v>
      </c>
      <c r="H10" s="27">
        <f>(D10-((D10-D9)/((B10-B9)/(B10-G10))))*25.4</f>
        <v>2.1389</v>
      </c>
      <c r="J10" s="9">
        <f t="shared" si="1"/>
        <v>20.32</v>
      </c>
      <c r="K10" s="10">
        <v>8</v>
      </c>
      <c r="L10" s="19"/>
      <c r="M10" s="12">
        <f>L11*25.4</f>
        <v>0</v>
      </c>
      <c r="N10" s="16">
        <f>(L12-L9)/3</f>
        <v>0</v>
      </c>
      <c r="O10" s="26">
        <v>20</v>
      </c>
      <c r="P10" s="27">
        <f>(L10-((L10-L9)/((J10-J9)/(J10-O10))))*25.4</f>
        <v>0</v>
      </c>
      <c r="S10" t="s">
        <v>5</v>
      </c>
    </row>
    <row r="11" spans="2:21" x14ac:dyDescent="0.25">
      <c r="B11" s="9">
        <f t="shared" si="0"/>
        <v>22.86</v>
      </c>
      <c r="C11" s="10">
        <v>9</v>
      </c>
      <c r="D11" s="34">
        <f>D9+F10+F10</f>
        <v>8.8599999999999998E-2</v>
      </c>
      <c r="E11" s="12">
        <f>D17*25.4</f>
        <v>2.6974800000000001</v>
      </c>
      <c r="F11" s="25"/>
      <c r="G11" s="17"/>
      <c r="H11" s="18"/>
      <c r="J11" s="9">
        <f t="shared" si="1"/>
        <v>22.86</v>
      </c>
      <c r="K11" s="10">
        <v>9</v>
      </c>
      <c r="L11" s="19"/>
      <c r="M11" s="12">
        <f>L17*25.4</f>
        <v>0</v>
      </c>
      <c r="N11" s="25"/>
      <c r="O11" s="17"/>
      <c r="P11" s="18"/>
      <c r="S11" t="s">
        <v>5</v>
      </c>
    </row>
    <row r="12" spans="2:21" x14ac:dyDescent="0.25">
      <c r="B12" s="9">
        <f t="shared" si="0"/>
        <v>25.4</v>
      </c>
      <c r="C12" s="10">
        <v>10</v>
      </c>
      <c r="D12" s="33">
        <v>9.2499999999999999E-2</v>
      </c>
      <c r="E12" s="12">
        <f>D27*25.4</f>
        <v>3.64744</v>
      </c>
      <c r="F12" s="20"/>
      <c r="G12" s="21"/>
      <c r="H12" s="22"/>
      <c r="J12" s="9">
        <f t="shared" si="1"/>
        <v>25.4</v>
      </c>
      <c r="K12" s="10">
        <v>10</v>
      </c>
      <c r="L12" s="19"/>
      <c r="M12" s="12">
        <f>L27*25.4</f>
        <v>0</v>
      </c>
      <c r="N12" s="20"/>
      <c r="O12" s="21"/>
      <c r="P12" s="22"/>
      <c r="S12" t="s">
        <v>5</v>
      </c>
      <c r="T12" s="8">
        <v>10</v>
      </c>
      <c r="U12" s="8">
        <v>9.2499999999999999E-2</v>
      </c>
    </row>
    <row r="13" spans="2:21" x14ac:dyDescent="0.25">
      <c r="B13" s="9">
        <f t="shared" si="0"/>
        <v>27.94</v>
      </c>
      <c r="C13" s="10">
        <v>11</v>
      </c>
      <c r="D13" s="34">
        <f>D12+F13</f>
        <v>9.5250000000000001E-2</v>
      </c>
      <c r="E13" s="12">
        <f>D14*25.4</f>
        <v>2.4891999999999999</v>
      </c>
      <c r="F13" s="16">
        <f>(D14-D12)/2</f>
        <v>2.7500000000000024E-3</v>
      </c>
      <c r="G13" s="23"/>
      <c r="H13" s="24"/>
      <c r="J13" s="9">
        <f t="shared" si="1"/>
        <v>27.94</v>
      </c>
      <c r="K13" s="10">
        <v>11</v>
      </c>
      <c r="L13" s="19"/>
      <c r="M13" s="12">
        <f>L14*25.4</f>
        <v>0</v>
      </c>
      <c r="N13" s="16">
        <f>(L14-L12)/2</f>
        <v>0</v>
      </c>
      <c r="O13" s="23"/>
      <c r="P13" s="24"/>
      <c r="S13" t="s">
        <v>5</v>
      </c>
    </row>
    <row r="14" spans="2:21" x14ac:dyDescent="0.25">
      <c r="B14" s="9">
        <f t="shared" si="0"/>
        <v>30.48</v>
      </c>
      <c r="C14" s="10">
        <v>12</v>
      </c>
      <c r="D14" s="33">
        <v>9.8000000000000004E-2</v>
      </c>
      <c r="E14" s="12">
        <f>D32*25.4</f>
        <v>4.29514</v>
      </c>
      <c r="F14" s="25"/>
      <c r="G14" s="26">
        <v>30</v>
      </c>
      <c r="H14" s="27">
        <f>(D14-((D14-D13)/((B14-B13)/(B14-G14))))*25.4</f>
        <v>2.476</v>
      </c>
      <c r="J14" s="9">
        <f t="shared" si="1"/>
        <v>30.48</v>
      </c>
      <c r="K14" s="10">
        <v>12</v>
      </c>
      <c r="L14" s="19"/>
      <c r="M14" s="12">
        <f>L32*25.4</f>
        <v>0</v>
      </c>
      <c r="N14" s="25"/>
      <c r="O14" s="26">
        <v>30</v>
      </c>
      <c r="P14" s="27">
        <f>(L14-((L14-L13)/((J14-J13)/(J14-O14))))*25.4</f>
        <v>0</v>
      </c>
      <c r="S14" t="s">
        <v>5</v>
      </c>
      <c r="T14" s="8">
        <v>12</v>
      </c>
      <c r="U14" s="8">
        <v>9.8000000000000004E-2</v>
      </c>
    </row>
    <row r="15" spans="2:21" x14ac:dyDescent="0.25">
      <c r="B15" s="9">
        <f t="shared" si="0"/>
        <v>33.020000000000003</v>
      </c>
      <c r="C15" s="10">
        <v>13</v>
      </c>
      <c r="D15" s="34">
        <f>D14+F15</f>
        <v>0.10073333333333334</v>
      </c>
      <c r="E15" s="12">
        <f>D16*25.4</f>
        <v>2.6280533333333334</v>
      </c>
      <c r="F15" s="16">
        <f>(D17-D14)/3</f>
        <v>2.7333333333333328E-3</v>
      </c>
      <c r="G15" s="17"/>
      <c r="H15" s="18"/>
      <c r="J15" s="9">
        <f t="shared" si="1"/>
        <v>33.020000000000003</v>
      </c>
      <c r="K15" s="10">
        <v>13</v>
      </c>
      <c r="L15" s="19"/>
      <c r="M15" s="12">
        <f>L16*25.4</f>
        <v>0</v>
      </c>
      <c r="N15" s="16">
        <f>(L17-L14)/3</f>
        <v>0</v>
      </c>
      <c r="O15" s="17"/>
      <c r="P15" s="18"/>
      <c r="S15" t="s">
        <v>5</v>
      </c>
    </row>
    <row r="16" spans="2:21" x14ac:dyDescent="0.25">
      <c r="B16" s="9">
        <f t="shared" si="0"/>
        <v>35.56</v>
      </c>
      <c r="C16" s="10">
        <v>14</v>
      </c>
      <c r="D16" s="34">
        <f>D14+F15+F15</f>
        <v>0.10346666666666668</v>
      </c>
      <c r="E16" s="12">
        <f>D22*25.4</f>
        <v>3.1496</v>
      </c>
      <c r="F16" s="25"/>
      <c r="G16" s="21"/>
      <c r="H16" s="22"/>
      <c r="J16" s="9">
        <f t="shared" si="1"/>
        <v>35.56</v>
      </c>
      <c r="K16" s="10">
        <v>14</v>
      </c>
      <c r="L16" s="19"/>
      <c r="M16" s="12">
        <f>L22*25.4</f>
        <v>0</v>
      </c>
      <c r="N16" s="25"/>
      <c r="O16" s="21"/>
      <c r="P16" s="22"/>
      <c r="S16" t="s">
        <v>5</v>
      </c>
    </row>
    <row r="17" spans="2:21" x14ac:dyDescent="0.25">
      <c r="B17" s="9">
        <f t="shared" si="0"/>
        <v>38.1</v>
      </c>
      <c r="C17" s="10">
        <v>15</v>
      </c>
      <c r="D17" s="33">
        <v>0.1062</v>
      </c>
      <c r="E17" s="12">
        <f>D38*25.4</f>
        <v>4.8768000000000002</v>
      </c>
      <c r="F17" s="13"/>
      <c r="G17" s="23"/>
      <c r="H17" s="24"/>
      <c r="J17" s="9">
        <f t="shared" si="1"/>
        <v>38.1</v>
      </c>
      <c r="K17" s="10">
        <v>15</v>
      </c>
      <c r="L17" s="19"/>
      <c r="M17" s="12">
        <f>L38*25.4</f>
        <v>0</v>
      </c>
      <c r="N17" s="13"/>
      <c r="O17" s="23"/>
      <c r="P17" s="24"/>
      <c r="S17" t="s">
        <v>5</v>
      </c>
      <c r="T17" s="8">
        <v>15</v>
      </c>
      <c r="U17" s="8">
        <v>0.1062</v>
      </c>
    </row>
    <row r="18" spans="2:21" x14ac:dyDescent="0.25">
      <c r="B18" s="9">
        <f t="shared" si="0"/>
        <v>40.64</v>
      </c>
      <c r="C18" s="10">
        <v>16</v>
      </c>
      <c r="D18" s="34">
        <f>D17+F18</f>
        <v>0.10975</v>
      </c>
      <c r="E18" s="12">
        <f>D19*25.4</f>
        <v>2.8778199999999998</v>
      </c>
      <c r="F18" s="16">
        <f>(D19-D17)/2</f>
        <v>3.5499999999999976E-3</v>
      </c>
      <c r="G18" s="26">
        <v>40</v>
      </c>
      <c r="H18" s="27">
        <f>(D18-((D18-D17)/((B18-B17)/(B18-G18))))*25.4</f>
        <v>2.7649300000000001</v>
      </c>
      <c r="J18" s="9">
        <f t="shared" si="1"/>
        <v>40.64</v>
      </c>
      <c r="K18" s="10">
        <v>16</v>
      </c>
      <c r="L18" s="19"/>
      <c r="M18" s="12">
        <f>L19*25.4</f>
        <v>0</v>
      </c>
      <c r="N18" s="16">
        <f>(L19-L17)/2</f>
        <v>0</v>
      </c>
      <c r="O18" s="26">
        <v>40</v>
      </c>
      <c r="P18" s="27">
        <f>(L18-((L18-L17)/((J18-J17)/(J18-O18))))*25.4</f>
        <v>0</v>
      </c>
      <c r="S18" t="s">
        <v>5</v>
      </c>
    </row>
    <row r="19" spans="2:21" x14ac:dyDescent="0.25">
      <c r="B19" s="9">
        <f t="shared" si="0"/>
        <v>43.18</v>
      </c>
      <c r="C19" s="10">
        <v>17</v>
      </c>
      <c r="D19" s="33">
        <v>0.1133</v>
      </c>
      <c r="E19" s="12">
        <f>D40*25.4</f>
        <v>5.4356</v>
      </c>
      <c r="F19" s="16"/>
      <c r="G19" s="17"/>
      <c r="H19" s="18"/>
      <c r="J19" s="9">
        <f t="shared" si="1"/>
        <v>43.18</v>
      </c>
      <c r="K19" s="10">
        <v>17</v>
      </c>
      <c r="L19" s="19"/>
      <c r="M19" s="12">
        <f>L40*25.4</f>
        <v>0</v>
      </c>
      <c r="N19" s="16"/>
      <c r="O19" s="17"/>
      <c r="P19" s="18"/>
      <c r="S19" t="s">
        <v>5</v>
      </c>
      <c r="T19" s="8">
        <v>17</v>
      </c>
      <c r="U19" s="8">
        <v>0.1133</v>
      </c>
    </row>
    <row r="20" spans="2:21" x14ac:dyDescent="0.25">
      <c r="B20" s="9">
        <f t="shared" si="0"/>
        <v>45.72</v>
      </c>
      <c r="C20" s="10">
        <v>18</v>
      </c>
      <c r="D20" s="34">
        <f>D19+F20</f>
        <v>0.11686666666666666</v>
      </c>
      <c r="E20" s="12">
        <f>D21*25.4</f>
        <v>3.0590066666666664</v>
      </c>
      <c r="F20" s="16">
        <f>(D22-D19)/3</f>
        <v>3.5666666666666672E-3</v>
      </c>
      <c r="G20" s="21"/>
      <c r="H20" s="22"/>
      <c r="J20" s="9">
        <f t="shared" si="1"/>
        <v>45.72</v>
      </c>
      <c r="K20" s="10">
        <v>18</v>
      </c>
      <c r="L20" s="19"/>
      <c r="M20" s="12">
        <f>L21*25.4</f>
        <v>0</v>
      </c>
      <c r="N20" s="16">
        <f>(L22-L19)/3</f>
        <v>0</v>
      </c>
      <c r="O20" s="21"/>
      <c r="P20" s="22"/>
      <c r="S20" t="s">
        <v>5</v>
      </c>
    </row>
    <row r="21" spans="2:21" x14ac:dyDescent="0.25">
      <c r="B21" s="9">
        <f t="shared" si="0"/>
        <v>48.26</v>
      </c>
      <c r="C21" s="10">
        <v>19</v>
      </c>
      <c r="D21" s="34">
        <f>D19+F20+F20</f>
        <v>0.12043333333333332</v>
      </c>
      <c r="E21" s="12">
        <f>D27*25.4</f>
        <v>3.64744</v>
      </c>
      <c r="F21" s="25"/>
      <c r="G21" s="23"/>
      <c r="H21" s="24"/>
      <c r="J21" s="9">
        <f t="shared" si="1"/>
        <v>48.26</v>
      </c>
      <c r="K21" s="10">
        <v>19</v>
      </c>
      <c r="L21" s="19"/>
      <c r="M21" s="12">
        <f>L27*25.4</f>
        <v>0</v>
      </c>
      <c r="N21" s="25"/>
      <c r="O21" s="23"/>
      <c r="P21" s="24"/>
      <c r="S21" t="s">
        <v>5</v>
      </c>
    </row>
    <row r="22" spans="2:21" x14ac:dyDescent="0.25">
      <c r="B22" s="9">
        <f t="shared" si="0"/>
        <v>50.8</v>
      </c>
      <c r="C22" s="10">
        <v>20</v>
      </c>
      <c r="D22" s="33">
        <v>0.124</v>
      </c>
      <c r="E22" s="12">
        <f>D43*25.4</f>
        <v>6.4769999999999994</v>
      </c>
      <c r="F22" s="25"/>
      <c r="G22" s="26">
        <v>50</v>
      </c>
      <c r="H22" s="27">
        <f>(D22-((D22-D21)/((B22-B21)/(B22-G22))))*25.4</f>
        <v>3.1210666666666662</v>
      </c>
      <c r="J22" s="9">
        <f t="shared" si="1"/>
        <v>50.8</v>
      </c>
      <c r="K22" s="10">
        <v>20</v>
      </c>
      <c r="L22" s="19"/>
      <c r="M22" s="12">
        <f>L43*25.4</f>
        <v>0</v>
      </c>
      <c r="N22" s="25"/>
      <c r="O22" s="26">
        <v>50</v>
      </c>
      <c r="P22" s="27">
        <f>(L22-((L22-L21)/((J22-J21)/(J22-O22))))*25.4</f>
        <v>0</v>
      </c>
      <c r="S22" t="s">
        <v>5</v>
      </c>
      <c r="T22" s="8">
        <v>20</v>
      </c>
      <c r="U22" s="8">
        <v>0.124</v>
      </c>
    </row>
    <row r="23" spans="2:21" x14ac:dyDescent="0.25">
      <c r="B23" s="9">
        <f t="shared" si="0"/>
        <v>53.34</v>
      </c>
      <c r="C23" s="10">
        <v>21</v>
      </c>
      <c r="D23" s="34">
        <f>D22+F23</f>
        <v>0.12790000000000001</v>
      </c>
      <c r="E23" s="12">
        <f>D24*25.4</f>
        <v>3.3477199999999998</v>
      </c>
      <c r="F23" s="16">
        <f>(D24-D22)/2</f>
        <v>3.9000000000000007E-3</v>
      </c>
      <c r="G23" s="17"/>
      <c r="H23" s="18"/>
      <c r="J23" s="9">
        <f t="shared" si="1"/>
        <v>53.34</v>
      </c>
      <c r="K23" s="10">
        <v>21</v>
      </c>
      <c r="L23" s="19"/>
      <c r="M23" s="12">
        <f>L24*25.4</f>
        <v>0</v>
      </c>
      <c r="N23" s="16">
        <f>(L24-L22)/2</f>
        <v>0</v>
      </c>
      <c r="O23" s="17"/>
      <c r="P23" s="18"/>
      <c r="S23" t="s">
        <v>5</v>
      </c>
    </row>
    <row r="24" spans="2:21" x14ac:dyDescent="0.25">
      <c r="B24" s="9">
        <f t="shared" si="0"/>
        <v>55.88</v>
      </c>
      <c r="C24" s="10">
        <v>22</v>
      </c>
      <c r="D24" s="33">
        <v>0.1318</v>
      </c>
      <c r="E24" s="12">
        <f>D45*25.4</f>
        <v>6.9596</v>
      </c>
      <c r="F24" s="20"/>
      <c r="G24" s="21"/>
      <c r="H24" s="22"/>
      <c r="J24" s="9">
        <f t="shared" si="1"/>
        <v>55.88</v>
      </c>
      <c r="K24" s="10">
        <v>22</v>
      </c>
      <c r="L24" s="19"/>
      <c r="M24" s="12">
        <f>L45*25.4</f>
        <v>0</v>
      </c>
      <c r="N24" s="20"/>
      <c r="O24" s="21"/>
      <c r="P24" s="22"/>
      <c r="S24" t="s">
        <v>5</v>
      </c>
      <c r="T24" s="8">
        <v>22</v>
      </c>
      <c r="U24" s="8">
        <v>0.1318</v>
      </c>
    </row>
    <row r="25" spans="2:21" x14ac:dyDescent="0.25">
      <c r="B25" s="9">
        <f t="shared" si="0"/>
        <v>58.42</v>
      </c>
      <c r="C25" s="10">
        <v>23</v>
      </c>
      <c r="D25" s="34">
        <f>D24+F25</f>
        <v>0.13573333333333334</v>
      </c>
      <c r="E25" s="12">
        <f>D26*25.4</f>
        <v>3.5475333333333339</v>
      </c>
      <c r="F25" s="16">
        <f>(D27-D24)/3</f>
        <v>3.9333333333333347E-3</v>
      </c>
      <c r="G25" s="23"/>
      <c r="H25" s="24"/>
      <c r="J25" s="9">
        <f t="shared" si="1"/>
        <v>58.42</v>
      </c>
      <c r="K25" s="10">
        <v>23</v>
      </c>
      <c r="L25" s="19"/>
      <c r="M25" s="12">
        <f>L26*25.4</f>
        <v>0</v>
      </c>
      <c r="N25" s="16">
        <f>(L27-L24)/3</f>
        <v>0</v>
      </c>
      <c r="O25" s="23"/>
      <c r="P25" s="24"/>
      <c r="S25" t="s">
        <v>5</v>
      </c>
    </row>
    <row r="26" spans="2:21" x14ac:dyDescent="0.25">
      <c r="B26" s="9">
        <f t="shared" si="0"/>
        <v>60.96</v>
      </c>
      <c r="C26" s="10">
        <v>24</v>
      </c>
      <c r="D26" s="34">
        <f>D24+F25+F25</f>
        <v>0.13966666666666669</v>
      </c>
      <c r="E26" s="12">
        <f>D32*25.4</f>
        <v>4.29514</v>
      </c>
      <c r="F26" s="25"/>
      <c r="G26" s="26">
        <v>60</v>
      </c>
      <c r="H26" s="27">
        <f>(D26-((D26-D25)/((B26-B25)/(B26-G26))))*25.4</f>
        <v>3.5097733333333339</v>
      </c>
      <c r="J26" s="9">
        <f t="shared" si="1"/>
        <v>60.96</v>
      </c>
      <c r="K26" s="10">
        <v>24</v>
      </c>
      <c r="L26" s="19"/>
      <c r="M26" s="12">
        <f>L32*25.4</f>
        <v>0</v>
      </c>
      <c r="N26" s="25"/>
      <c r="O26" s="26">
        <v>60</v>
      </c>
      <c r="P26" s="27">
        <f>(L26-((L26-L25)/((J26-J25)/(J26-O26))))*25.4</f>
        <v>0</v>
      </c>
    </row>
    <row r="27" spans="2:21" x14ac:dyDescent="0.25">
      <c r="B27" s="9">
        <f t="shared" si="0"/>
        <v>63.5</v>
      </c>
      <c r="C27" s="10">
        <v>25</v>
      </c>
      <c r="D27" s="33">
        <v>0.14360000000000001</v>
      </c>
      <c r="E27" s="12" t="e">
        <f>#REF!*25.4</f>
        <v>#REF!</v>
      </c>
      <c r="F27" s="16"/>
      <c r="G27" s="17"/>
      <c r="H27" s="18"/>
      <c r="J27" s="9">
        <f t="shared" si="1"/>
        <v>63.5</v>
      </c>
      <c r="K27" s="10">
        <v>25</v>
      </c>
      <c r="L27" s="19"/>
      <c r="M27" s="12" t="e">
        <f>#REF!*25.4</f>
        <v>#REF!</v>
      </c>
      <c r="N27" s="16"/>
      <c r="O27" s="17"/>
      <c r="P27" s="18"/>
      <c r="S27" t="s">
        <v>6</v>
      </c>
      <c r="T27" s="8">
        <v>25</v>
      </c>
      <c r="U27" s="8">
        <v>0.14360000000000001</v>
      </c>
    </row>
    <row r="28" spans="2:21" x14ac:dyDescent="0.25">
      <c r="B28" s="9">
        <f t="shared" si="0"/>
        <v>66.040000000000006</v>
      </c>
      <c r="C28" s="10">
        <v>26</v>
      </c>
      <c r="D28" s="34">
        <f>D27+F28</f>
        <v>0.1487</v>
      </c>
      <c r="E28" s="12">
        <f>D29*25.4</f>
        <v>3.9065199999999995</v>
      </c>
      <c r="F28" s="16">
        <f>(D29-D27)/2</f>
        <v>5.0999999999999934E-3</v>
      </c>
      <c r="G28" s="21"/>
      <c r="H28" s="22"/>
      <c r="J28" s="9">
        <f t="shared" si="1"/>
        <v>66.040000000000006</v>
      </c>
      <c r="K28" s="10">
        <v>26</v>
      </c>
      <c r="L28" s="19"/>
      <c r="M28" s="12">
        <f>L29*25.4</f>
        <v>0</v>
      </c>
      <c r="N28" s="16">
        <f>(L29-L27)/2</f>
        <v>0</v>
      </c>
      <c r="O28" s="21"/>
      <c r="P28" s="22"/>
      <c r="S28" t="s">
        <v>5</v>
      </c>
    </row>
    <row r="29" spans="2:21" x14ac:dyDescent="0.25">
      <c r="B29" s="9">
        <f t="shared" si="0"/>
        <v>68.58</v>
      </c>
      <c r="C29" s="10">
        <v>27</v>
      </c>
      <c r="D29" s="33">
        <v>0.15379999999999999</v>
      </c>
      <c r="E29" s="12" t="e">
        <f>#REF!*25.4</f>
        <v>#REF!</v>
      </c>
      <c r="F29" s="13"/>
      <c r="G29" s="23"/>
      <c r="H29" s="24"/>
      <c r="J29" s="9">
        <f t="shared" si="1"/>
        <v>68.58</v>
      </c>
      <c r="K29" s="10">
        <v>27</v>
      </c>
      <c r="L29" s="19"/>
      <c r="M29" s="12" t="e">
        <f>#REF!*25.4</f>
        <v>#REF!</v>
      </c>
      <c r="N29" s="13"/>
      <c r="O29" s="23"/>
      <c r="P29" s="24"/>
      <c r="S29" t="s">
        <v>5</v>
      </c>
      <c r="T29" s="8">
        <v>27</v>
      </c>
      <c r="U29" s="8">
        <v>0.15379999999999999</v>
      </c>
    </row>
    <row r="30" spans="2:21" x14ac:dyDescent="0.25">
      <c r="B30" s="9">
        <f t="shared" si="0"/>
        <v>71.12</v>
      </c>
      <c r="C30" s="10">
        <v>28</v>
      </c>
      <c r="D30" s="34">
        <f>D29+F30</f>
        <v>0.15889999999999999</v>
      </c>
      <c r="E30" s="12">
        <f>D31*25.4</f>
        <v>4.1655999999999995</v>
      </c>
      <c r="F30" s="16">
        <f>(D32-D29)/3</f>
        <v>5.100000000000003E-3</v>
      </c>
      <c r="G30" s="26">
        <v>70</v>
      </c>
      <c r="H30" s="27">
        <f>(D30-((D30-D29)/((B30-B29)/(B30-G30))))*25.4</f>
        <v>3.9789399999999997</v>
      </c>
      <c r="J30" s="9">
        <f t="shared" si="1"/>
        <v>71.12</v>
      </c>
      <c r="K30" s="10">
        <v>28</v>
      </c>
      <c r="L30" s="19"/>
      <c r="M30" s="12">
        <f>L31*25.4</f>
        <v>0</v>
      </c>
      <c r="N30" s="16">
        <f>(L32-L29)/3</f>
        <v>0</v>
      </c>
      <c r="O30" s="26">
        <v>70</v>
      </c>
      <c r="P30" s="27">
        <f>(L30-((L30-L29)/((J30-J29)/(J30-O30))))*25.4</f>
        <v>0</v>
      </c>
      <c r="S30" t="s">
        <v>5</v>
      </c>
    </row>
    <row r="31" spans="2:21" x14ac:dyDescent="0.25">
      <c r="B31" s="9">
        <f t="shared" si="0"/>
        <v>73.66</v>
      </c>
      <c r="C31" s="10">
        <v>29</v>
      </c>
      <c r="D31" s="34">
        <f>D29+F30+F30</f>
        <v>0.16399999999999998</v>
      </c>
      <c r="E31" s="12">
        <f>D37*25.4</f>
        <v>4.5973999999999995</v>
      </c>
      <c r="F31" s="25"/>
      <c r="G31" s="17"/>
      <c r="H31" s="18"/>
      <c r="J31" s="9">
        <f t="shared" si="1"/>
        <v>73.66</v>
      </c>
      <c r="K31" s="10">
        <v>29</v>
      </c>
      <c r="L31" s="19"/>
      <c r="M31" s="12">
        <f>L37*25.4</f>
        <v>0</v>
      </c>
      <c r="N31" s="25"/>
      <c r="O31" s="17"/>
      <c r="P31" s="18"/>
      <c r="S31" t="s">
        <v>5</v>
      </c>
    </row>
    <row r="32" spans="2:21" x14ac:dyDescent="0.25">
      <c r="B32" s="9">
        <f t="shared" si="0"/>
        <v>76.2</v>
      </c>
      <c r="C32" s="10">
        <v>30</v>
      </c>
      <c r="D32" s="33">
        <v>0.1691</v>
      </c>
      <c r="E32" s="12" t="e">
        <f>#REF!*25.4</f>
        <v>#REF!</v>
      </c>
      <c r="F32" s="20"/>
      <c r="G32" s="21"/>
      <c r="H32" s="22"/>
      <c r="J32" s="9">
        <f t="shared" si="1"/>
        <v>76.2</v>
      </c>
      <c r="K32" s="10">
        <v>30</v>
      </c>
      <c r="L32" s="19"/>
      <c r="M32" s="12" t="e">
        <f>#REF!*25.4</f>
        <v>#REF!</v>
      </c>
      <c r="N32" s="20"/>
      <c r="O32" s="21"/>
      <c r="P32" s="22"/>
      <c r="S32" t="s">
        <v>5</v>
      </c>
      <c r="T32" s="8">
        <v>30</v>
      </c>
      <c r="U32" s="8">
        <v>0.1691</v>
      </c>
    </row>
    <row r="33" spans="2:21" x14ac:dyDescent="0.25">
      <c r="B33" s="9">
        <f t="shared" si="0"/>
        <v>78.739999999999995</v>
      </c>
      <c r="C33" s="10">
        <v>31</v>
      </c>
      <c r="D33" s="34">
        <f>D32+F33</f>
        <v>0.17149999999999999</v>
      </c>
      <c r="E33" s="12">
        <f>D34*25.4</f>
        <v>4.4170599999999993</v>
      </c>
      <c r="F33" s="16">
        <f>(D34-D32)/2</f>
        <v>2.3999999999999994E-3</v>
      </c>
      <c r="G33" s="23"/>
      <c r="H33" s="24"/>
      <c r="J33" s="9">
        <f t="shared" si="1"/>
        <v>78.739999999999995</v>
      </c>
      <c r="K33" s="10">
        <v>31</v>
      </c>
      <c r="L33" s="19"/>
      <c r="M33" s="12">
        <f>L34*25.4</f>
        <v>0</v>
      </c>
      <c r="N33" s="16">
        <f>(L34-L32)/2</f>
        <v>0</v>
      </c>
      <c r="O33" s="23"/>
      <c r="P33" s="24"/>
      <c r="S33" t="s">
        <v>5</v>
      </c>
    </row>
    <row r="34" spans="2:21" x14ac:dyDescent="0.25">
      <c r="B34" s="9">
        <f t="shared" si="0"/>
        <v>81.28</v>
      </c>
      <c r="C34" s="10">
        <v>32</v>
      </c>
      <c r="D34" s="33">
        <v>0.1739</v>
      </c>
      <c r="E34" s="12" t="e">
        <f>#REF!*25.4</f>
        <v>#REF!</v>
      </c>
      <c r="F34" s="25"/>
      <c r="G34" s="26">
        <v>80</v>
      </c>
      <c r="H34" s="27">
        <f>(D34-((D34-D33)/((B34-B33)/(B34-G34))))*25.4</f>
        <v>4.3863399999999997</v>
      </c>
      <c r="J34" s="9">
        <f t="shared" si="1"/>
        <v>81.28</v>
      </c>
      <c r="K34" s="10">
        <v>32</v>
      </c>
      <c r="L34" s="19"/>
      <c r="M34" s="12" t="e">
        <f>#REF!*25.4</f>
        <v>#REF!</v>
      </c>
      <c r="N34" s="25"/>
      <c r="O34" s="26">
        <v>80</v>
      </c>
      <c r="P34" s="27">
        <f>(L34-((L34-L33)/((J34-J33)/(J34-O34))))*25.4</f>
        <v>0</v>
      </c>
      <c r="S34" t="s">
        <v>5</v>
      </c>
      <c r="T34" s="8">
        <v>32</v>
      </c>
      <c r="U34" s="8">
        <v>0.1739</v>
      </c>
    </row>
    <row r="35" spans="2:21" x14ac:dyDescent="0.25">
      <c r="B35" s="9">
        <f t="shared" si="0"/>
        <v>83.820000000000007</v>
      </c>
      <c r="C35" s="10">
        <v>33</v>
      </c>
      <c r="D35" s="34">
        <f>D34+F35</f>
        <v>0.17626666666666665</v>
      </c>
      <c r="E35" s="12">
        <f>D36*25.4</f>
        <v>4.5372866666666658</v>
      </c>
      <c r="F35" s="16">
        <f>(D37-D34)/3</f>
        <v>2.3666666666666649E-3</v>
      </c>
      <c r="G35" s="17"/>
      <c r="H35" s="18"/>
      <c r="J35" s="9">
        <f t="shared" si="1"/>
        <v>83.820000000000007</v>
      </c>
      <c r="K35" s="10">
        <v>33</v>
      </c>
      <c r="L35" s="19"/>
      <c r="M35" s="12">
        <f>L36*25.4</f>
        <v>0</v>
      </c>
      <c r="N35" s="16">
        <f>(L37-L34)/3</f>
        <v>0</v>
      </c>
      <c r="O35" s="17"/>
      <c r="P35" s="18"/>
      <c r="S35" t="s">
        <v>5</v>
      </c>
    </row>
    <row r="36" spans="2:21" x14ac:dyDescent="0.25">
      <c r="B36" s="9">
        <f t="shared" si="0"/>
        <v>86.36</v>
      </c>
      <c r="C36" s="10">
        <v>34</v>
      </c>
      <c r="D36" s="34">
        <f>D34+F35+F35</f>
        <v>0.17863333333333331</v>
      </c>
      <c r="E36" s="12">
        <f>D42*25.4</f>
        <v>5.9969399999999995</v>
      </c>
      <c r="F36" s="25"/>
      <c r="G36" s="21"/>
      <c r="H36" s="22"/>
      <c r="J36" s="9">
        <f t="shared" si="1"/>
        <v>86.36</v>
      </c>
      <c r="K36" s="10">
        <v>34</v>
      </c>
      <c r="L36" s="19"/>
      <c r="M36" s="12">
        <f>L42*25.4</f>
        <v>0</v>
      </c>
      <c r="N36" s="25"/>
      <c r="O36" s="21"/>
      <c r="P36" s="22"/>
      <c r="S36" t="s">
        <v>5</v>
      </c>
    </row>
    <row r="37" spans="2:21" x14ac:dyDescent="0.25">
      <c r="B37" s="9">
        <f t="shared" si="0"/>
        <v>88.9</v>
      </c>
      <c r="C37" s="10">
        <v>35</v>
      </c>
      <c r="D37" s="35">
        <v>0.18099999999999999</v>
      </c>
      <c r="E37" s="12" t="e">
        <f>#REF!*25.4</f>
        <v>#REF!</v>
      </c>
      <c r="F37" s="13"/>
      <c r="G37" s="23"/>
      <c r="H37" s="24"/>
      <c r="J37" s="9">
        <f t="shared" si="1"/>
        <v>88.9</v>
      </c>
      <c r="K37" s="10">
        <v>35</v>
      </c>
      <c r="L37" s="19"/>
      <c r="M37" s="12" t="e">
        <f>#REF!*25.4</f>
        <v>#REF!</v>
      </c>
      <c r="N37" s="13"/>
      <c r="O37" s="23"/>
      <c r="P37" s="24"/>
      <c r="S37" t="s">
        <v>5</v>
      </c>
      <c r="T37" s="8">
        <v>35</v>
      </c>
      <c r="U37" s="8">
        <v>0.18099999999999999</v>
      </c>
    </row>
    <row r="38" spans="2:21" x14ac:dyDescent="0.25">
      <c r="B38" s="9">
        <f t="shared" si="0"/>
        <v>91.44</v>
      </c>
      <c r="C38" s="10">
        <v>36</v>
      </c>
      <c r="D38" s="35">
        <v>0.192</v>
      </c>
      <c r="E38" s="12" t="e">
        <f>#REF!*25.4</f>
        <v>#REF!</v>
      </c>
      <c r="F38" s="25"/>
      <c r="G38" s="26">
        <v>90</v>
      </c>
      <c r="H38" s="27">
        <f>(D38-((D38-D37)/((B38-B37)/(B38-G38))))*25.4</f>
        <v>4.718399999999999</v>
      </c>
      <c r="J38" s="9">
        <f t="shared" si="1"/>
        <v>91.44</v>
      </c>
      <c r="K38" s="10">
        <v>36</v>
      </c>
      <c r="L38" s="19"/>
      <c r="M38" s="12" t="e">
        <f>#REF!*25.4</f>
        <v>#REF!</v>
      </c>
      <c r="N38" s="25"/>
      <c r="O38" s="26">
        <v>90</v>
      </c>
      <c r="P38" s="27">
        <f>(L38-((L38-L37)/((J38-J37)/(J38-O38))))*25.4</f>
        <v>0</v>
      </c>
      <c r="S38" t="s">
        <v>5</v>
      </c>
      <c r="T38" s="8">
        <v>36</v>
      </c>
      <c r="U38" s="8">
        <v>0.192</v>
      </c>
    </row>
    <row r="39" spans="2:21" x14ac:dyDescent="0.25">
      <c r="B39" s="9">
        <f t="shared" si="0"/>
        <v>93.98</v>
      </c>
      <c r="C39" s="10">
        <v>37</v>
      </c>
      <c r="D39" s="35">
        <v>0.20300000000000001</v>
      </c>
      <c r="E39" s="12" t="e">
        <f>#REF!*25.4</f>
        <v>#REF!</v>
      </c>
      <c r="F39" s="16"/>
      <c r="G39" s="17"/>
      <c r="H39" s="18"/>
      <c r="J39" s="9">
        <f t="shared" si="1"/>
        <v>93.98</v>
      </c>
      <c r="K39" s="10">
        <v>37</v>
      </c>
      <c r="L39" s="19"/>
      <c r="M39" s="12" t="e">
        <f>#REF!*25.4</f>
        <v>#REF!</v>
      </c>
      <c r="N39" s="16"/>
      <c r="O39" s="17"/>
      <c r="P39" s="18"/>
      <c r="S39" t="s">
        <v>5</v>
      </c>
      <c r="T39" s="8">
        <v>37</v>
      </c>
      <c r="U39" s="8">
        <v>0.20300000000000001</v>
      </c>
    </row>
    <row r="40" spans="2:21" x14ac:dyDescent="0.25">
      <c r="B40" s="9">
        <f t="shared" si="0"/>
        <v>96.52</v>
      </c>
      <c r="C40" s="10">
        <v>38</v>
      </c>
      <c r="D40" s="35">
        <v>0.214</v>
      </c>
      <c r="E40" s="12" t="e">
        <f>#REF!*25.4</f>
        <v>#REF!</v>
      </c>
      <c r="F40" s="20"/>
      <c r="G40" s="21"/>
      <c r="H40" s="22"/>
      <c r="J40" s="9">
        <f t="shared" si="1"/>
        <v>96.52</v>
      </c>
      <c r="K40" s="10">
        <v>38</v>
      </c>
      <c r="L40" s="19"/>
      <c r="M40" s="12" t="e">
        <f>#REF!*25.4</f>
        <v>#REF!</v>
      </c>
      <c r="N40" s="20"/>
      <c r="O40" s="21"/>
      <c r="P40" s="22"/>
      <c r="S40" t="s">
        <v>5</v>
      </c>
      <c r="T40" s="8">
        <v>38</v>
      </c>
      <c r="U40" s="8">
        <v>0.214</v>
      </c>
    </row>
    <row r="41" spans="2:21" x14ac:dyDescent="0.25">
      <c r="B41" s="9">
        <f t="shared" si="0"/>
        <v>99.06</v>
      </c>
      <c r="C41" s="10">
        <v>39</v>
      </c>
      <c r="D41" s="35">
        <v>0.22500000000000001</v>
      </c>
      <c r="E41" s="12" t="e">
        <f>#REF!*25.4</f>
        <v>#REF!</v>
      </c>
      <c r="F41" s="13"/>
      <c r="G41" s="23"/>
      <c r="H41" s="24"/>
      <c r="J41" s="9">
        <f t="shared" si="1"/>
        <v>99.06</v>
      </c>
      <c r="K41" s="10">
        <v>39</v>
      </c>
      <c r="L41" s="19"/>
      <c r="M41" s="12" t="e">
        <f>#REF!*25.4</f>
        <v>#REF!</v>
      </c>
      <c r="N41" s="13"/>
      <c r="O41" s="23"/>
      <c r="P41" s="24"/>
      <c r="S41" t="s">
        <v>5</v>
      </c>
      <c r="T41" s="8">
        <v>39</v>
      </c>
      <c r="U41" s="8">
        <v>0.22500000000000001</v>
      </c>
    </row>
    <row r="42" spans="2:21" x14ac:dyDescent="0.25">
      <c r="B42" s="9">
        <f t="shared" si="0"/>
        <v>101.6</v>
      </c>
      <c r="C42" s="10">
        <v>40</v>
      </c>
      <c r="D42" s="35">
        <v>0.2361</v>
      </c>
      <c r="E42" s="12" t="e">
        <f>#REF!*25.4</f>
        <v>#REF!</v>
      </c>
      <c r="F42" s="25"/>
      <c r="G42" s="26">
        <v>100</v>
      </c>
      <c r="H42" s="27">
        <f>(D42-((D42-D41)/((B42-B41)/(B42-G42))))*25.4</f>
        <v>5.8193399999999995</v>
      </c>
      <c r="J42" s="9">
        <f t="shared" si="1"/>
        <v>101.6</v>
      </c>
      <c r="K42" s="10">
        <v>40</v>
      </c>
      <c r="L42" s="19"/>
      <c r="M42" s="12" t="e">
        <f>#REF!*25.4</f>
        <v>#REF!</v>
      </c>
      <c r="N42" s="25"/>
      <c r="O42" s="26">
        <v>100</v>
      </c>
      <c r="P42" s="27">
        <f>(L42-((L42-L41)/((J42-J41)/(J42-O42))))*25.4</f>
        <v>0</v>
      </c>
      <c r="S42" t="s">
        <v>5</v>
      </c>
      <c r="T42" s="8">
        <v>40</v>
      </c>
      <c r="U42" s="8">
        <v>0.2361</v>
      </c>
    </row>
    <row r="43" spans="2:21" x14ac:dyDescent="0.25">
      <c r="B43" s="9">
        <f t="shared" si="0"/>
        <v>104.14</v>
      </c>
      <c r="C43" s="10">
        <v>41</v>
      </c>
      <c r="D43" s="35">
        <v>0.255</v>
      </c>
      <c r="E43" s="12" t="e">
        <f>#REF!*25.4</f>
        <v>#REF!</v>
      </c>
      <c r="F43" s="16"/>
      <c r="G43" s="17"/>
      <c r="H43" s="18"/>
      <c r="J43" s="9">
        <f t="shared" si="1"/>
        <v>104.14</v>
      </c>
      <c r="K43" s="10">
        <v>41</v>
      </c>
      <c r="L43" s="19"/>
      <c r="M43" s="12" t="e">
        <f>#REF!*25.4</f>
        <v>#REF!</v>
      </c>
      <c r="N43" s="16"/>
      <c r="O43" s="17"/>
      <c r="P43" s="18"/>
      <c r="S43" t="s">
        <v>5</v>
      </c>
      <c r="T43" s="8">
        <v>41</v>
      </c>
      <c r="U43" s="8">
        <v>0.255</v>
      </c>
    </row>
    <row r="44" spans="2:21" x14ac:dyDescent="0.25">
      <c r="B44" s="9">
        <f t="shared" si="0"/>
        <v>106.68</v>
      </c>
      <c r="C44" s="10">
        <v>42</v>
      </c>
      <c r="D44" s="35">
        <v>0.27400000000000002</v>
      </c>
      <c r="E44" s="12" t="e">
        <f>#REF!*25.4</f>
        <v>#REF!</v>
      </c>
      <c r="F44" s="20"/>
      <c r="G44" s="21"/>
      <c r="H44" s="22"/>
      <c r="J44" s="9">
        <f t="shared" si="1"/>
        <v>106.68</v>
      </c>
      <c r="K44" s="10">
        <v>42</v>
      </c>
      <c r="L44" s="19"/>
      <c r="M44" s="12" t="e">
        <f>#REF!*25.4</f>
        <v>#REF!</v>
      </c>
      <c r="N44" s="20"/>
      <c r="O44" s="21"/>
      <c r="P44" s="22"/>
      <c r="T44" s="8">
        <v>42</v>
      </c>
      <c r="U44" s="8">
        <v>0.27400000000000002</v>
      </c>
    </row>
    <row r="45" spans="2:21" x14ac:dyDescent="0.25">
      <c r="B45" s="9">
        <f t="shared" si="0"/>
        <v>109.22</v>
      </c>
      <c r="C45" s="10">
        <v>43</v>
      </c>
      <c r="D45" s="35">
        <v>0.27400000000000002</v>
      </c>
      <c r="E45" s="12" t="e">
        <f>#REF!*25.4</f>
        <v>#REF!</v>
      </c>
      <c r="F45" s="13"/>
      <c r="G45" s="23"/>
      <c r="H45" s="24"/>
      <c r="J45" s="9">
        <f t="shared" si="1"/>
        <v>109.22</v>
      </c>
      <c r="K45" s="10">
        <v>43</v>
      </c>
      <c r="L45" s="19"/>
      <c r="M45" s="12" t="e">
        <f>#REF!*25.4</f>
        <v>#REF!</v>
      </c>
      <c r="N45" s="13"/>
      <c r="O45" s="23"/>
      <c r="P45" s="24"/>
      <c r="T45" s="8">
        <v>43</v>
      </c>
      <c r="U45" s="8">
        <v>0.27400000000000002</v>
      </c>
    </row>
    <row r="46" spans="2:21" x14ac:dyDescent="0.25">
      <c r="B46" s="9">
        <f t="shared" si="0"/>
        <v>111.76</v>
      </c>
      <c r="C46" s="10">
        <v>44</v>
      </c>
      <c r="D46" s="35">
        <v>0.27400000000000002</v>
      </c>
      <c r="E46" s="12" t="e">
        <f>#REF!*25.4</f>
        <v>#REF!</v>
      </c>
      <c r="F46" s="25"/>
      <c r="G46" s="26">
        <v>110</v>
      </c>
      <c r="H46" s="27">
        <f>(D46-((D46-D45)/((B46-B45)/(B46-G46))))*25.4</f>
        <v>6.9596</v>
      </c>
      <c r="J46" s="9">
        <f t="shared" si="1"/>
        <v>111.76</v>
      </c>
      <c r="K46" s="10">
        <v>44</v>
      </c>
      <c r="L46" s="19"/>
      <c r="M46" s="12" t="e">
        <f>#REF!*25.4</f>
        <v>#REF!</v>
      </c>
      <c r="N46" s="25"/>
      <c r="O46" s="26">
        <v>110</v>
      </c>
      <c r="P46" s="27">
        <f>(L46-((L46-L45)/((J46-J45)/(J46-O46))))*25.4</f>
        <v>0</v>
      </c>
      <c r="T46" s="8">
        <v>44</v>
      </c>
      <c r="U46" s="8">
        <v>0.27400000000000002</v>
      </c>
    </row>
    <row r="47" spans="2:21" x14ac:dyDescent="0.25">
      <c r="B47" s="28"/>
    </row>
  </sheetData>
  <sheetProtection select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Convertion des données</vt:lpstr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2014-12-17T22:18:28Z</dcterms:created>
  <dcterms:modified xsi:type="dcterms:W3CDTF">2014-12-17T22:57:53Z</dcterms:modified>
</cp:coreProperties>
</file>