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Rencontres" sheetId="2" r:id="rId2"/>
    <sheet name="Résumé" sheetId="3" r:id="rId3"/>
  </sheets>
  <calcPr calcId="145621"/>
</workbook>
</file>

<file path=xl/calcChain.xml><?xml version="1.0" encoding="utf-8"?>
<calcChain xmlns="http://schemas.openxmlformats.org/spreadsheetml/2006/main">
  <c r="D7" i="3" l="1"/>
  <c r="D13" i="3"/>
  <c r="D8" i="3"/>
  <c r="D10" i="3"/>
  <c r="D9" i="3"/>
  <c r="D12" i="3"/>
  <c r="D6" i="3"/>
  <c r="D11" i="3"/>
  <c r="C20" i="3"/>
  <c r="C18" i="3"/>
  <c r="D5" i="3"/>
  <c r="Q9" i="3" l="1"/>
  <c r="Q13" i="3"/>
  <c r="J13" i="3"/>
  <c r="I13" i="3"/>
  <c r="J12" i="3"/>
  <c r="J11" i="3"/>
  <c r="I12" i="3"/>
  <c r="I11" i="3"/>
  <c r="J10" i="3"/>
  <c r="I10" i="3"/>
  <c r="K10" i="3" s="1"/>
  <c r="Q10" i="3" s="1"/>
  <c r="J9" i="3"/>
  <c r="I9" i="3"/>
  <c r="K9" i="3" s="1"/>
  <c r="J8" i="3"/>
  <c r="I8" i="3"/>
  <c r="J7" i="3"/>
  <c r="I7" i="3"/>
  <c r="K7" i="3" s="1"/>
  <c r="Q7" i="3" s="1"/>
  <c r="J6" i="3"/>
  <c r="J5" i="3"/>
  <c r="I6" i="3"/>
  <c r="I5" i="3"/>
  <c r="G65" i="2"/>
  <c r="G64" i="2"/>
  <c r="G63" i="2"/>
  <c r="G62" i="2"/>
  <c r="G61" i="2"/>
  <c r="D65" i="2"/>
  <c r="D64" i="2"/>
  <c r="D63" i="2"/>
  <c r="D62" i="2"/>
  <c r="D61" i="2"/>
  <c r="G57" i="2"/>
  <c r="G56" i="2"/>
  <c r="G55" i="2"/>
  <c r="G54" i="2"/>
  <c r="G53" i="2"/>
  <c r="D57" i="2"/>
  <c r="D56" i="2"/>
  <c r="D55" i="2"/>
  <c r="D54" i="2"/>
  <c r="D53" i="2"/>
  <c r="G49" i="2"/>
  <c r="G48" i="2"/>
  <c r="G47" i="2"/>
  <c r="G46" i="2"/>
  <c r="G45" i="2"/>
  <c r="D49" i="2"/>
  <c r="D48" i="2"/>
  <c r="D47" i="2"/>
  <c r="D46" i="2"/>
  <c r="D45" i="2"/>
  <c r="G41" i="2"/>
  <c r="G40" i="2"/>
  <c r="G39" i="2"/>
  <c r="G38" i="2"/>
  <c r="G37" i="2"/>
  <c r="D41" i="2"/>
  <c r="D40" i="2"/>
  <c r="D39" i="2"/>
  <c r="D38" i="2"/>
  <c r="D37" i="2"/>
  <c r="G33" i="2"/>
  <c r="G32" i="2"/>
  <c r="G31" i="2"/>
  <c r="G30" i="2"/>
  <c r="G29" i="2"/>
  <c r="D33" i="2"/>
  <c r="D32" i="2"/>
  <c r="D31" i="2"/>
  <c r="D30" i="2"/>
  <c r="D29" i="2"/>
  <c r="G25" i="2"/>
  <c r="G24" i="2"/>
  <c r="G23" i="2"/>
  <c r="G22" i="2"/>
  <c r="G21" i="2"/>
  <c r="D25" i="2"/>
  <c r="D24" i="2"/>
  <c r="D23" i="2"/>
  <c r="D22" i="2"/>
  <c r="D21" i="2"/>
  <c r="G17" i="2"/>
  <c r="D17" i="2"/>
  <c r="G16" i="2"/>
  <c r="D16" i="2"/>
  <c r="G15" i="2"/>
  <c r="D15" i="2"/>
  <c r="G14" i="2"/>
  <c r="D14" i="2"/>
  <c r="G13" i="2"/>
  <c r="D13" i="2"/>
  <c r="G9" i="2"/>
  <c r="D9" i="2"/>
  <c r="G8" i="2"/>
  <c r="D8" i="2"/>
  <c r="G7" i="2"/>
  <c r="D7" i="2"/>
  <c r="G6" i="2"/>
  <c r="D6" i="2"/>
  <c r="G5" i="2"/>
  <c r="D5" i="2"/>
  <c r="K13" i="3" l="1"/>
  <c r="K8" i="3"/>
  <c r="Q8" i="3" s="1"/>
  <c r="K5" i="3"/>
  <c r="Q5" i="3" s="1"/>
  <c r="K11" i="3"/>
  <c r="Q11" i="3" s="1"/>
  <c r="K6" i="3"/>
  <c r="Q6" i="3" s="1"/>
  <c r="K12" i="3"/>
  <c r="Q12" i="3" s="1"/>
</calcChain>
</file>

<file path=xl/sharedStrings.xml><?xml version="1.0" encoding="utf-8"?>
<sst xmlns="http://schemas.openxmlformats.org/spreadsheetml/2006/main" count="274" uniqueCount="48">
  <si>
    <t>AL Palais sur Vienne</t>
  </si>
  <si>
    <t>ASPTT Limoges HB</t>
  </si>
  <si>
    <t>HB Brive Corrèze</t>
  </si>
  <si>
    <t>Rochechouart / Saint-Junien HB 87</t>
  </si>
  <si>
    <t>JA Isle HB</t>
  </si>
  <si>
    <t>HBC Objat Corrèze</t>
  </si>
  <si>
    <t>Capo Limoges HB</t>
  </si>
  <si>
    <t>E. Châteauneuf / Boisseuil</t>
  </si>
  <si>
    <t>Pana Loisirs</t>
  </si>
  <si>
    <t>Exempt</t>
  </si>
  <si>
    <t>CLASSEMENT</t>
  </si>
  <si>
    <t>Position</t>
  </si>
  <si>
    <t>Equipe</t>
  </si>
  <si>
    <t>Points</t>
  </si>
  <si>
    <t>Nul</t>
  </si>
  <si>
    <t>Gagné</t>
  </si>
  <si>
    <t>Perdu</t>
  </si>
  <si>
    <t>Joué</t>
  </si>
  <si>
    <t>But +</t>
  </si>
  <si>
    <t>But -</t>
  </si>
  <si>
    <t>Différence</t>
  </si>
  <si>
    <t>Journée 1</t>
  </si>
  <si>
    <t>Confrontation</t>
  </si>
  <si>
    <t>Locaux</t>
  </si>
  <si>
    <t>But</t>
  </si>
  <si>
    <t>Visiteur</t>
  </si>
  <si>
    <t>Journée 2</t>
  </si>
  <si>
    <t>Journée 3</t>
  </si>
  <si>
    <t>Journée 4</t>
  </si>
  <si>
    <t>Journée 5</t>
  </si>
  <si>
    <t>Equipes</t>
  </si>
  <si>
    <t>Journée 6</t>
  </si>
  <si>
    <t>Journée 7</t>
  </si>
  <si>
    <t>Journée 8</t>
  </si>
  <si>
    <t>Journée 9</t>
  </si>
  <si>
    <t>Résumé</t>
  </si>
  <si>
    <t>Test points</t>
  </si>
  <si>
    <t>Meilleure attaque :</t>
  </si>
  <si>
    <t>Meilleure défense :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</si>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</sst>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right"/>
    </xf>
    <xf numFmtId="0" fontId="1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2"/>
  <sheetViews>
    <sheetView workbookViewId="0">
      <selection activeCell="F29" sqref="F29"/>
    </sheetView>
  </sheetViews>
  <sheetFormatPr baseColWidth="10" defaultRowHeight="15" x14ac:dyDescent="0.25"/>
  <cols>
    <col min="2" max="2" width="34.28515625" customWidth="1"/>
    <col min="5" max="5" width="31.85546875" customWidth="1"/>
    <col min="6" max="6" width="9.140625" customWidth="1"/>
    <col min="7" max="7" width="8.5703125" customWidth="1"/>
    <col min="8" max="8" width="8.28515625" customWidth="1"/>
    <col min="9" max="9" width="7.42578125" customWidth="1"/>
    <col min="10" max="10" width="7.85546875" customWidth="1"/>
  </cols>
  <sheetData>
    <row r="3" spans="1:13" x14ac:dyDescent="0.25">
      <c r="A3">
        <v>1</v>
      </c>
      <c r="B3" t="s">
        <v>0</v>
      </c>
      <c r="D3" s="8" t="s">
        <v>10</v>
      </c>
      <c r="E3" s="8"/>
      <c r="F3" s="8"/>
      <c r="G3" s="8"/>
      <c r="H3" s="8"/>
      <c r="I3" s="8"/>
      <c r="J3" s="8"/>
      <c r="K3" s="8"/>
      <c r="L3" s="8"/>
      <c r="M3" s="8"/>
    </row>
    <row r="4" spans="1:13" x14ac:dyDescent="0.25">
      <c r="A4">
        <v>2</v>
      </c>
      <c r="B4" t="s">
        <v>1</v>
      </c>
      <c r="D4" s="3" t="s">
        <v>11</v>
      </c>
      <c r="E4" s="3" t="s">
        <v>12</v>
      </c>
      <c r="F4" s="3" t="s">
        <v>13</v>
      </c>
      <c r="G4" s="3" t="s">
        <v>17</v>
      </c>
      <c r="H4" s="3" t="s">
        <v>15</v>
      </c>
      <c r="I4" s="3" t="s">
        <v>14</v>
      </c>
      <c r="J4" s="3" t="s">
        <v>16</v>
      </c>
      <c r="K4" s="3" t="s">
        <v>18</v>
      </c>
      <c r="L4" s="3" t="s">
        <v>19</v>
      </c>
      <c r="M4" s="3" t="s">
        <v>20</v>
      </c>
    </row>
    <row r="5" spans="1:13" x14ac:dyDescent="0.25">
      <c r="A5">
        <v>3</v>
      </c>
      <c r="B5" t="s">
        <v>2</v>
      </c>
      <c r="D5" s="3">
        <v>1</v>
      </c>
      <c r="E5" s="4" t="s">
        <v>0</v>
      </c>
      <c r="F5" s="3">
        <v>19</v>
      </c>
      <c r="G5" s="3">
        <v>7</v>
      </c>
      <c r="H5" s="3">
        <v>6</v>
      </c>
      <c r="I5" s="3">
        <v>0</v>
      </c>
      <c r="J5" s="3">
        <v>1</v>
      </c>
      <c r="K5" s="3">
        <v>256</v>
      </c>
      <c r="L5" s="3">
        <v>148</v>
      </c>
      <c r="M5" s="3">
        <v>108</v>
      </c>
    </row>
    <row r="6" spans="1:13" x14ac:dyDescent="0.25">
      <c r="A6">
        <v>4</v>
      </c>
      <c r="B6" t="s">
        <v>3</v>
      </c>
      <c r="D6" s="3">
        <v>2</v>
      </c>
      <c r="E6" s="4" t="s">
        <v>1</v>
      </c>
      <c r="F6" s="3">
        <v>18</v>
      </c>
      <c r="G6" s="3">
        <v>7</v>
      </c>
      <c r="H6" s="3">
        <v>5</v>
      </c>
      <c r="I6" s="3">
        <v>1</v>
      </c>
      <c r="J6" s="3">
        <v>1</v>
      </c>
      <c r="K6" s="3">
        <v>238</v>
      </c>
      <c r="L6" s="3">
        <v>185</v>
      </c>
      <c r="M6" s="3">
        <v>53</v>
      </c>
    </row>
    <row r="7" spans="1:13" x14ac:dyDescent="0.25">
      <c r="A7">
        <v>5</v>
      </c>
      <c r="B7" t="s">
        <v>4</v>
      </c>
      <c r="D7" s="3">
        <v>3</v>
      </c>
      <c r="E7" s="4" t="s">
        <v>2</v>
      </c>
      <c r="F7" s="3">
        <v>15</v>
      </c>
      <c r="G7" s="3">
        <v>6</v>
      </c>
      <c r="H7" s="3">
        <v>4</v>
      </c>
      <c r="I7" s="3">
        <v>1</v>
      </c>
      <c r="J7" s="3">
        <v>1</v>
      </c>
      <c r="K7" s="3">
        <v>161</v>
      </c>
      <c r="L7" s="3">
        <v>131</v>
      </c>
      <c r="M7" s="3">
        <v>30</v>
      </c>
    </row>
    <row r="8" spans="1:13" x14ac:dyDescent="0.25">
      <c r="A8">
        <v>6</v>
      </c>
      <c r="B8" t="s">
        <v>5</v>
      </c>
      <c r="D8" s="3">
        <v>4</v>
      </c>
      <c r="E8" s="4" t="s">
        <v>3</v>
      </c>
      <c r="F8" s="3">
        <v>14</v>
      </c>
      <c r="G8" s="3">
        <v>6</v>
      </c>
      <c r="H8" s="3">
        <v>4</v>
      </c>
      <c r="I8" s="3">
        <v>0</v>
      </c>
      <c r="J8" s="3">
        <v>2</v>
      </c>
      <c r="K8" s="3">
        <v>192</v>
      </c>
      <c r="L8" s="3">
        <v>163</v>
      </c>
      <c r="M8" s="3">
        <v>29</v>
      </c>
    </row>
    <row r="9" spans="1:13" x14ac:dyDescent="0.25">
      <c r="A9">
        <v>7</v>
      </c>
      <c r="B9" t="s">
        <v>6</v>
      </c>
      <c r="D9" s="3">
        <v>5</v>
      </c>
      <c r="E9" s="4" t="s">
        <v>4</v>
      </c>
      <c r="F9" s="3">
        <v>14</v>
      </c>
      <c r="G9" s="3">
        <v>6</v>
      </c>
      <c r="H9" s="3">
        <v>4</v>
      </c>
      <c r="I9" s="3">
        <v>0</v>
      </c>
      <c r="J9" s="3">
        <v>2</v>
      </c>
      <c r="K9" s="3">
        <v>143</v>
      </c>
      <c r="L9" s="3">
        <v>130</v>
      </c>
      <c r="M9" s="3">
        <v>13</v>
      </c>
    </row>
    <row r="10" spans="1:13" x14ac:dyDescent="0.25">
      <c r="A10">
        <v>8</v>
      </c>
      <c r="B10" t="s">
        <v>7</v>
      </c>
      <c r="D10" s="3">
        <v>6</v>
      </c>
      <c r="E10" s="4" t="s">
        <v>5</v>
      </c>
      <c r="F10" s="3">
        <v>10</v>
      </c>
      <c r="G10" s="3">
        <v>6</v>
      </c>
      <c r="H10" s="3">
        <v>2</v>
      </c>
      <c r="I10" s="3">
        <v>0</v>
      </c>
      <c r="J10" s="3">
        <v>4</v>
      </c>
      <c r="K10" s="3">
        <v>136</v>
      </c>
      <c r="L10" s="3">
        <v>150</v>
      </c>
      <c r="M10" s="3">
        <v>-14</v>
      </c>
    </row>
    <row r="11" spans="1:13" x14ac:dyDescent="0.25">
      <c r="A11">
        <v>9</v>
      </c>
      <c r="B11" t="s">
        <v>8</v>
      </c>
      <c r="D11" s="3">
        <v>7</v>
      </c>
      <c r="E11" s="4" t="s">
        <v>6</v>
      </c>
      <c r="F11" s="3">
        <v>8</v>
      </c>
      <c r="G11" s="3">
        <v>6</v>
      </c>
      <c r="H11" s="3">
        <v>1</v>
      </c>
      <c r="I11" s="3">
        <v>0</v>
      </c>
      <c r="J11" s="3">
        <v>5</v>
      </c>
      <c r="K11" s="3">
        <v>100</v>
      </c>
      <c r="L11" s="3">
        <v>159</v>
      </c>
      <c r="M11" s="3">
        <v>-59</v>
      </c>
    </row>
    <row r="12" spans="1:13" x14ac:dyDescent="0.25">
      <c r="A12">
        <v>10</v>
      </c>
      <c r="B12" t="s">
        <v>9</v>
      </c>
      <c r="D12" s="3">
        <v>8</v>
      </c>
      <c r="E12" s="4" t="s">
        <v>7</v>
      </c>
      <c r="F12" s="3">
        <v>8</v>
      </c>
      <c r="G12" s="3">
        <v>6</v>
      </c>
      <c r="H12" s="3">
        <v>1</v>
      </c>
      <c r="I12" s="3">
        <v>0</v>
      </c>
      <c r="J12" s="3">
        <v>5</v>
      </c>
      <c r="K12" s="3">
        <v>155</v>
      </c>
      <c r="L12" s="3">
        <v>234</v>
      </c>
      <c r="M12" s="3">
        <v>-79</v>
      </c>
    </row>
    <row r="13" spans="1:13" x14ac:dyDescent="0.25">
      <c r="D13" s="3">
        <v>9</v>
      </c>
      <c r="E13" s="4" t="s">
        <v>8</v>
      </c>
      <c r="F13" s="3">
        <v>6</v>
      </c>
      <c r="G13" s="3">
        <v>6</v>
      </c>
      <c r="H13" s="3">
        <v>0</v>
      </c>
      <c r="I13" s="3">
        <v>0</v>
      </c>
      <c r="J13" s="3">
        <v>6</v>
      </c>
      <c r="K13" s="3">
        <v>117</v>
      </c>
      <c r="L13" s="3">
        <v>198</v>
      </c>
      <c r="M13" s="3">
        <v>-81</v>
      </c>
    </row>
    <row r="14" spans="1:13" x14ac:dyDescent="0.25">
      <c r="D14" s="3">
        <v>10</v>
      </c>
      <c r="E14" s="4"/>
      <c r="F14" s="3"/>
      <c r="G14" s="3"/>
      <c r="H14" s="3"/>
      <c r="I14" s="3"/>
      <c r="J14" s="3"/>
      <c r="K14" s="3"/>
      <c r="L14" s="3"/>
      <c r="M14" s="3"/>
    </row>
    <row r="19" spans="3:5" x14ac:dyDescent="0.25">
      <c r="C19" s="9" t="s">
        <v>37</v>
      </c>
      <c r="D19" s="9"/>
      <c r="E19" s="6" t="s">
        <v>0</v>
      </c>
    </row>
    <row r="20" spans="3:5" x14ac:dyDescent="0.25">
      <c r="C20" s="5"/>
      <c r="D20" s="5"/>
      <c r="E20" s="4"/>
    </row>
    <row r="21" spans="3:5" x14ac:dyDescent="0.25">
      <c r="C21" s="10" t="s">
        <v>38</v>
      </c>
      <c r="D21" s="10"/>
      <c r="E21" s="7" t="s">
        <v>4</v>
      </c>
    </row>
    <row r="22" spans="3:5" x14ac:dyDescent="0.25">
      <c r="C22" s="5"/>
      <c r="D22" s="5"/>
    </row>
  </sheetData>
  <mergeCells count="3">
    <mergeCell ref="D3:M3"/>
    <mergeCell ref="C19:D19"/>
    <mergeCell ref="C21:D2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145"/>
  <sheetViews>
    <sheetView tabSelected="1" workbookViewId="0">
      <selection activeCell="B139" sqref="B139"/>
    </sheetView>
  </sheetViews>
  <sheetFormatPr baseColWidth="10" defaultRowHeight="15" x14ac:dyDescent="0.25"/>
  <cols>
    <col min="4" max="4" width="34.28515625" customWidth="1"/>
    <col min="5" max="6" width="5.28515625" customWidth="1"/>
    <col min="7" max="7" width="34.28515625" customWidth="1"/>
    <col min="9" max="9" width="34.28515625" customWidth="1"/>
    <col min="11" max="11" width="34.28515625" customWidth="1"/>
    <col min="16" max="16" width="34.42578125" customWidth="1"/>
  </cols>
  <sheetData>
    <row r="3" spans="2:16" x14ac:dyDescent="0.25">
      <c r="B3" t="s">
        <v>21</v>
      </c>
      <c r="D3" s="8" t="s">
        <v>22</v>
      </c>
      <c r="E3" s="8"/>
      <c r="F3" s="8"/>
      <c r="G3" s="8"/>
      <c r="P3" t="s">
        <v>30</v>
      </c>
    </row>
    <row r="4" spans="2:16" x14ac:dyDescent="0.25">
      <c r="D4" t="s">
        <v>23</v>
      </c>
      <c r="E4" s="1" t="s">
        <v>24</v>
      </c>
      <c r="F4" s="1" t="s">
        <v>24</v>
      </c>
      <c r="G4" t="s">
        <v>25</v>
      </c>
      <c r="J4" t="s">
        <v>13</v>
      </c>
      <c r="L4" t="s">
        <v>13</v>
      </c>
      <c r="P4" t="s">
        <v>0</v>
      </c>
    </row>
    <row r="5" spans="2:16" x14ac:dyDescent="0.25">
      <c r="D5" s="1" t="str">
        <f>Feuil1!B11</f>
        <v>Pana Loisirs</v>
      </c>
      <c r="E5" s="1">
        <v>13</v>
      </c>
      <c r="F5" s="1">
        <v>26</v>
      </c>
      <c r="G5" s="1" t="str">
        <f>P8</f>
        <v>JA Isle HB</v>
      </c>
      <c r="I5" t="s">
        <v>0</v>
      </c>
      <c r="J5">
        <v>1</v>
      </c>
      <c r="K5" t="s">
        <v>5</v>
      </c>
      <c r="L5">
        <v>1</v>
      </c>
      <c r="P5" t="s">
        <v>1</v>
      </c>
    </row>
    <row r="6" spans="2:16" x14ac:dyDescent="0.25">
      <c r="D6" s="1" t="str">
        <f>P7</f>
        <v>Rochechouart / Saint-Junien HB 87</v>
      </c>
      <c r="E6" s="1">
        <v>29</v>
      </c>
      <c r="F6" s="1">
        <v>18</v>
      </c>
      <c r="G6" s="1" t="str">
        <f>P10</f>
        <v>Capo Limoges HB</v>
      </c>
      <c r="I6" t="s">
        <v>1</v>
      </c>
      <c r="J6">
        <v>3</v>
      </c>
      <c r="K6" t="s">
        <v>6</v>
      </c>
      <c r="L6">
        <v>1</v>
      </c>
      <c r="P6" t="s">
        <v>2</v>
      </c>
    </row>
    <row r="7" spans="2:16" x14ac:dyDescent="0.25">
      <c r="D7" s="1" t="str">
        <f>P11</f>
        <v>E. Châteauneuf / Boisseuil</v>
      </c>
      <c r="E7" s="1">
        <v>0</v>
      </c>
      <c r="F7" s="1">
        <v>0</v>
      </c>
      <c r="G7" s="1" t="str">
        <f>P13</f>
        <v>Exempt</v>
      </c>
      <c r="I7" t="s">
        <v>2</v>
      </c>
      <c r="J7">
        <v>3</v>
      </c>
      <c r="K7" t="s">
        <v>7</v>
      </c>
      <c r="L7">
        <v>0</v>
      </c>
      <c r="P7" t="s">
        <v>3</v>
      </c>
    </row>
    <row r="8" spans="2:16" x14ac:dyDescent="0.25">
      <c r="D8" s="1" t="str">
        <f>P5</f>
        <v>ASPTT Limoges HB</v>
      </c>
      <c r="E8" s="1">
        <v>30</v>
      </c>
      <c r="F8" s="1">
        <v>25</v>
      </c>
      <c r="G8" s="1" t="str">
        <f>P4</f>
        <v>AL Palais sur Vienne</v>
      </c>
      <c r="I8" t="s">
        <v>3</v>
      </c>
      <c r="J8">
        <v>3</v>
      </c>
      <c r="K8" t="s">
        <v>8</v>
      </c>
      <c r="L8">
        <v>1</v>
      </c>
      <c r="P8" t="s">
        <v>4</v>
      </c>
    </row>
    <row r="9" spans="2:16" x14ac:dyDescent="0.25">
      <c r="D9" s="1" t="str">
        <f>P9</f>
        <v>HBC Objat Corrèze</v>
      </c>
      <c r="E9" s="1">
        <v>16</v>
      </c>
      <c r="F9" s="1">
        <v>25</v>
      </c>
      <c r="G9" s="1" t="str">
        <f>P6</f>
        <v>HB Brive Corrèze</v>
      </c>
      <c r="I9" t="s">
        <v>4</v>
      </c>
      <c r="J9">
        <v>3</v>
      </c>
      <c r="P9" t="s">
        <v>5</v>
      </c>
    </row>
    <row r="10" spans="2:16" x14ac:dyDescent="0.25">
      <c r="P10" t="s">
        <v>6</v>
      </c>
    </row>
    <row r="11" spans="2:16" x14ac:dyDescent="0.25">
      <c r="B11" t="s">
        <v>26</v>
      </c>
      <c r="D11" s="8" t="s">
        <v>22</v>
      </c>
      <c r="E11" s="8"/>
      <c r="F11" s="8"/>
      <c r="G11" s="8"/>
      <c r="P11" t="s">
        <v>7</v>
      </c>
    </row>
    <row r="12" spans="2:16" x14ac:dyDescent="0.25">
      <c r="D12" t="s">
        <v>23</v>
      </c>
      <c r="E12" s="1" t="s">
        <v>24</v>
      </c>
      <c r="F12" s="1" t="s">
        <v>24</v>
      </c>
      <c r="G12" t="s">
        <v>25</v>
      </c>
      <c r="J12" t="s">
        <v>13</v>
      </c>
      <c r="L12" t="s">
        <v>13</v>
      </c>
      <c r="P12" t="s">
        <v>8</v>
      </c>
    </row>
    <row r="13" spans="2:16" x14ac:dyDescent="0.25">
      <c r="D13" s="1" t="str">
        <f>P6</f>
        <v>HB Brive Corrèze</v>
      </c>
      <c r="E13" s="1">
        <v>24</v>
      </c>
      <c r="F13" s="1">
        <v>24</v>
      </c>
      <c r="G13" s="1" t="str">
        <f>P5</f>
        <v>ASPTT Limoges HB</v>
      </c>
      <c r="I13" t="s">
        <v>0</v>
      </c>
      <c r="J13">
        <v>3</v>
      </c>
      <c r="K13" t="s">
        <v>5</v>
      </c>
      <c r="L13">
        <v>1</v>
      </c>
      <c r="P13" t="s">
        <v>9</v>
      </c>
    </row>
    <row r="14" spans="2:16" x14ac:dyDescent="0.25">
      <c r="D14" s="1" t="str">
        <f>P4</f>
        <v>AL Palais sur Vienne</v>
      </c>
      <c r="E14" s="1">
        <v>45</v>
      </c>
      <c r="F14" s="1">
        <v>21</v>
      </c>
      <c r="G14" s="1" t="str">
        <f>P11</f>
        <v>E. Châteauneuf / Boisseuil</v>
      </c>
      <c r="I14" t="s">
        <v>1</v>
      </c>
      <c r="J14">
        <v>2</v>
      </c>
      <c r="K14" t="s">
        <v>6</v>
      </c>
      <c r="L14">
        <v>3</v>
      </c>
    </row>
    <row r="15" spans="2:16" x14ac:dyDescent="0.25">
      <c r="D15" s="1" t="str">
        <f>P13</f>
        <v>Exempt</v>
      </c>
      <c r="E15" s="1">
        <v>0</v>
      </c>
      <c r="F15" s="1">
        <v>0</v>
      </c>
      <c r="G15" s="1" t="str">
        <f>P7</f>
        <v>Rochechouart / Saint-Junien HB 87</v>
      </c>
      <c r="I15" t="s">
        <v>2</v>
      </c>
      <c r="J15">
        <v>2</v>
      </c>
      <c r="K15" t="s">
        <v>7</v>
      </c>
      <c r="L15">
        <v>1</v>
      </c>
    </row>
    <row r="16" spans="2:16" x14ac:dyDescent="0.25">
      <c r="D16" s="1" t="str">
        <f>P10</f>
        <v>Capo Limoges HB</v>
      </c>
      <c r="E16" s="1">
        <v>24</v>
      </c>
      <c r="F16" s="1">
        <v>19</v>
      </c>
      <c r="G16" s="1" t="str">
        <f>P12</f>
        <v>Pana Loisirs</v>
      </c>
      <c r="I16" t="s">
        <v>3</v>
      </c>
      <c r="J16">
        <v>0</v>
      </c>
      <c r="K16" t="s">
        <v>8</v>
      </c>
      <c r="L16">
        <v>1</v>
      </c>
    </row>
    <row r="17" spans="2:12" x14ac:dyDescent="0.25">
      <c r="D17" s="1" t="str">
        <f>P8</f>
        <v>JA Isle HB</v>
      </c>
      <c r="E17" s="1">
        <v>21</v>
      </c>
      <c r="F17" s="1">
        <v>19</v>
      </c>
      <c r="G17" s="1" t="str">
        <f>P9</f>
        <v>HBC Objat Corrèze</v>
      </c>
      <c r="I17" t="s">
        <v>4</v>
      </c>
      <c r="J17">
        <v>3</v>
      </c>
    </row>
    <row r="19" spans="2:12" x14ac:dyDescent="0.25">
      <c r="B19" t="s">
        <v>27</v>
      </c>
      <c r="D19" s="8" t="s">
        <v>22</v>
      </c>
      <c r="E19" s="8"/>
      <c r="F19" s="8"/>
      <c r="G19" s="8"/>
    </row>
    <row r="20" spans="2:12" x14ac:dyDescent="0.25">
      <c r="D20" t="s">
        <v>23</v>
      </c>
      <c r="E20" s="1" t="s">
        <v>24</v>
      </c>
      <c r="F20" s="1" t="s">
        <v>24</v>
      </c>
      <c r="G20" t="s">
        <v>25</v>
      </c>
      <c r="J20" t="s">
        <v>13</v>
      </c>
      <c r="L20" t="s">
        <v>13</v>
      </c>
    </row>
    <row r="21" spans="2:12" x14ac:dyDescent="0.25">
      <c r="D21" s="1" t="str">
        <f>P6</f>
        <v>HB Brive Corrèze</v>
      </c>
      <c r="E21" s="1">
        <v>27</v>
      </c>
      <c r="F21" s="1">
        <v>19</v>
      </c>
      <c r="G21" s="1" t="str">
        <f>P8</f>
        <v>JA Isle HB</v>
      </c>
      <c r="I21" t="s">
        <v>0</v>
      </c>
      <c r="J21">
        <v>3</v>
      </c>
      <c r="K21" t="s">
        <v>5</v>
      </c>
      <c r="L21">
        <v>3</v>
      </c>
    </row>
    <row r="22" spans="2:12" x14ac:dyDescent="0.25">
      <c r="D22" s="1" t="str">
        <f>P12</f>
        <v>Pana Loisirs</v>
      </c>
      <c r="E22" s="1">
        <v>0</v>
      </c>
      <c r="F22" s="1">
        <v>0</v>
      </c>
      <c r="G22" s="1" t="str">
        <f>P13</f>
        <v>Exempt</v>
      </c>
      <c r="I22" t="s">
        <v>1</v>
      </c>
      <c r="J22">
        <v>3</v>
      </c>
      <c r="K22" t="s">
        <v>6</v>
      </c>
      <c r="L22">
        <v>1</v>
      </c>
    </row>
    <row r="23" spans="2:12" x14ac:dyDescent="0.25">
      <c r="D23" s="1" t="str">
        <f>P7</f>
        <v>Rochechouart / Saint-Junien HB 87</v>
      </c>
      <c r="E23" s="1">
        <v>27</v>
      </c>
      <c r="F23" s="1">
        <v>38</v>
      </c>
      <c r="G23" s="1" t="str">
        <f>P4</f>
        <v>AL Palais sur Vienne</v>
      </c>
      <c r="I23" t="s">
        <v>2</v>
      </c>
      <c r="J23">
        <v>3</v>
      </c>
      <c r="K23" t="s">
        <v>7</v>
      </c>
      <c r="L23">
        <v>1</v>
      </c>
    </row>
    <row r="24" spans="2:12" x14ac:dyDescent="0.25">
      <c r="D24" s="1" t="str">
        <f>P11</f>
        <v>E. Châteauneuf / Boisseuil</v>
      </c>
      <c r="E24" s="1">
        <v>32</v>
      </c>
      <c r="F24" s="1">
        <v>51</v>
      </c>
      <c r="G24" s="1" t="str">
        <f>P5</f>
        <v>ASPTT Limoges HB</v>
      </c>
      <c r="I24" t="s">
        <v>3</v>
      </c>
      <c r="J24">
        <v>1</v>
      </c>
      <c r="K24" t="s">
        <v>8</v>
      </c>
      <c r="L24">
        <v>0</v>
      </c>
    </row>
    <row r="25" spans="2:12" x14ac:dyDescent="0.25">
      <c r="D25" s="1" t="str">
        <f>P9</f>
        <v>HBC Objat Corrèze</v>
      </c>
      <c r="E25" s="1">
        <v>20</v>
      </c>
      <c r="F25" s="1">
        <v>19</v>
      </c>
      <c r="G25" s="1" t="str">
        <f>P10</f>
        <v>Capo Limoges HB</v>
      </c>
      <c r="I25" t="s">
        <v>4</v>
      </c>
      <c r="J25">
        <v>1</v>
      </c>
    </row>
    <row r="27" spans="2:12" x14ac:dyDescent="0.25">
      <c r="B27" t="s">
        <v>28</v>
      </c>
      <c r="D27" s="8" t="s">
        <v>22</v>
      </c>
      <c r="E27" s="8"/>
      <c r="F27" s="8"/>
      <c r="G27" s="8"/>
    </row>
    <row r="28" spans="2:12" x14ac:dyDescent="0.25">
      <c r="D28" t="s">
        <v>23</v>
      </c>
      <c r="E28" s="1" t="s">
        <v>24</v>
      </c>
      <c r="F28" s="1" t="s">
        <v>24</v>
      </c>
      <c r="G28" t="s">
        <v>25</v>
      </c>
      <c r="J28" t="s">
        <v>13</v>
      </c>
      <c r="L28" t="s">
        <v>13</v>
      </c>
    </row>
    <row r="29" spans="2:12" x14ac:dyDescent="0.25">
      <c r="D29" s="1" t="str">
        <f>P4</f>
        <v>AL Palais sur Vienne</v>
      </c>
      <c r="E29" s="1">
        <v>45</v>
      </c>
      <c r="F29" s="1">
        <v>16</v>
      </c>
      <c r="G29" s="1" t="str">
        <f>P12</f>
        <v>Pana Loisirs</v>
      </c>
      <c r="I29" t="s">
        <v>0</v>
      </c>
      <c r="J29">
        <v>3</v>
      </c>
      <c r="K29" t="s">
        <v>5</v>
      </c>
      <c r="L29">
        <v>0</v>
      </c>
    </row>
    <row r="30" spans="2:12" x14ac:dyDescent="0.25">
      <c r="D30" s="1" t="str">
        <f>P13</f>
        <v>Exempt</v>
      </c>
      <c r="E30" s="1">
        <v>0</v>
      </c>
      <c r="F30" s="1">
        <v>0</v>
      </c>
      <c r="G30" s="1" t="str">
        <f>P9</f>
        <v>HBC Objat Corrèze</v>
      </c>
      <c r="I30" t="s">
        <v>1</v>
      </c>
      <c r="J30">
        <v>3</v>
      </c>
      <c r="K30" t="s">
        <v>6</v>
      </c>
      <c r="L30">
        <v>1</v>
      </c>
    </row>
    <row r="31" spans="2:12" x14ac:dyDescent="0.25">
      <c r="D31" s="1" t="str">
        <f>P10</f>
        <v>Capo Limoges HB</v>
      </c>
      <c r="E31" s="1">
        <v>15</v>
      </c>
      <c r="F31" s="1">
        <v>25</v>
      </c>
      <c r="G31" s="1" t="str">
        <f>P8</f>
        <v>JA Isle HB</v>
      </c>
      <c r="I31" t="s">
        <v>2</v>
      </c>
      <c r="J31">
        <v>3</v>
      </c>
      <c r="K31" t="s">
        <v>7</v>
      </c>
      <c r="L31">
        <v>1</v>
      </c>
    </row>
    <row r="32" spans="2:12" x14ac:dyDescent="0.25">
      <c r="D32" s="1" t="str">
        <f>P11</f>
        <v>E. Châteauneuf / Boisseuil</v>
      </c>
      <c r="E32" s="1">
        <v>28</v>
      </c>
      <c r="F32" s="1">
        <v>33</v>
      </c>
      <c r="G32" s="1" t="str">
        <f>P6</f>
        <v>HB Brive Corrèze</v>
      </c>
      <c r="I32" t="s">
        <v>3</v>
      </c>
      <c r="J32">
        <v>1</v>
      </c>
      <c r="K32" t="s">
        <v>8</v>
      </c>
      <c r="L32">
        <v>1</v>
      </c>
    </row>
    <row r="33" spans="2:12" x14ac:dyDescent="0.25">
      <c r="D33" s="1" t="str">
        <f>P5</f>
        <v>ASPTT Limoges HB</v>
      </c>
      <c r="E33" s="1">
        <v>35</v>
      </c>
      <c r="F33" s="1">
        <v>27</v>
      </c>
      <c r="G33" s="1" t="str">
        <f>P7</f>
        <v>Rochechouart / Saint-Junien HB 87</v>
      </c>
      <c r="I33" t="s">
        <v>4</v>
      </c>
      <c r="J33">
        <v>3</v>
      </c>
    </row>
    <row r="35" spans="2:12" x14ac:dyDescent="0.25">
      <c r="B35" t="s">
        <v>29</v>
      </c>
      <c r="D35" s="8" t="s">
        <v>22</v>
      </c>
      <c r="E35" s="8"/>
      <c r="F35" s="8"/>
      <c r="G35" s="8"/>
    </row>
    <row r="36" spans="2:12" x14ac:dyDescent="0.25">
      <c r="D36" t="s">
        <v>23</v>
      </c>
      <c r="E36" s="1" t="s">
        <v>24</v>
      </c>
      <c r="F36" s="1" t="s">
        <v>24</v>
      </c>
      <c r="G36" t="s">
        <v>25</v>
      </c>
      <c r="J36" t="s">
        <v>13</v>
      </c>
      <c r="L36" t="s">
        <v>13</v>
      </c>
    </row>
    <row r="37" spans="2:12" x14ac:dyDescent="0.25">
      <c r="D37" s="1" t="str">
        <f>P6</f>
        <v>HB Brive Corrèze</v>
      </c>
      <c r="E37" s="1">
        <v>28</v>
      </c>
      <c r="F37" s="1">
        <v>10</v>
      </c>
      <c r="G37" s="1" t="str">
        <f>P10</f>
        <v>Capo Limoges HB</v>
      </c>
      <c r="I37" t="s">
        <v>0</v>
      </c>
      <c r="J37">
        <v>3</v>
      </c>
      <c r="K37" t="s">
        <v>5</v>
      </c>
      <c r="L37">
        <v>1</v>
      </c>
    </row>
    <row r="38" spans="2:12" x14ac:dyDescent="0.25">
      <c r="D38" s="1" t="str">
        <f>P12</f>
        <v>Pana Loisirs</v>
      </c>
      <c r="E38" s="1">
        <v>22</v>
      </c>
      <c r="F38" s="1">
        <v>39</v>
      </c>
      <c r="G38" s="1" t="str">
        <f>P5</f>
        <v>ASPTT Limoges HB</v>
      </c>
      <c r="I38" t="s">
        <v>1</v>
      </c>
      <c r="J38">
        <v>3</v>
      </c>
      <c r="K38" t="s">
        <v>6</v>
      </c>
      <c r="L38">
        <v>1</v>
      </c>
    </row>
    <row r="39" spans="2:12" x14ac:dyDescent="0.25">
      <c r="D39" s="1" t="str">
        <f>P7</f>
        <v>Rochechouart / Saint-Junien HB 87</v>
      </c>
      <c r="E39" s="1">
        <v>46</v>
      </c>
      <c r="F39" s="1">
        <v>22</v>
      </c>
      <c r="G39" s="1" t="str">
        <f>P11</f>
        <v>E. Châteauneuf / Boisseuil</v>
      </c>
      <c r="I39" t="s">
        <v>2</v>
      </c>
      <c r="J39">
        <v>3</v>
      </c>
      <c r="K39" t="s">
        <v>7</v>
      </c>
      <c r="L39">
        <v>1</v>
      </c>
    </row>
    <row r="40" spans="2:12" x14ac:dyDescent="0.25">
      <c r="D40" s="1" t="str">
        <f>P8</f>
        <v>JA Isle HB</v>
      </c>
      <c r="E40" s="1">
        <v>0</v>
      </c>
      <c r="F40" s="1">
        <v>0</v>
      </c>
      <c r="G40" s="1" t="str">
        <f>P13</f>
        <v>Exempt</v>
      </c>
      <c r="I40" t="s">
        <v>3</v>
      </c>
      <c r="J40">
        <v>3</v>
      </c>
      <c r="K40" t="s">
        <v>8</v>
      </c>
      <c r="L40">
        <v>1</v>
      </c>
    </row>
    <row r="41" spans="2:12" x14ac:dyDescent="0.25">
      <c r="D41" s="1" t="str">
        <f>P9</f>
        <v>HBC Objat Corrèze</v>
      </c>
      <c r="E41" s="1">
        <v>18</v>
      </c>
      <c r="F41" s="1">
        <v>38</v>
      </c>
      <c r="G41" s="1" t="str">
        <f>P4</f>
        <v>AL Palais sur Vienne</v>
      </c>
      <c r="I41" t="s">
        <v>4</v>
      </c>
      <c r="J41">
        <v>0</v>
      </c>
    </row>
    <row r="43" spans="2:12" x14ac:dyDescent="0.25">
      <c r="B43" t="s">
        <v>31</v>
      </c>
      <c r="D43" s="8" t="s">
        <v>22</v>
      </c>
      <c r="E43" s="8"/>
      <c r="F43" s="8"/>
      <c r="G43" s="8"/>
    </row>
    <row r="44" spans="2:12" x14ac:dyDescent="0.25">
      <c r="D44" t="s">
        <v>23</v>
      </c>
      <c r="E44" s="1" t="s">
        <v>24</v>
      </c>
      <c r="F44" s="1" t="s">
        <v>24</v>
      </c>
      <c r="G44" t="s">
        <v>25</v>
      </c>
      <c r="J44" t="s">
        <v>13</v>
      </c>
      <c r="L44" t="s">
        <v>13</v>
      </c>
    </row>
    <row r="45" spans="2:12" x14ac:dyDescent="0.25">
      <c r="D45" s="1" t="str">
        <f>P4</f>
        <v>AL Palais sur Vienne</v>
      </c>
      <c r="E45" s="1">
        <v>27</v>
      </c>
      <c r="F45" s="1">
        <v>22</v>
      </c>
      <c r="G45" s="1" t="str">
        <f>P8</f>
        <v>JA Isle HB</v>
      </c>
      <c r="I45" t="s">
        <v>0</v>
      </c>
      <c r="J45">
        <v>3</v>
      </c>
      <c r="K45" t="s">
        <v>5</v>
      </c>
      <c r="L45">
        <v>1</v>
      </c>
    </row>
    <row r="46" spans="2:12" x14ac:dyDescent="0.25">
      <c r="D46" s="1" t="str">
        <f>P13</f>
        <v>Exempt</v>
      </c>
      <c r="E46" s="1">
        <v>0</v>
      </c>
      <c r="F46" s="1">
        <v>0</v>
      </c>
      <c r="G46" s="1" t="str">
        <f>P10</f>
        <v>Capo Limoges HB</v>
      </c>
      <c r="I46" t="s">
        <v>1</v>
      </c>
      <c r="J46">
        <v>3</v>
      </c>
      <c r="K46" t="s">
        <v>6</v>
      </c>
      <c r="L46">
        <v>0</v>
      </c>
    </row>
    <row r="47" spans="2:12" x14ac:dyDescent="0.25">
      <c r="D47" s="1" t="str">
        <f>P7</f>
        <v>Rochechouart / Saint-Junien HB 87</v>
      </c>
      <c r="E47" s="1">
        <v>34</v>
      </c>
      <c r="F47" s="1">
        <v>24</v>
      </c>
      <c r="G47" s="1" t="str">
        <f>P6</f>
        <v>HB Brive Corrèze</v>
      </c>
      <c r="I47" t="s">
        <v>2</v>
      </c>
      <c r="J47">
        <v>1</v>
      </c>
      <c r="K47" t="s">
        <v>7</v>
      </c>
      <c r="L47">
        <v>3</v>
      </c>
    </row>
    <row r="48" spans="2:12" x14ac:dyDescent="0.25">
      <c r="D48" s="1" t="str">
        <f>P11</f>
        <v>E. Châteauneuf / Boisseuil</v>
      </c>
      <c r="E48" s="1">
        <v>35</v>
      </c>
      <c r="F48" s="1">
        <v>21</v>
      </c>
      <c r="G48" s="1" t="str">
        <f>P12</f>
        <v>Pana Loisirs</v>
      </c>
      <c r="I48" t="s">
        <v>3</v>
      </c>
      <c r="J48">
        <v>3</v>
      </c>
      <c r="K48" t="s">
        <v>8</v>
      </c>
      <c r="L48">
        <v>1</v>
      </c>
    </row>
    <row r="49" spans="2:12" x14ac:dyDescent="0.25">
      <c r="D49" s="1" t="str">
        <f>P5</f>
        <v>ASPTT Limoges HB</v>
      </c>
      <c r="E49" s="1">
        <v>30</v>
      </c>
      <c r="F49" s="1">
        <v>25</v>
      </c>
      <c r="G49" s="1" t="str">
        <f>P9</f>
        <v>HBC Objat Corrèze</v>
      </c>
      <c r="I49" t="s">
        <v>4</v>
      </c>
      <c r="J49">
        <v>1</v>
      </c>
    </row>
    <row r="51" spans="2:12" x14ac:dyDescent="0.25">
      <c r="B51" t="s">
        <v>32</v>
      </c>
      <c r="D51" s="8" t="s">
        <v>22</v>
      </c>
      <c r="E51" s="8"/>
      <c r="F51" s="8"/>
      <c r="G51" s="8"/>
    </row>
    <row r="52" spans="2:12" x14ac:dyDescent="0.25">
      <c r="D52" t="s">
        <v>23</v>
      </c>
      <c r="E52" s="1" t="s">
        <v>24</v>
      </c>
      <c r="F52" s="1" t="s">
        <v>24</v>
      </c>
      <c r="G52" t="s">
        <v>25</v>
      </c>
      <c r="J52" t="s">
        <v>13</v>
      </c>
      <c r="L52" t="s">
        <v>13</v>
      </c>
    </row>
    <row r="53" spans="2:12" x14ac:dyDescent="0.25">
      <c r="D53" s="1" t="str">
        <f>P6</f>
        <v>HB Brive Corrèze</v>
      </c>
      <c r="E53" s="1">
        <v>0</v>
      </c>
      <c r="F53" s="1">
        <v>0</v>
      </c>
      <c r="G53" s="1" t="str">
        <f>P13</f>
        <v>Exempt</v>
      </c>
      <c r="I53" t="s">
        <v>0</v>
      </c>
      <c r="J53">
        <v>3</v>
      </c>
      <c r="K53" t="s">
        <v>5</v>
      </c>
      <c r="L53">
        <v>3</v>
      </c>
    </row>
    <row r="54" spans="2:12" x14ac:dyDescent="0.25">
      <c r="D54" s="1" t="str">
        <f>P12</f>
        <v>Pana Loisirs</v>
      </c>
      <c r="E54" s="1">
        <v>26</v>
      </c>
      <c r="F54" s="1">
        <v>29</v>
      </c>
      <c r="G54" s="1" t="str">
        <f>P7</f>
        <v>Rochechouart / Saint-Junien HB 87</v>
      </c>
      <c r="I54" t="s">
        <v>1</v>
      </c>
      <c r="J54">
        <v>1</v>
      </c>
      <c r="K54" t="s">
        <v>6</v>
      </c>
      <c r="L54">
        <v>1</v>
      </c>
    </row>
    <row r="55" spans="2:12" x14ac:dyDescent="0.25">
      <c r="D55" s="1" t="str">
        <f>P10</f>
        <v>Capo Limoges HB</v>
      </c>
      <c r="E55" s="1">
        <v>14</v>
      </c>
      <c r="F55" s="1">
        <v>38</v>
      </c>
      <c r="G55" s="1" t="str">
        <f>P4</f>
        <v>AL Palais sur Vienne</v>
      </c>
      <c r="I55" t="s">
        <v>2</v>
      </c>
      <c r="J55">
        <v>0</v>
      </c>
      <c r="K55" t="s">
        <v>7</v>
      </c>
      <c r="L55">
        <v>1</v>
      </c>
    </row>
    <row r="56" spans="2:12" x14ac:dyDescent="0.25">
      <c r="D56" s="1" t="str">
        <f>P8</f>
        <v>JA Isle HB</v>
      </c>
      <c r="E56" s="1">
        <v>30</v>
      </c>
      <c r="F56" s="1">
        <v>29</v>
      </c>
      <c r="G56" s="1" t="str">
        <f>P5</f>
        <v>ASPTT Limoges HB</v>
      </c>
      <c r="I56" t="s">
        <v>3</v>
      </c>
      <c r="J56">
        <v>3</v>
      </c>
      <c r="K56" t="s">
        <v>8</v>
      </c>
      <c r="L56">
        <v>1</v>
      </c>
    </row>
    <row r="57" spans="2:12" x14ac:dyDescent="0.25">
      <c r="D57" s="1" t="str">
        <f>P9</f>
        <v>HBC Objat Corrèze</v>
      </c>
      <c r="E57" s="1">
        <v>38</v>
      </c>
      <c r="F57" s="1">
        <v>17</v>
      </c>
      <c r="G57" s="1" t="str">
        <f>P11</f>
        <v>E. Châteauneuf / Boisseuil</v>
      </c>
      <c r="I57" t="s">
        <v>4</v>
      </c>
      <c r="J57">
        <v>3</v>
      </c>
    </row>
    <row r="59" spans="2:12" x14ac:dyDescent="0.25">
      <c r="B59" t="s">
        <v>33</v>
      </c>
      <c r="D59" s="8" t="s">
        <v>22</v>
      </c>
      <c r="E59" s="8"/>
      <c r="F59" s="8"/>
      <c r="G59" s="8"/>
    </row>
    <row r="60" spans="2:12" x14ac:dyDescent="0.25">
      <c r="D60" t="s">
        <v>23</v>
      </c>
      <c r="E60" s="1" t="s">
        <v>24</v>
      </c>
      <c r="F60" s="1" t="s">
        <v>24</v>
      </c>
      <c r="G60" t="s">
        <v>25</v>
      </c>
      <c r="J60" t="s">
        <v>13</v>
      </c>
      <c r="L60" t="s">
        <v>13</v>
      </c>
    </row>
    <row r="61" spans="2:12" x14ac:dyDescent="0.25">
      <c r="D61" s="1" t="str">
        <f>P4</f>
        <v>AL Palais sur Vienne</v>
      </c>
      <c r="E61" s="1"/>
      <c r="F61" s="1"/>
      <c r="G61" s="1" t="str">
        <f>P13</f>
        <v>Exempt</v>
      </c>
      <c r="I61" t="s">
        <v>0</v>
      </c>
      <c r="K61" t="s">
        <v>5</v>
      </c>
    </row>
    <row r="62" spans="2:12" x14ac:dyDescent="0.25">
      <c r="D62" s="1" t="str">
        <f>P12</f>
        <v>Pana Loisirs</v>
      </c>
      <c r="E62" s="1"/>
      <c r="F62" s="1"/>
      <c r="G62" s="1" t="str">
        <f>P6</f>
        <v>HB Brive Corrèze</v>
      </c>
      <c r="I62" t="s">
        <v>1</v>
      </c>
      <c r="K62" t="s">
        <v>6</v>
      </c>
    </row>
    <row r="63" spans="2:12" x14ac:dyDescent="0.25">
      <c r="D63" s="1" t="str">
        <f>P7</f>
        <v>Rochechouart / Saint-Junien HB 87</v>
      </c>
      <c r="E63" s="1"/>
      <c r="F63" s="1"/>
      <c r="G63" s="1" t="str">
        <f>P9</f>
        <v>HBC Objat Corrèze</v>
      </c>
      <c r="I63" t="s">
        <v>2</v>
      </c>
      <c r="K63" t="s">
        <v>7</v>
      </c>
    </row>
    <row r="64" spans="2:12" x14ac:dyDescent="0.25">
      <c r="D64" s="1" t="str">
        <f>P11</f>
        <v>E. Châteauneuf / Boisseuil</v>
      </c>
      <c r="E64" s="1"/>
      <c r="F64" s="1"/>
      <c r="G64" s="1" t="str">
        <f>P8</f>
        <v>JA Isle HB</v>
      </c>
      <c r="I64" t="s">
        <v>3</v>
      </c>
      <c r="K64" t="s">
        <v>8</v>
      </c>
    </row>
    <row r="65" spans="2:12" x14ac:dyDescent="0.25">
      <c r="D65" s="1" t="str">
        <f>P5</f>
        <v>ASPTT Limoges HB</v>
      </c>
      <c r="E65" s="1"/>
      <c r="F65" s="1"/>
      <c r="G65" s="1" t="str">
        <f>P10</f>
        <v>Capo Limoges HB</v>
      </c>
      <c r="I65" t="s">
        <v>4</v>
      </c>
    </row>
    <row r="67" spans="2:12" x14ac:dyDescent="0.25">
      <c r="B67" t="s">
        <v>34</v>
      </c>
      <c r="D67" s="8" t="s">
        <v>22</v>
      </c>
      <c r="E67" s="8"/>
      <c r="F67" s="8"/>
      <c r="G67" s="8"/>
    </row>
    <row r="68" spans="2:12" x14ac:dyDescent="0.25">
      <c r="D68" t="s">
        <v>23</v>
      </c>
      <c r="E68" s="1" t="s">
        <v>24</v>
      </c>
      <c r="F68" s="1" t="s">
        <v>24</v>
      </c>
      <c r="G68" t="s">
        <v>25</v>
      </c>
      <c r="J68" t="s">
        <v>13</v>
      </c>
      <c r="L68" t="s">
        <v>13</v>
      </c>
    </row>
    <row r="69" spans="2:12" x14ac:dyDescent="0.25">
      <c r="D69" s="1"/>
      <c r="E69" s="1"/>
      <c r="F69" s="1"/>
      <c r="G69" s="1"/>
      <c r="I69" t="s">
        <v>0</v>
      </c>
      <c r="K69" t="s">
        <v>5</v>
      </c>
    </row>
    <row r="70" spans="2:12" x14ac:dyDescent="0.25">
      <c r="D70" s="1"/>
      <c r="E70" s="1"/>
      <c r="F70" s="1"/>
      <c r="G70" s="1"/>
      <c r="I70" t="s">
        <v>1</v>
      </c>
      <c r="K70" t="s">
        <v>6</v>
      </c>
    </row>
    <row r="71" spans="2:12" x14ac:dyDescent="0.25">
      <c r="D71" s="1"/>
      <c r="E71" s="1"/>
      <c r="F71" s="1"/>
      <c r="G71" s="1"/>
      <c r="I71" t="s">
        <v>2</v>
      </c>
      <c r="K71" t="s">
        <v>7</v>
      </c>
    </row>
    <row r="72" spans="2:12" x14ac:dyDescent="0.25">
      <c r="D72" s="1"/>
      <c r="E72" s="1"/>
      <c r="F72" s="1"/>
      <c r="G72" s="1"/>
      <c r="I72" t="s">
        <v>3</v>
      </c>
      <c r="K72" t="s">
        <v>8</v>
      </c>
    </row>
    <row r="73" spans="2:12" x14ac:dyDescent="0.25">
      <c r="D73" s="1"/>
      <c r="E73" s="1"/>
      <c r="F73" s="1"/>
      <c r="G73" s="1"/>
      <c r="I73" t="s">
        <v>4</v>
      </c>
    </row>
    <row r="75" spans="2:12" x14ac:dyDescent="0.25">
      <c r="B75" t="s">
        <v>39</v>
      </c>
      <c r="D75" s="8" t="s">
        <v>22</v>
      </c>
      <c r="E75" s="8"/>
      <c r="F75" s="8"/>
      <c r="G75" s="8"/>
    </row>
    <row r="76" spans="2:12" x14ac:dyDescent="0.25">
      <c r="D76" t="s">
        <v>23</v>
      </c>
      <c r="E76" s="1" t="s">
        <v>24</v>
      </c>
      <c r="F76" s="1" t="s">
        <v>24</v>
      </c>
      <c r="G76" t="s">
        <v>25</v>
      </c>
    </row>
    <row r="77" spans="2:12" x14ac:dyDescent="0.25">
      <c r="D77" s="1"/>
      <c r="E77" s="1"/>
      <c r="F77" s="1"/>
      <c r="G77" s="1"/>
    </row>
    <row r="78" spans="2:12" x14ac:dyDescent="0.25">
      <c r="D78" s="1"/>
      <c r="E78" s="1"/>
      <c r="F78" s="1"/>
      <c r="G78" s="1"/>
    </row>
    <row r="79" spans="2:12" x14ac:dyDescent="0.25">
      <c r="D79" s="1"/>
      <c r="E79" s="1"/>
      <c r="F79" s="1"/>
      <c r="G79" s="1"/>
    </row>
    <row r="80" spans="2:12" x14ac:dyDescent="0.25">
      <c r="D80" s="1"/>
      <c r="E80" s="1"/>
      <c r="F80" s="1"/>
      <c r="G80" s="1"/>
    </row>
    <row r="81" spans="2:7" x14ac:dyDescent="0.25">
      <c r="D81" s="1"/>
      <c r="E81" s="1"/>
      <c r="F81" s="1"/>
      <c r="G81" s="1"/>
    </row>
    <row r="83" spans="2:7" x14ac:dyDescent="0.25">
      <c r="B83" t="s">
        <v>40</v>
      </c>
      <c r="D83" s="8" t="s">
        <v>22</v>
      </c>
      <c r="E83" s="8"/>
      <c r="F83" s="8"/>
      <c r="G83" s="8"/>
    </row>
    <row r="84" spans="2:7" x14ac:dyDescent="0.25">
      <c r="D84" t="s">
        <v>23</v>
      </c>
      <c r="E84" s="1" t="s">
        <v>24</v>
      </c>
      <c r="F84" s="1" t="s">
        <v>24</v>
      </c>
      <c r="G84" t="s">
        <v>25</v>
      </c>
    </row>
    <row r="85" spans="2:7" x14ac:dyDescent="0.25">
      <c r="D85" s="1"/>
      <c r="E85" s="1"/>
      <c r="F85" s="1"/>
      <c r="G85" s="1"/>
    </row>
    <row r="86" spans="2:7" x14ac:dyDescent="0.25">
      <c r="D86" s="1"/>
      <c r="E86" s="1"/>
      <c r="F86" s="1"/>
      <c r="G86" s="1"/>
    </row>
    <row r="87" spans="2:7" x14ac:dyDescent="0.25">
      <c r="D87" s="1"/>
      <c r="E87" s="1"/>
      <c r="F87" s="1"/>
      <c r="G87" s="1"/>
    </row>
    <row r="88" spans="2:7" x14ac:dyDescent="0.25">
      <c r="D88" s="1"/>
      <c r="E88" s="1"/>
      <c r="F88" s="1"/>
      <c r="G88" s="1"/>
    </row>
    <row r="89" spans="2:7" x14ac:dyDescent="0.25">
      <c r="D89" s="1"/>
      <c r="E89" s="1"/>
      <c r="F89" s="1"/>
      <c r="G89" s="1"/>
    </row>
    <row r="91" spans="2:7" x14ac:dyDescent="0.25">
      <c r="B91" t="s">
        <v>41</v>
      </c>
      <c r="D91" s="8" t="s">
        <v>22</v>
      </c>
      <c r="E91" s="8"/>
      <c r="F91" s="8"/>
      <c r="G91" s="8"/>
    </row>
    <row r="92" spans="2:7" x14ac:dyDescent="0.25">
      <c r="D92" t="s">
        <v>23</v>
      </c>
      <c r="E92" s="1" t="s">
        <v>24</v>
      </c>
      <c r="F92" s="1" t="s">
        <v>24</v>
      </c>
      <c r="G92" t="s">
        <v>25</v>
      </c>
    </row>
    <row r="93" spans="2:7" x14ac:dyDescent="0.25">
      <c r="D93" s="1"/>
      <c r="E93" s="1"/>
      <c r="F93" s="1"/>
      <c r="G93" s="1"/>
    </row>
    <row r="94" spans="2:7" x14ac:dyDescent="0.25">
      <c r="D94" s="1"/>
      <c r="E94" s="1"/>
      <c r="F94" s="1"/>
      <c r="G94" s="1"/>
    </row>
    <row r="95" spans="2:7" x14ac:dyDescent="0.25">
      <c r="D95" s="1"/>
      <c r="E95" s="1"/>
      <c r="F95" s="1"/>
      <c r="G95" s="1"/>
    </row>
    <row r="96" spans="2:7" x14ac:dyDescent="0.25">
      <c r="D96" s="1"/>
      <c r="E96" s="1"/>
      <c r="F96" s="1"/>
      <c r="G96" s="1"/>
    </row>
    <row r="97" spans="2:7" x14ac:dyDescent="0.25">
      <c r="D97" s="1"/>
      <c r="E97" s="1"/>
      <c r="F97" s="1"/>
      <c r="G97" s="1"/>
    </row>
    <row r="99" spans="2:7" x14ac:dyDescent="0.25">
      <c r="B99" t="s">
        <v>42</v>
      </c>
      <c r="D99" s="8" t="s">
        <v>22</v>
      </c>
      <c r="E99" s="8"/>
      <c r="F99" s="8"/>
      <c r="G99" s="8"/>
    </row>
    <row r="100" spans="2:7" x14ac:dyDescent="0.25">
      <c r="D100" t="s">
        <v>23</v>
      </c>
      <c r="E100" s="1" t="s">
        <v>24</v>
      </c>
      <c r="F100" s="1" t="s">
        <v>24</v>
      </c>
      <c r="G100" t="s">
        <v>25</v>
      </c>
    </row>
    <row r="101" spans="2:7" x14ac:dyDescent="0.25">
      <c r="D101" s="1"/>
      <c r="E101" s="1"/>
      <c r="F101" s="1"/>
      <c r="G101" s="1"/>
    </row>
    <row r="102" spans="2:7" x14ac:dyDescent="0.25">
      <c r="D102" s="1"/>
      <c r="E102" s="1"/>
      <c r="F102" s="1"/>
      <c r="G102" s="1"/>
    </row>
    <row r="103" spans="2:7" x14ac:dyDescent="0.25">
      <c r="D103" s="1"/>
      <c r="E103" s="1"/>
      <c r="F103" s="1"/>
      <c r="G103" s="1"/>
    </row>
    <row r="104" spans="2:7" x14ac:dyDescent="0.25">
      <c r="D104" s="1"/>
      <c r="E104" s="1"/>
      <c r="F104" s="1"/>
      <c r="G104" s="1"/>
    </row>
    <row r="105" spans="2:7" x14ac:dyDescent="0.25">
      <c r="D105" s="1"/>
      <c r="E105" s="1"/>
      <c r="F105" s="1"/>
      <c r="G105" s="1"/>
    </row>
    <row r="107" spans="2:7" x14ac:dyDescent="0.25">
      <c r="B107" t="s">
        <v>43</v>
      </c>
      <c r="D107" s="8" t="s">
        <v>22</v>
      </c>
      <c r="E107" s="8"/>
      <c r="F107" s="8"/>
      <c r="G107" s="8"/>
    </row>
    <row r="108" spans="2:7" x14ac:dyDescent="0.25">
      <c r="D108" t="s">
        <v>23</v>
      </c>
      <c r="E108" s="1" t="s">
        <v>24</v>
      </c>
      <c r="F108" s="1" t="s">
        <v>24</v>
      </c>
      <c r="G108" t="s">
        <v>25</v>
      </c>
    </row>
    <row r="109" spans="2:7" x14ac:dyDescent="0.25">
      <c r="D109" s="1"/>
      <c r="E109" s="1"/>
      <c r="F109" s="1"/>
      <c r="G109" s="1"/>
    </row>
    <row r="110" spans="2:7" x14ac:dyDescent="0.25">
      <c r="D110" s="1"/>
      <c r="E110" s="1"/>
      <c r="F110" s="1"/>
      <c r="G110" s="1"/>
    </row>
    <row r="111" spans="2:7" x14ac:dyDescent="0.25">
      <c r="D111" s="1"/>
      <c r="E111" s="1"/>
      <c r="F111" s="1"/>
      <c r="G111" s="1"/>
    </row>
    <row r="112" spans="2:7" x14ac:dyDescent="0.25">
      <c r="D112" s="1"/>
      <c r="E112" s="1"/>
      <c r="F112" s="1"/>
      <c r="G112" s="1"/>
    </row>
    <row r="113" spans="2:7" x14ac:dyDescent="0.25">
      <c r="D113" s="1"/>
      <c r="E113" s="1"/>
      <c r="F113" s="1"/>
      <c r="G113" s="1"/>
    </row>
    <row r="115" spans="2:7" x14ac:dyDescent="0.25">
      <c r="B115" t="s">
        <v>44</v>
      </c>
      <c r="D115" s="8" t="s">
        <v>22</v>
      </c>
      <c r="E115" s="8"/>
      <c r="F115" s="8"/>
      <c r="G115" s="8"/>
    </row>
    <row r="116" spans="2:7" x14ac:dyDescent="0.25">
      <c r="D116" t="s">
        <v>23</v>
      </c>
      <c r="E116" s="1" t="s">
        <v>24</v>
      </c>
      <c r="F116" s="1" t="s">
        <v>24</v>
      </c>
      <c r="G116" t="s">
        <v>25</v>
      </c>
    </row>
    <row r="117" spans="2:7" x14ac:dyDescent="0.25">
      <c r="D117" s="1"/>
      <c r="E117" s="1"/>
      <c r="F117" s="1"/>
      <c r="G117" s="1"/>
    </row>
    <row r="118" spans="2:7" x14ac:dyDescent="0.25">
      <c r="D118" s="1"/>
      <c r="E118" s="1"/>
      <c r="F118" s="1"/>
      <c r="G118" s="1"/>
    </row>
    <row r="119" spans="2:7" x14ac:dyDescent="0.25">
      <c r="D119" s="1"/>
      <c r="E119" s="1"/>
      <c r="F119" s="1"/>
      <c r="G119" s="1"/>
    </row>
    <row r="120" spans="2:7" x14ac:dyDescent="0.25">
      <c r="D120" s="1"/>
      <c r="E120" s="1"/>
      <c r="F120" s="1"/>
      <c r="G120" s="1"/>
    </row>
    <row r="121" spans="2:7" x14ac:dyDescent="0.25">
      <c r="D121" s="1"/>
      <c r="E121" s="1"/>
      <c r="F121" s="1"/>
      <c r="G121" s="1"/>
    </row>
    <row r="123" spans="2:7" x14ac:dyDescent="0.25">
      <c r="B123" t="s">
        <v>45</v>
      </c>
      <c r="D123" s="8" t="s">
        <v>22</v>
      </c>
      <c r="E123" s="8"/>
      <c r="F123" s="8"/>
      <c r="G123" s="8"/>
    </row>
    <row r="124" spans="2:7" x14ac:dyDescent="0.25">
      <c r="D124" t="s">
        <v>23</v>
      </c>
      <c r="E124" s="1" t="s">
        <v>24</v>
      </c>
      <c r="F124" s="1" t="s">
        <v>24</v>
      </c>
      <c r="G124" t="s">
        <v>25</v>
      </c>
    </row>
    <row r="125" spans="2:7" x14ac:dyDescent="0.25">
      <c r="D125" s="1"/>
      <c r="E125" s="1"/>
      <c r="F125" s="1"/>
      <c r="G125" s="1"/>
    </row>
    <row r="126" spans="2:7" x14ac:dyDescent="0.25">
      <c r="D126" s="1"/>
      <c r="E126" s="1"/>
      <c r="F126" s="1"/>
      <c r="G126" s="1"/>
    </row>
    <row r="127" spans="2:7" x14ac:dyDescent="0.25">
      <c r="D127" s="1"/>
      <c r="E127" s="1"/>
      <c r="F127" s="1"/>
      <c r="G127" s="1"/>
    </row>
    <row r="128" spans="2:7" x14ac:dyDescent="0.25">
      <c r="D128" s="1"/>
      <c r="E128" s="1"/>
      <c r="F128" s="1"/>
      <c r="G128" s="1"/>
    </row>
    <row r="129" spans="2:7" x14ac:dyDescent="0.25">
      <c r="D129" s="1"/>
      <c r="E129" s="1"/>
      <c r="F129" s="1"/>
      <c r="G129" s="1"/>
    </row>
    <row r="131" spans="2:7" x14ac:dyDescent="0.25">
      <c r="B131" t="s">
        <v>46</v>
      </c>
      <c r="D131" s="8" t="s">
        <v>22</v>
      </c>
      <c r="E131" s="8"/>
      <c r="F131" s="8"/>
      <c r="G131" s="8"/>
    </row>
    <row r="132" spans="2:7" x14ac:dyDescent="0.25">
      <c r="D132" t="s">
        <v>23</v>
      </c>
      <c r="E132" s="1" t="s">
        <v>24</v>
      </c>
      <c r="F132" s="1" t="s">
        <v>24</v>
      </c>
      <c r="G132" t="s">
        <v>25</v>
      </c>
    </row>
    <row r="133" spans="2:7" x14ac:dyDescent="0.25">
      <c r="D133" s="1"/>
      <c r="E133" s="1"/>
      <c r="F133" s="1"/>
      <c r="G133" s="1"/>
    </row>
    <row r="134" spans="2:7" x14ac:dyDescent="0.25">
      <c r="D134" s="1"/>
      <c r="E134" s="1"/>
      <c r="F134" s="1"/>
      <c r="G134" s="1"/>
    </row>
    <row r="135" spans="2:7" x14ac:dyDescent="0.25">
      <c r="D135" s="1"/>
      <c r="E135" s="1"/>
      <c r="F135" s="1"/>
      <c r="G135" s="1"/>
    </row>
    <row r="136" spans="2:7" x14ac:dyDescent="0.25">
      <c r="D136" s="1"/>
      <c r="E136" s="1"/>
      <c r="F136" s="1"/>
      <c r="G136" s="1"/>
    </row>
    <row r="137" spans="2:7" x14ac:dyDescent="0.25">
      <c r="D137" s="1"/>
      <c r="E137" s="1"/>
      <c r="F137" s="1"/>
      <c r="G137" s="1"/>
    </row>
    <row r="139" spans="2:7" x14ac:dyDescent="0.25">
      <c r="B139" t="s">
        <v>47</v>
      </c>
      <c r="D139" s="8" t="s">
        <v>22</v>
      </c>
      <c r="E139" s="8"/>
      <c r="F139" s="8"/>
      <c r="G139" s="8"/>
    </row>
    <row r="140" spans="2:7" x14ac:dyDescent="0.25">
      <c r="D140" t="s">
        <v>23</v>
      </c>
      <c r="E140" s="1" t="s">
        <v>24</v>
      </c>
      <c r="F140" s="1" t="s">
        <v>24</v>
      </c>
      <c r="G140" t="s">
        <v>25</v>
      </c>
    </row>
    <row r="141" spans="2:7" x14ac:dyDescent="0.25">
      <c r="D141" s="1"/>
      <c r="E141" s="1"/>
      <c r="F141" s="1"/>
      <c r="G141" s="1"/>
    </row>
    <row r="142" spans="2:7" x14ac:dyDescent="0.25">
      <c r="D142" s="1"/>
      <c r="E142" s="1"/>
      <c r="F142" s="1"/>
      <c r="G142" s="1"/>
    </row>
    <row r="143" spans="2:7" x14ac:dyDescent="0.25">
      <c r="D143" s="1"/>
      <c r="E143" s="1"/>
      <c r="F143" s="1"/>
      <c r="G143" s="1"/>
    </row>
    <row r="144" spans="2:7" x14ac:dyDescent="0.25">
      <c r="D144" s="1"/>
      <c r="E144" s="1"/>
      <c r="F144" s="1"/>
      <c r="G144" s="1"/>
    </row>
    <row r="145" spans="4:7" x14ac:dyDescent="0.25">
      <c r="D145" s="1"/>
      <c r="E145" s="1"/>
      <c r="F145" s="1"/>
      <c r="G145" s="1"/>
    </row>
  </sheetData>
  <mergeCells count="18">
    <mergeCell ref="D139:G139"/>
    <mergeCell ref="D51:G51"/>
    <mergeCell ref="D59:G59"/>
    <mergeCell ref="D67:G67"/>
    <mergeCell ref="D75:G75"/>
    <mergeCell ref="D83:G83"/>
    <mergeCell ref="D91:G91"/>
    <mergeCell ref="D99:G99"/>
    <mergeCell ref="D107:G107"/>
    <mergeCell ref="D115:G115"/>
    <mergeCell ref="D123:G123"/>
    <mergeCell ref="D131:G131"/>
    <mergeCell ref="D43:G43"/>
    <mergeCell ref="D3:G3"/>
    <mergeCell ref="D11:G11"/>
    <mergeCell ref="D19:G19"/>
    <mergeCell ref="D27:G27"/>
    <mergeCell ref="D35:G3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20"/>
  <sheetViews>
    <sheetView workbookViewId="0">
      <selection activeCell="D28" sqref="D28"/>
    </sheetView>
  </sheetViews>
  <sheetFormatPr baseColWidth="10" defaultRowHeight="15" x14ac:dyDescent="0.25"/>
  <cols>
    <col min="2" max="2" width="21.28515625" customWidth="1"/>
    <col min="3" max="3" width="34.28515625" customWidth="1"/>
    <col min="4" max="10" width="7.28515625" customWidth="1"/>
  </cols>
  <sheetData>
    <row r="3" spans="3:17" x14ac:dyDescent="0.25">
      <c r="C3" s="8" t="s">
        <v>35</v>
      </c>
      <c r="D3" s="8"/>
      <c r="E3" s="8"/>
      <c r="F3" s="8"/>
      <c r="G3" s="8"/>
      <c r="H3" s="8"/>
      <c r="I3" s="8"/>
      <c r="J3" s="8"/>
      <c r="K3" s="8"/>
    </row>
    <row r="4" spans="3:17" x14ac:dyDescent="0.25">
      <c r="C4" s="4" t="s">
        <v>12</v>
      </c>
      <c r="D4" s="1" t="s">
        <v>13</v>
      </c>
      <c r="E4" s="1" t="s">
        <v>17</v>
      </c>
      <c r="F4" s="1" t="s">
        <v>15</v>
      </c>
      <c r="G4" s="1" t="s">
        <v>14</v>
      </c>
      <c r="H4" s="1" t="s">
        <v>16</v>
      </c>
      <c r="I4" s="1" t="s">
        <v>18</v>
      </c>
      <c r="J4" s="1" t="s">
        <v>19</v>
      </c>
      <c r="K4" s="2" t="s">
        <v>20</v>
      </c>
      <c r="L4" s="1"/>
      <c r="O4" s="1"/>
      <c r="P4" s="1"/>
      <c r="Q4" s="1" t="s">
        <v>36</v>
      </c>
    </row>
    <row r="5" spans="3:17" x14ac:dyDescent="0.25">
      <c r="C5" t="s">
        <v>0</v>
      </c>
      <c r="D5">
        <f>SUM(Rencontres!J5,Rencontres!J13,Rencontres!J21,Rencontres!J29,Rencontres!J37,Rencontres!J45,Rencontres!J53,Rencontres!J61,Rencontres!J69)</f>
        <v>19</v>
      </c>
      <c r="E5">
        <v>7</v>
      </c>
      <c r="F5">
        <v>6</v>
      </c>
      <c r="G5">
        <v>0</v>
      </c>
      <c r="H5">
        <v>1</v>
      </c>
      <c r="I5">
        <f>SUM(Rencontres!E14,Rencontres!F8,Rencontres!F23,Rencontres!E29,Rencontres!F41,Rencontres!E45,Rencontres!F55,Rencontres!E61)</f>
        <v>256</v>
      </c>
      <c r="J5">
        <f>SUM(Rencontres!E8,Rencontres!F14,Rencontres!E23,Rencontres!F29,Rencontres!E41,Rencontres!F45,Rencontres!E55,Rencontres!F61)</f>
        <v>148</v>
      </c>
      <c r="K5">
        <f t="shared" ref="K5:K13" si="0">I5-J5</f>
        <v>108</v>
      </c>
      <c r="Q5">
        <f t="shared" ref="Q5:Q13" si="1">(F5*3)+(G5*2)+(H5*1)</f>
        <v>19</v>
      </c>
    </row>
    <row r="6" spans="3:17" x14ac:dyDescent="0.25">
      <c r="C6" t="s">
        <v>1</v>
      </c>
      <c r="D6">
        <f>SUM(Rencontres!J6,Rencontres!J14,Rencontres!J22,Rencontres!J30,Rencontres!J38,Rencontres!J46,Rencontres!J54,Rencontres!J62,Rencontres!J70)</f>
        <v>18</v>
      </c>
      <c r="E6">
        <v>7</v>
      </c>
      <c r="F6">
        <v>5</v>
      </c>
      <c r="G6">
        <v>1</v>
      </c>
      <c r="H6">
        <v>1</v>
      </c>
      <c r="I6">
        <f>SUM(Rencontres!E8,Rencontres!F13,Rencontres!F24,Rencontres!E33,Rencontres!F38,Rencontres!E49,Rencontres!F56,Rencontres!E65)</f>
        <v>238</v>
      </c>
      <c r="J6">
        <f>SUM(Rencontres!F8,Rencontres!E13,Rencontres!E24,Rencontres!F33,Rencontres!E38,Rencontres!F49,Rencontres!E56,Rencontres!F65)</f>
        <v>185</v>
      </c>
      <c r="K6">
        <f t="shared" si="0"/>
        <v>53</v>
      </c>
      <c r="Q6">
        <f t="shared" si="1"/>
        <v>18</v>
      </c>
    </row>
    <row r="7" spans="3:17" x14ac:dyDescent="0.25">
      <c r="C7" t="s">
        <v>2</v>
      </c>
      <c r="D7">
        <f>SUM(Rencontres!J7,Rencontres!J15,Rencontres!J23,Rencontres!J31,Rencontres!J39,Rencontres!J47,Rencontres!J55,Rencontres!J63,Rencontres!J71)</f>
        <v>15</v>
      </c>
      <c r="E7">
        <v>6</v>
      </c>
      <c r="F7">
        <v>4</v>
      </c>
      <c r="G7">
        <v>1</v>
      </c>
      <c r="H7">
        <v>1</v>
      </c>
      <c r="I7">
        <f>SUM(Rencontres!F9,Rencontres!E13,Rencontres!E21,Rencontres!F32,Rencontres!E37,Rencontres!F47,Rencontres!E53,Rencontres!F62)</f>
        <v>161</v>
      </c>
      <c r="J7">
        <f>SUM(Rencontres!E9,Rencontres!F13,Rencontres!F21,Rencontres!E32,Rencontres!F37,Rencontres!E47,Rencontres!F53,Rencontres!E62)</f>
        <v>131</v>
      </c>
      <c r="K7">
        <f t="shared" si="0"/>
        <v>30</v>
      </c>
      <c r="Q7">
        <f t="shared" si="1"/>
        <v>15</v>
      </c>
    </row>
    <row r="8" spans="3:17" x14ac:dyDescent="0.25">
      <c r="C8" t="s">
        <v>3</v>
      </c>
      <c r="D8">
        <f>SUM(Rencontres!J8,Rencontres!J16,Rencontres!J24,Rencontres!J32,Rencontres!J40,Rencontres!J48,Rencontres!J56,Rencontres!J64,Rencontres!J72)</f>
        <v>14</v>
      </c>
      <c r="E8">
        <v>6</v>
      </c>
      <c r="F8">
        <v>4</v>
      </c>
      <c r="G8">
        <v>0</v>
      </c>
      <c r="H8">
        <v>2</v>
      </c>
      <c r="I8">
        <f>SUM(Rencontres!E6,Rencontres!F15,Rencontres!E23,Rencontres!F33,Rencontres!E39,Rencontres!E47,Rencontres!F54,Rencontres!E63)</f>
        <v>192</v>
      </c>
      <c r="J8">
        <f>SUM(Rencontres!F6,Rencontres!E15,Rencontres!F23,Rencontres!E33,Rencontres!F39,Rencontres!F47,Rencontres!E54,Rencontres!F63)</f>
        <v>163</v>
      </c>
      <c r="K8">
        <f t="shared" si="0"/>
        <v>29</v>
      </c>
      <c r="Q8">
        <f t="shared" si="1"/>
        <v>14</v>
      </c>
    </row>
    <row r="9" spans="3:17" x14ac:dyDescent="0.25">
      <c r="C9" t="s">
        <v>4</v>
      </c>
      <c r="D9">
        <f>SUM(Rencontres!J9,Rencontres!J17,Rencontres!J25,Rencontres!J33,Rencontres!J41,Rencontres!J49,Rencontres!J57,Rencontres!J65,Rencontres!J73)</f>
        <v>14</v>
      </c>
      <c r="E9">
        <v>6</v>
      </c>
      <c r="F9">
        <v>4</v>
      </c>
      <c r="G9">
        <v>0</v>
      </c>
      <c r="H9">
        <v>2</v>
      </c>
      <c r="I9">
        <f>SUM(Rencontres!F5,Rencontres!E17,Rencontres!F21,Rencontres!F31,Rencontres!E40,Rencontres!F45,Rencontres!E56,Rencontres!F64)</f>
        <v>143</v>
      </c>
      <c r="J9">
        <f>SUM(Rencontres!E5,Rencontres!F17,Rencontres!E21,Rencontres!E31,Rencontres!F40,Rencontres!E45,Rencontres!F56,Rencontres!E64)</f>
        <v>130</v>
      </c>
      <c r="K9">
        <f t="shared" si="0"/>
        <v>13</v>
      </c>
      <c r="Q9">
        <f t="shared" si="1"/>
        <v>14</v>
      </c>
    </row>
    <row r="10" spans="3:17" x14ac:dyDescent="0.25">
      <c r="C10" t="s">
        <v>5</v>
      </c>
      <c r="D10">
        <f>SUM(Rencontres!L5,Rencontres!L13,Rencontres!L21,Rencontres!L29,Rencontres!L37,Rencontres!L45,Rencontres!L53,Rencontres!L61,Rencontres!L69)</f>
        <v>10</v>
      </c>
      <c r="E10">
        <v>6</v>
      </c>
      <c r="F10">
        <v>2</v>
      </c>
      <c r="G10">
        <v>0</v>
      </c>
      <c r="H10">
        <v>4</v>
      </c>
      <c r="I10">
        <f>SUM(Rencontres!E9,Rencontres!F17,Rencontres!E25,Rencontres!F30,Rencontres!E41,Rencontres!F49,Rencontres!E57,Rencontres!F63)</f>
        <v>136</v>
      </c>
      <c r="J10">
        <f>SUM(Rencontres!F9,Rencontres!E17,Rencontres!F25,Rencontres!E30,Rencontres!F41,Rencontres!E49,Rencontres!F57,Rencontres!E63)</f>
        <v>150</v>
      </c>
      <c r="K10">
        <f t="shared" si="0"/>
        <v>-14</v>
      </c>
      <c r="Q10">
        <f t="shared" si="1"/>
        <v>10</v>
      </c>
    </row>
    <row r="11" spans="3:17" x14ac:dyDescent="0.25">
      <c r="C11" t="s">
        <v>6</v>
      </c>
      <c r="D11">
        <f>SUM(Rencontres!L6,Rencontres!L14,Rencontres!L22,Rencontres!L30,Rencontres!L38,Rencontres!L46,Rencontres!L54,Rencontres!L62,Rencontres!L70)</f>
        <v>8</v>
      </c>
      <c r="E11">
        <v>6</v>
      </c>
      <c r="F11">
        <v>1</v>
      </c>
      <c r="G11">
        <v>0</v>
      </c>
      <c r="H11">
        <v>5</v>
      </c>
      <c r="I11">
        <f>SUM(Rencontres!F6,Rencontres!E16,Rencontres!F25,Rencontres!E31,Rencontres!F37,Rencontres!F46,Rencontres!E55,Rencontres!F65)</f>
        <v>100</v>
      </c>
      <c r="J11">
        <f>SUM(Rencontres!E6,Rencontres!F16,Rencontres!E25,Rencontres!F31,Rencontres!E37,Rencontres!E46,Rencontres!F55,Rencontres!E65)</f>
        <v>159</v>
      </c>
      <c r="K11">
        <f t="shared" si="0"/>
        <v>-59</v>
      </c>
      <c r="Q11">
        <f t="shared" si="1"/>
        <v>8</v>
      </c>
    </row>
    <row r="12" spans="3:17" x14ac:dyDescent="0.25">
      <c r="C12" t="s">
        <v>7</v>
      </c>
      <c r="D12">
        <f>SUM(Rencontres!L7,Rencontres!L15,Rencontres!L23,Rencontres!L31,Rencontres!L39,Rencontres!L47,Rencontres!L55,Rencontres!L63,Rencontres!L71)</f>
        <v>8</v>
      </c>
      <c r="E12">
        <v>6</v>
      </c>
      <c r="F12">
        <v>1</v>
      </c>
      <c r="G12">
        <v>0</v>
      </c>
      <c r="H12">
        <v>5</v>
      </c>
      <c r="I12">
        <f>SUM(Rencontres!E7,Rencontres!F14,Rencontres!E24,Rencontres!E32,Rencontres!F39,Rencontres!E48,Rencontres!F57,Rencontres!E64)</f>
        <v>155</v>
      </c>
      <c r="J12">
        <f>SUM(Rencontres!F7,Rencontres!E14,Rencontres!F24,Rencontres!F32,Rencontres!E39,Rencontres!F48,Rencontres!E57,Rencontres!F64)</f>
        <v>234</v>
      </c>
      <c r="K12">
        <f t="shared" si="0"/>
        <v>-79</v>
      </c>
      <c r="Q12">
        <f t="shared" si="1"/>
        <v>8</v>
      </c>
    </row>
    <row r="13" spans="3:17" x14ac:dyDescent="0.25">
      <c r="C13" t="s">
        <v>8</v>
      </c>
      <c r="D13">
        <f>SUM(Rencontres!L8,Rencontres!L16,Rencontres!L24,Rencontres!L32,Rencontres!L40,Rencontres!L48,Rencontres!L56,Rencontres!L64,Rencontres!L72)</f>
        <v>6</v>
      </c>
      <c r="E13">
        <v>6</v>
      </c>
      <c r="F13">
        <v>0</v>
      </c>
      <c r="G13">
        <v>0</v>
      </c>
      <c r="H13">
        <v>6</v>
      </c>
      <c r="I13">
        <f>SUM(Rencontres!E5,Rencontres!F16,Rencontres!E22,Rencontres!F29,Rencontres!E38,Rencontres!F48,Rencontres!E54,Rencontres!E62)</f>
        <v>117</v>
      </c>
      <c r="J13">
        <f>SUM(Rencontres!F5,Rencontres!E16,Rencontres!F22,Rencontres!E29,Rencontres!F38,Rencontres!E48,Rencontres!F54,Rencontres!F62)</f>
        <v>198</v>
      </c>
      <c r="K13">
        <f t="shared" si="0"/>
        <v>-81</v>
      </c>
      <c r="Q13">
        <f t="shared" si="1"/>
        <v>6</v>
      </c>
    </row>
    <row r="18" spans="2:3" x14ac:dyDescent="0.25">
      <c r="B18" s="5" t="s">
        <v>37</v>
      </c>
      <c r="C18" t="str">
        <f>IF(I5=MAX(I5:I13),$C$5,IF(I6=MAX(I6:I13),$C$6,IF(I7=MAX(I7:I13),$C$7,IF(I8=MAX(I8:I13),$C$8,IF(I9=MAX(I9:I13),$C$9,IF(I10=MAX(I10:I13),$C$10,IF(I11=MAX(I11:I13),$C$11,IF(I12=MAX(I12:I13),$C$12,$C$13))))))))</f>
        <v>AL Palais sur Vienne</v>
      </c>
    </row>
    <row r="19" spans="2:3" x14ac:dyDescent="0.25">
      <c r="B19" s="5"/>
    </row>
    <row r="20" spans="2:3" x14ac:dyDescent="0.25">
      <c r="B20" s="5" t="s">
        <v>38</v>
      </c>
      <c r="C20" t="str">
        <f>IF(J5=MIN(J5:J13),$C$5,IF(J6=MIN(J6:J13),$C$6,IF(J7=MIN(J7:J13),$C$7,IF(J8=MIN(J8:J13),$C$8,IF(J9=MIN(J9:J13),$C$9,IF(J10=MIN(J10:J13),$C$10,IF(J11=MIN(J11:J13),$C$11,IF(J12=MIN(J12:J13),$C$12,$C$13))))))))</f>
        <v>JA Isle HB</v>
      </c>
    </row>
  </sheetData>
  <sortState ref="C4:K13">
    <sortCondition descending="1" ref="D5"/>
  </sortState>
  <mergeCells count="1">
    <mergeCell ref="C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Rencontres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Médéric</dc:creator>
  <cp:lastModifiedBy>Médéric</cp:lastModifiedBy>
  <dcterms:created xsi:type="dcterms:W3CDTF">2012-12-14T19:11:51Z</dcterms:created>
  <dcterms:modified xsi:type="dcterms:W3CDTF">2012-12-15T16:35:17Z</dcterms:modified>
</cp:coreProperties>
</file>