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4805" windowHeight="8010" firstSheet="1" activeTab="1"/>
  </bookViews>
  <sheets>
    <sheet name="BDD Listes" sheetId="3" state="hidden" r:id="rId1"/>
    <sheet name="PoidsLavageJOUR" sheetId="1" r:id="rId2"/>
  </sheets>
  <definedNames>
    <definedName name="_xlnm._FilterDatabase" localSheetId="1" hidden="1">PoidsLavageJOUR!$A$1:$H$109</definedName>
    <definedName name="An">'BDD Listes'!$A$1</definedName>
    <definedName name="fériés">'BDD Listes'!$A$2:$A$13</definedName>
    <definedName name="tbldonnées">OFFSET(PoidsLavageJOUR!$A$1:$H$1,,,COUNTA(PoidsLavageJOUR!$A:$A))</definedName>
    <definedName name="tbldonnéesec">OFFSET(#REF!,,,COUNTA(#REF!))</definedName>
  </definedNames>
  <calcPr calcId="152511"/>
</workbook>
</file>

<file path=xl/calcChain.xml><?xml version="1.0" encoding="utf-8"?>
<calcChain xmlns="http://schemas.openxmlformats.org/spreadsheetml/2006/main">
  <c r="A13" i="3" l="1"/>
  <c r="A12" i="3"/>
  <c r="A11" i="3"/>
  <c r="A10" i="3"/>
  <c r="A9" i="3"/>
  <c r="A6" i="3"/>
  <c r="A5" i="3"/>
  <c r="A3" i="3"/>
  <c r="A4" i="3" s="1"/>
  <c r="A2" i="3"/>
  <c r="A8" i="3" l="1"/>
  <c r="A7" i="3"/>
</calcChain>
</file>

<file path=xl/sharedStrings.xml><?xml version="1.0" encoding="utf-8"?>
<sst xmlns="http://schemas.openxmlformats.org/spreadsheetml/2006/main" count="430" uniqueCount="63">
  <si>
    <t>NOMS CLIENTS</t>
  </si>
  <si>
    <t>Clients poids</t>
  </si>
  <si>
    <t>type linge sec</t>
  </si>
  <si>
    <t>type de linge</t>
  </si>
  <si>
    <t>Draps</t>
  </si>
  <si>
    <t>Éponges</t>
  </si>
  <si>
    <t>Linge plat</t>
  </si>
  <si>
    <t>Linge résidents</t>
  </si>
  <si>
    <t>Linge Nettoyage</t>
  </si>
  <si>
    <t>Mixte</t>
  </si>
  <si>
    <t>Sport</t>
  </si>
  <si>
    <t>Vetements de travail</t>
  </si>
  <si>
    <t>Décontamination</t>
  </si>
  <si>
    <t>11 (Javel)</t>
  </si>
  <si>
    <t>14 (Sport Lainage)</t>
  </si>
  <si>
    <t>10 (lavette, serpillière)</t>
  </si>
  <si>
    <t>12 (Couleur)</t>
  </si>
  <si>
    <t>50 (Couleur 30°)</t>
  </si>
  <si>
    <t>-</t>
  </si>
  <si>
    <t>15 (trempage)</t>
  </si>
  <si>
    <t>51 (Blanc 60°)</t>
  </si>
  <si>
    <t>8 (Couverture)</t>
  </si>
  <si>
    <t>52 (Laine 15°)</t>
  </si>
  <si>
    <t>DATE</t>
  </si>
  <si>
    <t>horaire</t>
  </si>
  <si>
    <t>MACHINE</t>
  </si>
  <si>
    <t>Type linge</t>
  </si>
  <si>
    <t>PROGRAMME</t>
  </si>
  <si>
    <t>NOM CLIENT</t>
  </si>
  <si>
    <t>A</t>
  </si>
  <si>
    <t>C</t>
  </si>
  <si>
    <t>E</t>
  </si>
  <si>
    <t>B</t>
  </si>
  <si>
    <t>D</t>
  </si>
  <si>
    <t>tambour 1</t>
  </si>
  <si>
    <t>tambour 2</t>
  </si>
  <si>
    <t>Tapis</t>
  </si>
  <si>
    <t>8 (Tapis)</t>
  </si>
  <si>
    <t>Linge nettoyage</t>
  </si>
  <si>
    <t>Couverture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</si>
  <si>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</si>
  <si>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</si>
  <si>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</si>
  <si>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</si>
  <si>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</si>
  <si>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</si>
  <si>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</si>
  <si>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</si>
  <si>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</si>
  <si>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</si>
  <si>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</si>
  <si>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</si>
  <si>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</si>
  <si>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</si>
  <si>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</si>
  <si>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</si>
  <si>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</si>
  <si>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</si>
  <si>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</si>
  <si>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</si>
  <si>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</si>
  <si>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Client22</t>
  </si>
  <si>
    <t>Client23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</si>
</sst>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9">
    <xf numFmtId="0" fontId="0" fillId="0" borderId="0" xfId="0"/>
    <xf numFmtId="0" fontId="1" fillId="2" borderId="0" xfId="1" applyFill="1" applyAlignment="1" applyProtection="1">
      <alignment horizontal="center" vertical="center"/>
    </xf>
    <xf numFmtId="0" fontId="2" fillId="3" borderId="0" xfId="0" applyFont="1" applyFill="1"/>
    <xf numFmtId="0" fontId="3" fillId="0" borderId="0" xfId="0" applyFont="1" applyAlignment="1">
      <alignment horizontal="left"/>
    </xf>
    <xf numFmtId="0" fontId="3" fillId="0" borderId="0" xfId="0" applyNumberFormat="1" applyFont="1" applyAlignment="1">
      <alignment horizontal="left"/>
    </xf>
    <xf numFmtId="0" fontId="3" fillId="0" borderId="0" xfId="0" applyFont="1"/>
    <xf numFmtId="14" fontId="1" fillId="2" borderId="0" xfId="1" applyNumberFormat="1" applyFill="1" applyAlignment="1" applyProtection="1">
      <alignment horizontal="center" vertical="center"/>
    </xf>
    <xf numFmtId="0" fontId="3" fillId="0" borderId="0" xfId="0" applyFont="1" applyFill="1" applyAlignment="1">
      <alignment horizontal="left"/>
    </xf>
    <xf numFmtId="0" fontId="4" fillId="0" borderId="0" xfId="2" quotePrefix="1" applyAlignment="1">
      <alignment horizontal="left"/>
    </xf>
    <xf numFmtId="0" fontId="3" fillId="0" borderId="0" xfId="0" applyFont="1" applyFill="1"/>
    <xf numFmtId="0" fontId="3" fillId="0" borderId="0" xfId="0" applyFont="1" applyAlignment="1">
      <alignment horizontal="right"/>
    </xf>
    <xf numFmtId="164" fontId="2" fillId="4" borderId="0" xfId="0" applyNumberFormat="1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2" fillId="4" borderId="0" xfId="0" applyNumberFormat="1" applyFont="1" applyFill="1" applyBorder="1" applyAlignment="1" applyProtection="1">
      <alignment horizontal="center" vertical="center"/>
    </xf>
    <xf numFmtId="165" fontId="0" fillId="0" borderId="0" xfId="0" applyNumberFormat="1" applyAlignment="1">
      <alignment horizontal="center"/>
    </xf>
    <xf numFmtId="0" fontId="2" fillId="4" borderId="0" xfId="0" applyFont="1" applyFill="1" applyBorder="1" applyAlignment="1" applyProtection="1">
      <alignment vertical="center"/>
      <protection locked="0"/>
    </xf>
  </cellXfs>
  <cellStyles count="3">
    <cellStyle name="Normal" xfId="0" builtinId="0"/>
    <cellStyle name="Normal 2" xfId="1"/>
    <cellStyle name="Normal_feries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66675</xdr:rowOff>
    </xdr:from>
    <xdr:to>
      <xdr:col>0</xdr:col>
      <xdr:colOff>590550</xdr:colOff>
      <xdr:row>0</xdr:row>
      <xdr:rowOff>647700</xdr:rowOff>
    </xdr:to>
    <xdr:pic macro="[0]!view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66675"/>
          <a:ext cx="581025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54"/>
  <sheetViews>
    <sheetView zoomScale="90" zoomScaleNormal="90" workbookViewId="0">
      <pane ySplit="1" topLeftCell="A2" activePane="bottomLeft" state="frozen"/>
      <selection pane="bottomLeft" activeCell="D13" sqref="D13"/>
    </sheetView>
  </sheetViews>
  <sheetFormatPr baseColWidth="10" defaultRowHeight="14.25" x14ac:dyDescent="0.2"/>
  <cols>
    <col min="1" max="1" width="11.42578125" style="5"/>
    <col min="2" max="2" width="27.140625" style="5" bestFit="1" customWidth="1"/>
    <col min="3" max="3" width="22.140625" style="9" customWidth="1"/>
    <col min="4" max="4" width="23" style="9" customWidth="1"/>
    <col min="5" max="5" width="20" style="5" bestFit="1" customWidth="1"/>
    <col min="6" max="8" width="14.140625" style="3" bestFit="1" customWidth="1"/>
    <col min="9" max="9" width="18.28515625" style="4" bestFit="1" customWidth="1"/>
    <col min="10" max="10" width="21.5703125" style="4" bestFit="1" customWidth="1"/>
    <col min="11" max="11" width="14.42578125" style="3" bestFit="1" customWidth="1"/>
    <col min="12" max="12" width="18.28515625" style="3" bestFit="1" customWidth="1"/>
    <col min="13" max="13" width="20" style="3" bestFit="1" customWidth="1"/>
    <col min="14" max="14" width="16.85546875" style="3" bestFit="1" customWidth="1"/>
    <col min="15" max="16384" width="11.42578125" style="5"/>
  </cols>
  <sheetData>
    <row r="1" spans="1:16" ht="15" x14ac:dyDescent="0.25">
      <c r="A1" s="1">
        <v>2018</v>
      </c>
      <c r="B1" s="2" t="s">
        <v>0</v>
      </c>
      <c r="C1" s="2" t="s">
        <v>1</v>
      </c>
      <c r="D1" s="2" t="s">
        <v>2</v>
      </c>
      <c r="E1" s="2" t="s">
        <v>3</v>
      </c>
      <c r="F1" s="3" t="s">
        <v>4</v>
      </c>
      <c r="G1" s="3" t="s">
        <v>5</v>
      </c>
      <c r="H1" s="3" t="s">
        <v>6</v>
      </c>
      <c r="I1" s="4" t="s">
        <v>7</v>
      </c>
      <c r="J1" s="4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5" t="s">
        <v>36</v>
      </c>
      <c r="P1" s="5" t="s">
        <v>39</v>
      </c>
    </row>
    <row r="2" spans="1:16" x14ac:dyDescent="0.2">
      <c r="A2" s="6">
        <f>DATE(An,1,1)</f>
        <v>43101</v>
      </c>
      <c r="B2" s="3" t="s">
        <v>40</v>
      </c>
      <c r="C2" s="3" t="s">
        <v>40</v>
      </c>
      <c r="D2" s="3" t="s">
        <v>4</v>
      </c>
      <c r="E2" s="3" t="s">
        <v>4</v>
      </c>
      <c r="F2" s="3" t="s">
        <v>13</v>
      </c>
      <c r="G2" s="3" t="s">
        <v>13</v>
      </c>
      <c r="H2" s="3" t="s">
        <v>13</v>
      </c>
      <c r="I2" s="4" t="s">
        <v>14</v>
      </c>
      <c r="J2" s="4" t="s">
        <v>15</v>
      </c>
      <c r="K2" s="3" t="s">
        <v>13</v>
      </c>
      <c r="L2" s="4" t="s">
        <v>14</v>
      </c>
      <c r="M2" s="3">
        <v>2</v>
      </c>
      <c r="N2" s="3">
        <v>13</v>
      </c>
      <c r="O2" s="3" t="s">
        <v>37</v>
      </c>
      <c r="P2" s="3" t="s">
        <v>21</v>
      </c>
    </row>
    <row r="3" spans="1:16" ht="15.75" x14ac:dyDescent="0.25">
      <c r="A3" s="6">
        <f>ROUND(DATE(An,4,MOD(234-11*MOD(An,19),30))/7,0)*7-6</f>
        <v>43191</v>
      </c>
      <c r="B3" s="3" t="s">
        <v>41</v>
      </c>
      <c r="C3" s="3" t="s">
        <v>41</v>
      </c>
      <c r="D3" s="3" t="s">
        <v>5</v>
      </c>
      <c r="E3" s="3" t="s">
        <v>5</v>
      </c>
      <c r="F3" s="3" t="s">
        <v>16</v>
      </c>
      <c r="G3" s="3" t="s">
        <v>16</v>
      </c>
      <c r="H3" s="3" t="s">
        <v>16</v>
      </c>
      <c r="I3" s="4" t="s">
        <v>17</v>
      </c>
      <c r="J3" s="4" t="s">
        <v>18</v>
      </c>
      <c r="K3" s="3" t="s">
        <v>16</v>
      </c>
      <c r="L3" s="8" t="s">
        <v>18</v>
      </c>
      <c r="M3" s="3">
        <v>3</v>
      </c>
      <c r="N3" s="3" t="s">
        <v>18</v>
      </c>
      <c r="O3" s="5" t="s">
        <v>18</v>
      </c>
      <c r="P3" s="5" t="s">
        <v>18</v>
      </c>
    </row>
    <row r="4" spans="1:16" ht="15.75" x14ac:dyDescent="0.25">
      <c r="A4" s="6">
        <f>A3+1</f>
        <v>43192</v>
      </c>
      <c r="B4" s="3" t="s">
        <v>42</v>
      </c>
      <c r="C4" s="3" t="s">
        <v>42</v>
      </c>
      <c r="D4" s="4" t="s">
        <v>7</v>
      </c>
      <c r="E4" s="3" t="s">
        <v>6</v>
      </c>
      <c r="F4" s="3" t="s">
        <v>19</v>
      </c>
      <c r="G4" s="3" t="s">
        <v>19</v>
      </c>
      <c r="H4" s="3" t="s">
        <v>19</v>
      </c>
      <c r="I4" s="4" t="s">
        <v>20</v>
      </c>
      <c r="K4" s="3" t="s">
        <v>19</v>
      </c>
      <c r="L4" s="8"/>
      <c r="M4" s="3">
        <v>39</v>
      </c>
    </row>
    <row r="5" spans="1:16" ht="15.75" x14ac:dyDescent="0.25">
      <c r="A5" s="6">
        <f>DATE(An,5,1)</f>
        <v>43221</v>
      </c>
      <c r="B5" s="3" t="s">
        <v>43</v>
      </c>
      <c r="C5" s="3" t="s">
        <v>43</v>
      </c>
      <c r="D5" s="9" t="s">
        <v>38</v>
      </c>
      <c r="E5" s="4" t="s">
        <v>7</v>
      </c>
      <c r="H5" s="4" t="s">
        <v>17</v>
      </c>
      <c r="I5" s="4" t="s">
        <v>22</v>
      </c>
      <c r="L5" s="8"/>
      <c r="M5" s="4" t="s">
        <v>17</v>
      </c>
    </row>
    <row r="6" spans="1:16" ht="15.75" x14ac:dyDescent="0.25">
      <c r="A6" s="6">
        <f>DATE(An,5,8)</f>
        <v>43228</v>
      </c>
      <c r="B6" s="3" t="s">
        <v>44</v>
      </c>
      <c r="C6" s="3" t="s">
        <v>44</v>
      </c>
      <c r="D6" s="3" t="s">
        <v>9</v>
      </c>
      <c r="E6" s="4" t="s">
        <v>8</v>
      </c>
      <c r="H6" s="4" t="s">
        <v>20</v>
      </c>
      <c r="L6" s="8"/>
      <c r="M6" s="4" t="s">
        <v>20</v>
      </c>
    </row>
    <row r="7" spans="1:16" ht="15.75" x14ac:dyDescent="0.25">
      <c r="A7" s="6">
        <f>A4+38</f>
        <v>43230</v>
      </c>
      <c r="B7" s="3" t="s">
        <v>45</v>
      </c>
      <c r="C7" s="3" t="s">
        <v>45</v>
      </c>
      <c r="D7" s="3" t="s">
        <v>11</v>
      </c>
      <c r="E7" s="3" t="s">
        <v>9</v>
      </c>
      <c r="L7" s="8"/>
    </row>
    <row r="8" spans="1:16" ht="15.75" x14ac:dyDescent="0.25">
      <c r="A8" s="6">
        <f>A4+49</f>
        <v>43241</v>
      </c>
      <c r="B8" s="3" t="s">
        <v>46</v>
      </c>
      <c r="C8" s="3" t="s">
        <v>46</v>
      </c>
      <c r="E8" s="3" t="s">
        <v>10</v>
      </c>
      <c r="L8" s="8"/>
    </row>
    <row r="9" spans="1:16" ht="15.75" x14ac:dyDescent="0.25">
      <c r="A9" s="6">
        <f>DATE(An,7,14)</f>
        <v>43295</v>
      </c>
      <c r="B9" s="3" t="s">
        <v>47</v>
      </c>
      <c r="C9" s="3" t="s">
        <v>47</v>
      </c>
      <c r="E9" s="3" t="s">
        <v>11</v>
      </c>
      <c r="L9" s="8"/>
    </row>
    <row r="10" spans="1:16" ht="15.75" x14ac:dyDescent="0.25">
      <c r="A10" s="6">
        <f>DATE(An,8,15)</f>
        <v>43327</v>
      </c>
      <c r="B10" s="3" t="s">
        <v>48</v>
      </c>
      <c r="C10" s="7"/>
      <c r="D10" s="7"/>
      <c r="E10" s="3" t="s">
        <v>12</v>
      </c>
      <c r="L10" s="8"/>
    </row>
    <row r="11" spans="1:16" ht="15.75" x14ac:dyDescent="0.25">
      <c r="A11" s="6">
        <f>DATE(An,11,1)</f>
        <v>43405</v>
      </c>
      <c r="B11" s="3" t="s">
        <v>49</v>
      </c>
      <c r="C11" s="7"/>
      <c r="D11" s="7"/>
      <c r="E11" s="10"/>
      <c r="L11" s="8"/>
    </row>
    <row r="12" spans="1:16" ht="15.75" x14ac:dyDescent="0.25">
      <c r="A12" s="6">
        <f>DATE(An,11,11)</f>
        <v>43415</v>
      </c>
      <c r="B12" s="3" t="s">
        <v>50</v>
      </c>
      <c r="C12" s="7"/>
      <c r="D12" s="7"/>
      <c r="E12" s="10"/>
      <c r="L12" s="8"/>
    </row>
    <row r="13" spans="1:16" ht="15.75" x14ac:dyDescent="0.25">
      <c r="A13" s="6">
        <f>DATE(An,12,25)</f>
        <v>43459</v>
      </c>
      <c r="B13" s="3" t="s">
        <v>51</v>
      </c>
      <c r="C13" s="7"/>
      <c r="D13" s="7"/>
      <c r="E13" s="10"/>
      <c r="L13" s="8"/>
    </row>
    <row r="14" spans="1:16" ht="15.75" x14ac:dyDescent="0.25">
      <c r="B14" s="3" t="s">
        <v>52</v>
      </c>
      <c r="C14" s="7"/>
      <c r="D14" s="7"/>
      <c r="E14" s="10"/>
      <c r="L14" s="8"/>
    </row>
    <row r="15" spans="1:16" x14ac:dyDescent="0.2">
      <c r="B15" s="3" t="s">
        <v>53</v>
      </c>
      <c r="C15" s="7"/>
      <c r="D15" s="7"/>
      <c r="E15" s="10"/>
    </row>
    <row r="16" spans="1:16" x14ac:dyDescent="0.2">
      <c r="B16" s="3" t="s">
        <v>54</v>
      </c>
      <c r="C16" s="7"/>
      <c r="D16" s="7"/>
      <c r="E16" s="10"/>
    </row>
    <row r="17" spans="2:5" x14ac:dyDescent="0.2">
      <c r="B17" s="3" t="s">
        <v>55</v>
      </c>
      <c r="C17" s="7"/>
      <c r="D17" s="7"/>
      <c r="E17" s="10"/>
    </row>
    <row r="18" spans="2:5" x14ac:dyDescent="0.2">
      <c r="B18" s="3" t="s">
        <v>56</v>
      </c>
      <c r="C18" s="7"/>
      <c r="D18" s="7"/>
    </row>
    <row r="19" spans="2:5" x14ac:dyDescent="0.2">
      <c r="B19" s="3" t="s">
        <v>57</v>
      </c>
      <c r="C19" s="7"/>
      <c r="D19" s="7"/>
      <c r="E19" s="10"/>
    </row>
    <row r="20" spans="2:5" x14ac:dyDescent="0.2">
      <c r="B20" s="3" t="s">
        <v>58</v>
      </c>
      <c r="C20" s="7"/>
      <c r="D20" s="7"/>
      <c r="E20" s="10"/>
    </row>
    <row r="21" spans="2:5" x14ac:dyDescent="0.2">
      <c r="B21" s="3" t="s">
        <v>59</v>
      </c>
      <c r="C21" s="7"/>
      <c r="D21" s="7"/>
      <c r="E21" s="10"/>
    </row>
    <row r="22" spans="2:5" x14ac:dyDescent="0.2">
      <c r="B22" s="3" t="s">
        <v>60</v>
      </c>
      <c r="C22" s="7"/>
      <c r="D22" s="7"/>
      <c r="E22" s="10"/>
    </row>
    <row r="23" spans="2:5" x14ac:dyDescent="0.2">
      <c r="B23" s="3" t="s">
        <v>61</v>
      </c>
      <c r="C23" s="7"/>
      <c r="D23" s="7"/>
      <c r="E23" s="10"/>
    </row>
    <row r="24" spans="2:5" x14ac:dyDescent="0.2">
      <c r="B24" s="3" t="s">
        <v>62</v>
      </c>
      <c r="C24" s="7"/>
      <c r="D24" s="7"/>
    </row>
    <row r="25" spans="2:5" x14ac:dyDescent="0.2">
      <c r="C25" s="7"/>
      <c r="D25" s="7"/>
    </row>
    <row r="26" spans="2:5" x14ac:dyDescent="0.2">
      <c r="B26" s="3"/>
    </row>
    <row r="27" spans="2:5" x14ac:dyDescent="0.2">
      <c r="B27" s="3"/>
      <c r="C27" s="7"/>
      <c r="D27" s="7"/>
    </row>
    <row r="28" spans="2:5" x14ac:dyDescent="0.2">
      <c r="B28" s="3"/>
      <c r="C28" s="7"/>
      <c r="D28" s="7"/>
    </row>
    <row r="29" spans="2:5" x14ac:dyDescent="0.2">
      <c r="B29" s="3"/>
      <c r="C29" s="7"/>
      <c r="D29" s="7"/>
    </row>
    <row r="30" spans="2:5" x14ac:dyDescent="0.2">
      <c r="B30" s="3"/>
      <c r="C30" s="7"/>
      <c r="D30" s="7"/>
    </row>
    <row r="31" spans="2:5" x14ac:dyDescent="0.2">
      <c r="B31" s="3"/>
      <c r="C31" s="7"/>
      <c r="D31" s="7"/>
    </row>
    <row r="32" spans="2:5" x14ac:dyDescent="0.2">
      <c r="B32" s="3"/>
      <c r="C32" s="7"/>
      <c r="D32" s="7"/>
    </row>
    <row r="33" spans="2:4" x14ac:dyDescent="0.2">
      <c r="B33" s="3"/>
      <c r="C33" s="7"/>
      <c r="D33" s="7"/>
    </row>
    <row r="34" spans="2:4" x14ac:dyDescent="0.2">
      <c r="B34" s="3"/>
      <c r="C34" s="7"/>
      <c r="D34" s="7"/>
    </row>
    <row r="35" spans="2:4" x14ac:dyDescent="0.2">
      <c r="B35" s="3"/>
      <c r="C35" s="7"/>
      <c r="D35" s="7"/>
    </row>
    <row r="36" spans="2:4" x14ac:dyDescent="0.2">
      <c r="B36" s="3"/>
      <c r="C36" s="7"/>
      <c r="D36" s="7"/>
    </row>
    <row r="37" spans="2:4" x14ac:dyDescent="0.2">
      <c r="B37" s="3"/>
      <c r="C37" s="7"/>
      <c r="D37" s="7"/>
    </row>
    <row r="38" spans="2:4" x14ac:dyDescent="0.2">
      <c r="B38" s="3"/>
      <c r="C38" s="7"/>
      <c r="D38" s="7"/>
    </row>
    <row r="39" spans="2:4" x14ac:dyDescent="0.2">
      <c r="B39" s="3"/>
      <c r="C39" s="7"/>
      <c r="D39" s="7"/>
    </row>
    <row r="40" spans="2:4" x14ac:dyDescent="0.2">
      <c r="B40" s="3"/>
      <c r="C40" s="7"/>
      <c r="D40" s="7"/>
    </row>
    <row r="41" spans="2:4" x14ac:dyDescent="0.2">
      <c r="B41" s="3"/>
      <c r="C41" s="7"/>
      <c r="D41" s="7"/>
    </row>
    <row r="42" spans="2:4" x14ac:dyDescent="0.2">
      <c r="B42" s="3"/>
      <c r="C42" s="7"/>
      <c r="D42" s="7"/>
    </row>
    <row r="43" spans="2:4" x14ac:dyDescent="0.2">
      <c r="B43" s="3"/>
      <c r="C43" s="7"/>
      <c r="D43" s="7"/>
    </row>
    <row r="44" spans="2:4" x14ac:dyDescent="0.2">
      <c r="B44" s="3"/>
      <c r="C44" s="7"/>
      <c r="D44" s="7"/>
    </row>
    <row r="45" spans="2:4" x14ac:dyDescent="0.2">
      <c r="B45" s="3"/>
      <c r="C45" s="7"/>
      <c r="D45" s="7"/>
    </row>
    <row r="46" spans="2:4" x14ac:dyDescent="0.2">
      <c r="B46" s="3"/>
      <c r="C46" s="7"/>
      <c r="D46" s="7"/>
    </row>
    <row r="47" spans="2:4" x14ac:dyDescent="0.2">
      <c r="C47" s="7"/>
      <c r="D47" s="7"/>
    </row>
    <row r="48" spans="2:4" x14ac:dyDescent="0.2">
      <c r="C48" s="7"/>
      <c r="D48" s="7"/>
    </row>
    <row r="49" spans="3:4" x14ac:dyDescent="0.2">
      <c r="C49" s="7"/>
      <c r="D49" s="7"/>
    </row>
    <row r="50" spans="3:4" x14ac:dyDescent="0.2">
      <c r="C50" s="7"/>
      <c r="D50" s="7"/>
    </row>
    <row r="51" spans="3:4" x14ac:dyDescent="0.2">
      <c r="C51" s="7"/>
      <c r="D51" s="7"/>
    </row>
    <row r="52" spans="3:4" x14ac:dyDescent="0.2">
      <c r="C52" s="7"/>
      <c r="D52" s="7"/>
    </row>
    <row r="53" spans="3:4" x14ac:dyDescent="0.2">
      <c r="C53" s="7"/>
      <c r="D53" s="7"/>
    </row>
    <row r="54" spans="3:4" x14ac:dyDescent="0.2">
      <c r="C54" s="7"/>
      <c r="D54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59999389629810485"/>
  </sheetPr>
  <dimension ref="A1:H111"/>
  <sheetViews>
    <sheetView tabSelected="1" workbookViewId="0">
      <pane ySplit="1" topLeftCell="A92" activePane="bottomLeft" state="frozen"/>
      <selection pane="bottomLeft" activeCell="F87" sqref="F87"/>
    </sheetView>
  </sheetViews>
  <sheetFormatPr baseColWidth="10" defaultColWidth="9.140625" defaultRowHeight="15" x14ac:dyDescent="0.25"/>
  <cols>
    <col min="1" max="1" width="22.7109375" style="14" bestFit="1" customWidth="1"/>
    <col min="2" max="2" width="12" style="17" bestFit="1" customWidth="1"/>
    <col min="3" max="3" width="10.85546875" style="15" bestFit="1" customWidth="1"/>
    <col min="4" max="4" width="19.7109375" style="15" bestFit="1" customWidth="1"/>
    <col min="5" max="5" width="21.5703125" style="15" bestFit="1" customWidth="1"/>
    <col min="6" max="7" width="11" style="15" bestFit="1" customWidth="1"/>
    <col min="8" max="8" width="23.28515625" style="15" bestFit="1" customWidth="1"/>
    <col min="9" max="9" width="9.140625" style="15" customWidth="1"/>
    <col min="10" max="10" width="9.5703125" style="15" customWidth="1"/>
    <col min="11" max="16384" width="9.140625" style="15"/>
  </cols>
  <sheetData>
    <row r="1" spans="1:8" s="13" customFormat="1" ht="54.75" customHeight="1" x14ac:dyDescent="0.25">
      <c r="A1" s="11" t="s">
        <v>23</v>
      </c>
      <c r="B1" s="16" t="s">
        <v>24</v>
      </c>
      <c r="C1" s="12" t="s">
        <v>25</v>
      </c>
      <c r="D1" s="12" t="s">
        <v>26</v>
      </c>
      <c r="E1" s="12" t="s">
        <v>27</v>
      </c>
      <c r="F1" s="18" t="s">
        <v>34</v>
      </c>
      <c r="G1" s="18" t="s">
        <v>35</v>
      </c>
      <c r="H1" s="12" t="s">
        <v>28</v>
      </c>
    </row>
    <row r="2" spans="1:8" x14ac:dyDescent="0.25">
      <c r="A2" s="14">
        <v>43238</v>
      </c>
      <c r="B2" s="17">
        <v>0.25</v>
      </c>
      <c r="C2" s="15" t="s">
        <v>30</v>
      </c>
      <c r="D2" s="15" t="s">
        <v>4</v>
      </c>
      <c r="E2" s="15">
        <v>11</v>
      </c>
      <c r="F2" s="15">
        <v>20.399999999999999</v>
      </c>
      <c r="H2" s="15" t="s">
        <v>40</v>
      </c>
    </row>
    <row r="3" spans="1:8" x14ac:dyDescent="0.25">
      <c r="A3" s="14">
        <v>43238</v>
      </c>
      <c r="B3" s="17">
        <v>0.25</v>
      </c>
      <c r="C3" s="15" t="s">
        <v>32</v>
      </c>
      <c r="D3" s="15" t="s">
        <v>5</v>
      </c>
      <c r="E3" s="15">
        <v>12</v>
      </c>
      <c r="F3" s="15">
        <v>22.3</v>
      </c>
      <c r="G3" s="15">
        <v>22.3</v>
      </c>
      <c r="H3" s="15" t="s">
        <v>43</v>
      </c>
    </row>
    <row r="4" spans="1:8" x14ac:dyDescent="0.25">
      <c r="A4" s="14">
        <v>43238</v>
      </c>
      <c r="B4" s="17">
        <v>0.25</v>
      </c>
      <c r="C4" s="15" t="s">
        <v>33</v>
      </c>
      <c r="D4" s="15" t="s">
        <v>8</v>
      </c>
      <c r="E4" s="15">
        <v>10</v>
      </c>
      <c r="F4" s="15">
        <v>21.2</v>
      </c>
      <c r="G4" s="15">
        <v>21.4</v>
      </c>
      <c r="H4" s="15" t="s">
        <v>43</v>
      </c>
    </row>
    <row r="5" spans="1:8" x14ac:dyDescent="0.25">
      <c r="A5" s="14">
        <v>43238</v>
      </c>
      <c r="B5" s="17">
        <v>0.37013888888888885</v>
      </c>
      <c r="C5" s="15" t="s">
        <v>31</v>
      </c>
      <c r="D5" s="15" t="s">
        <v>11</v>
      </c>
      <c r="E5" s="15">
        <v>50</v>
      </c>
      <c r="F5" s="15">
        <v>1.9</v>
      </c>
      <c r="H5" s="15" t="s">
        <v>41</v>
      </c>
    </row>
    <row r="6" spans="1:8" x14ac:dyDescent="0.25">
      <c r="A6" s="14">
        <v>43238</v>
      </c>
      <c r="B6" s="17">
        <v>0.37152777777777773</v>
      </c>
      <c r="C6" s="15" t="s">
        <v>30</v>
      </c>
      <c r="D6" s="15" t="s">
        <v>11</v>
      </c>
      <c r="E6" s="15">
        <v>3</v>
      </c>
      <c r="F6" s="15">
        <v>15.3</v>
      </c>
      <c r="H6" s="15" t="s">
        <v>41</v>
      </c>
    </row>
    <row r="7" spans="1:8" x14ac:dyDescent="0.25">
      <c r="A7" s="14">
        <v>43238</v>
      </c>
      <c r="B7" s="17">
        <v>0.37291666666666662</v>
      </c>
      <c r="C7" s="15" t="s">
        <v>32</v>
      </c>
      <c r="D7" s="15" t="s">
        <v>9</v>
      </c>
      <c r="E7" s="15">
        <v>8</v>
      </c>
      <c r="F7" s="15">
        <v>4.3</v>
      </c>
      <c r="G7" s="15">
        <v>6.2</v>
      </c>
      <c r="H7" s="15" t="s">
        <v>43</v>
      </c>
    </row>
    <row r="8" spans="1:8" x14ac:dyDescent="0.25">
      <c r="A8" s="14">
        <v>43238</v>
      </c>
      <c r="B8" s="17">
        <v>0.38125000000000003</v>
      </c>
      <c r="C8" s="15" t="s">
        <v>29</v>
      </c>
      <c r="D8" s="15" t="s">
        <v>12</v>
      </c>
      <c r="E8" s="15">
        <v>13</v>
      </c>
      <c r="F8" s="15">
        <v>19.600000000000001</v>
      </c>
      <c r="H8" s="15" t="s">
        <v>43</v>
      </c>
    </row>
    <row r="9" spans="1:8" x14ac:dyDescent="0.25">
      <c r="A9" s="14">
        <v>43238</v>
      </c>
      <c r="B9" s="17">
        <v>0.39999999999999997</v>
      </c>
      <c r="C9" s="15" t="s">
        <v>33</v>
      </c>
      <c r="D9" s="15" t="s">
        <v>5</v>
      </c>
      <c r="E9" s="15">
        <v>11</v>
      </c>
      <c r="F9" s="15">
        <v>22.4</v>
      </c>
      <c r="G9" s="15">
        <v>22.4</v>
      </c>
      <c r="H9" s="15" t="s">
        <v>41</v>
      </c>
    </row>
    <row r="10" spans="1:8" x14ac:dyDescent="0.25">
      <c r="A10" s="14">
        <v>43238</v>
      </c>
      <c r="B10" s="17">
        <v>0.40208333333333335</v>
      </c>
      <c r="C10" s="15" t="s">
        <v>30</v>
      </c>
      <c r="D10" s="15" t="s">
        <v>5</v>
      </c>
      <c r="E10" s="15">
        <v>11</v>
      </c>
      <c r="F10" s="15">
        <v>19.3</v>
      </c>
      <c r="H10" s="15" t="s">
        <v>41</v>
      </c>
    </row>
    <row r="11" spans="1:8" x14ac:dyDescent="0.25">
      <c r="A11" s="14">
        <v>43238</v>
      </c>
      <c r="B11" s="17">
        <v>0.41250000000000003</v>
      </c>
      <c r="C11" s="15" t="s">
        <v>32</v>
      </c>
      <c r="D11" s="15" t="s">
        <v>5</v>
      </c>
      <c r="E11" s="15">
        <v>12</v>
      </c>
      <c r="F11" s="15">
        <v>25.3</v>
      </c>
      <c r="G11" s="15">
        <v>25.6</v>
      </c>
      <c r="H11" s="15" t="s">
        <v>41</v>
      </c>
    </row>
    <row r="12" spans="1:8" x14ac:dyDescent="0.25">
      <c r="A12" s="14">
        <v>43238</v>
      </c>
      <c r="B12" s="17">
        <v>0.42777777777777781</v>
      </c>
      <c r="C12" s="15" t="s">
        <v>29</v>
      </c>
      <c r="D12" s="15" t="s">
        <v>7</v>
      </c>
      <c r="E12" s="15">
        <v>50</v>
      </c>
      <c r="F12" s="15">
        <v>17</v>
      </c>
      <c r="H12" s="15" t="s">
        <v>41</v>
      </c>
    </row>
    <row r="13" spans="1:8" x14ac:dyDescent="0.25">
      <c r="A13" s="14">
        <v>43238</v>
      </c>
      <c r="B13" s="17">
        <v>0.47083333333333338</v>
      </c>
      <c r="C13" s="15" t="s">
        <v>32</v>
      </c>
      <c r="D13" s="15" t="s">
        <v>4</v>
      </c>
      <c r="E13" s="15">
        <v>12</v>
      </c>
      <c r="F13" s="15">
        <v>19.100000000000001</v>
      </c>
      <c r="G13" s="15">
        <v>19.399999999999999</v>
      </c>
      <c r="H13" s="15" t="s">
        <v>41</v>
      </c>
    </row>
    <row r="14" spans="1:8" x14ac:dyDescent="0.25">
      <c r="A14" s="14">
        <v>43242</v>
      </c>
      <c r="B14" s="17">
        <v>0.25</v>
      </c>
      <c r="C14" s="15" t="s">
        <v>29</v>
      </c>
      <c r="D14" s="15" t="s">
        <v>11</v>
      </c>
      <c r="E14" s="15">
        <v>3</v>
      </c>
      <c r="F14" s="15">
        <v>12.6</v>
      </c>
      <c r="H14" s="15" t="s">
        <v>42</v>
      </c>
    </row>
    <row r="15" spans="1:8" x14ac:dyDescent="0.25">
      <c r="A15" s="14">
        <v>43242</v>
      </c>
      <c r="B15" s="17">
        <v>0.25</v>
      </c>
      <c r="C15" s="15" t="s">
        <v>32</v>
      </c>
      <c r="D15" s="15" t="s">
        <v>9</v>
      </c>
      <c r="E15" s="15">
        <v>11</v>
      </c>
      <c r="F15" s="15">
        <v>16.7</v>
      </c>
      <c r="G15" s="15">
        <v>14.6</v>
      </c>
      <c r="H15" s="15" t="s">
        <v>43</v>
      </c>
    </row>
    <row r="16" spans="1:8" x14ac:dyDescent="0.25">
      <c r="A16" s="14">
        <v>43242</v>
      </c>
      <c r="B16" s="17">
        <v>0.25</v>
      </c>
      <c r="C16" s="15" t="s">
        <v>30</v>
      </c>
      <c r="D16" s="15" t="s">
        <v>11</v>
      </c>
      <c r="E16" s="15">
        <v>2</v>
      </c>
      <c r="F16" s="15">
        <v>9.4</v>
      </c>
      <c r="H16" s="15" t="s">
        <v>42</v>
      </c>
    </row>
    <row r="17" spans="1:8" x14ac:dyDescent="0.25">
      <c r="A17" s="14">
        <v>43242</v>
      </c>
      <c r="B17" s="17">
        <v>0.25</v>
      </c>
      <c r="C17" s="15" t="s">
        <v>33</v>
      </c>
      <c r="D17" s="15" t="s">
        <v>7</v>
      </c>
      <c r="E17" s="15">
        <v>50</v>
      </c>
      <c r="F17" s="15">
        <v>15.7</v>
      </c>
      <c r="G17" s="15">
        <v>15.7</v>
      </c>
      <c r="H17" s="15" t="s">
        <v>41</v>
      </c>
    </row>
    <row r="18" spans="1:8" x14ac:dyDescent="0.25">
      <c r="A18" s="14">
        <v>43242</v>
      </c>
      <c r="B18" s="17">
        <v>0.36944444444444446</v>
      </c>
      <c r="C18" s="15" t="s">
        <v>29</v>
      </c>
      <c r="D18" s="15" t="s">
        <v>7</v>
      </c>
      <c r="E18" s="15">
        <v>50</v>
      </c>
      <c r="F18" s="15">
        <v>15.7</v>
      </c>
      <c r="H18" s="15" t="s">
        <v>41</v>
      </c>
    </row>
    <row r="19" spans="1:8" x14ac:dyDescent="0.25">
      <c r="A19" s="14">
        <v>43242</v>
      </c>
      <c r="B19" s="17">
        <v>0.36944444444444446</v>
      </c>
      <c r="C19" s="15" t="s">
        <v>31</v>
      </c>
      <c r="D19" s="15" t="s">
        <v>7</v>
      </c>
      <c r="E19" s="15">
        <v>51</v>
      </c>
      <c r="F19" s="15">
        <v>1.3</v>
      </c>
      <c r="H19" s="15" t="s">
        <v>41</v>
      </c>
    </row>
    <row r="20" spans="1:8" x14ac:dyDescent="0.25">
      <c r="A20" s="14">
        <v>43242</v>
      </c>
      <c r="B20" s="17">
        <v>0.37013888888888885</v>
      </c>
      <c r="C20" s="15" t="s">
        <v>30</v>
      </c>
      <c r="D20" s="15" t="s">
        <v>7</v>
      </c>
      <c r="E20" s="15">
        <v>14</v>
      </c>
      <c r="F20" s="15">
        <v>13.9</v>
      </c>
      <c r="H20" s="15" t="s">
        <v>41</v>
      </c>
    </row>
    <row r="21" spans="1:8" x14ac:dyDescent="0.25">
      <c r="A21" s="14">
        <v>43242</v>
      </c>
      <c r="B21" s="17">
        <v>0.38472222222222219</v>
      </c>
      <c r="C21" s="15" t="s">
        <v>33</v>
      </c>
      <c r="D21" s="15" t="s">
        <v>4</v>
      </c>
      <c r="E21" s="15">
        <v>11</v>
      </c>
      <c r="F21" s="15">
        <v>12.9</v>
      </c>
      <c r="G21" s="15">
        <v>12.7</v>
      </c>
      <c r="H21" s="15" t="s">
        <v>43</v>
      </c>
    </row>
    <row r="22" spans="1:8" x14ac:dyDescent="0.25">
      <c r="A22" s="14">
        <v>43242</v>
      </c>
      <c r="B22" s="17">
        <v>0.38472222222222219</v>
      </c>
      <c r="C22" s="15" t="s">
        <v>32</v>
      </c>
      <c r="D22" s="15" t="s">
        <v>9</v>
      </c>
      <c r="E22" s="15">
        <v>8</v>
      </c>
      <c r="F22" s="15">
        <v>5.2</v>
      </c>
      <c r="G22" s="15">
        <v>4.7</v>
      </c>
      <c r="H22" s="15" t="s">
        <v>43</v>
      </c>
    </row>
    <row r="23" spans="1:8" x14ac:dyDescent="0.25">
      <c r="A23" s="14">
        <v>43242</v>
      </c>
      <c r="B23" s="17">
        <v>0.41388888888888892</v>
      </c>
      <c r="C23" s="15" t="s">
        <v>29</v>
      </c>
      <c r="D23" s="15" t="s">
        <v>5</v>
      </c>
      <c r="E23" s="15">
        <v>12</v>
      </c>
      <c r="F23" s="15">
        <v>23.5</v>
      </c>
      <c r="H23" s="15" t="s">
        <v>40</v>
      </c>
    </row>
    <row r="24" spans="1:8" x14ac:dyDescent="0.25">
      <c r="A24" s="14">
        <v>43242</v>
      </c>
      <c r="B24" s="17">
        <v>0.41805555555555557</v>
      </c>
      <c r="C24" s="15" t="s">
        <v>30</v>
      </c>
      <c r="D24" s="15" t="s">
        <v>4</v>
      </c>
      <c r="E24" s="15">
        <v>11</v>
      </c>
      <c r="F24" s="15">
        <v>19.100000000000001</v>
      </c>
      <c r="H24" s="15" t="s">
        <v>40</v>
      </c>
    </row>
    <row r="25" spans="1:8" x14ac:dyDescent="0.25">
      <c r="A25" s="14">
        <v>43242</v>
      </c>
      <c r="B25" s="17">
        <v>0.41875000000000001</v>
      </c>
      <c r="C25" s="15" t="s">
        <v>32</v>
      </c>
      <c r="D25" s="15" t="s">
        <v>8</v>
      </c>
      <c r="E25" s="15">
        <v>10</v>
      </c>
      <c r="F25" s="15">
        <v>17.399999999999999</v>
      </c>
      <c r="G25" s="15">
        <v>17.399999999999999</v>
      </c>
      <c r="H25" s="15" t="s">
        <v>43</v>
      </c>
    </row>
    <row r="26" spans="1:8" x14ac:dyDescent="0.25">
      <c r="A26" s="14">
        <v>43242</v>
      </c>
      <c r="B26" s="17">
        <v>0.47291666666666665</v>
      </c>
      <c r="C26" s="15" t="s">
        <v>32</v>
      </c>
      <c r="D26" s="15" t="s">
        <v>5</v>
      </c>
      <c r="E26" s="15">
        <v>11</v>
      </c>
      <c r="F26" s="15">
        <v>21.5</v>
      </c>
      <c r="G26" s="15">
        <v>21.5</v>
      </c>
      <c r="H26" s="15" t="s">
        <v>41</v>
      </c>
    </row>
    <row r="27" spans="1:8" x14ac:dyDescent="0.25">
      <c r="A27" s="14">
        <v>43242</v>
      </c>
      <c r="B27" s="17">
        <v>0.47291666666666665</v>
      </c>
      <c r="C27" s="15" t="s">
        <v>29</v>
      </c>
      <c r="D27" s="15" t="s">
        <v>5</v>
      </c>
      <c r="E27" s="15">
        <v>12</v>
      </c>
      <c r="F27" s="15">
        <v>20.399999999999999</v>
      </c>
      <c r="H27" s="15" t="s">
        <v>41</v>
      </c>
    </row>
    <row r="28" spans="1:8" x14ac:dyDescent="0.25">
      <c r="A28" s="14">
        <v>43242</v>
      </c>
      <c r="B28" s="17">
        <v>0.47361111111111115</v>
      </c>
      <c r="C28" s="15" t="s">
        <v>30</v>
      </c>
      <c r="D28" s="15" t="s">
        <v>5</v>
      </c>
      <c r="E28" s="15">
        <v>12</v>
      </c>
      <c r="F28" s="15">
        <v>23.8</v>
      </c>
      <c r="H28" s="15" t="s">
        <v>41</v>
      </c>
    </row>
    <row r="29" spans="1:8" x14ac:dyDescent="0.25">
      <c r="A29" s="14">
        <v>43242</v>
      </c>
      <c r="B29" s="17">
        <v>0.47361111111111115</v>
      </c>
      <c r="C29" s="15" t="s">
        <v>33</v>
      </c>
      <c r="D29" s="15" t="s">
        <v>11</v>
      </c>
      <c r="E29" s="15">
        <v>50</v>
      </c>
      <c r="F29" s="15">
        <v>17.899999999999999</v>
      </c>
      <c r="G29" s="15">
        <v>18.100000000000001</v>
      </c>
      <c r="H29" s="15" t="s">
        <v>40</v>
      </c>
    </row>
    <row r="30" spans="1:8" x14ac:dyDescent="0.25">
      <c r="A30" s="14">
        <v>43242</v>
      </c>
      <c r="B30" s="17">
        <v>0.50208333333333333</v>
      </c>
      <c r="C30" s="15" t="s">
        <v>29</v>
      </c>
      <c r="D30" s="15" t="s">
        <v>9</v>
      </c>
      <c r="E30" s="15">
        <v>8</v>
      </c>
      <c r="F30" s="15">
        <v>8.1999999999999993</v>
      </c>
      <c r="H30" s="15" t="s">
        <v>43</v>
      </c>
    </row>
    <row r="31" spans="1:8" x14ac:dyDescent="0.25">
      <c r="A31" s="14">
        <v>43242</v>
      </c>
      <c r="B31" s="17">
        <v>0.5229166666666667</v>
      </c>
      <c r="C31" s="15" t="s">
        <v>32</v>
      </c>
      <c r="D31" s="15" t="s">
        <v>7</v>
      </c>
      <c r="E31" s="15">
        <v>50</v>
      </c>
      <c r="F31" s="15">
        <v>13.2</v>
      </c>
      <c r="G31" s="15">
        <v>13.2</v>
      </c>
      <c r="H31" s="15" t="s">
        <v>41</v>
      </c>
    </row>
    <row r="32" spans="1:8" x14ac:dyDescent="0.25">
      <c r="A32" s="14">
        <v>43242</v>
      </c>
      <c r="B32" s="17">
        <v>0.5229166666666667</v>
      </c>
      <c r="C32" s="15" t="s">
        <v>30</v>
      </c>
      <c r="D32" s="15" t="s">
        <v>7</v>
      </c>
      <c r="E32" s="15">
        <v>50</v>
      </c>
      <c r="F32" s="15">
        <v>13.4</v>
      </c>
      <c r="H32" s="15" t="s">
        <v>41</v>
      </c>
    </row>
    <row r="33" spans="1:8" x14ac:dyDescent="0.25">
      <c r="A33" s="14">
        <v>43242</v>
      </c>
      <c r="B33" s="17">
        <v>0.52361111111111114</v>
      </c>
      <c r="C33" s="15" t="s">
        <v>33</v>
      </c>
      <c r="D33" s="15" t="s">
        <v>11</v>
      </c>
      <c r="E33" s="15">
        <v>50</v>
      </c>
      <c r="F33" s="15">
        <v>12.3</v>
      </c>
      <c r="G33" s="15">
        <v>12.3</v>
      </c>
      <c r="H33" s="15" t="s">
        <v>44</v>
      </c>
    </row>
    <row r="34" spans="1:8" x14ac:dyDescent="0.25">
      <c r="A34" s="14">
        <v>43242</v>
      </c>
      <c r="B34" s="17">
        <v>0.56041666666666667</v>
      </c>
      <c r="C34" s="15" t="s">
        <v>29</v>
      </c>
      <c r="D34" s="15" t="s">
        <v>12</v>
      </c>
      <c r="E34" s="15">
        <v>13</v>
      </c>
      <c r="F34" s="15">
        <v>20.5</v>
      </c>
      <c r="H34" s="15" t="s">
        <v>43</v>
      </c>
    </row>
    <row r="35" spans="1:8" x14ac:dyDescent="0.25">
      <c r="A35" s="14">
        <v>43242</v>
      </c>
      <c r="B35" s="17">
        <v>0.59583333333333333</v>
      </c>
      <c r="C35" s="15" t="s">
        <v>32</v>
      </c>
      <c r="D35" s="15" t="s">
        <v>5</v>
      </c>
      <c r="E35" s="15">
        <v>11</v>
      </c>
      <c r="F35" s="15">
        <v>23</v>
      </c>
      <c r="G35" s="15">
        <v>23</v>
      </c>
      <c r="H35" s="15" t="s">
        <v>41</v>
      </c>
    </row>
    <row r="36" spans="1:8" x14ac:dyDescent="0.25">
      <c r="A36" s="14">
        <v>43242</v>
      </c>
      <c r="B36" s="17">
        <v>0.59583333333333333</v>
      </c>
      <c r="C36" s="15" t="s">
        <v>33</v>
      </c>
      <c r="D36" s="15" t="s">
        <v>7</v>
      </c>
      <c r="E36" s="15">
        <v>50</v>
      </c>
      <c r="F36" s="15">
        <v>12.7</v>
      </c>
      <c r="G36" s="15">
        <v>12.4</v>
      </c>
      <c r="H36" s="15" t="s">
        <v>41</v>
      </c>
    </row>
    <row r="37" spans="1:8" x14ac:dyDescent="0.25">
      <c r="A37" s="14">
        <v>43242</v>
      </c>
      <c r="B37" s="17">
        <v>0.59652777777777777</v>
      </c>
      <c r="C37" s="15" t="s">
        <v>30</v>
      </c>
      <c r="D37" s="15" t="s">
        <v>7</v>
      </c>
      <c r="E37" s="15">
        <v>51</v>
      </c>
      <c r="F37" s="15">
        <v>15.6</v>
      </c>
      <c r="H37" s="15" t="s">
        <v>41</v>
      </c>
    </row>
    <row r="38" spans="1:8" x14ac:dyDescent="0.25">
      <c r="A38" s="14">
        <v>43242</v>
      </c>
      <c r="B38" s="17">
        <v>0.60138888888888886</v>
      </c>
      <c r="C38" s="15" t="s">
        <v>29</v>
      </c>
      <c r="D38" s="15" t="s">
        <v>9</v>
      </c>
      <c r="E38" s="15">
        <v>8</v>
      </c>
      <c r="F38" s="15">
        <v>13.6</v>
      </c>
      <c r="H38" s="15" t="s">
        <v>43</v>
      </c>
    </row>
    <row r="39" spans="1:8" x14ac:dyDescent="0.25">
      <c r="A39" s="14">
        <v>43242</v>
      </c>
      <c r="B39" s="17">
        <v>0.61597222222222225</v>
      </c>
      <c r="C39" s="15" t="s">
        <v>31</v>
      </c>
      <c r="D39" s="15" t="s">
        <v>11</v>
      </c>
      <c r="E39" s="15">
        <v>50</v>
      </c>
      <c r="F39" s="15">
        <v>3.2</v>
      </c>
      <c r="H39" s="15" t="s">
        <v>41</v>
      </c>
    </row>
    <row r="40" spans="1:8" x14ac:dyDescent="0.25">
      <c r="A40" s="14">
        <v>43242</v>
      </c>
      <c r="B40" s="17">
        <v>0.62013888888888891</v>
      </c>
      <c r="C40" s="15" t="s">
        <v>30</v>
      </c>
      <c r="D40" s="15" t="s">
        <v>4</v>
      </c>
      <c r="E40" s="15">
        <v>11</v>
      </c>
      <c r="F40" s="15">
        <v>27.9</v>
      </c>
      <c r="H40" s="15" t="s">
        <v>43</v>
      </c>
    </row>
    <row r="41" spans="1:8" x14ac:dyDescent="0.25">
      <c r="A41" s="14">
        <v>43242</v>
      </c>
      <c r="B41" s="17">
        <v>0.62847222222222221</v>
      </c>
      <c r="C41" s="15" t="s">
        <v>32</v>
      </c>
      <c r="D41" s="15" t="s">
        <v>11</v>
      </c>
      <c r="E41" s="15">
        <v>50</v>
      </c>
      <c r="F41" s="15">
        <v>14.5</v>
      </c>
      <c r="G41" s="15">
        <v>14.3</v>
      </c>
      <c r="H41" s="15" t="s">
        <v>41</v>
      </c>
    </row>
    <row r="42" spans="1:8" x14ac:dyDescent="0.25">
      <c r="A42" s="14">
        <v>43243</v>
      </c>
      <c r="B42" s="17">
        <v>0.25</v>
      </c>
      <c r="C42" s="15" t="s">
        <v>32</v>
      </c>
      <c r="D42" s="15" t="s">
        <v>8</v>
      </c>
      <c r="E42" s="15">
        <v>10</v>
      </c>
      <c r="F42" s="15">
        <v>29.2</v>
      </c>
      <c r="G42" s="15">
        <v>29.1</v>
      </c>
      <c r="H42" s="15" t="s">
        <v>43</v>
      </c>
    </row>
    <row r="43" spans="1:8" x14ac:dyDescent="0.25">
      <c r="A43" s="14">
        <v>43243</v>
      </c>
      <c r="B43" s="17">
        <v>0.25</v>
      </c>
      <c r="C43" s="15" t="s">
        <v>33</v>
      </c>
      <c r="D43" s="15" t="s">
        <v>9</v>
      </c>
      <c r="E43" s="15">
        <v>12</v>
      </c>
      <c r="F43" s="15">
        <v>20</v>
      </c>
      <c r="G43" s="15">
        <v>20.3</v>
      </c>
      <c r="H43" s="15" t="s">
        <v>41</v>
      </c>
    </row>
    <row r="44" spans="1:8" x14ac:dyDescent="0.25">
      <c r="A44" s="14">
        <v>43243</v>
      </c>
      <c r="B44" s="17">
        <v>0.25</v>
      </c>
      <c r="C44" s="15" t="s">
        <v>29</v>
      </c>
      <c r="D44" s="15" t="s">
        <v>11</v>
      </c>
      <c r="E44" s="15">
        <v>2</v>
      </c>
      <c r="F44" s="15">
        <v>9.4</v>
      </c>
      <c r="H44" s="15" t="s">
        <v>42</v>
      </c>
    </row>
    <row r="45" spans="1:8" x14ac:dyDescent="0.25">
      <c r="A45" s="14">
        <v>43243</v>
      </c>
      <c r="B45" s="17">
        <v>0.25</v>
      </c>
      <c r="C45" s="15" t="s">
        <v>30</v>
      </c>
      <c r="D45" s="15" t="s">
        <v>11</v>
      </c>
      <c r="E45" s="15">
        <v>3</v>
      </c>
      <c r="F45" s="15">
        <v>13.1</v>
      </c>
      <c r="H45" s="15" t="s">
        <v>42</v>
      </c>
    </row>
    <row r="46" spans="1:8" x14ac:dyDescent="0.25">
      <c r="A46" s="14">
        <v>43243</v>
      </c>
      <c r="B46" s="17">
        <v>0.25</v>
      </c>
      <c r="C46" s="15" t="s">
        <v>33</v>
      </c>
      <c r="D46" s="15" t="s">
        <v>9</v>
      </c>
      <c r="E46" s="15">
        <v>11</v>
      </c>
      <c r="F46" s="15">
        <v>20.8</v>
      </c>
      <c r="G46" s="15">
        <v>20.8</v>
      </c>
      <c r="H46" s="15" t="s">
        <v>43</v>
      </c>
    </row>
    <row r="47" spans="1:8" x14ac:dyDescent="0.25">
      <c r="A47" s="14">
        <v>43243</v>
      </c>
      <c r="B47" s="17">
        <v>0.37777777777777777</v>
      </c>
      <c r="C47" s="15" t="s">
        <v>30</v>
      </c>
      <c r="D47" s="15" t="s">
        <v>11</v>
      </c>
      <c r="E47" s="15">
        <v>39</v>
      </c>
      <c r="F47" s="15">
        <v>19.399999999999999</v>
      </c>
      <c r="H47" s="15" t="s">
        <v>45</v>
      </c>
    </row>
    <row r="48" spans="1:8" x14ac:dyDescent="0.25">
      <c r="A48" s="14">
        <v>43243</v>
      </c>
      <c r="B48" s="17">
        <v>0.37986111111111115</v>
      </c>
      <c r="C48" s="15" t="s">
        <v>29</v>
      </c>
      <c r="D48" s="15" t="s">
        <v>11</v>
      </c>
      <c r="E48" s="15">
        <v>2</v>
      </c>
      <c r="F48" s="15">
        <v>16.3</v>
      </c>
      <c r="H48" s="15" t="s">
        <v>43</v>
      </c>
    </row>
    <row r="49" spans="1:8" x14ac:dyDescent="0.25">
      <c r="A49" s="14">
        <v>43243</v>
      </c>
      <c r="B49" s="17">
        <v>0.3972222222222222</v>
      </c>
      <c r="C49" s="15" t="s">
        <v>32</v>
      </c>
      <c r="D49" s="15" t="s">
        <v>5</v>
      </c>
      <c r="E49" s="15">
        <v>11</v>
      </c>
      <c r="F49" s="15">
        <v>20</v>
      </c>
      <c r="G49" s="15">
        <v>19.8</v>
      </c>
      <c r="H49" s="15" t="s">
        <v>41</v>
      </c>
    </row>
    <row r="50" spans="1:8" x14ac:dyDescent="0.25">
      <c r="A50" s="14">
        <v>43243</v>
      </c>
      <c r="B50" s="17">
        <v>0.40486111111111112</v>
      </c>
      <c r="C50" s="15" t="s">
        <v>33</v>
      </c>
      <c r="D50" s="15" t="s">
        <v>5</v>
      </c>
      <c r="E50" s="15">
        <v>12</v>
      </c>
      <c r="F50" s="15">
        <v>22.6</v>
      </c>
      <c r="G50" s="15">
        <v>22.6</v>
      </c>
      <c r="H50" s="15" t="s">
        <v>41</v>
      </c>
    </row>
    <row r="51" spans="1:8" x14ac:dyDescent="0.25">
      <c r="A51" s="14">
        <v>43243</v>
      </c>
      <c r="B51" s="17">
        <v>0.4375</v>
      </c>
      <c r="C51" s="15" t="s">
        <v>29</v>
      </c>
      <c r="D51" s="15" t="s">
        <v>7</v>
      </c>
      <c r="E51" s="15">
        <v>50</v>
      </c>
      <c r="F51" s="15">
        <v>15.3</v>
      </c>
      <c r="H51" s="15" t="s">
        <v>41</v>
      </c>
    </row>
    <row r="52" spans="1:8" x14ac:dyDescent="0.25">
      <c r="A52" s="14">
        <v>43243</v>
      </c>
      <c r="B52" s="17">
        <v>0.44097222222222227</v>
      </c>
      <c r="C52" s="15" t="s">
        <v>30</v>
      </c>
      <c r="D52" s="15" t="s">
        <v>5</v>
      </c>
      <c r="E52" s="15">
        <v>11</v>
      </c>
      <c r="F52" s="15">
        <v>21</v>
      </c>
      <c r="H52" s="15" t="s">
        <v>41</v>
      </c>
    </row>
    <row r="53" spans="1:8" x14ac:dyDescent="0.25">
      <c r="A53" s="14">
        <v>43243</v>
      </c>
      <c r="B53" s="17">
        <v>0.45</v>
      </c>
      <c r="C53" s="15" t="s">
        <v>32</v>
      </c>
      <c r="D53" s="15" t="s">
        <v>5</v>
      </c>
      <c r="E53" s="15">
        <v>12</v>
      </c>
      <c r="F53" s="15">
        <v>22.2</v>
      </c>
      <c r="G53" s="15">
        <v>22.3</v>
      </c>
      <c r="H53" s="15" t="s">
        <v>41</v>
      </c>
    </row>
    <row r="54" spans="1:8" x14ac:dyDescent="0.25">
      <c r="A54" s="14">
        <v>43243</v>
      </c>
      <c r="B54" s="17">
        <v>0.45555555555555555</v>
      </c>
      <c r="C54" s="15" t="s">
        <v>31</v>
      </c>
      <c r="D54" s="15" t="s">
        <v>11</v>
      </c>
      <c r="E54" s="15">
        <v>50</v>
      </c>
      <c r="F54" s="15">
        <v>3.4</v>
      </c>
      <c r="H54" s="15" t="s">
        <v>43</v>
      </c>
    </row>
    <row r="55" spans="1:8" x14ac:dyDescent="0.25">
      <c r="A55" s="14">
        <v>43243</v>
      </c>
      <c r="B55" s="17">
        <v>0.4680555555555555</v>
      </c>
      <c r="C55" s="15" t="s">
        <v>29</v>
      </c>
      <c r="D55" s="15" t="s">
        <v>9</v>
      </c>
      <c r="E55" s="15">
        <v>8</v>
      </c>
      <c r="F55" s="15">
        <v>7.8</v>
      </c>
      <c r="H55" s="15" t="s">
        <v>43</v>
      </c>
    </row>
    <row r="56" spans="1:8" x14ac:dyDescent="0.25">
      <c r="A56" s="14">
        <v>43243</v>
      </c>
      <c r="B56" s="17">
        <v>0.47013888888888888</v>
      </c>
      <c r="C56" s="15" t="s">
        <v>33</v>
      </c>
      <c r="D56" s="15" t="s">
        <v>7</v>
      </c>
      <c r="E56" s="15">
        <v>50</v>
      </c>
      <c r="F56" s="15">
        <v>16.100000000000001</v>
      </c>
      <c r="G56" s="15">
        <v>16.100000000000001</v>
      </c>
      <c r="H56" s="15" t="s">
        <v>41</v>
      </c>
    </row>
    <row r="57" spans="1:8" x14ac:dyDescent="0.25">
      <c r="A57" s="14">
        <v>43243</v>
      </c>
      <c r="B57" s="17">
        <v>0.48194444444444445</v>
      </c>
      <c r="C57" s="15" t="s">
        <v>30</v>
      </c>
      <c r="D57" s="15" t="s">
        <v>7</v>
      </c>
      <c r="E57" s="15">
        <v>51</v>
      </c>
      <c r="F57" s="15">
        <v>13.4</v>
      </c>
      <c r="H57" s="15" t="s">
        <v>41</v>
      </c>
    </row>
    <row r="58" spans="1:8" x14ac:dyDescent="0.25">
      <c r="A58" s="14">
        <v>43243</v>
      </c>
      <c r="B58" s="17">
        <v>0.50138888888888888</v>
      </c>
      <c r="C58" s="15" t="s">
        <v>29</v>
      </c>
      <c r="D58" s="15" t="s">
        <v>7</v>
      </c>
      <c r="E58" s="15">
        <v>50</v>
      </c>
      <c r="F58" s="15">
        <v>16.8</v>
      </c>
      <c r="H58" s="15" t="s">
        <v>41</v>
      </c>
    </row>
    <row r="59" spans="1:8" x14ac:dyDescent="0.25">
      <c r="A59" s="14">
        <v>43243</v>
      </c>
      <c r="B59" s="17">
        <v>0.50416666666666665</v>
      </c>
      <c r="C59" s="15" t="s">
        <v>32</v>
      </c>
      <c r="D59" s="15" t="s">
        <v>12</v>
      </c>
      <c r="E59" s="15">
        <v>13</v>
      </c>
      <c r="F59" s="15">
        <v>23.6</v>
      </c>
      <c r="G59" s="15">
        <v>23.4</v>
      </c>
      <c r="H59" s="15" t="s">
        <v>43</v>
      </c>
    </row>
    <row r="60" spans="1:8" x14ac:dyDescent="0.25">
      <c r="A60" s="14">
        <v>43243</v>
      </c>
      <c r="B60" s="17">
        <v>0.55625000000000002</v>
      </c>
      <c r="C60" s="15" t="s">
        <v>29</v>
      </c>
      <c r="D60" s="15" t="s">
        <v>5</v>
      </c>
      <c r="E60" s="15">
        <v>12</v>
      </c>
      <c r="F60" s="15">
        <v>20.7</v>
      </c>
      <c r="H60" s="15" t="s">
        <v>41</v>
      </c>
    </row>
    <row r="61" spans="1:8" x14ac:dyDescent="0.25">
      <c r="A61" s="14">
        <v>43243</v>
      </c>
      <c r="B61" s="17">
        <v>0.55694444444444446</v>
      </c>
      <c r="C61" s="15" t="s">
        <v>30</v>
      </c>
      <c r="D61" s="15" t="s">
        <v>7</v>
      </c>
      <c r="E61" s="15">
        <v>14</v>
      </c>
      <c r="F61" s="15">
        <v>14.8</v>
      </c>
      <c r="H61" s="15" t="s">
        <v>41</v>
      </c>
    </row>
    <row r="62" spans="1:8" x14ac:dyDescent="0.25">
      <c r="A62" s="14">
        <v>43243</v>
      </c>
      <c r="B62" s="17">
        <v>0.56736111111111109</v>
      </c>
      <c r="C62" s="15" t="s">
        <v>33</v>
      </c>
      <c r="D62" s="15" t="s">
        <v>5</v>
      </c>
      <c r="E62" s="15">
        <v>11</v>
      </c>
      <c r="F62" s="15">
        <v>20.100000000000001</v>
      </c>
      <c r="G62" s="15">
        <v>20.399999999999999</v>
      </c>
      <c r="H62" s="15" t="s">
        <v>41</v>
      </c>
    </row>
    <row r="63" spans="1:8" x14ac:dyDescent="0.25">
      <c r="A63" s="14">
        <v>43243</v>
      </c>
      <c r="B63" s="17">
        <v>0.57361111111111118</v>
      </c>
      <c r="C63" s="15" t="s">
        <v>32</v>
      </c>
      <c r="D63" s="15" t="s">
        <v>36</v>
      </c>
      <c r="E63" s="15">
        <v>8</v>
      </c>
      <c r="F63" s="15">
        <v>11.8</v>
      </c>
      <c r="G63" s="15">
        <v>11.8</v>
      </c>
      <c r="H63" s="15" t="s">
        <v>47</v>
      </c>
    </row>
    <row r="64" spans="1:8" x14ac:dyDescent="0.25">
      <c r="A64" s="14">
        <v>43243</v>
      </c>
      <c r="B64" s="17">
        <v>0.59791666666666665</v>
      </c>
      <c r="C64" s="15" t="s">
        <v>29</v>
      </c>
      <c r="D64" s="15" t="s">
        <v>7</v>
      </c>
      <c r="E64" s="15">
        <v>50</v>
      </c>
      <c r="F64" s="15">
        <v>16.899999999999999</v>
      </c>
      <c r="H64" s="15" t="s">
        <v>41</v>
      </c>
    </row>
    <row r="65" spans="1:8" x14ac:dyDescent="0.25">
      <c r="A65" s="14">
        <v>43243</v>
      </c>
      <c r="B65" s="17">
        <v>0.60902777777777783</v>
      </c>
      <c r="C65" s="15" t="s">
        <v>32</v>
      </c>
      <c r="D65" s="15" t="s">
        <v>4</v>
      </c>
      <c r="E65" s="15">
        <v>11</v>
      </c>
      <c r="F65" s="15">
        <v>20.100000000000001</v>
      </c>
      <c r="G65" s="15">
        <v>19.899999999999999</v>
      </c>
      <c r="H65" s="15" t="s">
        <v>43</v>
      </c>
    </row>
    <row r="66" spans="1:8" x14ac:dyDescent="0.25">
      <c r="A66" s="14">
        <v>43243</v>
      </c>
      <c r="B66" s="17">
        <v>0.62013888888888891</v>
      </c>
      <c r="C66" s="15" t="s">
        <v>30</v>
      </c>
      <c r="D66" s="15" t="s">
        <v>7</v>
      </c>
      <c r="E66" s="15">
        <v>50</v>
      </c>
      <c r="F66" s="15">
        <v>15.9</v>
      </c>
      <c r="H66" s="15" t="s">
        <v>41</v>
      </c>
    </row>
    <row r="67" spans="1:8" x14ac:dyDescent="0.25">
      <c r="A67" s="14">
        <v>43243</v>
      </c>
      <c r="B67" s="17">
        <v>0.62152777777777779</v>
      </c>
      <c r="C67" s="15" t="s">
        <v>33</v>
      </c>
      <c r="D67" s="15" t="s">
        <v>7</v>
      </c>
      <c r="E67" s="15">
        <v>50</v>
      </c>
      <c r="F67" s="15">
        <v>16</v>
      </c>
      <c r="G67" s="15">
        <v>16.100000000000001</v>
      </c>
      <c r="H67" s="15" t="s">
        <v>41</v>
      </c>
    </row>
    <row r="68" spans="1:8" x14ac:dyDescent="0.25">
      <c r="A68" s="14">
        <v>43243</v>
      </c>
      <c r="B68" s="17">
        <v>0.64236111111111105</v>
      </c>
      <c r="C68" s="15" t="s">
        <v>29</v>
      </c>
      <c r="D68" s="15" t="s">
        <v>5</v>
      </c>
      <c r="E68" s="15">
        <v>15</v>
      </c>
      <c r="F68" s="15">
        <v>15.7</v>
      </c>
      <c r="H68" s="15" t="s">
        <v>41</v>
      </c>
    </row>
    <row r="69" spans="1:8" x14ac:dyDescent="0.25">
      <c r="A69" s="14">
        <v>43244</v>
      </c>
      <c r="B69" s="17">
        <v>0.25</v>
      </c>
      <c r="C69" s="15" t="s">
        <v>33</v>
      </c>
      <c r="D69" s="15" t="s">
        <v>4</v>
      </c>
      <c r="E69" s="15">
        <v>12</v>
      </c>
      <c r="F69" s="15">
        <v>20.3</v>
      </c>
      <c r="G69" s="15">
        <v>20.399999999999999</v>
      </c>
      <c r="H69" s="15" t="s">
        <v>41</v>
      </c>
    </row>
    <row r="70" spans="1:8" x14ac:dyDescent="0.25">
      <c r="A70" s="14">
        <v>43244</v>
      </c>
      <c r="B70" s="17">
        <v>0.25</v>
      </c>
      <c r="C70" s="15" t="s">
        <v>30</v>
      </c>
      <c r="D70" s="15" t="s">
        <v>8</v>
      </c>
      <c r="E70" s="15">
        <v>10</v>
      </c>
      <c r="F70" s="15">
        <v>33.4</v>
      </c>
      <c r="H70" s="15" t="s">
        <v>43</v>
      </c>
    </row>
    <row r="71" spans="1:8" x14ac:dyDescent="0.25">
      <c r="A71" s="14">
        <v>43244</v>
      </c>
      <c r="B71" s="17">
        <v>0.25</v>
      </c>
      <c r="C71" s="15" t="s">
        <v>32</v>
      </c>
      <c r="D71" s="15" t="s">
        <v>4</v>
      </c>
      <c r="E71" s="15">
        <v>11</v>
      </c>
      <c r="F71" s="15">
        <v>20.399999999999999</v>
      </c>
      <c r="G71" s="15">
        <v>20</v>
      </c>
      <c r="H71" s="15" t="s">
        <v>40</v>
      </c>
    </row>
    <row r="72" spans="1:8" x14ac:dyDescent="0.25">
      <c r="A72" s="14">
        <v>43244</v>
      </c>
      <c r="B72" s="17">
        <v>0.37291666666666662</v>
      </c>
      <c r="C72" s="15" t="s">
        <v>33</v>
      </c>
      <c r="D72" s="15" t="s">
        <v>9</v>
      </c>
      <c r="E72" s="15">
        <v>8</v>
      </c>
      <c r="F72" s="15">
        <v>12.4</v>
      </c>
      <c r="G72" s="15">
        <v>8.6999999999999993</v>
      </c>
      <c r="H72" s="15" t="s">
        <v>43</v>
      </c>
    </row>
    <row r="73" spans="1:8" x14ac:dyDescent="0.25">
      <c r="A73" s="14">
        <v>43244</v>
      </c>
      <c r="B73" s="17">
        <v>0.38819444444444445</v>
      </c>
      <c r="C73" s="15" t="s">
        <v>29</v>
      </c>
      <c r="D73" s="15" t="s">
        <v>5</v>
      </c>
      <c r="E73" s="15">
        <v>11</v>
      </c>
      <c r="F73" s="15">
        <v>18</v>
      </c>
      <c r="H73" s="15" t="s">
        <v>41</v>
      </c>
    </row>
    <row r="74" spans="1:8" x14ac:dyDescent="0.25">
      <c r="A74" s="14">
        <v>43244</v>
      </c>
      <c r="B74" s="17">
        <v>0.38958333333333334</v>
      </c>
      <c r="C74" s="15" t="s">
        <v>30</v>
      </c>
      <c r="D74" s="15" t="s">
        <v>5</v>
      </c>
      <c r="E74" s="15">
        <v>11</v>
      </c>
      <c r="F74" s="15">
        <v>2.2000000000000002</v>
      </c>
      <c r="H74" s="15" t="s">
        <v>41</v>
      </c>
    </row>
    <row r="75" spans="1:8" x14ac:dyDescent="0.25">
      <c r="A75" s="14">
        <v>43244</v>
      </c>
      <c r="B75" s="17">
        <v>0.40625</v>
      </c>
      <c r="C75" s="15" t="s">
        <v>31</v>
      </c>
      <c r="D75" s="15" t="s">
        <v>11</v>
      </c>
      <c r="E75" s="15">
        <v>3</v>
      </c>
      <c r="F75" s="15">
        <v>7.8</v>
      </c>
      <c r="H75" s="15" t="s">
        <v>40</v>
      </c>
    </row>
    <row r="76" spans="1:8" x14ac:dyDescent="0.25">
      <c r="A76" s="14">
        <v>43244</v>
      </c>
      <c r="B76" s="17">
        <v>0.4069444444444445</v>
      </c>
      <c r="C76" s="15" t="s">
        <v>33</v>
      </c>
      <c r="D76" s="15" t="s">
        <v>5</v>
      </c>
      <c r="E76" s="15">
        <v>12</v>
      </c>
      <c r="F76" s="15">
        <v>21</v>
      </c>
      <c r="H76" s="15" t="s">
        <v>41</v>
      </c>
    </row>
    <row r="77" spans="1:8" x14ac:dyDescent="0.25">
      <c r="A77" s="14">
        <v>43244</v>
      </c>
      <c r="B77" s="17">
        <v>0.43333333333333335</v>
      </c>
      <c r="C77" s="15" t="s">
        <v>32</v>
      </c>
      <c r="D77" s="15" t="s">
        <v>5</v>
      </c>
      <c r="E77" s="15">
        <v>11</v>
      </c>
      <c r="F77" s="15">
        <v>22</v>
      </c>
      <c r="G77" s="15">
        <v>21.9</v>
      </c>
      <c r="H77" s="15" t="s">
        <v>41</v>
      </c>
    </row>
    <row r="78" spans="1:8" x14ac:dyDescent="0.25">
      <c r="A78" s="14">
        <v>43244</v>
      </c>
      <c r="B78" s="17">
        <v>0.4381944444444445</v>
      </c>
      <c r="C78" s="15" t="s">
        <v>29</v>
      </c>
      <c r="D78" s="15" t="s">
        <v>5</v>
      </c>
      <c r="E78" s="15">
        <v>11</v>
      </c>
      <c r="F78" s="15">
        <v>20.3</v>
      </c>
      <c r="H78" s="15" t="s">
        <v>41</v>
      </c>
    </row>
    <row r="79" spans="1:8" x14ac:dyDescent="0.25">
      <c r="A79" s="14">
        <v>43244</v>
      </c>
      <c r="B79" s="17">
        <v>0.44444444444444442</v>
      </c>
      <c r="C79" s="15" t="s">
        <v>30</v>
      </c>
      <c r="D79" s="15" t="s">
        <v>9</v>
      </c>
      <c r="E79" s="15">
        <v>8</v>
      </c>
      <c r="F79" s="15">
        <v>8.8000000000000007</v>
      </c>
      <c r="H79" s="15" t="s">
        <v>41</v>
      </c>
    </row>
    <row r="80" spans="1:8" x14ac:dyDescent="0.25">
      <c r="A80" s="14">
        <v>43244</v>
      </c>
      <c r="B80" s="17">
        <v>0.44513888888888892</v>
      </c>
      <c r="C80" s="15" t="s">
        <v>31</v>
      </c>
      <c r="D80" s="15" t="s">
        <v>11</v>
      </c>
      <c r="E80" s="15">
        <v>3</v>
      </c>
      <c r="F80" s="15">
        <v>3.5</v>
      </c>
      <c r="H80" s="15" t="s">
        <v>40</v>
      </c>
    </row>
    <row r="81" spans="1:8" x14ac:dyDescent="0.25">
      <c r="A81" s="14">
        <v>43244</v>
      </c>
      <c r="B81" s="17">
        <v>0.46319444444444446</v>
      </c>
      <c r="C81" s="15" t="s">
        <v>33</v>
      </c>
      <c r="D81" s="15" t="s">
        <v>5</v>
      </c>
      <c r="E81" s="15">
        <v>12</v>
      </c>
      <c r="F81" s="15">
        <v>22.4</v>
      </c>
      <c r="G81" s="15">
        <v>22.4</v>
      </c>
      <c r="H81" s="15" t="s">
        <v>41</v>
      </c>
    </row>
    <row r="82" spans="1:8" x14ac:dyDescent="0.25">
      <c r="A82" s="14">
        <v>43244</v>
      </c>
      <c r="B82" s="17">
        <v>0.47569444444444442</v>
      </c>
      <c r="C82" s="15" t="s">
        <v>32</v>
      </c>
      <c r="D82" s="15" t="s">
        <v>7</v>
      </c>
      <c r="E82" s="15">
        <v>50</v>
      </c>
      <c r="F82" s="15">
        <v>16.3</v>
      </c>
      <c r="G82" s="15">
        <v>16.100000000000001</v>
      </c>
      <c r="H82" s="15" t="s">
        <v>41</v>
      </c>
    </row>
    <row r="83" spans="1:8" x14ac:dyDescent="0.25">
      <c r="A83" s="14">
        <v>43244</v>
      </c>
      <c r="B83" s="17">
        <v>0.48194444444444445</v>
      </c>
      <c r="C83" s="15" t="s">
        <v>31</v>
      </c>
      <c r="D83" s="15" t="s">
        <v>11</v>
      </c>
      <c r="E83" s="15">
        <v>3</v>
      </c>
      <c r="F83" s="15">
        <v>2.6</v>
      </c>
      <c r="H83" s="15" t="s">
        <v>46</v>
      </c>
    </row>
    <row r="84" spans="1:8" x14ac:dyDescent="0.25">
      <c r="A84" s="14">
        <v>43244</v>
      </c>
      <c r="B84" s="17">
        <v>0.48333333333333334</v>
      </c>
      <c r="C84" s="15" t="s">
        <v>30</v>
      </c>
      <c r="D84" s="15" t="s">
        <v>7</v>
      </c>
      <c r="E84" s="15">
        <v>51</v>
      </c>
      <c r="F84" s="15">
        <v>16.2</v>
      </c>
      <c r="H84" s="15" t="s">
        <v>41</v>
      </c>
    </row>
    <row r="85" spans="1:8" x14ac:dyDescent="0.25">
      <c r="A85" s="14">
        <v>43244</v>
      </c>
      <c r="B85" s="17">
        <v>0.49444444444444446</v>
      </c>
      <c r="C85" s="15" t="s">
        <v>29</v>
      </c>
      <c r="D85" s="15" t="s">
        <v>7</v>
      </c>
      <c r="E85" s="15">
        <v>50</v>
      </c>
      <c r="F85" s="15">
        <v>16.399999999999999</v>
      </c>
      <c r="H85" s="15" t="s">
        <v>41</v>
      </c>
    </row>
    <row r="86" spans="1:8" x14ac:dyDescent="0.25">
      <c r="A86" s="14">
        <v>43244</v>
      </c>
      <c r="B86" s="17">
        <v>0.56527777777777777</v>
      </c>
      <c r="C86" s="15" t="s">
        <v>33</v>
      </c>
      <c r="D86" s="15" t="s">
        <v>4</v>
      </c>
      <c r="E86" s="15">
        <v>11</v>
      </c>
      <c r="F86" s="15">
        <v>22.1</v>
      </c>
      <c r="G86" s="15">
        <v>22.1</v>
      </c>
      <c r="H86" s="15" t="s">
        <v>43</v>
      </c>
    </row>
    <row r="87" spans="1:8" x14ac:dyDescent="0.25">
      <c r="A87" s="14">
        <v>43244</v>
      </c>
      <c r="B87" s="17">
        <v>0.58888888888888891</v>
      </c>
      <c r="C87" s="15" t="s">
        <v>29</v>
      </c>
      <c r="D87" s="15" t="s">
        <v>9</v>
      </c>
      <c r="E87" s="15">
        <v>8</v>
      </c>
      <c r="F87" s="15">
        <v>7.2</v>
      </c>
      <c r="H87" s="15" t="s">
        <v>41</v>
      </c>
    </row>
    <row r="88" spans="1:8" x14ac:dyDescent="0.25">
      <c r="A88" s="14">
        <v>43244</v>
      </c>
      <c r="B88" s="17">
        <v>0.59027777777777779</v>
      </c>
      <c r="C88" s="15" t="s">
        <v>32</v>
      </c>
      <c r="D88" s="15" t="s">
        <v>7</v>
      </c>
      <c r="E88" s="15">
        <v>50</v>
      </c>
      <c r="F88" s="15">
        <v>16.3</v>
      </c>
      <c r="G88" s="15">
        <v>16.2</v>
      </c>
      <c r="H88" s="15" t="s">
        <v>41</v>
      </c>
    </row>
    <row r="89" spans="1:8" x14ac:dyDescent="0.25">
      <c r="A89" s="14">
        <v>43244</v>
      </c>
      <c r="B89" s="17">
        <v>0.59236111111111112</v>
      </c>
      <c r="C89" s="15" t="s">
        <v>30</v>
      </c>
      <c r="D89" s="15" t="s">
        <v>12</v>
      </c>
      <c r="E89" s="15">
        <v>13</v>
      </c>
      <c r="F89" s="15">
        <v>22.2</v>
      </c>
      <c r="H89" s="15" t="s">
        <v>41</v>
      </c>
    </row>
    <row r="90" spans="1:8" x14ac:dyDescent="0.25">
      <c r="A90" s="14">
        <v>43244</v>
      </c>
      <c r="B90" s="17">
        <v>0.64374999999999993</v>
      </c>
      <c r="C90" s="15" t="s">
        <v>31</v>
      </c>
      <c r="D90" s="15" t="s">
        <v>11</v>
      </c>
      <c r="E90" s="15">
        <v>50</v>
      </c>
      <c r="F90" s="15">
        <v>5.8</v>
      </c>
      <c r="H90" s="15" t="s">
        <v>44</v>
      </c>
    </row>
    <row r="91" spans="1:8" x14ac:dyDescent="0.25">
      <c r="A91" s="14">
        <v>43244</v>
      </c>
      <c r="B91" s="17">
        <v>0.64583333333333337</v>
      </c>
      <c r="C91" s="15" t="s">
        <v>31</v>
      </c>
      <c r="D91" s="15" t="s">
        <v>11</v>
      </c>
      <c r="E91" s="15">
        <v>3</v>
      </c>
      <c r="F91" s="15">
        <v>5.0999999999999996</v>
      </c>
      <c r="H91" s="15" t="s">
        <v>46</v>
      </c>
    </row>
    <row r="92" spans="1:8" x14ac:dyDescent="0.25">
      <c r="A92" s="14">
        <v>43244</v>
      </c>
      <c r="B92" s="17">
        <v>0.64722222222222225</v>
      </c>
      <c r="C92" s="15" t="s">
        <v>29</v>
      </c>
      <c r="D92" s="15" t="s">
        <v>11</v>
      </c>
      <c r="E92" s="15">
        <v>2</v>
      </c>
      <c r="F92" s="15">
        <v>20.399999999999999</v>
      </c>
      <c r="H92" s="15" t="s">
        <v>43</v>
      </c>
    </row>
    <row r="93" spans="1:8" x14ac:dyDescent="0.25">
      <c r="A93" s="14">
        <v>43244</v>
      </c>
      <c r="B93" s="17">
        <v>0.6479166666666667</v>
      </c>
      <c r="C93" s="15" t="s">
        <v>30</v>
      </c>
      <c r="D93" s="15" t="s">
        <v>10</v>
      </c>
      <c r="E93" s="15">
        <v>14</v>
      </c>
      <c r="F93" s="15">
        <v>14.6</v>
      </c>
      <c r="H93" s="15" t="s">
        <v>41</v>
      </c>
    </row>
    <row r="94" spans="1:8" x14ac:dyDescent="0.25">
      <c r="A94" s="14">
        <v>43244</v>
      </c>
      <c r="B94" s="17">
        <v>0.65</v>
      </c>
      <c r="C94" s="15" t="s">
        <v>32</v>
      </c>
      <c r="D94" s="15" t="s">
        <v>4</v>
      </c>
      <c r="E94" s="15">
        <v>12</v>
      </c>
      <c r="F94" s="15">
        <v>20.5</v>
      </c>
      <c r="G94" s="15">
        <v>20.5</v>
      </c>
      <c r="H94" s="15" t="s">
        <v>41</v>
      </c>
    </row>
    <row r="95" spans="1:8" x14ac:dyDescent="0.25">
      <c r="A95" s="14">
        <v>43245</v>
      </c>
      <c r="B95" s="17">
        <v>0.25</v>
      </c>
      <c r="C95" s="15" t="s">
        <v>33</v>
      </c>
      <c r="D95" s="15" t="s">
        <v>4</v>
      </c>
      <c r="E95" s="15">
        <v>11</v>
      </c>
      <c r="F95" s="15">
        <v>20</v>
      </c>
      <c r="G95" s="15">
        <v>19.100000000000001</v>
      </c>
      <c r="H95" s="15" t="s">
        <v>43</v>
      </c>
    </row>
    <row r="96" spans="1:8" x14ac:dyDescent="0.25">
      <c r="A96" s="14">
        <v>43245</v>
      </c>
      <c r="B96" s="17">
        <v>0.25</v>
      </c>
      <c r="C96" s="15" t="s">
        <v>29</v>
      </c>
      <c r="D96" s="15" t="s">
        <v>9</v>
      </c>
      <c r="E96" s="15">
        <v>15</v>
      </c>
      <c r="F96" s="15">
        <v>20.7</v>
      </c>
      <c r="H96" s="15" t="s">
        <v>43</v>
      </c>
    </row>
    <row r="97" spans="1:8" x14ac:dyDescent="0.25">
      <c r="A97" s="14">
        <v>43245</v>
      </c>
      <c r="B97" s="17">
        <v>0.25</v>
      </c>
      <c r="C97" s="15" t="s">
        <v>31</v>
      </c>
      <c r="D97" s="15" t="s">
        <v>11</v>
      </c>
      <c r="E97" s="15">
        <v>50</v>
      </c>
      <c r="F97" s="15">
        <v>3.6</v>
      </c>
      <c r="H97" s="15" t="s">
        <v>43</v>
      </c>
    </row>
    <row r="98" spans="1:8" x14ac:dyDescent="0.25">
      <c r="A98" s="14">
        <v>43245</v>
      </c>
      <c r="B98" s="17">
        <v>0.25</v>
      </c>
      <c r="C98" s="15" t="s">
        <v>30</v>
      </c>
      <c r="D98" s="15" t="s">
        <v>5</v>
      </c>
      <c r="E98" s="15">
        <v>12</v>
      </c>
      <c r="F98" s="15">
        <v>20.7</v>
      </c>
      <c r="H98" s="15" t="s">
        <v>43</v>
      </c>
    </row>
    <row r="99" spans="1:8" x14ac:dyDescent="0.25">
      <c r="A99" s="14">
        <v>43245</v>
      </c>
      <c r="B99" s="17">
        <v>0.25</v>
      </c>
      <c r="C99" s="15" t="s">
        <v>32</v>
      </c>
      <c r="D99" s="15" t="s">
        <v>8</v>
      </c>
      <c r="E99" s="15">
        <v>10</v>
      </c>
      <c r="F99" s="15">
        <v>21.9</v>
      </c>
      <c r="G99" s="15">
        <v>21.8</v>
      </c>
      <c r="H99" s="15" t="s">
        <v>43</v>
      </c>
    </row>
    <row r="100" spans="1:8" x14ac:dyDescent="0.25">
      <c r="A100" s="14">
        <v>43245</v>
      </c>
      <c r="B100" s="17">
        <v>0.38819444444444445</v>
      </c>
      <c r="C100" s="15" t="s">
        <v>33</v>
      </c>
      <c r="D100" s="15" t="s">
        <v>5</v>
      </c>
      <c r="E100" s="15">
        <v>12</v>
      </c>
      <c r="F100" s="15">
        <v>20.6</v>
      </c>
      <c r="G100" s="15">
        <v>20.3</v>
      </c>
      <c r="H100" s="15" t="s">
        <v>41</v>
      </c>
    </row>
    <row r="101" spans="1:8" x14ac:dyDescent="0.25">
      <c r="A101" s="14">
        <v>43245</v>
      </c>
      <c r="B101" s="17">
        <v>0.3979166666666667</v>
      </c>
      <c r="C101" s="15" t="s">
        <v>29</v>
      </c>
      <c r="D101" s="15" t="s">
        <v>7</v>
      </c>
      <c r="E101" s="15">
        <v>50</v>
      </c>
      <c r="F101" s="15">
        <v>16.399999999999999</v>
      </c>
      <c r="H101" s="15" t="s">
        <v>41</v>
      </c>
    </row>
    <row r="102" spans="1:8" x14ac:dyDescent="0.25">
      <c r="A102" s="14">
        <v>43245</v>
      </c>
      <c r="B102" s="17">
        <v>0.40416666666666662</v>
      </c>
      <c r="C102" s="15" t="s">
        <v>30</v>
      </c>
      <c r="D102" s="15" t="s">
        <v>9</v>
      </c>
      <c r="E102" s="15">
        <v>12</v>
      </c>
      <c r="F102" s="15">
        <v>29.3</v>
      </c>
      <c r="H102" s="15" t="s">
        <v>41</v>
      </c>
    </row>
    <row r="103" spans="1:8" x14ac:dyDescent="0.25">
      <c r="A103" s="14">
        <v>43245</v>
      </c>
      <c r="B103" s="17">
        <v>0.41319444444444442</v>
      </c>
      <c r="C103" s="15" t="s">
        <v>32</v>
      </c>
      <c r="D103" s="15" t="s">
        <v>5</v>
      </c>
      <c r="E103" s="15">
        <v>11</v>
      </c>
      <c r="F103" s="15">
        <v>20.7</v>
      </c>
      <c r="G103" s="15">
        <v>20.100000000000001</v>
      </c>
      <c r="H103" s="15" t="s">
        <v>41</v>
      </c>
    </row>
    <row r="104" spans="1:8" x14ac:dyDescent="0.25">
      <c r="A104" s="14">
        <v>43245</v>
      </c>
      <c r="B104" s="17">
        <v>0.4861111111111111</v>
      </c>
      <c r="C104" s="15" t="s">
        <v>32</v>
      </c>
      <c r="D104" s="15" t="s">
        <v>9</v>
      </c>
      <c r="E104" s="15">
        <v>8</v>
      </c>
      <c r="F104" s="15">
        <v>11.4</v>
      </c>
      <c r="G104" s="15">
        <v>11.3</v>
      </c>
      <c r="H104" s="15" t="s">
        <v>40</v>
      </c>
    </row>
    <row r="105" spans="1:8" x14ac:dyDescent="0.25">
      <c r="A105" s="14">
        <v>43248</v>
      </c>
      <c r="B105" s="17">
        <v>0.25</v>
      </c>
      <c r="C105" s="15" t="s">
        <v>30</v>
      </c>
      <c r="D105" s="15" t="s">
        <v>9</v>
      </c>
      <c r="E105" s="15">
        <v>11</v>
      </c>
      <c r="F105" s="15">
        <v>29.3</v>
      </c>
      <c r="H105" s="15" t="s">
        <v>41</v>
      </c>
    </row>
    <row r="106" spans="1:8" x14ac:dyDescent="0.25">
      <c r="A106" s="14">
        <v>43248</v>
      </c>
      <c r="B106" s="17">
        <v>0.25</v>
      </c>
      <c r="C106" s="15" t="s">
        <v>33</v>
      </c>
      <c r="D106" s="15" t="s">
        <v>4</v>
      </c>
      <c r="E106" s="15">
        <v>12</v>
      </c>
      <c r="F106" s="15">
        <v>20.5</v>
      </c>
      <c r="G106" s="15">
        <v>20.5</v>
      </c>
      <c r="H106" s="15" t="s">
        <v>41</v>
      </c>
    </row>
    <row r="107" spans="1:8" x14ac:dyDescent="0.25">
      <c r="A107" s="14">
        <v>43248</v>
      </c>
      <c r="B107" s="17">
        <v>0.25</v>
      </c>
      <c r="C107" s="15" t="s">
        <v>29</v>
      </c>
      <c r="D107" s="15" t="s">
        <v>7</v>
      </c>
      <c r="E107" s="15">
        <v>50</v>
      </c>
      <c r="F107" s="15">
        <v>16.5</v>
      </c>
      <c r="H107" s="15" t="s">
        <v>41</v>
      </c>
    </row>
    <row r="108" spans="1:8" x14ac:dyDescent="0.25">
      <c r="A108" s="14">
        <v>43248</v>
      </c>
      <c r="B108" s="17">
        <v>0.25</v>
      </c>
      <c r="C108" s="15" t="s">
        <v>32</v>
      </c>
      <c r="D108" s="15" t="s">
        <v>11</v>
      </c>
      <c r="E108" s="15">
        <v>3</v>
      </c>
      <c r="F108" s="15">
        <v>12.4</v>
      </c>
      <c r="G108" s="15">
        <v>12.8</v>
      </c>
      <c r="H108" s="15" t="s">
        <v>43</v>
      </c>
    </row>
    <row r="109" spans="1:8" x14ac:dyDescent="0.25">
      <c r="A109" s="14">
        <v>43248</v>
      </c>
      <c r="B109" s="17">
        <v>0.25</v>
      </c>
      <c r="C109" s="15" t="s">
        <v>31</v>
      </c>
      <c r="D109" s="15" t="s">
        <v>11</v>
      </c>
      <c r="E109" s="15">
        <v>2</v>
      </c>
      <c r="F109" s="15">
        <v>4.9000000000000004</v>
      </c>
      <c r="H109" s="15" t="s">
        <v>42</v>
      </c>
    </row>
    <row r="110" spans="1:8" x14ac:dyDescent="0.25">
      <c r="A110" s="14">
        <v>43255</v>
      </c>
      <c r="B110" s="17">
        <v>0.72222222222222221</v>
      </c>
      <c r="C110" s="15" t="s">
        <v>29</v>
      </c>
      <c r="D110" s="15" t="s">
        <v>5</v>
      </c>
      <c r="E110" s="15" t="s">
        <v>16</v>
      </c>
      <c r="F110" s="15">
        <v>42</v>
      </c>
      <c r="H110" s="15" t="s">
        <v>41</v>
      </c>
    </row>
    <row r="111" spans="1:8" x14ac:dyDescent="0.25">
      <c r="A111" s="14">
        <v>43255</v>
      </c>
      <c r="B111" s="17">
        <v>0.72291666666666676</v>
      </c>
      <c r="C111" s="15" t="s">
        <v>29</v>
      </c>
      <c r="D111" s="15" t="s">
        <v>7</v>
      </c>
      <c r="E111" s="15" t="s">
        <v>22</v>
      </c>
      <c r="F111" s="15">
        <v>42</v>
      </c>
      <c r="H111" s="15" t="s">
        <v>41</v>
      </c>
    </row>
  </sheetData>
  <autoFilter ref="A1:H109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BDD Listes</vt:lpstr>
      <vt:lpstr>PoidsLavageJOUR</vt:lpstr>
      <vt:lpstr>An</vt:lpstr>
      <vt:lpstr>fériés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/>
  <dcterms:created xsi:type="dcterms:W3CDTF">2006-09-16T00:00:00Z</dcterms:created>
  <dcterms:modified xsi:type="dcterms:W3CDTF">2018-06-04T15:21:56Z</dcterms:modified>
</cp:coreProperties>
</file>