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0730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1" i="1" l="1"/>
  <c r="M10" i="2" s="1"/>
  <c r="O10" i="2" a="1"/>
  <c r="O10" i="2" l="1"/>
  <c r="P10" i="2"/>
  <c r="M11" i="2"/>
  <c r="P11" i="2" s="1"/>
  <c r="M15" i="2"/>
  <c r="P15" i="2" s="1"/>
  <c r="M19" i="2"/>
  <c r="P19" i="2" s="1"/>
  <c r="M23" i="2"/>
  <c r="P23" i="2" s="1"/>
  <c r="M27" i="2"/>
  <c r="P27" i="2" s="1"/>
  <c r="M31" i="2"/>
  <c r="P31" i="2" s="1"/>
  <c r="M18" i="2"/>
  <c r="P18" i="2" s="1"/>
  <c r="M26" i="2"/>
  <c r="P26" i="2" s="1"/>
  <c r="M12" i="2"/>
  <c r="P12" i="2" s="1"/>
  <c r="M16" i="2"/>
  <c r="P16" i="2" s="1"/>
  <c r="M20" i="2"/>
  <c r="P20" i="2" s="1"/>
  <c r="M24" i="2"/>
  <c r="P24" i="2" s="1"/>
  <c r="M28" i="2"/>
  <c r="P28" i="2" s="1"/>
  <c r="M13" i="2"/>
  <c r="P13" i="2" s="1"/>
  <c r="M17" i="2"/>
  <c r="P17" i="2" s="1"/>
  <c r="M21" i="2"/>
  <c r="P21" i="2" s="1"/>
  <c r="M25" i="2"/>
  <c r="P25" i="2" s="1"/>
  <c r="M29" i="2"/>
  <c r="P29" i="2" s="1"/>
  <c r="M14" i="2"/>
  <c r="P14" i="2" s="1"/>
  <c r="M22" i="2"/>
  <c r="P22" i="2" s="1"/>
  <c r="M30" i="2"/>
  <c r="P30" i="2" s="1"/>
  <c r="A6" i="1"/>
  <c r="O11" i="2" a="1"/>
  <c r="C24" i="1" l="1"/>
  <c r="B24" i="1"/>
  <c r="D24" i="1"/>
  <c r="A24" i="1"/>
  <c r="D22" i="1"/>
  <c r="D23" i="1"/>
  <c r="D20" i="1"/>
  <c r="D14" i="1"/>
  <c r="D15" i="1"/>
  <c r="D16" i="1"/>
  <c r="D17" i="1"/>
  <c r="D21" i="1"/>
  <c r="D18" i="1"/>
  <c r="D19" i="1"/>
  <c r="D13" i="1"/>
  <c r="D12" i="1"/>
  <c r="M8" i="2"/>
  <c r="C21" i="1"/>
  <c r="B21" i="1"/>
  <c r="A23" i="1"/>
  <c r="A19" i="1"/>
  <c r="A15" i="1"/>
  <c r="B19" i="1"/>
  <c r="A18" i="1"/>
  <c r="C23" i="1"/>
  <c r="C15" i="1"/>
  <c r="B18" i="1"/>
  <c r="C20" i="1"/>
  <c r="B23" i="1"/>
  <c r="B13" i="1"/>
  <c r="A20" i="1"/>
  <c r="A16" i="1"/>
  <c r="C13" i="1"/>
  <c r="B16" i="1"/>
  <c r="C18" i="1"/>
  <c r="C19" i="1"/>
  <c r="B22" i="1"/>
  <c r="B15" i="1"/>
  <c r="C16" i="1"/>
  <c r="A22" i="1"/>
  <c r="A14" i="1"/>
  <c r="C17" i="1"/>
  <c r="B20" i="1"/>
  <c r="B14" i="1"/>
  <c r="C22" i="1"/>
  <c r="C14" i="1"/>
  <c r="B17" i="1"/>
  <c r="A21" i="1"/>
  <c r="A17" i="1"/>
  <c r="A13" i="1"/>
  <c r="B12" i="1"/>
  <c r="A12" i="1"/>
  <c r="C12" i="1"/>
  <c r="O11" i="2"/>
  <c r="Q29" i="2" l="1"/>
  <c r="Q28" i="2"/>
  <c r="Q24" i="2"/>
  <c r="Q19" i="2"/>
  <c r="Q21" i="2"/>
  <c r="Q18" i="2"/>
  <c r="Q16" i="2"/>
  <c r="Q11" i="2"/>
  <c r="Q14" i="2"/>
  <c r="Q15" i="2"/>
  <c r="Q13" i="2"/>
  <c r="Q10" i="2"/>
  <c r="Q30" i="2"/>
  <c r="Q31" i="2"/>
  <c r="Q12" i="2"/>
  <c r="Q22" i="2"/>
  <c r="Q25" i="2"/>
  <c r="Q26" i="2"/>
  <c r="Q23" i="2"/>
  <c r="Q17" i="2"/>
  <c r="Q20" i="2"/>
  <c r="Q27" i="2"/>
  <c r="O12" i="2" a="1"/>
  <c r="O12" i="2" l="1"/>
  <c r="O13" i="2" a="1"/>
  <c r="O13" i="2" l="1"/>
  <c r="O14" i="2" a="1"/>
  <c r="O14" i="2" l="1"/>
  <c r="R10" i="2" l="1" a="1"/>
  <c r="R10" i="2" l="1"/>
  <c r="R11" i="2" l="1" a="1"/>
  <c r="R11" i="2" l="1"/>
  <c r="R12" i="2" l="1" a="1"/>
  <c r="R12" i="2" l="1"/>
  <c r="R13" i="2" l="1" a="1"/>
  <c r="R13" i="2" l="1"/>
  <c r="R14" i="2" a="1"/>
  <c r="R14" i="2" l="1"/>
</calcChain>
</file>

<file path=xl/sharedStrings.xml><?xml version="1.0" encoding="utf-8"?>
<sst xmlns="http://schemas.openxmlformats.org/spreadsheetml/2006/main" count="86" uniqueCount="12">
  <si>
    <t>jour</t>
  </si>
  <si>
    <t>annee</t>
  </si>
  <si>
    <t xml:space="preserve">mois </t>
  </si>
  <si>
    <t>Le Grand Sambuc</t>
  </si>
  <si>
    <t>Venelles</t>
  </si>
  <si>
    <t>Rognes</t>
  </si>
  <si>
    <t>Gréasque</t>
  </si>
  <si>
    <t>Les Taillades</t>
  </si>
  <si>
    <t xml:space="preserve"> </t>
  </si>
  <si>
    <t>Saint-Antonin</t>
  </si>
  <si>
    <t>Villes :</t>
  </si>
  <si>
    <t>http://forum.excel-pratique.com/excel/filtres-elabores-avec-cellule-vides-t44075.html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</si>
</sst>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I$1" fmlaRange="Feuil3!$B$7:$B$1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5</xdr:row>
          <xdr:rowOff>152400</xdr:rowOff>
        </xdr:from>
        <xdr:to>
          <xdr:col>4</xdr:col>
          <xdr:colOff>742950</xdr:colOff>
          <xdr:row>7</xdr:row>
          <xdr:rowOff>28575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iltres-elabores-avec-cellule-vides-t44075.html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6" sqref="A6"/>
    </sheetView>
  </sheetViews>
  <sheetFormatPr baseColWidth="10" defaultRowHeight="15" x14ac:dyDescent="0.25"/>
  <cols>
    <col min="4" max="4" width="23.140625" customWidth="1"/>
  </cols>
  <sheetData>
    <row r="1" spans="1:9" x14ac:dyDescent="0.25">
      <c r="A1" s="4" t="s">
        <v>11</v>
      </c>
      <c r="I1">
        <v>1</v>
      </c>
    </row>
    <row r="6" spans="1:9" x14ac:dyDescent="0.25">
      <c r="A6">
        <f ca="1">OFFSET(Feuil3!C6,MATCH(Feuil1!D11,Feuil3!B7:B12,0),,,)</f>
        <v>1893</v>
      </c>
    </row>
    <row r="7" spans="1:9" x14ac:dyDescent="0.25">
      <c r="D7" t="s">
        <v>10</v>
      </c>
    </row>
    <row r="9" spans="1:9" ht="21" x14ac:dyDescent="0.25">
      <c r="A9" s="3" t="s">
        <v>1</v>
      </c>
      <c r="B9" s="3" t="s">
        <v>2</v>
      </c>
    </row>
    <row r="10" spans="1:9" x14ac:dyDescent="0.25">
      <c r="A10" s="1"/>
      <c r="B10" s="1"/>
    </row>
    <row r="11" spans="1:9" x14ac:dyDescent="0.25">
      <c r="A11" t="s">
        <v>1</v>
      </c>
      <c r="B11" t="s">
        <v>2</v>
      </c>
      <c r="C11" t="s">
        <v>0</v>
      </c>
      <c r="D11" s="2" t="str">
        <f>VLOOKUP(I1,Feuil3!A7:C81,2,0)</f>
        <v>Le Grand Sambuc</v>
      </c>
    </row>
    <row r="12" spans="1:9" x14ac:dyDescent="0.25">
      <c r="A12">
        <f ca="1">IFERROR(INDEX(Feuil2!A$10:A$31,SMALL(Feuil2!$M$10:$M$31,COUNTIF(Feuil2!$M$10:$M$31,0)+ROW()-11)-9,0),"")</f>
        <v>1881</v>
      </c>
      <c r="B12">
        <f ca="1">IFERROR(INDEX(Feuil2!B$10:B$31,SMALL(Feuil2!$M$10:$M$31,COUNTIF(Feuil2!$M$10:$M$31,0)+ROW()-11)-9,0),"")</f>
        <v>12</v>
      </c>
      <c r="C12">
        <f ca="1">IFERROR(INDEX(Feuil2!C$10:C$31,SMALL(Feuil2!$M$10:$M$31,COUNTIF(Feuil2!$M$10:$M$31,0)+ROW()-11)-9,0),"")</f>
        <v>11</v>
      </c>
      <c r="D12" s="2">
        <f ca="1">IFERROR(INDEX(OFFSET(INDEX(Feuil2!$D$9:$I$9,MATCH(Feuil1!$D$11,Feuil2!$D$9:$I$9,0)),1,,COUNTA(Feuil2!$C$10:$C$35)),SMALL(Feuil2!$M$9:$M$39,COUNTIF(Feuil2!$M$9:$M$39,0)+ROW()-11)-9,0),"")</f>
        <v>27</v>
      </c>
    </row>
    <row r="13" spans="1:9" x14ac:dyDescent="0.25">
      <c r="A13">
        <f ca="1">IFERROR(INDEX(Feuil2!A$10:A$31,SMALL(Feuil2!$M$10:$M$31,COUNTIF(Feuil2!$M$10:$M$31,0)+ROW()-11)-9,0),"")</f>
        <v>1881</v>
      </c>
      <c r="B13">
        <f ca="1">IFERROR(INDEX(Feuil2!B$10:B$31,SMALL(Feuil2!$M$10:$M$31,COUNTIF(Feuil2!$M$10:$M$31,0)+ROW()-11)-9,0),"")</f>
        <v>12</v>
      </c>
      <c r="C13">
        <f ca="1">IFERROR(INDEX(Feuil2!C$10:C$31,SMALL(Feuil2!$M$10:$M$31,COUNTIF(Feuil2!$M$10:$M$31,0)+ROW()-11)-9,0),"")</f>
        <v>12</v>
      </c>
      <c r="D13" s="2">
        <f ca="1">IFERROR(INDEX(OFFSET(INDEX(Feuil2!$D$9:$I$9,MATCH(Feuil1!$D$11,Feuil2!$D$9:$I$9,0)),1,,COUNTA(Feuil2!$C$10:$C$35)),SMALL(Feuil2!$M$9:$M$39,COUNTIF(Feuil2!$M$9:$M$39,0)+ROW()-11)-9,0),"")</f>
        <v>24</v>
      </c>
    </row>
    <row r="14" spans="1:9" x14ac:dyDescent="0.25">
      <c r="A14">
        <f ca="1">IFERROR(INDEX(Feuil2!A$10:A$31,SMALL(Feuil2!$M$10:$M$31,COUNTIF(Feuil2!$M$10:$M$31,0)+ROW()-11)-9,0),"")</f>
        <v>1881</v>
      </c>
      <c r="B14">
        <f ca="1">IFERROR(INDEX(Feuil2!B$10:B$31,SMALL(Feuil2!$M$10:$M$31,COUNTIF(Feuil2!$M$10:$M$31,0)+ROW()-11)-9,0),"")</f>
        <v>12</v>
      </c>
      <c r="C14">
        <f ca="1">IFERROR(INDEX(Feuil2!C$10:C$31,SMALL(Feuil2!$M$10:$M$31,COUNTIF(Feuil2!$M$10:$M$31,0)+ROW()-11)-9,0),"")</f>
        <v>17</v>
      </c>
      <c r="D14" s="2">
        <f ca="1">IFERROR(INDEX(OFFSET(INDEX(Feuil2!$D$9:$I$9,MATCH(Feuil1!$D$11,Feuil2!$D$9:$I$9,0)),1,,COUNTA(Feuil2!$C$10:$C$35)),SMALL(Feuil2!$M$9:$M$39,COUNTIF(Feuil2!$M$9:$M$39,0)+ROW()-11)-9,0),"")</f>
        <v>1</v>
      </c>
    </row>
    <row r="15" spans="1:9" x14ac:dyDescent="0.25">
      <c r="A15">
        <f ca="1">IFERROR(INDEX(Feuil2!A$10:A$31,SMALL(Feuil2!$M$10:$M$31,COUNTIF(Feuil2!$M$10:$M$31,0)+ROW()-11)-9,0),"")</f>
        <v>1881</v>
      </c>
      <c r="B15">
        <f ca="1">IFERROR(INDEX(Feuil2!B$10:B$31,SMALL(Feuil2!$M$10:$M$31,COUNTIF(Feuil2!$M$10:$M$31,0)+ROW()-11)-9,0),"")</f>
        <v>12</v>
      </c>
      <c r="C15">
        <f ca="1">IFERROR(INDEX(Feuil2!C$10:C$31,SMALL(Feuil2!$M$10:$M$31,COUNTIF(Feuil2!$M$10:$M$31,0)+ROW()-11)-9,0),"")</f>
        <v>18</v>
      </c>
      <c r="D15" s="2">
        <f ca="1">IFERROR(INDEX(OFFSET(INDEX(Feuil2!$D$9:$I$9,MATCH(Feuil1!$D$11,Feuil2!$D$9:$I$9,0)),1,,COUNTA(Feuil2!$C$10:$C$35)),SMALL(Feuil2!$M$9:$M$39,COUNTIF(Feuil2!$M$9:$M$39,0)+ROW()-11)-9,0),"")</f>
        <v>1</v>
      </c>
    </row>
    <row r="16" spans="1:9" x14ac:dyDescent="0.25">
      <c r="A16">
        <f ca="1">IFERROR(INDEX(Feuil2!A$10:A$31,SMALL(Feuil2!$M$10:$M$31,COUNTIF(Feuil2!$M$10:$M$31,0)+ROW()-11)-9,0),"")</f>
        <v>1881</v>
      </c>
      <c r="B16">
        <f ca="1">IFERROR(INDEX(Feuil2!B$10:B$31,SMALL(Feuil2!$M$10:$M$31,COUNTIF(Feuil2!$M$10:$M$31,0)+ROW()-11)-9,0),"")</f>
        <v>12</v>
      </c>
      <c r="C16">
        <f ca="1">IFERROR(INDEX(Feuil2!C$10:C$31,SMALL(Feuil2!$M$10:$M$31,COUNTIF(Feuil2!$M$10:$M$31,0)+ROW()-11)-9,0),"")</f>
        <v>20</v>
      </c>
      <c r="D16" s="2">
        <f ca="1">IFERROR(INDEX(OFFSET(INDEX(Feuil2!$D$9:$I$9,MATCH(Feuil1!$D$11,Feuil2!$D$9:$I$9,0)),1,,COUNTA(Feuil2!$C$10:$C$35)),SMALL(Feuil2!$M$9:$M$39,COUNTIF(Feuil2!$M$9:$M$39,0)+ROW()-11)-9,0),"")</f>
        <v>1</v>
      </c>
    </row>
    <row r="17" spans="1:4" x14ac:dyDescent="0.25">
      <c r="A17">
        <f ca="1">IFERROR(INDEX(Feuil2!A$10:A$31,SMALL(Feuil2!$M$10:$M$31,COUNTIF(Feuil2!$M$10:$M$31,0)+ROW()-11)-9,0),"")</f>
        <v>1881</v>
      </c>
      <c r="B17">
        <f ca="1">IFERROR(INDEX(Feuil2!B$10:B$31,SMALL(Feuil2!$M$10:$M$31,COUNTIF(Feuil2!$M$10:$M$31,0)+ROW()-11)-9,0),"")</f>
        <v>12</v>
      </c>
      <c r="C17">
        <f ca="1">IFERROR(INDEX(Feuil2!C$10:C$31,SMALL(Feuil2!$M$10:$M$31,COUNTIF(Feuil2!$M$10:$M$31,0)+ROW()-11)-9,0),"")</f>
        <v>21</v>
      </c>
      <c r="D17" s="2">
        <f ca="1">IFERROR(INDEX(OFFSET(INDEX(Feuil2!$D$9:$I$9,MATCH(Feuil1!$D$11,Feuil2!$D$9:$I$9,0)),1,,COUNTA(Feuil2!$C$10:$C$35)),SMALL(Feuil2!$M$9:$M$39,COUNTIF(Feuil2!$M$9:$M$39,0)+ROW()-11)-9,0),"")</f>
        <v>3</v>
      </c>
    </row>
    <row r="18" spans="1:4" x14ac:dyDescent="0.25">
      <c r="A18">
        <f ca="1">IFERROR(INDEX(Feuil2!A$10:A$31,SMALL(Feuil2!$M$10:$M$31,COUNTIF(Feuil2!$M$10:$M$31,0)+ROW()-11)-9,0),"")</f>
        <v>1881</v>
      </c>
      <c r="B18">
        <f ca="1">IFERROR(INDEX(Feuil2!B$10:B$31,SMALL(Feuil2!$M$10:$M$31,COUNTIF(Feuil2!$M$10:$M$31,0)+ROW()-11)-9,0),"")</f>
        <v>12</v>
      </c>
      <c r="C18">
        <f ca="1">IFERROR(INDEX(Feuil2!C$10:C$31,SMALL(Feuil2!$M$10:$M$31,COUNTIF(Feuil2!$M$10:$M$31,0)+ROW()-11)-9,0),"")</f>
        <v>23</v>
      </c>
      <c r="D18" s="2">
        <f ca="1">IFERROR(INDEX(OFFSET(INDEX(Feuil2!$D$9:$I$9,MATCH(Feuil1!$D$11,Feuil2!$D$9:$I$9,0)),1,,COUNTA(Feuil2!$C$10:$C$35)),SMALL(Feuil2!$M$9:$M$39,COUNTIF(Feuil2!$M$9:$M$39,0)+ROW()-11)-9,0),"")</f>
        <v>18</v>
      </c>
    </row>
    <row r="19" spans="1:4" x14ac:dyDescent="0.25">
      <c r="A19">
        <f ca="1">IFERROR(INDEX(Feuil2!A$10:A$31,SMALL(Feuil2!$M$10:$M$31,COUNTIF(Feuil2!$M$10:$M$31,0)+ROW()-11)-9,0),"")</f>
        <v>1881</v>
      </c>
      <c r="B19">
        <f ca="1">IFERROR(INDEX(Feuil2!B$10:B$31,SMALL(Feuil2!$M$10:$M$31,COUNTIF(Feuil2!$M$10:$M$31,0)+ROW()-11)-9,0),"")</f>
        <v>12</v>
      </c>
      <c r="C19">
        <f ca="1">IFERROR(INDEX(Feuil2!C$10:C$31,SMALL(Feuil2!$M$10:$M$31,COUNTIF(Feuil2!$M$10:$M$31,0)+ROW()-11)-9,0),"")</f>
        <v>31</v>
      </c>
      <c r="D19" s="2">
        <f ca="1">IFERROR(INDEX(OFFSET(INDEX(Feuil2!$D$9:$I$9,MATCH(Feuil1!$D$11,Feuil2!$D$9:$I$9,0)),1,,COUNTA(Feuil2!$C$10:$C$35)),SMALL(Feuil2!$M$9:$M$39,COUNTIF(Feuil2!$M$9:$M$39,0)+ROW()-11)-9,0),"")</f>
        <v>4</v>
      </c>
    </row>
    <row r="20" spans="1:4" x14ac:dyDescent="0.25">
      <c r="A20">
        <f ca="1">IFERROR(INDEX(Feuil2!A$10:A$31,SMALL(Feuil2!$M$10:$M$31,COUNTIF(Feuil2!$M$10:$M$31,0)+ROW()-11)-9,0),"")</f>
        <v>1882</v>
      </c>
      <c r="B20">
        <f ca="1">IFERROR(INDEX(Feuil2!B$10:B$31,SMALL(Feuil2!$M$10:$M$31,COUNTIF(Feuil2!$M$10:$M$31,0)+ROW()-11)-9,0),"")</f>
        <v>1</v>
      </c>
      <c r="C20">
        <f ca="1">IFERROR(INDEX(Feuil2!C$10:C$31,SMALL(Feuil2!$M$10:$M$31,COUNTIF(Feuil2!$M$10:$M$31,0)+ROW()-11)-9,0),"")</f>
        <v>1</v>
      </c>
      <c r="D20" s="2">
        <f ca="1">IFERROR(INDEX(OFFSET(INDEX(Feuil2!$D$9:$I$9,MATCH(Feuil1!$D$11,Feuil2!$D$9:$I$9,0)),1,,COUNTA(Feuil2!$C$10:$C$35)),SMALL(Feuil2!$M$9:$M$39,COUNTIF(Feuil2!$M$9:$M$39,0)+ROW()-11)-9,0),"")</f>
        <v>31</v>
      </c>
    </row>
    <row r="21" spans="1:4" x14ac:dyDescent="0.25">
      <c r="A21">
        <f ca="1">IFERROR(INDEX(Feuil2!A$10:A$31,SMALL(Feuil2!$M$10:$M$31,COUNTIF(Feuil2!$M$10:$M$31,0)+ROW()-11)-9,0),"")</f>
        <v>1882</v>
      </c>
      <c r="B21">
        <f ca="1">IFERROR(INDEX(Feuil2!B$10:B$31,SMALL(Feuil2!$M$10:$M$31,COUNTIF(Feuil2!$M$10:$M$31,0)+ROW()-11)-9,0),"")</f>
        <v>1</v>
      </c>
      <c r="C21">
        <f ca="1">IFERROR(INDEX(Feuil2!C$10:C$31,SMALL(Feuil2!$M$10:$M$31,COUNTIF(Feuil2!$M$10:$M$31,0)+ROW()-11)-9,0),"")</f>
        <v>4</v>
      </c>
      <c r="D21" s="2">
        <f ca="1">IFERROR(INDEX(OFFSET(INDEX(Feuil2!$D$9:$I$9,MATCH(Feuil1!$D$11,Feuil2!$D$9:$I$9,0)),1,,COUNTA(Feuil2!$C$10:$C$35)),SMALL(Feuil2!$M$9:$M$39,COUNTIF(Feuil2!$M$9:$M$39,0)+ROW()-11)-9,0),"")</f>
        <v>18</v>
      </c>
    </row>
    <row r="22" spans="1:4" x14ac:dyDescent="0.25">
      <c r="A22">
        <f ca="1">IFERROR(INDEX(Feuil2!A$10:A$31,SMALL(Feuil2!$M$10:$M$31,COUNTIF(Feuil2!$M$10:$M$31,0)+ROW()-11)-9,0),"")</f>
        <v>1882</v>
      </c>
      <c r="B22">
        <f ca="1">IFERROR(INDEX(Feuil2!B$10:B$31,SMALL(Feuil2!$M$10:$M$31,COUNTIF(Feuil2!$M$10:$M$31,0)+ROW()-11)-9,0),"")</f>
        <v>1</v>
      </c>
      <c r="C22">
        <f ca="1">IFERROR(INDEX(Feuil2!C$10:C$31,SMALL(Feuil2!$M$10:$M$31,COUNTIF(Feuil2!$M$10:$M$31,0)+ROW()-11)-9,0),"")</f>
        <v>5</v>
      </c>
      <c r="D22" s="2">
        <f ca="1">IFERROR(INDEX(OFFSET(INDEX(Feuil2!$D$9:$I$9,MATCH(Feuil1!$D$11,Feuil2!$D$9:$I$9,0)),1,,COUNTA(Feuil2!$C$10:$C$35)),SMALL(Feuil2!$M$9:$M$39,COUNTIF(Feuil2!$M$9:$M$39,0)+ROW()-11)-9,0),"")</f>
        <v>14</v>
      </c>
    </row>
    <row r="23" spans="1:4" x14ac:dyDescent="0.25">
      <c r="A23">
        <f ca="1">IFERROR(INDEX(Feuil2!A$10:A$31,SMALL(Feuil2!$M$10:$M$31,COUNTIF(Feuil2!$M$10:$M$31,0)+ROW()-11)-9,0),"")</f>
        <v>1882</v>
      </c>
      <c r="B23">
        <f ca="1">IFERROR(INDEX(Feuil2!B$10:B$31,SMALL(Feuil2!$M$10:$M$31,COUNTIF(Feuil2!$M$10:$M$31,0)+ROW()-11)-9,0),"")</f>
        <v>2</v>
      </c>
      <c r="C23">
        <f ca="1">IFERROR(INDEX(Feuil2!C$10:C$31,SMALL(Feuil2!$M$10:$M$31,COUNTIF(Feuil2!$M$10:$M$31,0)+ROW()-11)-9,0),"")</f>
        <v>27</v>
      </c>
      <c r="D23" s="2">
        <f ca="1">IFERROR(INDEX(OFFSET(INDEX(Feuil2!$D$9:$I$9,MATCH(Feuil1!$D$11,Feuil2!$D$9:$I$9,0)),1,,COUNTA(Feuil2!$C$10:$C$35)),SMALL(Feuil2!$M$9:$M$39,COUNTIF(Feuil2!$M$9:$M$39,0)+ROW()-11)-9,0),"")</f>
        <v>13</v>
      </c>
    </row>
    <row r="24" spans="1:4" x14ac:dyDescent="0.25">
      <c r="A24" t="str">
        <f ca="1">IFERROR(INDEX(Feuil2!A$10:A$31,SMALL(Feuil2!$M$10:$M$31,COUNTIF(Feuil2!$M$10:$M$31,0)+ROW()-11)-9,0),"")</f>
        <v/>
      </c>
      <c r="B24" t="str">
        <f ca="1">IFERROR(INDEX(Feuil2!B$10:B$31,SMALL(Feuil2!$M$10:$M$31,COUNTIF(Feuil2!$M$10:$M$31,0)+ROW()-11)-9,0),"")</f>
        <v/>
      </c>
      <c r="C24" t="str">
        <f ca="1">IFERROR(INDEX(Feuil2!C$10:C$31,SMALL(Feuil2!$M$10:$M$31,COUNTIF(Feuil2!$M$10:$M$31,0)+ROW()-11)-9,0),"")</f>
        <v/>
      </c>
      <c r="D24" s="2" t="str">
        <f ca="1">IFERROR(INDEX(OFFSET(INDEX(Feuil2!$D$9:$I$9,MATCH(Feuil1!$D$11,Feuil2!$D$9:$I$9,0)),1,,COUNTA(Feuil2!$C$10:$C$35)),SMALL(Feuil2!$M$9:$M$39,COUNTIF(Feuil2!$M$9:$M$39,0)+ROW()-11)-9,0),"")</f>
        <v/>
      </c>
    </row>
  </sheetData>
  <phoneticPr fontId="0" type="noConversion"/>
  <hyperlinks>
    <hyperlink ref="A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742950</xdr:colOff>
                    <xdr:row>5</xdr:row>
                    <xdr:rowOff>152400</xdr:rowOff>
                  </from>
                  <to>
                    <xdr:col>4</xdr:col>
                    <xdr:colOff>742950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OFFSET(Feuil2!$O$10,,,COUNTA(Feuil2!$O:$O)-COUNTIF(Feuil2!$O:$O,0))</xm:f>
          </x14:formula1>
          <xm:sqref>A10</xm:sqref>
        </x14:dataValidation>
        <x14:dataValidation type="list" allowBlank="1" showInputMessage="1" showErrorMessage="1">
          <x14:formula1>
            <xm:f>OFFSET(Feuil2!$R$10,,,COUNTA(Feuil2!$R:$R)-COUNTIF(Feuil2!$R:$R,0))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31"/>
  <sheetViews>
    <sheetView workbookViewId="0">
      <selection activeCell="M8" sqref="M8"/>
    </sheetView>
  </sheetViews>
  <sheetFormatPr baseColWidth="10" defaultRowHeight="15" x14ac:dyDescent="0.25"/>
  <cols>
    <col min="4" max="4" width="16.140625" bestFit="1" customWidth="1"/>
  </cols>
  <sheetData>
    <row r="8" spans="1:18" x14ac:dyDescent="0.25">
      <c r="M8">
        <f ca="1">COUNTIF(M10:M31,"&gt;0")</f>
        <v>12</v>
      </c>
    </row>
    <row r="9" spans="1:18" x14ac:dyDescent="0.25">
      <c r="A9" t="s">
        <v>1</v>
      </c>
      <c r="B9" t="s">
        <v>2</v>
      </c>
      <c r="C9" t="s">
        <v>0</v>
      </c>
      <c r="D9" t="s">
        <v>3</v>
      </c>
      <c r="E9" t="s">
        <v>9</v>
      </c>
      <c r="F9" t="s">
        <v>4</v>
      </c>
      <c r="G9" t="s">
        <v>5</v>
      </c>
      <c r="H9" t="s">
        <v>6</v>
      </c>
      <c r="I9" t="s">
        <v>7</v>
      </c>
    </row>
    <row r="10" spans="1:18" x14ac:dyDescent="0.25">
      <c r="A10">
        <v>1881</v>
      </c>
      <c r="B10">
        <v>12</v>
      </c>
      <c r="C10">
        <v>10</v>
      </c>
      <c r="M10" s="1">
        <f ca="1">IF(AND(OR(Feuil2!A10=Feuil1!$A$10,Feuil1!$A$10=""),OR(Feuil2!B10=Feuil1!$B$10,Feuil1!$B$10=""),ISNUMBER(OFFSET(INDEX($D$9:$I$9,MATCH(Feuil1!$D$11,Feuil2!$D$9:$I$9,0)),ROW()-9,,,))),ROW(),0)</f>
        <v>0</v>
      </c>
      <c r="O10">
        <f t="array" aca="1" ref="O10" ca="1">INDEX(A10:A32,MIN(IF(A10:A32&lt;&gt;"",IF(COUNTIF(O$9:O9,A10:A32)=0,ROW(INDIRECT("1:"&amp;ROWS(A10:A32))),ROWS(A10:A32)))))</f>
        <v>1881</v>
      </c>
      <c r="P10">
        <f ca="1">IF(AND(A10=Feuil1!$A$10,M10&lt;&gt;0),ROW(),0)</f>
        <v>0</v>
      </c>
      <c r="Q10">
        <f ca="1">IF(ISERROR(INDEX($B$10:$B$31,SMALL($P$10:$P$31,COUNTIF($P$10:$P$31,0)+ROW()-9)-9,0)),0,INDEX($B$10:$B$31,SMALL($P$10:$P$31,COUNTIF($P$10:$P$31,0)+ROW()-9)-9,0))</f>
        <v>0</v>
      </c>
      <c r="R10">
        <f t="array" aca="1" ref="R10" ca="1">INDEX($Q$10:$Q$31,MIN(IF($Q$10:$Q$31&lt;&gt;"",IF(COUNTIF(R$9:R9,$Q$10:$Q$31)=0,ROW(INDIRECT("1:"&amp;ROWS($Q$10:$Q$31))),ROWS($Q$10:$Q$31)))))</f>
        <v>0</v>
      </c>
    </row>
    <row r="11" spans="1:18" x14ac:dyDescent="0.25">
      <c r="A11">
        <v>1881</v>
      </c>
      <c r="B11">
        <v>12</v>
      </c>
      <c r="C11">
        <v>11</v>
      </c>
      <c r="D11">
        <v>27</v>
      </c>
      <c r="E11">
        <v>30</v>
      </c>
      <c r="F11">
        <v>30</v>
      </c>
      <c r="G11">
        <v>18</v>
      </c>
      <c r="H11">
        <v>40</v>
      </c>
      <c r="I11">
        <v>40</v>
      </c>
      <c r="M11" s="1">
        <f ca="1">IF(AND(OR(Feuil2!A11=Feuil1!$A$10,Feuil1!$A$10=""),OR(Feuil2!B11=Feuil1!$B$10,Feuil1!$B$10=""),ISNUMBER(OFFSET(INDEX($D$9:$I$9,MATCH(Feuil1!$D$11,Feuil2!$D$9:$I$9,0)),ROW()-9,,,))),ROW(),0)</f>
        <v>11</v>
      </c>
      <c r="O11">
        <f t="array" aca="1" ref="O11" ca="1">INDEX(A11:A33,MIN(IF(A11:A33&lt;&gt;"",IF(COUNTIF(O$9:O10,A11:A33)=0,ROW(INDIRECT("1:"&amp;ROWS(A11:A33))),ROWS(A11:A33)))))</f>
        <v>1882</v>
      </c>
      <c r="P11">
        <f ca="1">IF(AND(A11=Feuil1!$A$10,M11&lt;&gt;0),ROW(),0)</f>
        <v>0</v>
      </c>
      <c r="Q11">
        <f t="shared" ref="Q11:Q31" ca="1" si="0">IF(ISERROR(INDEX($B$10:$B$31,SMALL($P$10:$P$31,COUNTIF($P$10:$P$31,0)+ROW()-9)-9,0)),0,INDEX($B$10:$B$31,SMALL($P$10:$P$31,COUNTIF($P$10:$P$31,0)+ROW()-9)-9,0))</f>
        <v>0</v>
      </c>
      <c r="R11">
        <f t="array" aca="1" ref="R11" ca="1">INDEX($Q$10:$Q$31,MIN(IF($Q$10:$Q$31&lt;&gt;"",IF(COUNTIF(R$9:R10,$Q$10:$Q$31)=0,ROW(INDIRECT("1:"&amp;ROWS($Q$10:$Q$31))),ROWS($Q$10:$Q$31)))))</f>
        <v>0</v>
      </c>
    </row>
    <row r="12" spans="1:18" x14ac:dyDescent="0.25">
      <c r="A12">
        <v>1881</v>
      </c>
      <c r="B12">
        <v>12</v>
      </c>
      <c r="C12">
        <v>12</v>
      </c>
      <c r="D12">
        <v>24</v>
      </c>
      <c r="E12">
        <v>5</v>
      </c>
      <c r="F12">
        <v>7</v>
      </c>
      <c r="G12">
        <v>12</v>
      </c>
      <c r="H12">
        <v>9</v>
      </c>
      <c r="I12">
        <v>6</v>
      </c>
      <c r="M12" s="1">
        <f ca="1">IF(AND(OR(Feuil2!A12=Feuil1!$A$10,Feuil1!$A$10=""),OR(Feuil2!B12=Feuil1!$B$10,Feuil1!$B$10=""),ISNUMBER(OFFSET(INDEX($D$9:$I$9,MATCH(Feuil1!$D$11,Feuil2!$D$9:$I$9,0)),ROW()-9,,,))),ROW(),0)</f>
        <v>12</v>
      </c>
      <c r="O12">
        <f t="array" aca="1" ref="O12" ca="1">INDEX(A12:A34,MIN(IF(A12:A34&lt;&gt;"",IF(COUNTIF(O$9:O11,A12:A34)=0,ROW(INDIRECT("1:"&amp;ROWS(A12:A34))),ROWS(A12:A34)))))</f>
        <v>0</v>
      </c>
      <c r="P12">
        <f ca="1">IF(AND(A12=Feuil1!$A$10,M12&lt;&gt;0),ROW(),0)</f>
        <v>0</v>
      </c>
      <c r="Q12">
        <f t="shared" ca="1" si="0"/>
        <v>0</v>
      </c>
      <c r="R12">
        <f t="array" aca="1" ref="R12" ca="1">INDEX($Q$10:$Q$31,MIN(IF($Q$10:$Q$31&lt;&gt;"",IF(COUNTIF(R$9:R11,$Q$10:$Q$31)=0,ROW(INDIRECT("1:"&amp;ROWS($Q$10:$Q$31))),ROWS($Q$10:$Q$31)))))</f>
        <v>0</v>
      </c>
    </row>
    <row r="13" spans="1:18" x14ac:dyDescent="0.25">
      <c r="A13">
        <v>1881</v>
      </c>
      <c r="B13">
        <v>12</v>
      </c>
      <c r="C13">
        <v>17</v>
      </c>
      <c r="D13">
        <v>1</v>
      </c>
      <c r="E13" t="s">
        <v>8</v>
      </c>
      <c r="F13">
        <v>3</v>
      </c>
      <c r="G13">
        <v>2</v>
      </c>
      <c r="H13">
        <v>2</v>
      </c>
      <c r="I13" t="s">
        <v>8</v>
      </c>
      <c r="M13" s="1">
        <f ca="1">IF(AND(OR(Feuil2!A13=Feuil1!$A$10,Feuil1!$A$10=""),OR(Feuil2!B13=Feuil1!$B$10,Feuil1!$B$10=""),ISNUMBER(OFFSET(INDEX($D$9:$I$9,MATCH(Feuil1!$D$11,Feuil2!$D$9:$I$9,0)),ROW()-9,,,))),ROW(),0)</f>
        <v>13</v>
      </c>
      <c r="O13">
        <f t="array" aca="1" ref="O13" ca="1">INDEX(A13:A35,MIN(IF(A13:A35&lt;&gt;"",IF(COUNTIF(O$9:O12,A13:A35)=0,ROW(INDIRECT("1:"&amp;ROWS(A13:A35))),ROWS(A13:A35)))))</f>
        <v>0</v>
      </c>
      <c r="P13">
        <f ca="1">IF(AND(A13=Feuil1!$A$10,M13&lt;&gt;0),ROW(),0)</f>
        <v>0</v>
      </c>
      <c r="Q13">
        <f t="shared" ca="1" si="0"/>
        <v>0</v>
      </c>
      <c r="R13">
        <f t="array" aca="1" ref="R13" ca="1">INDEX($Q$10:$Q$31,MIN(IF($Q$10:$Q$31&lt;&gt;"",IF(COUNTIF(R$9:R12,$Q$10:$Q$31)=0,ROW(INDIRECT("1:"&amp;ROWS($Q$10:$Q$31))),ROWS($Q$10:$Q$31)))))</f>
        <v>0</v>
      </c>
    </row>
    <row r="14" spans="1:18" x14ac:dyDescent="0.25">
      <c r="A14">
        <v>1881</v>
      </c>
      <c r="B14">
        <v>12</v>
      </c>
      <c r="C14">
        <v>18</v>
      </c>
      <c r="D14">
        <v>1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M14" s="1">
        <f ca="1">IF(AND(OR(Feuil2!A14=Feuil1!$A$10,Feuil1!$A$10=""),OR(Feuil2!B14=Feuil1!$B$10,Feuil1!$B$10=""),ISNUMBER(OFFSET(INDEX($D$9:$I$9,MATCH(Feuil1!$D$11,Feuil2!$D$9:$I$9,0)),ROW()-9,,,))),ROW(),0)</f>
        <v>14</v>
      </c>
      <c r="O14">
        <f t="array" aca="1" ref="O14" ca="1">INDEX(A14:A36,MIN(IF(A14:A36&lt;&gt;"",IF(COUNTIF(O$9:O13,A14:A36)=0,ROW(INDIRECT("1:"&amp;ROWS(A14:A36))),ROWS(A14:A36)))))</f>
        <v>0</v>
      </c>
      <c r="P14">
        <f ca="1">IF(AND(A14=Feuil1!$A$10,M14&lt;&gt;0),ROW(),0)</f>
        <v>0</v>
      </c>
      <c r="Q14">
        <f t="shared" ca="1" si="0"/>
        <v>0</v>
      </c>
      <c r="R14">
        <f t="array" aca="1" ref="R14" ca="1">INDEX($Q$10:$Q$31,MIN(IF($Q$10:$Q$31&lt;&gt;"",IF(COUNTIF(R$9:R13,$Q$10:$Q$31)=0,ROW(INDIRECT("1:"&amp;ROWS($Q$10:$Q$31))),ROWS($Q$10:$Q$31)))))</f>
        <v>0</v>
      </c>
    </row>
    <row r="15" spans="1:18" x14ac:dyDescent="0.25">
      <c r="A15">
        <v>1881</v>
      </c>
      <c r="B15">
        <v>12</v>
      </c>
      <c r="C15">
        <v>19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M15" s="1">
        <f ca="1">IF(AND(OR(Feuil2!A15=Feuil1!$A$10,Feuil1!$A$10=""),OR(Feuil2!B15=Feuil1!$B$10,Feuil1!$B$10=""),ISNUMBER(OFFSET(INDEX($D$9:$I$9,MATCH(Feuil1!$D$11,Feuil2!$D$9:$I$9,0)),ROW()-9,,,))),ROW(),0)</f>
        <v>0</v>
      </c>
      <c r="P15">
        <f ca="1">IF(AND(A15=Feuil1!$A$10,M15&lt;&gt;0),ROW(),0)</f>
        <v>0</v>
      </c>
      <c r="Q15">
        <f t="shared" ca="1" si="0"/>
        <v>0</v>
      </c>
    </row>
    <row r="16" spans="1:18" x14ac:dyDescent="0.25">
      <c r="A16">
        <v>1881</v>
      </c>
      <c r="B16">
        <v>12</v>
      </c>
      <c r="C16">
        <v>20</v>
      </c>
      <c r="D16">
        <v>1</v>
      </c>
      <c r="E16" t="s">
        <v>8</v>
      </c>
      <c r="F16">
        <v>2</v>
      </c>
      <c r="G16" t="s">
        <v>8</v>
      </c>
      <c r="H16">
        <v>2</v>
      </c>
      <c r="I16" t="s">
        <v>8</v>
      </c>
      <c r="M16" s="1">
        <f ca="1">IF(AND(OR(Feuil2!A16=Feuil1!$A$10,Feuil1!$A$10=""),OR(Feuil2!B16=Feuil1!$B$10,Feuil1!$B$10=""),ISNUMBER(OFFSET(INDEX($D$9:$I$9,MATCH(Feuil1!$D$11,Feuil2!$D$9:$I$9,0)),ROW()-9,,,))),ROW(),0)</f>
        <v>16</v>
      </c>
      <c r="P16">
        <f ca="1">IF(AND(A16=Feuil1!$A$10,M16&lt;&gt;0),ROW(),0)</f>
        <v>0</v>
      </c>
      <c r="Q16">
        <f t="shared" ca="1" si="0"/>
        <v>0</v>
      </c>
    </row>
    <row r="17" spans="1:17" x14ac:dyDescent="0.25">
      <c r="A17">
        <v>1881</v>
      </c>
      <c r="B17">
        <v>12</v>
      </c>
      <c r="C17">
        <v>21</v>
      </c>
      <c r="D17">
        <v>3</v>
      </c>
      <c r="E17">
        <v>4</v>
      </c>
      <c r="F17">
        <v>5</v>
      </c>
      <c r="G17" t="s">
        <v>8</v>
      </c>
      <c r="H17">
        <v>1</v>
      </c>
      <c r="I17" t="s">
        <v>8</v>
      </c>
      <c r="M17" s="1">
        <f ca="1">IF(AND(OR(Feuil2!A17=Feuil1!$A$10,Feuil1!$A$10=""),OR(Feuil2!B17=Feuil1!$B$10,Feuil1!$B$10=""),ISNUMBER(OFFSET(INDEX($D$9:$I$9,MATCH(Feuil1!$D$11,Feuil2!$D$9:$I$9,0)),ROW()-9,,,))),ROW(),0)</f>
        <v>17</v>
      </c>
      <c r="P17">
        <f ca="1">IF(AND(A17=Feuil1!$A$10,M17&lt;&gt;0),ROW(),0)</f>
        <v>0</v>
      </c>
      <c r="Q17">
        <f t="shared" ca="1" si="0"/>
        <v>0</v>
      </c>
    </row>
    <row r="18" spans="1:17" x14ac:dyDescent="0.25">
      <c r="A18">
        <v>1881</v>
      </c>
      <c r="B18">
        <v>12</v>
      </c>
      <c r="C18">
        <v>22</v>
      </c>
      <c r="D18" t="s">
        <v>8</v>
      </c>
      <c r="E18" t="s">
        <v>8</v>
      </c>
      <c r="F18">
        <v>21</v>
      </c>
      <c r="G18" t="s">
        <v>8</v>
      </c>
      <c r="H18" t="s">
        <v>8</v>
      </c>
      <c r="I18" t="s">
        <v>8</v>
      </c>
      <c r="M18" s="1">
        <f ca="1">IF(AND(OR(Feuil2!A18=Feuil1!$A$10,Feuil1!$A$10=""),OR(Feuil2!B18=Feuil1!$B$10,Feuil1!$B$10=""),ISNUMBER(OFFSET(INDEX($D$9:$I$9,MATCH(Feuil1!$D$11,Feuil2!$D$9:$I$9,0)),ROW()-9,,,))),ROW(),0)</f>
        <v>0</v>
      </c>
      <c r="P18">
        <f ca="1">IF(AND(A18=Feuil1!$A$10,M18&lt;&gt;0),ROW(),0)</f>
        <v>0</v>
      </c>
      <c r="Q18">
        <f t="shared" ca="1" si="0"/>
        <v>0</v>
      </c>
    </row>
    <row r="19" spans="1:17" x14ac:dyDescent="0.25">
      <c r="A19">
        <v>1881</v>
      </c>
      <c r="B19">
        <v>12</v>
      </c>
      <c r="C19">
        <v>23</v>
      </c>
      <c r="D19">
        <v>18</v>
      </c>
      <c r="E19">
        <v>11</v>
      </c>
      <c r="F19" t="s">
        <v>8</v>
      </c>
      <c r="G19">
        <v>19</v>
      </c>
      <c r="H19">
        <v>19</v>
      </c>
      <c r="I19">
        <v>19</v>
      </c>
      <c r="M19" s="1">
        <f ca="1">IF(AND(OR(Feuil2!A19=Feuil1!$A$10,Feuil1!$A$10=""),OR(Feuil2!B19=Feuil1!$B$10,Feuil1!$B$10=""),ISNUMBER(OFFSET(INDEX($D$9:$I$9,MATCH(Feuil1!$D$11,Feuil2!$D$9:$I$9,0)),ROW()-9,,,))),ROW(),0)</f>
        <v>19</v>
      </c>
      <c r="P19">
        <f ca="1">IF(AND(A19=Feuil1!$A$10,M19&lt;&gt;0),ROW(),0)</f>
        <v>0</v>
      </c>
      <c r="Q19">
        <f t="shared" ca="1" si="0"/>
        <v>0</v>
      </c>
    </row>
    <row r="20" spans="1:17" x14ac:dyDescent="0.25">
      <c r="A20">
        <v>1881</v>
      </c>
      <c r="B20">
        <v>12</v>
      </c>
      <c r="C20">
        <v>24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M20" s="1">
        <f ca="1">IF(AND(OR(Feuil2!A20=Feuil1!$A$10,Feuil1!$A$10=""),OR(Feuil2!B20=Feuil1!$B$10,Feuil1!$B$10=""),ISNUMBER(OFFSET(INDEX($D$9:$I$9,MATCH(Feuil1!$D$11,Feuil2!$D$9:$I$9,0)),ROW()-9,,,))),ROW(),0)</f>
        <v>0</v>
      </c>
      <c r="P20">
        <f ca="1">IF(AND(A20=Feuil1!$A$10,M20&lt;&gt;0),ROW(),0)</f>
        <v>0</v>
      </c>
      <c r="Q20">
        <f t="shared" ca="1" si="0"/>
        <v>0</v>
      </c>
    </row>
    <row r="21" spans="1:17" x14ac:dyDescent="0.25">
      <c r="A21">
        <v>1881</v>
      </c>
      <c r="B21">
        <v>12</v>
      </c>
      <c r="C21">
        <v>31</v>
      </c>
      <c r="D21">
        <v>4</v>
      </c>
      <c r="E21">
        <v>8</v>
      </c>
      <c r="F21" t="s">
        <v>8</v>
      </c>
      <c r="G21" t="s">
        <v>8</v>
      </c>
      <c r="H21">
        <v>7</v>
      </c>
      <c r="I21">
        <v>5</v>
      </c>
      <c r="M21" s="1">
        <f ca="1">IF(AND(OR(Feuil2!A21=Feuil1!$A$10,Feuil1!$A$10=""),OR(Feuil2!B21=Feuil1!$B$10,Feuil1!$B$10=""),ISNUMBER(OFFSET(INDEX($D$9:$I$9,MATCH(Feuil1!$D$11,Feuil2!$D$9:$I$9,0)),ROW()-9,,,))),ROW(),0)</f>
        <v>21</v>
      </c>
      <c r="P21">
        <f ca="1">IF(AND(A21=Feuil1!$A$10,M21&lt;&gt;0),ROW(),0)</f>
        <v>0</v>
      </c>
      <c r="Q21">
        <f t="shared" ca="1" si="0"/>
        <v>0</v>
      </c>
    </row>
    <row r="22" spans="1:17" x14ac:dyDescent="0.25">
      <c r="A22">
        <v>1882</v>
      </c>
      <c r="B22">
        <v>1</v>
      </c>
      <c r="C22">
        <v>1</v>
      </c>
      <c r="D22">
        <v>31</v>
      </c>
      <c r="E22">
        <v>1</v>
      </c>
      <c r="F22">
        <v>20</v>
      </c>
      <c r="G22">
        <v>15</v>
      </c>
      <c r="H22">
        <v>15</v>
      </c>
      <c r="I22">
        <v>3</v>
      </c>
      <c r="M22" s="1">
        <f ca="1">IF(AND(OR(Feuil2!A22=Feuil1!$A$10,Feuil1!$A$10=""),OR(Feuil2!B22=Feuil1!$B$10,Feuil1!$B$10=""),ISNUMBER(OFFSET(INDEX($D$9:$I$9,MATCH(Feuil1!$D$11,Feuil2!$D$9:$I$9,0)),ROW()-9,,,))),ROW(),0)</f>
        <v>22</v>
      </c>
      <c r="P22">
        <f ca="1">IF(AND(A22=Feuil1!$A$10,M22&lt;&gt;0),ROW(),0)</f>
        <v>0</v>
      </c>
      <c r="Q22">
        <f t="shared" ca="1" si="0"/>
        <v>0</v>
      </c>
    </row>
    <row r="23" spans="1:17" x14ac:dyDescent="0.25">
      <c r="A23">
        <v>1882</v>
      </c>
      <c r="B23">
        <v>1</v>
      </c>
      <c r="C23">
        <v>2</v>
      </c>
      <c r="D23" t="s">
        <v>8</v>
      </c>
      <c r="E23" t="s">
        <v>8</v>
      </c>
      <c r="F23" t="s">
        <v>8</v>
      </c>
      <c r="G23" t="s">
        <v>8</v>
      </c>
      <c r="H23">
        <v>1</v>
      </c>
      <c r="I23" t="s">
        <v>8</v>
      </c>
      <c r="M23" s="1">
        <f ca="1">IF(AND(OR(Feuil2!A23=Feuil1!$A$10,Feuil1!$A$10=""),OR(Feuil2!B23=Feuil1!$B$10,Feuil1!$B$10=""),ISNUMBER(OFFSET(INDEX($D$9:$I$9,MATCH(Feuil1!$D$11,Feuil2!$D$9:$I$9,0)),ROW()-9,,,))),ROW(),0)</f>
        <v>0</v>
      </c>
      <c r="P23">
        <f ca="1">IF(AND(A23=Feuil1!$A$10,M23&lt;&gt;0),ROW(),0)</f>
        <v>0</v>
      </c>
      <c r="Q23">
        <f t="shared" ca="1" si="0"/>
        <v>0</v>
      </c>
    </row>
    <row r="24" spans="1:17" x14ac:dyDescent="0.25">
      <c r="A24">
        <v>1882</v>
      </c>
      <c r="B24">
        <v>1</v>
      </c>
      <c r="C24">
        <v>3</v>
      </c>
      <c r="D24" t="s">
        <v>8</v>
      </c>
      <c r="E24" t="s">
        <v>8</v>
      </c>
      <c r="G24" t="s">
        <v>8</v>
      </c>
      <c r="H24" t="s">
        <v>8</v>
      </c>
      <c r="M24" s="1">
        <f ca="1">IF(AND(OR(Feuil2!A24=Feuil1!$A$10,Feuil1!$A$10=""),OR(Feuil2!B24=Feuil1!$B$10,Feuil1!$B$10=""),ISNUMBER(OFFSET(INDEX($D$9:$I$9,MATCH(Feuil1!$D$11,Feuil2!$D$9:$I$9,0)),ROW()-9,,,))),ROW(),0)</f>
        <v>0</v>
      </c>
      <c r="P24">
        <f ca="1">IF(AND(A24=Feuil1!$A$10,M24&lt;&gt;0),ROW(),0)</f>
        <v>0</v>
      </c>
      <c r="Q24">
        <f t="shared" ca="1" si="0"/>
        <v>0</v>
      </c>
    </row>
    <row r="25" spans="1:17" x14ac:dyDescent="0.25">
      <c r="A25">
        <v>1882</v>
      </c>
      <c r="B25">
        <v>1</v>
      </c>
      <c r="C25">
        <v>4</v>
      </c>
      <c r="D25">
        <v>18</v>
      </c>
      <c r="E25">
        <v>6</v>
      </c>
      <c r="F25">
        <v>14</v>
      </c>
      <c r="G25">
        <v>21</v>
      </c>
      <c r="H25">
        <v>11</v>
      </c>
      <c r="I25">
        <v>16</v>
      </c>
      <c r="M25" s="1">
        <f ca="1">IF(AND(OR(Feuil2!A25=Feuil1!$A$10,Feuil1!$A$10=""),OR(Feuil2!B25=Feuil1!$B$10,Feuil1!$B$10=""),ISNUMBER(OFFSET(INDEX($D$9:$I$9,MATCH(Feuil1!$D$11,Feuil2!$D$9:$I$9,0)),ROW()-9,,,))),ROW(),0)</f>
        <v>25</v>
      </c>
      <c r="P25">
        <f ca="1">IF(AND(A25=Feuil1!$A$10,M25&lt;&gt;0),ROW(),0)</f>
        <v>0</v>
      </c>
      <c r="Q25">
        <f t="shared" ca="1" si="0"/>
        <v>0</v>
      </c>
    </row>
    <row r="26" spans="1:17" x14ac:dyDescent="0.25">
      <c r="A26">
        <v>1882</v>
      </c>
      <c r="B26">
        <v>1</v>
      </c>
      <c r="C26">
        <v>5</v>
      </c>
      <c r="D26">
        <v>14</v>
      </c>
      <c r="E26" t="s">
        <v>8</v>
      </c>
      <c r="F26">
        <v>7</v>
      </c>
      <c r="G26">
        <v>16</v>
      </c>
      <c r="H26">
        <v>13</v>
      </c>
      <c r="I26">
        <v>17</v>
      </c>
      <c r="M26" s="1">
        <f ca="1">IF(AND(OR(Feuil2!A26=Feuil1!$A$10,Feuil1!$A$10=""),OR(Feuil2!B26=Feuil1!$B$10,Feuil1!$B$10=""),ISNUMBER(OFFSET(INDEX($D$9:$I$9,MATCH(Feuil1!$D$11,Feuil2!$D$9:$I$9,0)),ROW()-9,,,))),ROW(),0)</f>
        <v>26</v>
      </c>
      <c r="P26">
        <f ca="1">IF(AND(A26=Feuil1!$A$10,M26&lt;&gt;0),ROW(),0)</f>
        <v>0</v>
      </c>
      <c r="Q26">
        <f t="shared" ca="1" si="0"/>
        <v>0</v>
      </c>
    </row>
    <row r="27" spans="1:17" x14ac:dyDescent="0.25">
      <c r="A27">
        <v>1882</v>
      </c>
      <c r="B27">
        <v>2</v>
      </c>
      <c r="C27">
        <v>1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M27" s="1">
        <f ca="1">IF(AND(OR(Feuil2!A27=Feuil1!$A$10,Feuil1!$A$10=""),OR(Feuil2!B27=Feuil1!$B$10,Feuil1!$B$10=""),ISNUMBER(OFFSET(INDEX($D$9:$I$9,MATCH(Feuil1!$D$11,Feuil2!$D$9:$I$9,0)),ROW()-9,,,))),ROW(),0)</f>
        <v>0</v>
      </c>
      <c r="P27">
        <f ca="1">IF(AND(A27=Feuil1!$A$10,M27&lt;&gt;0),ROW(),0)</f>
        <v>0</v>
      </c>
      <c r="Q27">
        <f t="shared" ca="1" si="0"/>
        <v>0</v>
      </c>
    </row>
    <row r="28" spans="1:17" x14ac:dyDescent="0.25">
      <c r="A28">
        <v>1882</v>
      </c>
      <c r="B28">
        <v>2</v>
      </c>
      <c r="C28">
        <v>11</v>
      </c>
      <c r="D28" t="s">
        <v>8</v>
      </c>
      <c r="F28" t="s">
        <v>8</v>
      </c>
      <c r="G28" t="s">
        <v>8</v>
      </c>
      <c r="H28" t="s">
        <v>8</v>
      </c>
      <c r="I28" t="s">
        <v>8</v>
      </c>
      <c r="M28" s="1">
        <f ca="1">IF(AND(OR(Feuil2!A28=Feuil1!$A$10,Feuil1!$A$10=""),OR(Feuil2!B28=Feuil1!$B$10,Feuil1!$B$10=""),ISNUMBER(OFFSET(INDEX($D$9:$I$9,MATCH(Feuil1!$D$11,Feuil2!$D$9:$I$9,0)),ROW()-9,,,))),ROW(),0)</f>
        <v>0</v>
      </c>
      <c r="P28">
        <f ca="1">IF(AND(A28=Feuil1!$A$10,M28&lt;&gt;0),ROW(),0)</f>
        <v>0</v>
      </c>
      <c r="Q28">
        <f t="shared" ca="1" si="0"/>
        <v>0</v>
      </c>
    </row>
    <row r="29" spans="1:17" x14ac:dyDescent="0.25">
      <c r="A29">
        <v>1882</v>
      </c>
      <c r="B29">
        <v>2</v>
      </c>
      <c r="C29">
        <v>12</v>
      </c>
      <c r="D29" t="s">
        <v>8</v>
      </c>
      <c r="F29" t="s">
        <v>8</v>
      </c>
      <c r="G29" t="s">
        <v>8</v>
      </c>
      <c r="H29" t="s">
        <v>8</v>
      </c>
      <c r="M29" s="1">
        <f ca="1">IF(AND(OR(Feuil2!A29=Feuil1!$A$10,Feuil1!$A$10=""),OR(Feuil2!B29=Feuil1!$B$10,Feuil1!$B$10=""),ISNUMBER(OFFSET(INDEX($D$9:$I$9,MATCH(Feuil1!$D$11,Feuil2!$D$9:$I$9,0)),ROW()-9,,,))),ROW(),0)</f>
        <v>0</v>
      </c>
      <c r="P29">
        <f ca="1">IF(AND(A29=Feuil1!$A$10,M29&lt;&gt;0),ROW(),0)</f>
        <v>0</v>
      </c>
      <c r="Q29">
        <f t="shared" ca="1" si="0"/>
        <v>0</v>
      </c>
    </row>
    <row r="30" spans="1:17" x14ac:dyDescent="0.25">
      <c r="A30">
        <v>1882</v>
      </c>
      <c r="B30">
        <v>2</v>
      </c>
      <c r="C30">
        <v>26</v>
      </c>
      <c r="D30" t="s">
        <v>8</v>
      </c>
      <c r="E30" t="s">
        <v>8</v>
      </c>
      <c r="F30" t="s">
        <v>8</v>
      </c>
      <c r="G30" t="s">
        <v>8</v>
      </c>
      <c r="H30" t="s">
        <v>8</v>
      </c>
      <c r="I30" t="s">
        <v>8</v>
      </c>
      <c r="M30" s="1">
        <f ca="1">IF(AND(OR(Feuil2!A30=Feuil1!$A$10,Feuil1!$A$10=""),OR(Feuil2!B30=Feuil1!$B$10,Feuil1!$B$10=""),ISNUMBER(OFFSET(INDEX($D$9:$I$9,MATCH(Feuil1!$D$11,Feuil2!$D$9:$I$9,0)),ROW()-9,,,))),ROW(),0)</f>
        <v>0</v>
      </c>
      <c r="P30">
        <f ca="1">IF(AND(A30=Feuil1!$A$10,M30&lt;&gt;0),ROW(),0)</f>
        <v>0</v>
      </c>
      <c r="Q30">
        <f t="shared" ca="1" si="0"/>
        <v>0</v>
      </c>
    </row>
    <row r="31" spans="1:17" x14ac:dyDescent="0.25">
      <c r="A31">
        <v>1882</v>
      </c>
      <c r="B31">
        <v>2</v>
      </c>
      <c r="C31">
        <v>27</v>
      </c>
      <c r="D31">
        <v>13</v>
      </c>
      <c r="E31">
        <v>6</v>
      </c>
      <c r="F31">
        <v>7</v>
      </c>
      <c r="G31">
        <v>4</v>
      </c>
      <c r="H31">
        <v>10</v>
      </c>
      <c r="I31" t="s">
        <v>8</v>
      </c>
      <c r="M31" s="1">
        <f ca="1">IF(AND(OR(Feuil2!A31=Feuil1!$A$10,Feuil1!$A$10=""),OR(Feuil2!B31=Feuil1!$B$10,Feuil1!$B$10=""),ISNUMBER(OFFSET(INDEX($D$9:$I$9,MATCH(Feuil1!$D$11,Feuil2!$D$9:$I$9,0)),ROW()-9,,,))),ROW(),0)</f>
        <v>31</v>
      </c>
      <c r="P31">
        <f ca="1">IF(AND(A31=Feuil1!$A$10,M31&lt;&gt;0),ROW(),0)</f>
        <v>0</v>
      </c>
      <c r="Q31">
        <f t="shared" ca="1" si="0"/>
        <v>0</v>
      </c>
    </row>
  </sheetData>
  <phoneticPr fontId="0" type="noConversion"/>
  <pageMargins left="0.7" right="0.7" top="0.75" bottom="0.75" header="0.3" footer="0.3"/>
  <cellWatches>
    <cellWatch r="M8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C12"/>
  <sheetViews>
    <sheetView workbookViewId="0">
      <selection activeCell="C7" sqref="C7"/>
    </sheetView>
  </sheetViews>
  <sheetFormatPr baseColWidth="10" defaultRowHeight="15" x14ac:dyDescent="0.25"/>
  <sheetData>
    <row r="7" spans="1:3" x14ac:dyDescent="0.25">
      <c r="A7">
        <v>1</v>
      </c>
      <c r="B7" t="s">
        <v>3</v>
      </c>
      <c r="C7">
        <v>1893</v>
      </c>
    </row>
    <row r="8" spans="1:3" x14ac:dyDescent="0.25">
      <c r="A8">
        <v>2</v>
      </c>
      <c r="B8" t="s">
        <v>9</v>
      </c>
      <c r="C8">
        <v>1893</v>
      </c>
    </row>
    <row r="9" spans="1:3" x14ac:dyDescent="0.25">
      <c r="A9">
        <v>3</v>
      </c>
      <c r="B9" t="s">
        <v>4</v>
      </c>
      <c r="C9">
        <v>1881</v>
      </c>
    </row>
    <row r="10" spans="1:3" x14ac:dyDescent="0.25">
      <c r="A10">
        <v>4</v>
      </c>
      <c r="B10" t="s">
        <v>5</v>
      </c>
      <c r="C10">
        <v>1898</v>
      </c>
    </row>
    <row r="11" spans="1:3" x14ac:dyDescent="0.25">
      <c r="A11">
        <v>5</v>
      </c>
      <c r="B11" t="s">
        <v>6</v>
      </c>
      <c r="C11">
        <v>1881</v>
      </c>
    </row>
    <row r="12" spans="1:3" x14ac:dyDescent="0.25">
      <c r="A12">
        <v>6</v>
      </c>
      <c r="B12" t="s">
        <v>7</v>
      </c>
      <c r="C12">
        <v>1881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alia</cp:lastModifiedBy>
  <dcterms:created xsi:type="dcterms:W3CDTF">2013-10-13T14:45:19Z</dcterms:created>
  <dcterms:modified xsi:type="dcterms:W3CDTF">2013-10-14T08:02:32Z</dcterms:modified>
</cp:coreProperties>
</file>