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5195" windowHeight="8445" activeTab="2"/>
  </bookViews>
  <sheets>
    <sheet name="Inscriptions" sheetId="1" r:id="rId1"/>
    <sheet name="Fréquentations" sheetId="2" r:id="rId2"/>
    <sheet name="Statistiques par mois" sheetId="3" r:id="rId3"/>
  </sheets>
  <definedNames>
    <definedName name="hiden">'Statistiques par mois'!$AT:$AU,'Statistiques par mois'!$AP:$AQ,'Statistiques par mois'!$AL:$AM,'Statistiques par mois'!$AH:$AI,'Statistiques par mois'!$AD:$AE,'Statistiques par mois'!$Z:$AA,'Statistiques par mois'!$V:$W,'Statistiques par mois'!$R:$S,'Statistiques par mois'!$N:$O,'Statistiques par mois'!$J:$K,'Statistiques par mois'!$F:$G,'Statistiques par mois'!$B:$C</definedName>
  </definedNames>
  <calcPr calcId="145621"/>
</workbook>
</file>

<file path=xl/calcChain.xml><?xml version="1.0" encoding="utf-8"?>
<calcChain xmlns="http://schemas.openxmlformats.org/spreadsheetml/2006/main">
  <c r="AJ11" i="3" l="1"/>
  <c r="AK11" i="3" s="1"/>
  <c r="AJ10" i="3"/>
  <c r="AK10" i="3" s="1"/>
  <c r="AJ9" i="3"/>
  <c r="AK9" i="3" s="1"/>
  <c r="AJ8" i="3"/>
  <c r="AK8" i="3" s="1"/>
  <c r="AJ7" i="3"/>
  <c r="AK7" i="3" s="1"/>
  <c r="AF11" i="3"/>
  <c r="AG11" i="3" s="1"/>
  <c r="AF10" i="3"/>
  <c r="AG10" i="3" s="1"/>
  <c r="AF9" i="3"/>
  <c r="AG9" i="3" s="1"/>
  <c r="AF8" i="3"/>
  <c r="AG8" i="3" s="1"/>
  <c r="AF7" i="3"/>
  <c r="AG7" i="3" s="1"/>
  <c r="AB11" i="3"/>
  <c r="AC11" i="3" s="1"/>
  <c r="AB10" i="3"/>
  <c r="AC10" i="3" s="1"/>
  <c r="AB9" i="3"/>
  <c r="AC9" i="3" s="1"/>
  <c r="AB8" i="3"/>
  <c r="AC8" i="3" s="1"/>
  <c r="AB7" i="3"/>
  <c r="AC7" i="3" s="1"/>
  <c r="X11" i="3"/>
  <c r="Y11" i="3" s="1"/>
  <c r="X10" i="3"/>
  <c r="Y10" i="3" s="1"/>
  <c r="X9" i="3"/>
  <c r="Y9" i="3" s="1"/>
  <c r="X8" i="3"/>
  <c r="Y8" i="3" s="1"/>
  <c r="X7" i="3"/>
  <c r="Y7" i="3" s="1"/>
  <c r="T11" i="3"/>
  <c r="U11" i="3" s="1"/>
  <c r="T10" i="3"/>
  <c r="U10" i="3" s="1"/>
  <c r="T9" i="3"/>
  <c r="U9" i="3" s="1"/>
  <c r="T8" i="3"/>
  <c r="U8" i="3" s="1"/>
  <c r="T7" i="3"/>
  <c r="U7" i="3" s="1"/>
  <c r="P11" i="3"/>
  <c r="Q11" i="3" s="1"/>
  <c r="P10" i="3"/>
  <c r="Q10" i="3" s="1"/>
  <c r="P9" i="3"/>
  <c r="Q9" i="3" s="1"/>
  <c r="P8" i="3"/>
  <c r="Q8" i="3" s="1"/>
  <c r="P7" i="3"/>
  <c r="Q7" i="3" s="1"/>
  <c r="L11" i="3"/>
  <c r="M11" i="3" s="1"/>
  <c r="L10" i="3"/>
  <c r="M10" i="3" s="1"/>
  <c r="L9" i="3"/>
  <c r="M9" i="3" s="1"/>
  <c r="L8" i="3"/>
  <c r="M8" i="3" s="1"/>
  <c r="L7" i="3"/>
  <c r="M7" i="3" s="1"/>
  <c r="H11" i="3"/>
  <c r="I11" i="3" s="1"/>
  <c r="H10" i="3"/>
  <c r="I10" i="3" s="1"/>
  <c r="H9" i="3"/>
  <c r="I9" i="3" s="1"/>
  <c r="H8" i="3"/>
  <c r="I8" i="3" s="1"/>
  <c r="H7" i="3"/>
  <c r="I7" i="3" s="1"/>
  <c r="E8" i="3"/>
  <c r="E9" i="3"/>
  <c r="E10" i="3"/>
  <c r="E11" i="3"/>
  <c r="E7" i="3"/>
  <c r="D7" i="3"/>
  <c r="D8" i="3"/>
  <c r="D9" i="3"/>
  <c r="D10" i="3"/>
  <c r="D11" i="3"/>
  <c r="AV20" i="3"/>
  <c r="AW20" i="3" s="1"/>
  <c r="AV19" i="3"/>
  <c r="AW19" i="3" s="1"/>
  <c r="AV18" i="3"/>
  <c r="AW18" i="3" s="1"/>
  <c r="AV17" i="3"/>
  <c r="AW17" i="3" s="1"/>
  <c r="AV16" i="3"/>
  <c r="AW16" i="3" s="1"/>
  <c r="AR20" i="3"/>
  <c r="AS20" i="3" s="1"/>
  <c r="AR19" i="3"/>
  <c r="AS19" i="3" s="1"/>
  <c r="AR18" i="3"/>
  <c r="AS18" i="3" s="1"/>
  <c r="AR17" i="3"/>
  <c r="AS17" i="3" s="1"/>
  <c r="AR16" i="3"/>
  <c r="AS16" i="3" s="1"/>
  <c r="AN20" i="3"/>
  <c r="AO20" i="3" s="1"/>
  <c r="AN19" i="3"/>
  <c r="AO19" i="3" s="1"/>
  <c r="AN18" i="3"/>
  <c r="AO18" i="3" s="1"/>
  <c r="AN17" i="3"/>
  <c r="AO17" i="3" s="1"/>
  <c r="AN16" i="3"/>
  <c r="AO16" i="3" s="1"/>
  <c r="AJ20" i="3"/>
  <c r="AK20" i="3" s="1"/>
  <c r="AJ19" i="3"/>
  <c r="AK19" i="3" s="1"/>
  <c r="AJ18" i="3"/>
  <c r="AK18" i="3" s="1"/>
  <c r="AJ17" i="3"/>
  <c r="AK17" i="3" s="1"/>
  <c r="AJ16" i="3"/>
  <c r="AK16" i="3" s="1"/>
  <c r="AF20" i="3"/>
  <c r="AG20" i="3" s="1"/>
  <c r="AF19" i="3"/>
  <c r="AG19" i="3" s="1"/>
  <c r="AF18" i="3"/>
  <c r="AG18" i="3" s="1"/>
  <c r="AF17" i="3"/>
  <c r="AG17" i="3" s="1"/>
  <c r="AF16" i="3"/>
  <c r="AG16" i="3" s="1"/>
  <c r="AB20" i="3"/>
  <c r="AC20" i="3" s="1"/>
  <c r="AB19" i="3"/>
  <c r="AC19" i="3" s="1"/>
  <c r="AB18" i="3"/>
  <c r="AC18" i="3" s="1"/>
  <c r="AB17" i="3"/>
  <c r="AC17" i="3" s="1"/>
  <c r="AB16" i="3"/>
  <c r="AC16" i="3" s="1"/>
  <c r="X20" i="3"/>
  <c r="Y20" i="3" s="1"/>
  <c r="X19" i="3"/>
  <c r="Y19" i="3" s="1"/>
  <c r="X18" i="3"/>
  <c r="Y18" i="3" s="1"/>
  <c r="X17" i="3"/>
  <c r="Y17" i="3" s="1"/>
  <c r="X16" i="3"/>
  <c r="Y16" i="3" s="1"/>
  <c r="T20" i="3"/>
  <c r="U20" i="3" s="1"/>
  <c r="T19" i="3"/>
  <c r="U19" i="3" s="1"/>
  <c r="T18" i="3"/>
  <c r="U18" i="3" s="1"/>
  <c r="T17" i="3"/>
  <c r="U17" i="3" s="1"/>
  <c r="T16" i="3"/>
  <c r="U16" i="3" s="1"/>
  <c r="P20" i="3"/>
  <c r="Q20" i="3" s="1"/>
  <c r="P19" i="3"/>
  <c r="Q19" i="3" s="1"/>
  <c r="P18" i="3"/>
  <c r="Q18" i="3" s="1"/>
  <c r="P17" i="3"/>
  <c r="Q17" i="3" s="1"/>
  <c r="P16" i="3"/>
  <c r="Q16" i="3" s="1"/>
  <c r="L20" i="3"/>
  <c r="M20" i="3" s="1"/>
  <c r="L19" i="3"/>
  <c r="M19" i="3" s="1"/>
  <c r="L18" i="3"/>
  <c r="M18" i="3" s="1"/>
  <c r="L17" i="3"/>
  <c r="M17" i="3" s="1"/>
  <c r="L16" i="3"/>
  <c r="M16" i="3" s="1"/>
  <c r="I17" i="3"/>
  <c r="I18" i="3"/>
  <c r="I19" i="3"/>
  <c r="I20" i="3"/>
  <c r="I16" i="3"/>
  <c r="E16" i="3"/>
  <c r="E17" i="3"/>
  <c r="E18" i="3"/>
  <c r="E19" i="3"/>
  <c r="E20" i="3"/>
  <c r="D20" i="3"/>
  <c r="I22" i="2"/>
  <c r="I23" i="2"/>
  <c r="I24" i="2"/>
  <c r="I25" i="2"/>
  <c r="I26" i="2"/>
  <c r="I27" i="2"/>
  <c r="I28" i="2"/>
  <c r="I29" i="2"/>
  <c r="I30" i="2"/>
  <c r="I31" i="2"/>
  <c r="I32" i="2"/>
  <c r="J10" i="2" l="1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9" i="2"/>
  <c r="F10" i="2" l="1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9" i="2"/>
  <c r="AU20" i="3"/>
  <c r="AI20" i="3"/>
  <c r="AE20" i="3"/>
  <c r="O20" i="3"/>
  <c r="C20" i="3"/>
  <c r="AU19" i="3"/>
  <c r="AI19" i="3"/>
  <c r="AE19" i="3"/>
  <c r="O19" i="3"/>
  <c r="C19" i="3"/>
  <c r="AU18" i="3"/>
  <c r="AI18" i="3"/>
  <c r="AE18" i="3"/>
  <c r="C18" i="3"/>
  <c r="AM17" i="3"/>
  <c r="AI17" i="3"/>
  <c r="AU16" i="3"/>
  <c r="AT16" i="3"/>
  <c r="AT17" i="3" s="1"/>
  <c r="AT18" i="3" s="1"/>
  <c r="AT19" i="3" s="1"/>
  <c r="AT20" i="3" s="1"/>
  <c r="AQ16" i="3"/>
  <c r="AP16" i="3"/>
  <c r="AP17" i="3" s="1"/>
  <c r="AP18" i="3" s="1"/>
  <c r="AP19" i="3" s="1"/>
  <c r="AP20" i="3" s="1"/>
  <c r="AQ20" i="3" s="1"/>
  <c r="AM16" i="3"/>
  <c r="AL16" i="3"/>
  <c r="AL17" i="3" s="1"/>
  <c r="AL18" i="3" s="1"/>
  <c r="AL19" i="3" s="1"/>
  <c r="AL20" i="3" s="1"/>
  <c r="AM20" i="3" s="1"/>
  <c r="AI16" i="3"/>
  <c r="AH16" i="3"/>
  <c r="AH17" i="3" s="1"/>
  <c r="AH18" i="3" s="1"/>
  <c r="AH19" i="3" s="1"/>
  <c r="AH20" i="3" s="1"/>
  <c r="AE16" i="3"/>
  <c r="AD16" i="3"/>
  <c r="AD17" i="3" s="1"/>
  <c r="AD18" i="3" s="1"/>
  <c r="AD19" i="3" s="1"/>
  <c r="AD20" i="3" s="1"/>
  <c r="Z16" i="3"/>
  <c r="Z17" i="3" s="1"/>
  <c r="Z18" i="3" s="1"/>
  <c r="Z19" i="3" s="1"/>
  <c r="Z20" i="3" s="1"/>
  <c r="AA20" i="3" s="1"/>
  <c r="V16" i="3"/>
  <c r="V17" i="3" s="1"/>
  <c r="V18" i="3" s="1"/>
  <c r="V19" i="3" s="1"/>
  <c r="V20" i="3" s="1"/>
  <c r="W20" i="3" s="1"/>
  <c r="R16" i="3"/>
  <c r="R17" i="3" s="1"/>
  <c r="R18" i="3" s="1"/>
  <c r="R19" i="3" s="1"/>
  <c r="R20" i="3" s="1"/>
  <c r="S20" i="3" s="1"/>
  <c r="O16" i="3"/>
  <c r="N16" i="3"/>
  <c r="N17" i="3" s="1"/>
  <c r="N18" i="3" s="1"/>
  <c r="N19" i="3" s="1"/>
  <c r="N20" i="3" s="1"/>
  <c r="J16" i="3"/>
  <c r="J17" i="3" s="1"/>
  <c r="J18" i="3" s="1"/>
  <c r="J19" i="3" s="1"/>
  <c r="J20" i="3" s="1"/>
  <c r="K20" i="3" s="1"/>
  <c r="F16" i="3"/>
  <c r="F17" i="3" s="1"/>
  <c r="F18" i="3" s="1"/>
  <c r="F19" i="3" s="1"/>
  <c r="F20" i="3" s="1"/>
  <c r="G20" i="3" s="1"/>
  <c r="C16" i="3"/>
  <c r="B16" i="3"/>
  <c r="B17" i="3" s="1"/>
  <c r="B18" i="3" s="1"/>
  <c r="B19" i="3" s="1"/>
  <c r="B20" i="3" s="1"/>
  <c r="AH7" i="3"/>
  <c r="AH8" i="3" s="1"/>
  <c r="AH9" i="3" s="1"/>
  <c r="AH10" i="3" s="1"/>
  <c r="AH11" i="3" s="1"/>
  <c r="AI11" i="3" s="1"/>
  <c r="AD7" i="3"/>
  <c r="AD8" i="3" s="1"/>
  <c r="AD9" i="3" s="1"/>
  <c r="AD10" i="3" s="1"/>
  <c r="AD11" i="3" s="1"/>
  <c r="AE11" i="3" s="1"/>
  <c r="Z7" i="3"/>
  <c r="Z8" i="3" s="1"/>
  <c r="Z9" i="3" s="1"/>
  <c r="Z10" i="3" s="1"/>
  <c r="Z11" i="3" s="1"/>
  <c r="AA11" i="3" s="1"/>
  <c r="V7" i="3"/>
  <c r="V8" i="3" s="1"/>
  <c r="V9" i="3" s="1"/>
  <c r="V10" i="3" s="1"/>
  <c r="V11" i="3" s="1"/>
  <c r="W11" i="3" s="1"/>
  <c r="R7" i="3"/>
  <c r="R8" i="3" s="1"/>
  <c r="R9" i="3" s="1"/>
  <c r="R10" i="3" s="1"/>
  <c r="R11" i="3" s="1"/>
  <c r="S11" i="3" s="1"/>
  <c r="N7" i="3"/>
  <c r="N8" i="3" s="1"/>
  <c r="N9" i="3" s="1"/>
  <c r="N10" i="3" s="1"/>
  <c r="N11" i="3" s="1"/>
  <c r="O11" i="3" s="1"/>
  <c r="J7" i="3"/>
  <c r="J8" i="3" s="1"/>
  <c r="J9" i="3" s="1"/>
  <c r="J10" i="3" s="1"/>
  <c r="J11" i="3" s="1"/>
  <c r="K11" i="3" s="1"/>
  <c r="F7" i="3"/>
  <c r="F8" i="3" s="1"/>
  <c r="F9" i="3" s="1"/>
  <c r="F10" i="3" s="1"/>
  <c r="F11" i="3" s="1"/>
  <c r="G11" i="3" s="1"/>
  <c r="B7" i="3"/>
  <c r="B8" i="3" s="1"/>
  <c r="B9" i="3" s="1"/>
  <c r="B10" i="3" s="1"/>
  <c r="B11" i="3" s="1"/>
  <c r="C11" i="3" s="1"/>
  <c r="H19" i="3" l="1"/>
  <c r="D17" i="3"/>
  <c r="D16" i="3"/>
  <c r="H18" i="3"/>
  <c r="H17" i="3"/>
  <c r="D19" i="3"/>
  <c r="H20" i="3"/>
  <c r="H16" i="3"/>
  <c r="D18" i="3"/>
  <c r="W17" i="3"/>
  <c r="G18" i="3"/>
  <c r="AA8" i="3"/>
  <c r="G16" i="3"/>
  <c r="AA16" i="3"/>
  <c r="W16" i="3"/>
  <c r="G17" i="3"/>
  <c r="S17" i="3"/>
  <c r="S18" i="3"/>
  <c r="S19" i="3"/>
  <c r="K16" i="3"/>
  <c r="S16" i="3"/>
  <c r="K17" i="3"/>
  <c r="O10" i="3"/>
  <c r="C7" i="3"/>
  <c r="S9" i="3"/>
  <c r="K8" i="3"/>
  <c r="AI9" i="3"/>
  <c r="AE10" i="3"/>
  <c r="K7" i="3"/>
  <c r="O7" i="3"/>
  <c r="S7" i="3"/>
  <c r="W7" i="3"/>
  <c r="AA7" i="3"/>
  <c r="AE7" i="3"/>
  <c r="AI7" i="3"/>
  <c r="C9" i="3"/>
  <c r="W9" i="3"/>
  <c r="S10" i="3"/>
  <c r="W8" i="3"/>
  <c r="C10" i="3"/>
  <c r="AI10" i="3"/>
  <c r="G7" i="3"/>
  <c r="G9" i="3"/>
  <c r="G8" i="3"/>
  <c r="S8" i="3"/>
  <c r="AI8" i="3"/>
  <c r="O9" i="3"/>
  <c r="AE9" i="3"/>
  <c r="K10" i="3"/>
  <c r="AA10" i="3"/>
  <c r="C17" i="3"/>
  <c r="AE17" i="3"/>
  <c r="AU17" i="3"/>
  <c r="O18" i="3"/>
  <c r="AA18" i="3"/>
  <c r="AQ18" i="3"/>
  <c r="K19" i="3"/>
  <c r="AA19" i="3"/>
  <c r="AQ19" i="3"/>
  <c r="C8" i="3"/>
  <c r="O8" i="3"/>
  <c r="AE8" i="3"/>
  <c r="K9" i="3"/>
  <c r="AA9" i="3"/>
  <c r="G10" i="3"/>
  <c r="W10" i="3"/>
  <c r="O17" i="3"/>
  <c r="AA17" i="3"/>
  <c r="AQ17" i="3"/>
  <c r="K18" i="3"/>
  <c r="W18" i="3"/>
  <c r="AM18" i="3"/>
  <c r="G19" i="3"/>
  <c r="W19" i="3"/>
  <c r="AM19" i="3"/>
  <c r="I12" i="2" l="1"/>
  <c r="I13" i="2"/>
  <c r="I14" i="2"/>
  <c r="I15" i="2"/>
  <c r="I16" i="2"/>
  <c r="I17" i="2"/>
  <c r="I18" i="2"/>
  <c r="I19" i="2"/>
  <c r="I20" i="2"/>
  <c r="I21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11" i="2"/>
  <c r="I10" i="2"/>
  <c r="I9" i="2" l="1"/>
</calcChain>
</file>

<file path=xl/sharedStrings.xml><?xml version="1.0" encoding="utf-8"?>
<sst xmlns="http://schemas.openxmlformats.org/spreadsheetml/2006/main" count="109" uniqueCount="49">
  <si>
    <t>Nom</t>
  </si>
  <si>
    <t>Prénom</t>
  </si>
  <si>
    <t>Adresse</t>
  </si>
  <si>
    <t>N° de téléphone</t>
  </si>
  <si>
    <t>E-mail</t>
  </si>
  <si>
    <t>Profil</t>
  </si>
  <si>
    <t>Date</t>
  </si>
  <si>
    <t>Date de naissance</t>
  </si>
  <si>
    <t>Contact T.S.</t>
  </si>
  <si>
    <t>Motif de la visite</t>
  </si>
  <si>
    <t>Lundi</t>
  </si>
  <si>
    <t>Mardi</t>
  </si>
  <si>
    <t>Mercredi</t>
  </si>
  <si>
    <t>Jeudi</t>
  </si>
  <si>
    <t>Sem. 1</t>
  </si>
  <si>
    <t>Sem. 2</t>
  </si>
  <si>
    <t>Sem. 3</t>
  </si>
  <si>
    <t>Sem. 4</t>
  </si>
  <si>
    <t xml:space="preserve">Fréquentions </t>
  </si>
  <si>
    <t xml:space="preserve">Inscriptions </t>
  </si>
  <si>
    <t>Type d'aide sollicitée</t>
  </si>
  <si>
    <t>Avril</t>
  </si>
  <si>
    <t>Juin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</si>
  <si>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</si>
  <si>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</si>
  <si>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</si>
  <si>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</si>
  <si>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</si>
  <si>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</si>
  <si>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</si>
  <si>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</si>
  <si>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Mai</t>
  </si>
  <si>
    <t>Juillet</t>
  </si>
  <si>
    <t>Durée de la visite</t>
  </si>
  <si>
    <t>Total</t>
  </si>
  <si>
    <t>Fréqu.</t>
  </si>
  <si>
    <t>Durée moyenne</t>
  </si>
  <si>
    <t>Sem. 5</t>
  </si>
  <si>
    <t>Heure d'arrivée</t>
  </si>
  <si>
    <t>Heure de départ</t>
  </si>
  <si>
    <t>Durée totale</t>
  </si>
  <si>
    <t>Donc ici, j'ai rajouté une colonne en plus pour la durée totale et j'aimerais bien que dans stat., la durée moyenne apparaisse comme ici h:m.</t>
  </si>
  <si>
    <t xml:space="preserve">Nombre d'utilisateurs moyen/mois + durée moyenne de la visite </t>
  </si>
  <si>
    <t>logement</t>
  </si>
  <si>
    <t>CV</t>
  </si>
  <si>
    <t>motivation</t>
  </si>
  <si>
    <t>emploi</t>
  </si>
  <si>
    <t>=SOMMEPROD(((ANNEE(Fréquentations!$E$9:$E$206)='Statistiques par mois'!$A$14)*(MOIS(Fréquentations!$E$9:$E$206)=MOIS(1&amp;D$14)*(Fréquentations!$F$9:$F$206='Statistiques par mois'!C20))))</t>
  </si>
  <si>
    <t>=SOMMEPROD(((ANNEE(Fréquentations!$E$9:$E$206)=$A$14)*(MOIS(Fréquentations!$E$9:$E$206)=MOIS(1&amp;D$14)*(Fréquentations!$F$9:$F$206=C20))*(Fréquentations!$I$9:$I$206))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</si>
</sst>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3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2" xfId="0" applyBorder="1"/>
    <xf numFmtId="0" fontId="0" fillId="0" borderId="3" xfId="0" applyBorder="1"/>
    <xf numFmtId="0" fontId="1" fillId="0" borderId="2" xfId="0" applyFont="1" applyBorder="1"/>
    <xf numFmtId="0" fontId="1" fillId="0" borderId="3" xfId="0" applyFont="1" applyBorder="1"/>
    <xf numFmtId="0" fontId="0" fillId="0" borderId="4" xfId="0" applyBorder="1"/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0" fillId="0" borderId="5" xfId="0" applyBorder="1"/>
    <xf numFmtId="0" fontId="0" fillId="0" borderId="8" xfId="0" applyBorder="1"/>
    <xf numFmtId="0" fontId="4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0" fillId="0" borderId="17" xfId="0" applyBorder="1"/>
    <xf numFmtId="0" fontId="4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14" fontId="1" fillId="0" borderId="8" xfId="0" applyNumberFormat="1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20" fontId="1" fillId="0" borderId="3" xfId="0" applyNumberFormat="1" applyFont="1" applyBorder="1" applyAlignment="1">
      <alignment horizontal="center"/>
    </xf>
    <xf numFmtId="20" fontId="1" fillId="0" borderId="28" xfId="0" applyNumberFormat="1" applyFont="1" applyBorder="1"/>
    <xf numFmtId="20" fontId="4" fillId="0" borderId="2" xfId="0" applyNumberFormat="1" applyFont="1" applyFill="1" applyBorder="1" applyAlignment="1">
      <alignment vertical="center" wrapText="1"/>
    </xf>
    <xf numFmtId="20" fontId="4" fillId="0" borderId="23" xfId="0" applyNumberFormat="1" applyFont="1" applyFill="1" applyBorder="1" applyAlignment="1">
      <alignment vertical="center" wrapText="1"/>
    </xf>
    <xf numFmtId="20" fontId="4" fillId="0" borderId="3" xfId="0" applyNumberFormat="1" applyFont="1" applyFill="1" applyBorder="1" applyAlignment="1">
      <alignment vertical="center" wrapText="1"/>
    </xf>
    <xf numFmtId="20" fontId="4" fillId="0" borderId="33" xfId="0" applyNumberFormat="1" applyFont="1" applyFill="1" applyBorder="1" applyAlignment="1">
      <alignment vertical="center" wrapText="1"/>
    </xf>
    <xf numFmtId="20" fontId="1" fillId="0" borderId="2" xfId="0" applyNumberFormat="1" applyFont="1" applyFill="1" applyBorder="1" applyAlignment="1">
      <alignment vertical="center" wrapText="1"/>
    </xf>
    <xf numFmtId="20" fontId="1" fillId="0" borderId="23" xfId="0" applyNumberFormat="1" applyFont="1" applyFill="1" applyBorder="1" applyAlignment="1">
      <alignment vertical="center" wrapText="1"/>
    </xf>
    <xf numFmtId="20" fontId="1" fillId="0" borderId="2" xfId="0" applyNumberFormat="1" applyFont="1" applyBorder="1" applyAlignment="1">
      <alignment horizontal="center" vertical="center"/>
    </xf>
    <xf numFmtId="20" fontId="1" fillId="0" borderId="8" xfId="0" applyNumberFormat="1" applyFont="1" applyBorder="1" applyAlignment="1">
      <alignment horizontal="center"/>
    </xf>
    <xf numFmtId="0" fontId="3" fillId="2" borderId="0" xfId="0" applyFont="1" applyFill="1" applyAlignment="1">
      <alignment vertical="center" wrapText="1"/>
    </xf>
    <xf numFmtId="0" fontId="4" fillId="2" borderId="9" xfId="0" applyFont="1" applyFill="1" applyBorder="1" applyAlignment="1">
      <alignment horizontal="center" vertical="center"/>
    </xf>
    <xf numFmtId="0" fontId="0" fillId="0" borderId="12" xfId="0" applyBorder="1"/>
    <xf numFmtId="14" fontId="0" fillId="0" borderId="37" xfId="0" quotePrefix="1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4" fontId="0" fillId="0" borderId="22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1" xfId="0" applyBorder="1"/>
    <xf numFmtId="0" fontId="0" fillId="0" borderId="20" xfId="0" applyBorder="1"/>
    <xf numFmtId="0" fontId="1" fillId="0" borderId="28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0" borderId="8" xfId="0" quotePrefix="1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21" fontId="0" fillId="0" borderId="17" xfId="0" quotePrefix="1" applyNumberFormat="1" applyBorder="1" applyAlignment="1">
      <alignment horizontal="center" vertical="center"/>
    </xf>
    <xf numFmtId="21" fontId="0" fillId="0" borderId="18" xfId="0" applyNumberFormat="1" applyBorder="1" applyAlignment="1">
      <alignment horizontal="center" vertical="center"/>
    </xf>
    <xf numFmtId="21" fontId="0" fillId="0" borderId="19" xfId="0" applyNumberFormat="1" applyBorder="1" applyAlignment="1">
      <alignment horizontal="center" vertical="center"/>
    </xf>
    <xf numFmtId="0" fontId="0" fillId="8" borderId="5" xfId="0" applyFill="1" applyBorder="1"/>
    <xf numFmtId="0" fontId="0" fillId="8" borderId="6" xfId="0" applyFill="1" applyBorder="1"/>
    <xf numFmtId="0" fontId="0" fillId="8" borderId="7" xfId="0" applyFill="1" applyBorder="1"/>
    <xf numFmtId="0" fontId="6" fillId="6" borderId="12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6" fillId="6" borderId="30" xfId="0" applyFont="1" applyFill="1" applyBorder="1" applyAlignment="1">
      <alignment horizontal="center" vertical="center"/>
    </xf>
    <xf numFmtId="0" fontId="6" fillId="6" borderId="31" xfId="0" applyFont="1" applyFill="1" applyBorder="1" applyAlignment="1">
      <alignment horizontal="center" vertical="center"/>
    </xf>
    <xf numFmtId="0" fontId="6" fillId="6" borderId="32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20" fontId="4" fillId="7" borderId="21" xfId="0" applyNumberFormat="1" applyFont="1" applyFill="1" applyBorder="1" applyAlignment="1">
      <alignment horizontal="center" vertical="center" wrapText="1"/>
    </xf>
    <xf numFmtId="20" fontId="4" fillId="7" borderId="38" xfId="0" applyNumberFormat="1" applyFont="1" applyFill="1" applyBorder="1" applyAlignment="1">
      <alignment horizontal="center" vertical="center" wrapText="1"/>
    </xf>
    <xf numFmtId="20" fontId="4" fillId="7" borderId="35" xfId="0" applyNumberFormat="1" applyFont="1" applyFill="1" applyBorder="1" applyAlignment="1">
      <alignment horizontal="center" vertical="center" wrapText="1"/>
    </xf>
    <xf numFmtId="20" fontId="4" fillId="7" borderId="27" xfId="0" applyNumberFormat="1" applyFont="1" applyFill="1" applyBorder="1" applyAlignment="1">
      <alignment horizontal="center" vertical="center" wrapText="1"/>
    </xf>
    <xf numFmtId="20" fontId="4" fillId="7" borderId="36" xfId="0" applyNumberFormat="1" applyFont="1" applyFill="1" applyBorder="1" applyAlignment="1">
      <alignment horizontal="center" vertical="center" wrapText="1"/>
    </xf>
    <xf numFmtId="20" fontId="4" fillId="7" borderId="34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8">
    <dxf>
      <fill>
        <patternFill>
          <bgColor rgb="FF00FF99"/>
        </patternFill>
      </fill>
    </dxf>
    <dxf>
      <fill>
        <patternFill>
          <bgColor rgb="FFCCFF33"/>
        </patternFill>
      </fill>
    </dxf>
    <dxf>
      <fill>
        <patternFill>
          <bgColor rgb="FFFF9900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33CCCC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rgb="FFFFCC00"/>
        </patternFill>
      </fill>
    </dxf>
    <dxf>
      <font>
        <b/>
        <i val="0"/>
      </font>
      <fill>
        <patternFill>
          <bgColor rgb="FFFFCC00"/>
        </patternFill>
      </fill>
    </dxf>
  </dxfs>
  <tableStyles count="0" defaultTableStyle="TableStyleMedium9" defaultPivotStyle="PivotStyleLight16"/>
  <colors>
    <mruColors>
      <color rgb="FFCCFF66"/>
      <color rgb="FFCCFF33"/>
      <color rgb="FFFFCC00"/>
      <color rgb="FFFF5050"/>
      <color rgb="FFFFFF66"/>
      <color rgb="FF33CCCC"/>
      <color rgb="FF00FF99"/>
      <color rgb="FFFF9900"/>
      <color rgb="FF99FF33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"/>
  <sheetViews>
    <sheetView workbookViewId="0">
      <pane ySplit="5" topLeftCell="A91" activePane="bottomLeft" state="frozen"/>
      <selection pane="bottomLeft" activeCell="J93" sqref="J93"/>
    </sheetView>
  </sheetViews>
  <sheetFormatPr baseColWidth="10" defaultRowHeight="15" x14ac:dyDescent="0.25"/>
  <cols>
    <col min="1" max="8" width="18.28515625" customWidth="1"/>
  </cols>
  <sheetData>
    <row r="1" spans="1:8" ht="15.75" thickBot="1" x14ac:dyDescent="0.3"/>
    <row r="2" spans="1:8" ht="15" customHeight="1" x14ac:dyDescent="0.25">
      <c r="A2" s="78" t="s">
        <v>19</v>
      </c>
      <c r="B2" s="79"/>
      <c r="C2" s="79"/>
      <c r="D2" s="79"/>
      <c r="E2" s="79"/>
      <c r="F2" s="79"/>
      <c r="G2" s="79"/>
      <c r="H2" s="80"/>
    </row>
    <row r="3" spans="1:8" ht="15" customHeight="1" thickBot="1" x14ac:dyDescent="0.3">
      <c r="A3" s="81"/>
      <c r="B3" s="82"/>
      <c r="C3" s="82"/>
      <c r="D3" s="82"/>
      <c r="E3" s="82"/>
      <c r="F3" s="82"/>
      <c r="G3" s="82"/>
      <c r="H3" s="83"/>
    </row>
    <row r="4" spans="1:8" ht="15.75" thickBot="1" x14ac:dyDescent="0.3">
      <c r="A4" s="84"/>
      <c r="B4" s="84"/>
      <c r="C4" s="84"/>
      <c r="D4" s="84"/>
      <c r="E4" s="84"/>
      <c r="F4" s="84"/>
      <c r="G4" s="84"/>
      <c r="H4" s="84"/>
    </row>
    <row r="5" spans="1:8" ht="38.25" thickBot="1" x14ac:dyDescent="0.3">
      <c r="A5" s="26" t="s">
        <v>0</v>
      </c>
      <c r="B5" s="26" t="s">
        <v>1</v>
      </c>
      <c r="C5" s="26" t="s">
        <v>7</v>
      </c>
      <c r="D5" s="26" t="s">
        <v>2</v>
      </c>
      <c r="E5" s="26" t="s">
        <v>3</v>
      </c>
      <c r="F5" s="26" t="s">
        <v>4</v>
      </c>
      <c r="G5" s="26" t="s">
        <v>5</v>
      </c>
      <c r="H5" s="26" t="s">
        <v>6</v>
      </c>
    </row>
    <row r="6" spans="1:8" ht="15.75" x14ac:dyDescent="0.25">
      <c r="A6" s="9"/>
      <c r="B6" s="9"/>
      <c r="C6" s="9"/>
      <c r="D6" s="9"/>
      <c r="E6" s="9"/>
      <c r="F6" s="9"/>
      <c r="G6" s="9"/>
      <c r="H6" s="5"/>
    </row>
    <row r="7" spans="1:8" ht="15.75" x14ac:dyDescent="0.25">
      <c r="A7" s="3"/>
      <c r="B7" s="3"/>
      <c r="C7" s="3"/>
      <c r="D7" s="3"/>
      <c r="E7" s="3"/>
      <c r="F7" s="3"/>
      <c r="G7" s="3"/>
      <c r="H7" s="1"/>
    </row>
    <row r="8" spans="1:8" ht="15.75" x14ac:dyDescent="0.25">
      <c r="A8" s="3"/>
      <c r="B8" s="3"/>
      <c r="C8" s="3"/>
      <c r="D8" s="3"/>
      <c r="E8" s="3"/>
      <c r="F8" s="3"/>
      <c r="G8" s="3"/>
      <c r="H8" s="1"/>
    </row>
    <row r="9" spans="1:8" ht="15.75" x14ac:dyDescent="0.25">
      <c r="A9" s="3"/>
      <c r="B9" s="3"/>
      <c r="C9" s="3"/>
      <c r="D9" s="3"/>
      <c r="E9" s="3"/>
      <c r="F9" s="3"/>
      <c r="G9" s="3"/>
      <c r="H9" s="1"/>
    </row>
    <row r="10" spans="1:8" ht="15.75" x14ac:dyDescent="0.25">
      <c r="A10" s="3"/>
      <c r="B10" s="3"/>
      <c r="C10" s="3"/>
      <c r="D10" s="3"/>
      <c r="E10" s="3"/>
      <c r="F10" s="3"/>
      <c r="G10" s="3"/>
      <c r="H10" s="1"/>
    </row>
    <row r="11" spans="1:8" ht="15.75" x14ac:dyDescent="0.25">
      <c r="A11" s="3"/>
      <c r="B11" s="3"/>
      <c r="C11" s="3"/>
      <c r="D11" s="3"/>
      <c r="E11" s="3"/>
      <c r="F11" s="3"/>
      <c r="G11" s="3"/>
      <c r="H11" s="1"/>
    </row>
    <row r="12" spans="1:8" ht="15.75" x14ac:dyDescent="0.25">
      <c r="A12" s="3"/>
      <c r="B12" s="3"/>
      <c r="C12" s="3"/>
      <c r="D12" s="3"/>
      <c r="E12" s="3"/>
      <c r="F12" s="3"/>
      <c r="G12" s="3"/>
      <c r="H12" s="1"/>
    </row>
    <row r="13" spans="1:8" ht="15.75" x14ac:dyDescent="0.25">
      <c r="A13" s="3"/>
      <c r="B13" s="3"/>
      <c r="C13" s="3"/>
      <c r="D13" s="3"/>
      <c r="E13" s="3"/>
      <c r="F13" s="3"/>
      <c r="G13" s="3"/>
      <c r="H13" s="1"/>
    </row>
    <row r="14" spans="1:8" ht="15.75" x14ac:dyDescent="0.25">
      <c r="A14" s="3"/>
      <c r="B14" s="3"/>
      <c r="C14" s="3"/>
      <c r="D14" s="3"/>
      <c r="E14" s="3"/>
      <c r="F14" s="3"/>
      <c r="G14" s="3"/>
      <c r="H14" s="1"/>
    </row>
    <row r="15" spans="1:8" ht="15.75" x14ac:dyDescent="0.25">
      <c r="A15" s="3"/>
      <c r="B15" s="3"/>
      <c r="C15" s="3"/>
      <c r="D15" s="3"/>
      <c r="E15" s="3"/>
      <c r="F15" s="3"/>
      <c r="G15" s="3"/>
      <c r="H15" s="1"/>
    </row>
    <row r="16" spans="1:8" ht="15.75" x14ac:dyDescent="0.25">
      <c r="A16" s="3"/>
      <c r="B16" s="3"/>
      <c r="C16" s="3"/>
      <c r="D16" s="3"/>
      <c r="E16" s="3"/>
      <c r="F16" s="3"/>
      <c r="G16" s="3"/>
      <c r="H16" s="1"/>
    </row>
    <row r="17" spans="1:8" ht="15.75" x14ac:dyDescent="0.25">
      <c r="A17" s="3"/>
      <c r="B17" s="3"/>
      <c r="C17" s="3"/>
      <c r="D17" s="3"/>
      <c r="E17" s="3"/>
      <c r="F17" s="3"/>
      <c r="G17" s="3"/>
      <c r="H17" s="1"/>
    </row>
    <row r="18" spans="1:8" ht="15.75" x14ac:dyDescent="0.25">
      <c r="A18" s="3"/>
      <c r="B18" s="3"/>
      <c r="C18" s="3"/>
      <c r="D18" s="3"/>
      <c r="E18" s="3"/>
      <c r="F18" s="3"/>
      <c r="G18" s="3"/>
      <c r="H18" s="1"/>
    </row>
    <row r="19" spans="1:8" ht="15.75" x14ac:dyDescent="0.25">
      <c r="A19" s="3"/>
      <c r="B19" s="3"/>
      <c r="C19" s="3"/>
      <c r="D19" s="3"/>
      <c r="E19" s="3"/>
      <c r="F19" s="3"/>
      <c r="G19" s="3"/>
      <c r="H19" s="1"/>
    </row>
    <row r="20" spans="1:8" ht="15.75" x14ac:dyDescent="0.25">
      <c r="A20" s="3"/>
      <c r="B20" s="3"/>
      <c r="C20" s="3"/>
      <c r="D20" s="3"/>
      <c r="E20" s="3"/>
      <c r="F20" s="3"/>
      <c r="G20" s="3"/>
      <c r="H20" s="1"/>
    </row>
    <row r="21" spans="1:8" ht="15.75" x14ac:dyDescent="0.25">
      <c r="A21" s="3"/>
      <c r="B21" s="3"/>
      <c r="C21" s="3"/>
      <c r="D21" s="3"/>
      <c r="E21" s="3"/>
      <c r="F21" s="3"/>
      <c r="G21" s="3"/>
      <c r="H21" s="1"/>
    </row>
    <row r="22" spans="1:8" ht="15.75" x14ac:dyDescent="0.25">
      <c r="A22" s="3"/>
      <c r="B22" s="3"/>
      <c r="C22" s="3"/>
      <c r="D22" s="3"/>
      <c r="E22" s="3"/>
      <c r="F22" s="3"/>
      <c r="G22" s="3"/>
      <c r="H22" s="1"/>
    </row>
    <row r="23" spans="1:8" ht="15.75" x14ac:dyDescent="0.25">
      <c r="A23" s="3"/>
      <c r="B23" s="3"/>
      <c r="C23" s="3"/>
      <c r="D23" s="3"/>
      <c r="E23" s="3"/>
      <c r="F23" s="3"/>
      <c r="G23" s="3"/>
      <c r="H23" s="1"/>
    </row>
    <row r="24" spans="1:8" ht="15.75" x14ac:dyDescent="0.25">
      <c r="A24" s="3"/>
      <c r="B24" s="3"/>
      <c r="C24" s="3"/>
      <c r="D24" s="3"/>
      <c r="E24" s="3"/>
      <c r="F24" s="3"/>
      <c r="G24" s="3"/>
      <c r="H24" s="1"/>
    </row>
    <row r="25" spans="1:8" ht="15.75" x14ac:dyDescent="0.25">
      <c r="A25" s="3"/>
      <c r="B25" s="3"/>
      <c r="C25" s="3"/>
      <c r="D25" s="3"/>
      <c r="E25" s="3"/>
      <c r="F25" s="3"/>
      <c r="G25" s="3"/>
      <c r="H25" s="1"/>
    </row>
    <row r="26" spans="1:8" ht="15.75" x14ac:dyDescent="0.25">
      <c r="A26" s="3"/>
      <c r="B26" s="3"/>
      <c r="C26" s="3"/>
      <c r="D26" s="3"/>
      <c r="E26" s="3"/>
      <c r="F26" s="3"/>
      <c r="G26" s="3"/>
      <c r="H26" s="1"/>
    </row>
    <row r="27" spans="1:8" ht="15.75" x14ac:dyDescent="0.25">
      <c r="A27" s="3"/>
      <c r="B27" s="3"/>
      <c r="C27" s="3"/>
      <c r="D27" s="3"/>
      <c r="E27" s="3"/>
      <c r="F27" s="3"/>
      <c r="G27" s="3"/>
      <c r="H27" s="1"/>
    </row>
    <row r="28" spans="1:8" ht="15.75" x14ac:dyDescent="0.25">
      <c r="A28" s="3"/>
      <c r="B28" s="3"/>
      <c r="C28" s="3"/>
      <c r="D28" s="3"/>
      <c r="E28" s="3"/>
      <c r="F28" s="3"/>
      <c r="G28" s="3"/>
      <c r="H28" s="1"/>
    </row>
    <row r="29" spans="1:8" ht="15.75" x14ac:dyDescent="0.25">
      <c r="A29" s="3"/>
      <c r="B29" s="3"/>
      <c r="C29" s="3"/>
      <c r="D29" s="3"/>
      <c r="E29" s="3"/>
      <c r="F29" s="3"/>
      <c r="G29" s="3"/>
      <c r="H29" s="1"/>
    </row>
    <row r="30" spans="1:8" ht="15.75" x14ac:dyDescent="0.25">
      <c r="A30" s="3"/>
      <c r="B30" s="3"/>
      <c r="C30" s="3"/>
      <c r="D30" s="3"/>
      <c r="E30" s="3"/>
      <c r="F30" s="3"/>
      <c r="G30" s="3"/>
      <c r="H30" s="1"/>
    </row>
    <row r="31" spans="1:8" ht="15.75" x14ac:dyDescent="0.25">
      <c r="A31" s="3"/>
      <c r="B31" s="3"/>
      <c r="C31" s="3"/>
      <c r="D31" s="3"/>
      <c r="E31" s="3"/>
      <c r="F31" s="3"/>
      <c r="G31" s="3"/>
      <c r="H31" s="1"/>
    </row>
    <row r="32" spans="1:8" ht="15.75" x14ac:dyDescent="0.25">
      <c r="A32" s="3"/>
      <c r="B32" s="3"/>
      <c r="C32" s="3"/>
      <c r="D32" s="3"/>
      <c r="E32" s="3"/>
      <c r="F32" s="3"/>
      <c r="G32" s="3"/>
      <c r="H32" s="1"/>
    </row>
    <row r="33" spans="1:8" ht="15.75" x14ac:dyDescent="0.25">
      <c r="A33" s="3"/>
      <c r="B33" s="3"/>
      <c r="C33" s="3"/>
      <c r="D33" s="3"/>
      <c r="E33" s="3"/>
      <c r="F33" s="3"/>
      <c r="G33" s="3"/>
      <c r="H33" s="1"/>
    </row>
    <row r="34" spans="1:8" ht="15.75" x14ac:dyDescent="0.25">
      <c r="A34" s="3"/>
      <c r="B34" s="3"/>
      <c r="C34" s="3"/>
      <c r="D34" s="3"/>
      <c r="E34" s="3"/>
      <c r="F34" s="3"/>
      <c r="G34" s="3"/>
      <c r="H34" s="1"/>
    </row>
    <row r="35" spans="1:8" ht="15.75" x14ac:dyDescent="0.25">
      <c r="A35" s="3"/>
      <c r="B35" s="3"/>
      <c r="C35" s="3"/>
      <c r="D35" s="3"/>
      <c r="E35" s="3"/>
      <c r="F35" s="3"/>
      <c r="G35" s="3"/>
      <c r="H35" s="1"/>
    </row>
    <row r="36" spans="1:8" ht="15.75" x14ac:dyDescent="0.25">
      <c r="A36" s="3"/>
      <c r="B36" s="3"/>
      <c r="C36" s="3"/>
      <c r="D36" s="3"/>
      <c r="E36" s="3"/>
      <c r="F36" s="3"/>
      <c r="G36" s="3"/>
      <c r="H36" s="1"/>
    </row>
    <row r="37" spans="1:8" ht="15.75" x14ac:dyDescent="0.25">
      <c r="A37" s="3"/>
      <c r="B37" s="3"/>
      <c r="C37" s="3"/>
      <c r="D37" s="3"/>
      <c r="E37" s="3"/>
      <c r="F37" s="3"/>
      <c r="G37" s="3"/>
      <c r="H37" s="1"/>
    </row>
    <row r="38" spans="1:8" ht="15.75" x14ac:dyDescent="0.25">
      <c r="A38" s="3"/>
      <c r="B38" s="3"/>
      <c r="C38" s="3"/>
      <c r="D38" s="3"/>
      <c r="E38" s="3"/>
      <c r="F38" s="3"/>
      <c r="G38" s="3"/>
      <c r="H38" s="1"/>
    </row>
    <row r="39" spans="1:8" ht="15.75" x14ac:dyDescent="0.25">
      <c r="A39" s="3"/>
      <c r="B39" s="3"/>
      <c r="C39" s="3"/>
      <c r="D39" s="3"/>
      <c r="E39" s="3"/>
      <c r="F39" s="3"/>
      <c r="G39" s="3"/>
      <c r="H39" s="1"/>
    </row>
    <row r="40" spans="1:8" ht="15.75" x14ac:dyDescent="0.25">
      <c r="A40" s="3"/>
      <c r="B40" s="3"/>
      <c r="C40" s="3"/>
      <c r="D40" s="3"/>
      <c r="E40" s="3"/>
      <c r="F40" s="3"/>
      <c r="G40" s="3"/>
      <c r="H40" s="1"/>
    </row>
    <row r="41" spans="1:8" ht="15.75" x14ac:dyDescent="0.25">
      <c r="A41" s="3"/>
      <c r="B41" s="3"/>
      <c r="C41" s="3"/>
      <c r="D41" s="3"/>
      <c r="E41" s="3"/>
      <c r="F41" s="3"/>
      <c r="G41" s="3"/>
      <c r="H41" s="1"/>
    </row>
    <row r="42" spans="1:8" ht="15.75" x14ac:dyDescent="0.25">
      <c r="A42" s="3"/>
      <c r="B42" s="3"/>
      <c r="C42" s="3"/>
      <c r="D42" s="3"/>
      <c r="E42" s="3"/>
      <c r="F42" s="3"/>
      <c r="G42" s="3"/>
      <c r="H42" s="1"/>
    </row>
    <row r="43" spans="1:8" ht="15.75" x14ac:dyDescent="0.25">
      <c r="A43" s="3"/>
      <c r="B43" s="3"/>
      <c r="C43" s="3"/>
      <c r="D43" s="3"/>
      <c r="E43" s="3"/>
      <c r="F43" s="3"/>
      <c r="G43" s="3"/>
      <c r="H43" s="1"/>
    </row>
    <row r="44" spans="1:8" ht="15.75" x14ac:dyDescent="0.25">
      <c r="A44" s="3"/>
      <c r="B44" s="3"/>
      <c r="C44" s="3"/>
      <c r="D44" s="3"/>
      <c r="E44" s="3"/>
      <c r="F44" s="3"/>
      <c r="G44" s="3"/>
      <c r="H44" s="1"/>
    </row>
    <row r="45" spans="1:8" ht="15.75" x14ac:dyDescent="0.25">
      <c r="A45" s="3"/>
      <c r="B45" s="3"/>
      <c r="C45" s="3"/>
      <c r="D45" s="3"/>
      <c r="E45" s="3"/>
      <c r="F45" s="3"/>
      <c r="G45" s="3"/>
      <c r="H45" s="1"/>
    </row>
    <row r="46" spans="1:8" ht="15.75" x14ac:dyDescent="0.25">
      <c r="A46" s="3"/>
      <c r="B46" s="3"/>
      <c r="C46" s="3"/>
      <c r="D46" s="3"/>
      <c r="E46" s="3"/>
      <c r="F46" s="3"/>
      <c r="G46" s="3"/>
      <c r="H46" s="1"/>
    </row>
    <row r="47" spans="1:8" ht="15.75" x14ac:dyDescent="0.25">
      <c r="A47" s="3"/>
      <c r="B47" s="3"/>
      <c r="C47" s="3"/>
      <c r="D47" s="3"/>
      <c r="E47" s="3"/>
      <c r="F47" s="3"/>
      <c r="G47" s="3"/>
      <c r="H47" s="1"/>
    </row>
    <row r="48" spans="1:8" ht="15.75" x14ac:dyDescent="0.25">
      <c r="A48" s="3"/>
      <c r="B48" s="3"/>
      <c r="C48" s="3"/>
      <c r="D48" s="3"/>
      <c r="E48" s="3"/>
      <c r="F48" s="3"/>
      <c r="G48" s="3"/>
      <c r="H48" s="1"/>
    </row>
    <row r="49" spans="1:8" ht="15.75" x14ac:dyDescent="0.25">
      <c r="A49" s="3"/>
      <c r="B49" s="3"/>
      <c r="C49" s="3"/>
      <c r="D49" s="3"/>
      <c r="E49" s="3"/>
      <c r="F49" s="3"/>
      <c r="G49" s="3"/>
      <c r="H49" s="1"/>
    </row>
    <row r="50" spans="1:8" ht="15.75" x14ac:dyDescent="0.25">
      <c r="A50" s="3"/>
      <c r="B50" s="3"/>
      <c r="C50" s="3"/>
      <c r="D50" s="3"/>
      <c r="E50" s="3"/>
      <c r="F50" s="3"/>
      <c r="G50" s="3"/>
      <c r="H50" s="1"/>
    </row>
    <row r="51" spans="1:8" ht="15.75" x14ac:dyDescent="0.25">
      <c r="A51" s="3"/>
      <c r="B51" s="3"/>
      <c r="C51" s="3"/>
      <c r="D51" s="3"/>
      <c r="E51" s="3"/>
      <c r="F51" s="3"/>
      <c r="G51" s="3"/>
      <c r="H51" s="1"/>
    </row>
    <row r="52" spans="1:8" ht="15.75" x14ac:dyDescent="0.25">
      <c r="A52" s="3"/>
      <c r="B52" s="3"/>
      <c r="C52" s="3"/>
      <c r="D52" s="3"/>
      <c r="E52" s="3"/>
      <c r="F52" s="3"/>
      <c r="G52" s="3"/>
      <c r="H52" s="1"/>
    </row>
    <row r="53" spans="1:8" ht="15.75" x14ac:dyDescent="0.25">
      <c r="A53" s="3"/>
      <c r="B53" s="3"/>
      <c r="C53" s="3"/>
      <c r="D53" s="3"/>
      <c r="E53" s="3"/>
      <c r="F53" s="3"/>
      <c r="G53" s="3"/>
      <c r="H53" s="1"/>
    </row>
    <row r="54" spans="1:8" ht="15.75" x14ac:dyDescent="0.25">
      <c r="A54" s="3"/>
      <c r="B54" s="3"/>
      <c r="C54" s="3"/>
      <c r="D54" s="3"/>
      <c r="E54" s="3"/>
      <c r="F54" s="3"/>
      <c r="G54" s="3"/>
      <c r="H54" s="1"/>
    </row>
    <row r="55" spans="1:8" ht="15.75" x14ac:dyDescent="0.25">
      <c r="A55" s="3"/>
      <c r="B55" s="3"/>
      <c r="C55" s="3"/>
      <c r="D55" s="3"/>
      <c r="E55" s="3"/>
      <c r="F55" s="3"/>
      <c r="G55" s="3"/>
      <c r="H55" s="1"/>
    </row>
    <row r="56" spans="1:8" ht="15.75" x14ac:dyDescent="0.25">
      <c r="A56" s="3"/>
      <c r="B56" s="3"/>
      <c r="C56" s="3"/>
      <c r="D56" s="3"/>
      <c r="E56" s="3"/>
      <c r="F56" s="3"/>
      <c r="G56" s="3"/>
      <c r="H56" s="1"/>
    </row>
    <row r="57" spans="1:8" ht="15.75" x14ac:dyDescent="0.25">
      <c r="A57" s="3"/>
      <c r="B57" s="3"/>
      <c r="C57" s="3"/>
      <c r="D57" s="3"/>
      <c r="E57" s="3"/>
      <c r="F57" s="3"/>
      <c r="G57" s="3"/>
      <c r="H57" s="1"/>
    </row>
    <row r="58" spans="1:8" ht="15.75" x14ac:dyDescent="0.25">
      <c r="A58" s="3"/>
      <c r="B58" s="3"/>
      <c r="C58" s="3"/>
      <c r="D58" s="3"/>
      <c r="E58" s="3"/>
      <c r="F58" s="3"/>
      <c r="G58" s="3"/>
      <c r="H58" s="1"/>
    </row>
    <row r="59" spans="1:8" ht="15.75" x14ac:dyDescent="0.25">
      <c r="A59" s="3"/>
      <c r="B59" s="3"/>
      <c r="C59" s="3"/>
      <c r="D59" s="3"/>
      <c r="E59" s="3"/>
      <c r="F59" s="3"/>
      <c r="G59" s="3"/>
      <c r="H59" s="1"/>
    </row>
    <row r="60" spans="1:8" ht="15.75" x14ac:dyDescent="0.25">
      <c r="A60" s="3"/>
      <c r="B60" s="3"/>
      <c r="C60" s="3"/>
      <c r="D60" s="3"/>
      <c r="E60" s="3"/>
      <c r="F60" s="3"/>
      <c r="G60" s="3"/>
      <c r="H60" s="1"/>
    </row>
    <row r="61" spans="1:8" ht="15.75" x14ac:dyDescent="0.25">
      <c r="A61" s="3"/>
      <c r="B61" s="3"/>
      <c r="C61" s="3"/>
      <c r="D61" s="3"/>
      <c r="E61" s="3"/>
      <c r="F61" s="3"/>
      <c r="G61" s="3"/>
      <c r="H61" s="1"/>
    </row>
    <row r="62" spans="1:8" ht="15.75" x14ac:dyDescent="0.25">
      <c r="A62" s="3"/>
      <c r="B62" s="3"/>
      <c r="C62" s="3"/>
      <c r="D62" s="3"/>
      <c r="E62" s="3"/>
      <c r="F62" s="3"/>
      <c r="G62" s="3"/>
      <c r="H62" s="1"/>
    </row>
    <row r="63" spans="1:8" ht="15.75" x14ac:dyDescent="0.25">
      <c r="A63" s="3"/>
      <c r="B63" s="3"/>
      <c r="C63" s="3"/>
      <c r="D63" s="3"/>
      <c r="E63" s="3"/>
      <c r="F63" s="3"/>
      <c r="G63" s="3"/>
      <c r="H63" s="1"/>
    </row>
    <row r="64" spans="1:8" ht="15.75" x14ac:dyDescent="0.25">
      <c r="A64" s="3"/>
      <c r="B64" s="3"/>
      <c r="C64" s="3"/>
      <c r="D64" s="3"/>
      <c r="E64" s="3"/>
      <c r="F64" s="3"/>
      <c r="G64" s="3"/>
      <c r="H64" s="1"/>
    </row>
    <row r="65" spans="1:8" ht="15.75" x14ac:dyDescent="0.25">
      <c r="A65" s="3"/>
      <c r="B65" s="3"/>
      <c r="C65" s="3"/>
      <c r="D65" s="3"/>
      <c r="E65" s="3"/>
      <c r="F65" s="3"/>
      <c r="G65" s="3"/>
      <c r="H65" s="1"/>
    </row>
    <row r="66" spans="1:8" ht="15.75" x14ac:dyDescent="0.25">
      <c r="A66" s="3"/>
      <c r="B66" s="3"/>
      <c r="C66" s="3"/>
      <c r="D66" s="3"/>
      <c r="E66" s="3"/>
      <c r="F66" s="3"/>
      <c r="G66" s="3"/>
      <c r="H66" s="1"/>
    </row>
    <row r="67" spans="1:8" ht="15.75" x14ac:dyDescent="0.25">
      <c r="A67" s="3"/>
      <c r="B67" s="3"/>
      <c r="C67" s="3"/>
      <c r="D67" s="3"/>
      <c r="E67" s="3"/>
      <c r="F67" s="3"/>
      <c r="G67" s="3"/>
      <c r="H67" s="1"/>
    </row>
    <row r="68" spans="1:8" ht="15.75" x14ac:dyDescent="0.25">
      <c r="A68" s="3"/>
      <c r="B68" s="3"/>
      <c r="C68" s="3"/>
      <c r="D68" s="3"/>
      <c r="E68" s="3"/>
      <c r="F68" s="3"/>
      <c r="G68" s="3"/>
      <c r="H68" s="1"/>
    </row>
    <row r="69" spans="1:8" ht="15.75" x14ac:dyDescent="0.25">
      <c r="A69" s="3"/>
      <c r="B69" s="3"/>
      <c r="C69" s="3"/>
      <c r="D69" s="3"/>
      <c r="E69" s="3"/>
      <c r="F69" s="3"/>
      <c r="G69" s="3"/>
      <c r="H69" s="1"/>
    </row>
    <row r="70" spans="1:8" ht="15.75" x14ac:dyDescent="0.25">
      <c r="A70" s="3"/>
      <c r="B70" s="3"/>
      <c r="C70" s="3"/>
      <c r="D70" s="3"/>
      <c r="E70" s="3"/>
      <c r="F70" s="3"/>
      <c r="G70" s="3"/>
      <c r="H70" s="1"/>
    </row>
    <row r="71" spans="1:8" ht="15.75" x14ac:dyDescent="0.25">
      <c r="A71" s="3"/>
      <c r="B71" s="3"/>
      <c r="C71" s="3"/>
      <c r="D71" s="3"/>
      <c r="E71" s="3"/>
      <c r="F71" s="3"/>
      <c r="G71" s="3"/>
      <c r="H71" s="1"/>
    </row>
    <row r="72" spans="1:8" ht="15.75" x14ac:dyDescent="0.25">
      <c r="A72" s="3"/>
      <c r="B72" s="3"/>
      <c r="C72" s="3"/>
      <c r="D72" s="3"/>
      <c r="E72" s="3"/>
      <c r="F72" s="3"/>
      <c r="G72" s="3"/>
      <c r="H72" s="1"/>
    </row>
    <row r="73" spans="1:8" ht="15.75" x14ac:dyDescent="0.25">
      <c r="A73" s="3"/>
      <c r="B73" s="3"/>
      <c r="C73" s="3"/>
      <c r="D73" s="3"/>
      <c r="E73" s="3"/>
      <c r="F73" s="3"/>
      <c r="G73" s="3"/>
      <c r="H73" s="1"/>
    </row>
    <row r="74" spans="1:8" ht="15.75" x14ac:dyDescent="0.25">
      <c r="A74" s="3"/>
      <c r="B74" s="3"/>
      <c r="C74" s="3"/>
      <c r="D74" s="3"/>
      <c r="E74" s="3"/>
      <c r="F74" s="3"/>
      <c r="G74" s="3"/>
      <c r="H74" s="1"/>
    </row>
    <row r="75" spans="1:8" ht="15.75" x14ac:dyDescent="0.25">
      <c r="A75" s="3"/>
      <c r="B75" s="3"/>
      <c r="C75" s="3"/>
      <c r="D75" s="3"/>
      <c r="E75" s="3"/>
      <c r="F75" s="3"/>
      <c r="G75" s="3"/>
      <c r="H75" s="1"/>
    </row>
    <row r="76" spans="1:8" ht="15.75" x14ac:dyDescent="0.25">
      <c r="A76" s="3"/>
      <c r="B76" s="3"/>
      <c r="C76" s="3"/>
      <c r="D76" s="3"/>
      <c r="E76" s="3"/>
      <c r="F76" s="3"/>
      <c r="G76" s="3"/>
      <c r="H76" s="1"/>
    </row>
    <row r="77" spans="1:8" ht="15.75" x14ac:dyDescent="0.25">
      <c r="A77" s="3"/>
      <c r="B77" s="3"/>
      <c r="C77" s="3"/>
      <c r="D77" s="3"/>
      <c r="E77" s="3"/>
      <c r="F77" s="3"/>
      <c r="G77" s="3"/>
      <c r="H77" s="1"/>
    </row>
    <row r="78" spans="1:8" ht="15.75" x14ac:dyDescent="0.25">
      <c r="A78" s="3"/>
      <c r="B78" s="3"/>
      <c r="C78" s="3"/>
      <c r="D78" s="3"/>
      <c r="E78" s="3"/>
      <c r="F78" s="3"/>
      <c r="G78" s="3"/>
      <c r="H78" s="1"/>
    </row>
    <row r="79" spans="1:8" ht="15.75" x14ac:dyDescent="0.25">
      <c r="A79" s="3"/>
      <c r="B79" s="3"/>
      <c r="C79" s="3"/>
      <c r="D79" s="3"/>
      <c r="E79" s="3"/>
      <c r="F79" s="3"/>
      <c r="G79" s="3"/>
      <c r="H79" s="1"/>
    </row>
    <row r="80" spans="1:8" ht="15.75" x14ac:dyDescent="0.25">
      <c r="A80" s="3"/>
      <c r="B80" s="3"/>
      <c r="C80" s="3"/>
      <c r="D80" s="3"/>
      <c r="E80" s="3"/>
      <c r="F80" s="3"/>
      <c r="G80" s="3"/>
      <c r="H80" s="1"/>
    </row>
    <row r="81" spans="1:8" ht="15.75" x14ac:dyDescent="0.25">
      <c r="A81" s="3"/>
      <c r="B81" s="3"/>
      <c r="C81" s="3"/>
      <c r="D81" s="3"/>
      <c r="E81" s="3"/>
      <c r="F81" s="3"/>
      <c r="G81" s="3"/>
      <c r="H81" s="1"/>
    </row>
    <row r="82" spans="1:8" ht="15.75" x14ac:dyDescent="0.25">
      <c r="A82" s="3"/>
      <c r="B82" s="3"/>
      <c r="C82" s="3"/>
      <c r="D82" s="3"/>
      <c r="E82" s="3"/>
      <c r="F82" s="3"/>
      <c r="G82" s="3"/>
      <c r="H82" s="1"/>
    </row>
    <row r="83" spans="1:8" ht="15.75" x14ac:dyDescent="0.25">
      <c r="A83" s="3"/>
      <c r="B83" s="3"/>
      <c r="C83" s="3"/>
      <c r="D83" s="3"/>
      <c r="E83" s="3"/>
      <c r="F83" s="3"/>
      <c r="G83" s="3"/>
      <c r="H83" s="1"/>
    </row>
    <row r="84" spans="1:8" ht="15.75" x14ac:dyDescent="0.25">
      <c r="A84" s="3"/>
      <c r="B84" s="3"/>
      <c r="C84" s="3"/>
      <c r="D84" s="3"/>
      <c r="E84" s="3"/>
      <c r="F84" s="3"/>
      <c r="G84" s="3"/>
      <c r="H84" s="1"/>
    </row>
    <row r="85" spans="1:8" ht="15.75" x14ac:dyDescent="0.25">
      <c r="A85" s="3"/>
      <c r="B85" s="3"/>
      <c r="C85" s="3"/>
      <c r="D85" s="3"/>
      <c r="E85" s="3"/>
      <c r="F85" s="3"/>
      <c r="G85" s="3"/>
      <c r="H85" s="1"/>
    </row>
    <row r="86" spans="1:8" ht="15.75" x14ac:dyDescent="0.25">
      <c r="A86" s="3"/>
      <c r="B86" s="3"/>
      <c r="C86" s="3"/>
      <c r="D86" s="3"/>
      <c r="E86" s="3"/>
      <c r="F86" s="3"/>
      <c r="G86" s="3"/>
      <c r="H86" s="1"/>
    </row>
    <row r="87" spans="1:8" ht="15.75" x14ac:dyDescent="0.25">
      <c r="A87" s="3"/>
      <c r="B87" s="3"/>
      <c r="C87" s="3"/>
      <c r="D87" s="3"/>
      <c r="E87" s="3"/>
      <c r="F87" s="3"/>
      <c r="G87" s="3"/>
      <c r="H87" s="1"/>
    </row>
    <row r="88" spans="1:8" ht="15.75" x14ac:dyDescent="0.25">
      <c r="A88" s="3"/>
      <c r="B88" s="3"/>
      <c r="C88" s="3"/>
      <c r="D88" s="3"/>
      <c r="E88" s="3"/>
      <c r="F88" s="3"/>
      <c r="G88" s="3"/>
      <c r="H88" s="1"/>
    </row>
    <row r="89" spans="1:8" ht="15.75" x14ac:dyDescent="0.25">
      <c r="A89" s="3"/>
      <c r="B89" s="3"/>
      <c r="C89" s="3"/>
      <c r="D89" s="3"/>
      <c r="E89" s="3"/>
      <c r="F89" s="3"/>
      <c r="G89" s="3"/>
      <c r="H89" s="1"/>
    </row>
    <row r="90" spans="1:8" ht="15.75" x14ac:dyDescent="0.25">
      <c r="A90" s="3"/>
      <c r="B90" s="3"/>
      <c r="C90" s="3"/>
      <c r="D90" s="3"/>
      <c r="E90" s="3"/>
      <c r="F90" s="3"/>
      <c r="G90" s="3"/>
      <c r="H90" s="1"/>
    </row>
    <row r="91" spans="1:8" ht="15.75" x14ac:dyDescent="0.25">
      <c r="A91" s="3"/>
      <c r="B91" s="3"/>
      <c r="C91" s="3"/>
      <c r="D91" s="3"/>
      <c r="E91" s="3"/>
      <c r="F91" s="3"/>
      <c r="G91" s="3"/>
      <c r="H91" s="1"/>
    </row>
    <row r="92" spans="1:8" ht="15.75" x14ac:dyDescent="0.25">
      <c r="A92" s="3"/>
      <c r="B92" s="3"/>
      <c r="C92" s="3"/>
      <c r="D92" s="3"/>
      <c r="E92" s="3"/>
      <c r="F92" s="3"/>
      <c r="G92" s="3"/>
      <c r="H92" s="1"/>
    </row>
    <row r="93" spans="1:8" ht="15.75" x14ac:dyDescent="0.25">
      <c r="A93" s="3"/>
      <c r="B93" s="3"/>
      <c r="C93" s="3"/>
      <c r="D93" s="3"/>
      <c r="E93" s="3"/>
      <c r="F93" s="3"/>
      <c r="G93" s="3"/>
      <c r="H93" s="1"/>
    </row>
    <row r="94" spans="1:8" ht="15.75" x14ac:dyDescent="0.25">
      <c r="A94" s="3"/>
      <c r="B94" s="3"/>
      <c r="C94" s="3"/>
      <c r="D94" s="3"/>
      <c r="E94" s="3"/>
      <c r="F94" s="3"/>
      <c r="G94" s="3"/>
      <c r="H94" s="1"/>
    </row>
    <row r="95" spans="1:8" ht="15.75" x14ac:dyDescent="0.25">
      <c r="A95" s="3"/>
      <c r="B95" s="3"/>
      <c r="C95" s="3"/>
      <c r="D95" s="3"/>
      <c r="E95" s="3"/>
      <c r="F95" s="3"/>
      <c r="G95" s="3"/>
      <c r="H95" s="1"/>
    </row>
    <row r="96" spans="1:8" ht="15.75" x14ac:dyDescent="0.25">
      <c r="A96" s="3"/>
      <c r="B96" s="3"/>
      <c r="C96" s="3"/>
      <c r="D96" s="3"/>
      <c r="E96" s="3"/>
      <c r="F96" s="3"/>
      <c r="G96" s="3"/>
      <c r="H96" s="1"/>
    </row>
    <row r="97" spans="1:8" ht="15.75" x14ac:dyDescent="0.25">
      <c r="A97" s="3"/>
      <c r="B97" s="3"/>
      <c r="C97" s="3"/>
      <c r="D97" s="3"/>
      <c r="E97" s="3"/>
      <c r="F97" s="3"/>
      <c r="G97" s="3"/>
      <c r="H97" s="1"/>
    </row>
    <row r="98" spans="1:8" ht="15.75" x14ac:dyDescent="0.25">
      <c r="A98" s="3"/>
      <c r="B98" s="3"/>
      <c r="C98" s="3"/>
      <c r="D98" s="3"/>
      <c r="E98" s="3"/>
      <c r="F98" s="3"/>
      <c r="G98" s="3"/>
      <c r="H98" s="1"/>
    </row>
    <row r="99" spans="1:8" ht="15.75" x14ac:dyDescent="0.25">
      <c r="A99" s="3"/>
      <c r="B99" s="3"/>
      <c r="C99" s="3"/>
      <c r="D99" s="3"/>
      <c r="E99" s="3"/>
      <c r="F99" s="3"/>
      <c r="G99" s="3"/>
      <c r="H99" s="1"/>
    </row>
    <row r="100" spans="1:8" ht="15.75" x14ac:dyDescent="0.25">
      <c r="A100" s="3"/>
      <c r="B100" s="3"/>
      <c r="C100" s="3"/>
      <c r="D100" s="3"/>
      <c r="E100" s="3"/>
      <c r="F100" s="3"/>
      <c r="G100" s="3"/>
      <c r="H100" s="1"/>
    </row>
    <row r="101" spans="1:8" ht="15.75" x14ac:dyDescent="0.25">
      <c r="A101" s="3"/>
      <c r="B101" s="3"/>
      <c r="C101" s="3"/>
      <c r="D101" s="3"/>
      <c r="E101" s="3"/>
      <c r="F101" s="3"/>
      <c r="G101" s="3"/>
      <c r="H101" s="1"/>
    </row>
    <row r="102" spans="1:8" ht="15.75" x14ac:dyDescent="0.25">
      <c r="A102" s="3"/>
      <c r="B102" s="3"/>
      <c r="C102" s="3"/>
      <c r="D102" s="3"/>
      <c r="E102" s="3"/>
      <c r="F102" s="3"/>
      <c r="G102" s="3"/>
      <c r="H102" s="1"/>
    </row>
    <row r="103" spans="1:8" ht="15.75" x14ac:dyDescent="0.25">
      <c r="A103" s="3"/>
      <c r="B103" s="3"/>
      <c r="C103" s="3"/>
      <c r="D103" s="3"/>
      <c r="E103" s="3"/>
      <c r="F103" s="3"/>
      <c r="G103" s="3"/>
      <c r="H103" s="1"/>
    </row>
    <row r="104" spans="1:8" ht="15.75" x14ac:dyDescent="0.25">
      <c r="A104" s="3"/>
      <c r="B104" s="3"/>
      <c r="C104" s="3"/>
      <c r="D104" s="3"/>
      <c r="E104" s="3"/>
      <c r="F104" s="3"/>
      <c r="G104" s="3"/>
      <c r="H104" s="1"/>
    </row>
    <row r="105" spans="1:8" ht="15.75" x14ac:dyDescent="0.25">
      <c r="A105" s="3"/>
      <c r="B105" s="3"/>
      <c r="C105" s="3"/>
      <c r="D105" s="3"/>
      <c r="E105" s="3"/>
      <c r="F105" s="3"/>
      <c r="G105" s="3"/>
      <c r="H105" s="1"/>
    </row>
    <row r="106" spans="1:8" ht="15.75" x14ac:dyDescent="0.25">
      <c r="A106" s="3"/>
      <c r="B106" s="3"/>
      <c r="C106" s="3"/>
      <c r="D106" s="3"/>
      <c r="E106" s="3"/>
      <c r="F106" s="3"/>
      <c r="G106" s="3"/>
      <c r="H106" s="1"/>
    </row>
    <row r="107" spans="1:8" ht="15.75" x14ac:dyDescent="0.25">
      <c r="A107" s="3"/>
      <c r="B107" s="3"/>
      <c r="C107" s="3"/>
      <c r="D107" s="3"/>
      <c r="E107" s="3"/>
      <c r="F107" s="3"/>
      <c r="G107" s="3"/>
      <c r="H107" s="1"/>
    </row>
    <row r="108" spans="1:8" ht="16.5" thickBot="1" x14ac:dyDescent="0.3">
      <c r="A108" s="4"/>
      <c r="B108" s="4"/>
      <c r="C108" s="4"/>
      <c r="D108" s="4"/>
      <c r="E108" s="4"/>
      <c r="F108" s="4"/>
      <c r="G108" s="4"/>
      <c r="H108" s="2"/>
    </row>
  </sheetData>
  <mergeCells count="2">
    <mergeCell ref="A2:H3"/>
    <mergeCell ref="A4:H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6"/>
  <sheetViews>
    <sheetView workbookViewId="0">
      <pane ySplit="8" topLeftCell="A18" activePane="bottomLeft" state="frozen"/>
      <selection activeCell="C1" sqref="C1"/>
      <selection pane="bottomLeft" activeCell="I25" sqref="I25"/>
    </sheetView>
  </sheetViews>
  <sheetFormatPr baseColWidth="10" defaultRowHeight="15" x14ac:dyDescent="0.25"/>
  <cols>
    <col min="1" max="5" width="19.140625" customWidth="1"/>
    <col min="6" max="6" width="4.28515625" customWidth="1"/>
    <col min="7" max="7" width="16.140625" customWidth="1"/>
    <col min="8" max="8" width="16.5703125" customWidth="1"/>
    <col min="9" max="9" width="13.28515625" customWidth="1"/>
    <col min="10" max="10" width="14" bestFit="1" customWidth="1"/>
  </cols>
  <sheetData>
    <row r="1" spans="1:17" ht="15.75" thickBot="1" x14ac:dyDescent="0.3">
      <c r="Q1" s="75" t="s">
        <v>43</v>
      </c>
    </row>
    <row r="2" spans="1:17" ht="16.5" thickBot="1" x14ac:dyDescent="0.3">
      <c r="I2" s="27" t="s">
        <v>10</v>
      </c>
      <c r="Q2" s="76" t="s">
        <v>44</v>
      </c>
    </row>
    <row r="3" spans="1:17" ht="15" customHeight="1" x14ac:dyDescent="0.25">
      <c r="A3" s="96" t="s">
        <v>18</v>
      </c>
      <c r="B3" s="97"/>
      <c r="C3" s="97"/>
      <c r="D3" s="97"/>
      <c r="E3" s="97"/>
      <c r="F3" s="97"/>
      <c r="G3" s="97"/>
      <c r="H3" s="97"/>
      <c r="I3" s="28" t="s">
        <v>11</v>
      </c>
      <c r="Q3" s="76" t="s">
        <v>45</v>
      </c>
    </row>
    <row r="4" spans="1:17" ht="15" customHeight="1" thickBot="1" x14ac:dyDescent="0.3">
      <c r="A4" s="98"/>
      <c r="B4" s="99"/>
      <c r="C4" s="99"/>
      <c r="D4" s="99"/>
      <c r="E4" s="99"/>
      <c r="F4" s="99"/>
      <c r="G4" s="99"/>
      <c r="H4" s="99"/>
      <c r="I4" s="29" t="s">
        <v>12</v>
      </c>
      <c r="Q4" s="76" t="s">
        <v>46</v>
      </c>
    </row>
    <row r="5" spans="1:17" ht="15" customHeight="1" thickBot="1" x14ac:dyDescent="0.3">
      <c r="I5" s="30" t="s">
        <v>13</v>
      </c>
      <c r="Q5" s="77"/>
    </row>
    <row r="6" spans="1:17" ht="15.75" thickBot="1" x14ac:dyDescent="0.3"/>
    <row r="7" spans="1:17" ht="17.25" customHeight="1" x14ac:dyDescent="0.25">
      <c r="A7" s="94" t="s">
        <v>0</v>
      </c>
      <c r="B7" s="94" t="s">
        <v>1</v>
      </c>
      <c r="C7" s="94" t="s">
        <v>9</v>
      </c>
      <c r="D7" s="94" t="s">
        <v>20</v>
      </c>
      <c r="E7" s="94" t="s">
        <v>6</v>
      </c>
      <c r="F7" s="31"/>
      <c r="G7" s="85" t="s">
        <v>33</v>
      </c>
      <c r="H7" s="86"/>
      <c r="I7" s="87"/>
      <c r="J7" s="94" t="s">
        <v>8</v>
      </c>
    </row>
    <row r="8" spans="1:17" ht="17.25" thickBot="1" x14ac:dyDescent="0.3">
      <c r="A8" s="95"/>
      <c r="B8" s="100"/>
      <c r="C8" s="100"/>
      <c r="D8" s="100"/>
      <c r="E8" s="95"/>
      <c r="F8" s="32"/>
      <c r="G8" s="33" t="s">
        <v>38</v>
      </c>
      <c r="H8" s="34" t="s">
        <v>39</v>
      </c>
      <c r="I8" s="35" t="s">
        <v>40</v>
      </c>
      <c r="J8" s="95"/>
    </row>
    <row r="9" spans="1:17" ht="15.75" x14ac:dyDescent="0.25">
      <c r="A9" s="14"/>
      <c r="B9" s="11"/>
      <c r="C9" s="11" t="s">
        <v>43</v>
      </c>
      <c r="D9" s="11"/>
      <c r="E9" s="23">
        <v>41732</v>
      </c>
      <c r="F9" s="63">
        <f>IF(E9="","",WEEKNUM(E9,2))</f>
        <v>14</v>
      </c>
      <c r="G9" s="37">
        <v>0.72916666666666663</v>
      </c>
      <c r="H9" s="37">
        <v>0.75</v>
      </c>
      <c r="I9" s="45">
        <f>H9-G9</f>
        <v>2.083333333333337E-2</v>
      </c>
      <c r="J9" s="6" t="str">
        <f>IF(OR(C9="logement",C9="CV",C9="motivation",C9="emploi"),"OUI","")</f>
        <v>OUI</v>
      </c>
    </row>
    <row r="10" spans="1:17" ht="15" customHeight="1" x14ac:dyDescent="0.25">
      <c r="A10" s="20"/>
      <c r="B10" s="21"/>
      <c r="C10" s="21"/>
      <c r="D10" s="21"/>
      <c r="E10" s="24">
        <v>41732</v>
      </c>
      <c r="F10" s="63">
        <f t="shared" ref="F10:F73" si="0">IF(E10="","",WEEKNUM(E10,2))</f>
        <v>14</v>
      </c>
      <c r="G10" s="42">
        <v>0.70833333333333337</v>
      </c>
      <c r="H10" s="43">
        <v>0.75</v>
      </c>
      <c r="I10" s="44">
        <f>H10-G10</f>
        <v>4.166666666666663E-2</v>
      </c>
      <c r="J10" s="6" t="str">
        <f t="shared" ref="J10:J73" si="1">IF(OR(C10="logement",C10="CV",C10="motivation",C10="emploi"),"OUI","")</f>
        <v/>
      </c>
    </row>
    <row r="11" spans="1:17" ht="15.75" customHeight="1" x14ac:dyDescent="0.25">
      <c r="A11" s="6"/>
      <c r="B11" s="6"/>
      <c r="C11" s="6" t="s">
        <v>44</v>
      </c>
      <c r="D11" s="6"/>
      <c r="E11" s="24">
        <v>41732</v>
      </c>
      <c r="F11" s="63">
        <f t="shared" si="0"/>
        <v>14</v>
      </c>
      <c r="G11" s="42">
        <v>0.71875</v>
      </c>
      <c r="H11" s="43">
        <v>0.73958333333333337</v>
      </c>
      <c r="I11" s="44">
        <f>H11-G11</f>
        <v>2.083333333333337E-2</v>
      </c>
      <c r="J11" s="6" t="str">
        <f t="shared" si="1"/>
        <v>OUI</v>
      </c>
    </row>
    <row r="12" spans="1:17" ht="15.75" x14ac:dyDescent="0.25">
      <c r="A12" s="7"/>
      <c r="B12" s="7"/>
      <c r="C12" s="7"/>
      <c r="D12" s="7"/>
      <c r="E12" s="24">
        <v>41732</v>
      </c>
      <c r="F12" s="63">
        <f t="shared" si="0"/>
        <v>14</v>
      </c>
      <c r="G12" s="42">
        <v>0.72916666666666663</v>
      </c>
      <c r="H12" s="43">
        <v>0.75</v>
      </c>
      <c r="I12" s="44">
        <f t="shared" ref="I12:I75" si="2">H12-G12</f>
        <v>2.083333333333337E-2</v>
      </c>
      <c r="J12" s="6" t="str">
        <f t="shared" si="1"/>
        <v/>
      </c>
    </row>
    <row r="13" spans="1:17" ht="15.75" x14ac:dyDescent="0.25">
      <c r="A13" s="7"/>
      <c r="B13" s="7"/>
      <c r="C13" s="7"/>
      <c r="D13" s="7"/>
      <c r="E13" s="24">
        <v>41737</v>
      </c>
      <c r="F13" s="63">
        <f t="shared" si="0"/>
        <v>15</v>
      </c>
      <c r="G13" s="42">
        <v>0.375</v>
      </c>
      <c r="H13" s="43">
        <v>0.41666666666666669</v>
      </c>
      <c r="I13" s="44">
        <f t="shared" si="2"/>
        <v>4.1666666666666685E-2</v>
      </c>
      <c r="J13" s="6" t="str">
        <f t="shared" si="1"/>
        <v/>
      </c>
    </row>
    <row r="14" spans="1:17" ht="15.75" x14ac:dyDescent="0.25">
      <c r="A14" s="7"/>
      <c r="B14" s="7"/>
      <c r="C14" s="7"/>
      <c r="D14" s="7"/>
      <c r="E14" s="24">
        <v>41737</v>
      </c>
      <c r="F14" s="63">
        <f t="shared" si="0"/>
        <v>15</v>
      </c>
      <c r="G14" s="42">
        <v>0.5</v>
      </c>
      <c r="H14" s="43">
        <v>0.52083333333333337</v>
      </c>
      <c r="I14" s="44">
        <f t="shared" si="2"/>
        <v>2.083333333333337E-2</v>
      </c>
      <c r="J14" s="6" t="str">
        <f t="shared" si="1"/>
        <v/>
      </c>
    </row>
    <row r="15" spans="1:17" ht="15.75" x14ac:dyDescent="0.25">
      <c r="A15" s="7"/>
      <c r="B15" s="7"/>
      <c r="C15" s="7"/>
      <c r="D15" s="7"/>
      <c r="E15" s="24">
        <v>41737</v>
      </c>
      <c r="F15" s="63">
        <f t="shared" si="0"/>
        <v>15</v>
      </c>
      <c r="G15" s="42">
        <v>0.54166666666666663</v>
      </c>
      <c r="H15" s="43">
        <v>0.5625</v>
      </c>
      <c r="I15" s="44">
        <f t="shared" si="2"/>
        <v>2.083333333333337E-2</v>
      </c>
      <c r="J15" s="6" t="str">
        <f t="shared" si="1"/>
        <v/>
      </c>
    </row>
    <row r="16" spans="1:17" ht="15.75" x14ac:dyDescent="0.25">
      <c r="A16" s="7"/>
      <c r="B16" s="7"/>
      <c r="C16" s="7"/>
      <c r="D16" s="7"/>
      <c r="E16" s="24">
        <v>41737</v>
      </c>
      <c r="F16" s="63">
        <f t="shared" si="0"/>
        <v>15</v>
      </c>
      <c r="G16" s="42">
        <v>0.39583333333333331</v>
      </c>
      <c r="H16" s="43">
        <v>0.41666666666666669</v>
      </c>
      <c r="I16" s="44">
        <f t="shared" si="2"/>
        <v>2.083333333333337E-2</v>
      </c>
      <c r="J16" s="6" t="str">
        <f t="shared" si="1"/>
        <v/>
      </c>
      <c r="K16" s="22"/>
    </row>
    <row r="17" spans="1:12" ht="15.75" x14ac:dyDescent="0.25">
      <c r="A17" s="7"/>
      <c r="B17" s="7"/>
      <c r="C17" s="7"/>
      <c r="D17" s="7"/>
      <c r="E17" s="24">
        <v>41739</v>
      </c>
      <c r="F17" s="63">
        <f t="shared" si="0"/>
        <v>15</v>
      </c>
      <c r="G17" s="42">
        <v>0.70833333333333337</v>
      </c>
      <c r="H17" s="43">
        <v>0.75</v>
      </c>
      <c r="I17" s="44">
        <f t="shared" si="2"/>
        <v>4.166666666666663E-2</v>
      </c>
      <c r="J17" s="6" t="str">
        <f t="shared" si="1"/>
        <v/>
      </c>
      <c r="K17" s="22"/>
    </row>
    <row r="18" spans="1:12" ht="15.75" x14ac:dyDescent="0.25">
      <c r="A18" s="7"/>
      <c r="B18" s="7"/>
      <c r="C18" s="7"/>
      <c r="D18" s="7"/>
      <c r="E18" s="24">
        <v>41739</v>
      </c>
      <c r="F18" s="63">
        <f t="shared" si="0"/>
        <v>15</v>
      </c>
      <c r="G18" s="42">
        <v>0.72916666666666663</v>
      </c>
      <c r="H18" s="43">
        <v>0.75</v>
      </c>
      <c r="I18" s="44">
        <f t="shared" si="2"/>
        <v>2.083333333333337E-2</v>
      </c>
      <c r="J18" s="6" t="str">
        <f t="shared" si="1"/>
        <v/>
      </c>
      <c r="K18" s="22"/>
    </row>
    <row r="19" spans="1:12" ht="15.75" x14ac:dyDescent="0.25">
      <c r="A19" s="7"/>
      <c r="B19" s="7"/>
      <c r="C19" s="7"/>
      <c r="D19" s="7"/>
      <c r="E19" s="24">
        <v>41743</v>
      </c>
      <c r="F19" s="63">
        <f t="shared" si="0"/>
        <v>16</v>
      </c>
      <c r="G19" s="42">
        <v>0.54166666666666663</v>
      </c>
      <c r="H19" s="43">
        <v>0.5625</v>
      </c>
      <c r="I19" s="44">
        <f t="shared" si="2"/>
        <v>2.083333333333337E-2</v>
      </c>
      <c r="J19" s="6" t="str">
        <f t="shared" si="1"/>
        <v/>
      </c>
    </row>
    <row r="20" spans="1:12" ht="15.75" x14ac:dyDescent="0.25">
      <c r="A20" s="7"/>
      <c r="B20" s="7"/>
      <c r="C20" s="7"/>
      <c r="D20" s="7"/>
      <c r="E20" s="24">
        <v>41743</v>
      </c>
      <c r="F20" s="63">
        <f t="shared" si="0"/>
        <v>16</v>
      </c>
      <c r="G20" s="42">
        <v>0.54166666666666663</v>
      </c>
      <c r="H20" s="43">
        <v>0.5625</v>
      </c>
      <c r="I20" s="44">
        <f t="shared" si="2"/>
        <v>2.083333333333337E-2</v>
      </c>
      <c r="J20" s="6" t="str">
        <f t="shared" si="1"/>
        <v/>
      </c>
    </row>
    <row r="21" spans="1:12" ht="15.75" x14ac:dyDescent="0.25">
      <c r="A21" s="7"/>
      <c r="B21" s="7"/>
      <c r="C21" s="7"/>
      <c r="D21" s="7"/>
      <c r="E21" s="24">
        <v>41743</v>
      </c>
      <c r="F21" s="63">
        <f t="shared" si="0"/>
        <v>16</v>
      </c>
      <c r="G21" s="42">
        <v>0.54166666666666663</v>
      </c>
      <c r="H21" s="43">
        <v>0.5625</v>
      </c>
      <c r="I21" s="44">
        <f t="shared" si="2"/>
        <v>2.083333333333337E-2</v>
      </c>
      <c r="J21" s="6" t="str">
        <f t="shared" si="1"/>
        <v/>
      </c>
    </row>
    <row r="22" spans="1:12" ht="15.75" x14ac:dyDescent="0.25">
      <c r="A22" s="7"/>
      <c r="B22" s="7"/>
      <c r="C22" s="7"/>
      <c r="D22" s="7"/>
      <c r="E22" s="24"/>
      <c r="F22" s="63" t="str">
        <f t="shared" si="0"/>
        <v/>
      </c>
      <c r="G22" s="38"/>
      <c r="H22" s="39"/>
      <c r="I22" s="44">
        <f t="shared" si="2"/>
        <v>0</v>
      </c>
      <c r="J22" s="6" t="str">
        <f t="shared" si="1"/>
        <v/>
      </c>
    </row>
    <row r="23" spans="1:12" ht="15.75" customHeight="1" x14ac:dyDescent="0.25">
      <c r="A23" s="7"/>
      <c r="B23" s="7"/>
      <c r="C23" s="7"/>
      <c r="D23" s="7"/>
      <c r="E23" s="24"/>
      <c r="F23" s="63" t="str">
        <f t="shared" si="0"/>
        <v/>
      </c>
      <c r="G23" s="7"/>
      <c r="H23" s="7"/>
      <c r="I23" s="44">
        <f t="shared" si="2"/>
        <v>0</v>
      </c>
      <c r="J23" s="6" t="str">
        <f t="shared" si="1"/>
        <v/>
      </c>
      <c r="K23" s="88" t="s">
        <v>41</v>
      </c>
      <c r="L23" s="89"/>
    </row>
    <row r="24" spans="1:12" ht="15.75" x14ac:dyDescent="0.25">
      <c r="A24" s="7"/>
      <c r="B24" s="7"/>
      <c r="C24" s="7"/>
      <c r="D24" s="7"/>
      <c r="E24" s="24"/>
      <c r="F24" s="63" t="str">
        <f t="shared" si="0"/>
        <v/>
      </c>
      <c r="G24" s="7"/>
      <c r="H24" s="7"/>
      <c r="I24" s="44">
        <f t="shared" si="2"/>
        <v>0</v>
      </c>
      <c r="J24" s="6" t="str">
        <f t="shared" si="1"/>
        <v/>
      </c>
      <c r="K24" s="90"/>
      <c r="L24" s="91"/>
    </row>
    <row r="25" spans="1:12" ht="15.75" x14ac:dyDescent="0.25">
      <c r="A25" s="7"/>
      <c r="B25" s="7"/>
      <c r="C25" s="7"/>
      <c r="D25" s="7"/>
      <c r="E25" s="24">
        <v>42034</v>
      </c>
      <c r="F25" s="63">
        <f t="shared" si="0"/>
        <v>5</v>
      </c>
      <c r="G25" s="103">
        <v>0.41666666666666669</v>
      </c>
      <c r="H25" s="103">
        <v>0.5</v>
      </c>
      <c r="I25" s="44">
        <f t="shared" si="2"/>
        <v>8.3333333333333315E-2</v>
      </c>
      <c r="J25" s="6" t="str">
        <f t="shared" si="1"/>
        <v/>
      </c>
      <c r="K25" s="90"/>
      <c r="L25" s="91"/>
    </row>
    <row r="26" spans="1:12" ht="15.75" x14ac:dyDescent="0.25">
      <c r="A26" s="7"/>
      <c r="B26" s="7"/>
      <c r="C26" s="7"/>
      <c r="D26" s="7"/>
      <c r="E26" s="24">
        <v>42036</v>
      </c>
      <c r="F26" s="63">
        <f t="shared" si="0"/>
        <v>5</v>
      </c>
      <c r="G26" s="103">
        <v>0.96527777777777779</v>
      </c>
      <c r="H26" s="103">
        <v>0.99305555555555547</v>
      </c>
      <c r="I26" s="44">
        <f t="shared" si="2"/>
        <v>2.7777777777777679E-2</v>
      </c>
      <c r="J26" s="6" t="str">
        <f t="shared" si="1"/>
        <v/>
      </c>
      <c r="K26" s="90"/>
      <c r="L26" s="91"/>
    </row>
    <row r="27" spans="1:12" ht="15.75" x14ac:dyDescent="0.25">
      <c r="A27" s="7"/>
      <c r="B27" s="7"/>
      <c r="C27" s="7"/>
      <c r="D27" s="7"/>
      <c r="E27" s="24"/>
      <c r="F27" s="63" t="str">
        <f t="shared" si="0"/>
        <v/>
      </c>
      <c r="G27" s="7"/>
      <c r="H27" s="7"/>
      <c r="I27" s="44">
        <f t="shared" si="2"/>
        <v>0</v>
      </c>
      <c r="J27" s="6" t="str">
        <f t="shared" si="1"/>
        <v/>
      </c>
      <c r="K27" s="90"/>
      <c r="L27" s="91"/>
    </row>
    <row r="28" spans="1:12" ht="15.75" x14ac:dyDescent="0.25">
      <c r="A28" s="7"/>
      <c r="B28" s="7"/>
      <c r="C28" s="7"/>
      <c r="D28" s="7"/>
      <c r="E28" s="24"/>
      <c r="F28" s="63" t="str">
        <f t="shared" si="0"/>
        <v/>
      </c>
      <c r="G28" s="7"/>
      <c r="H28" s="7"/>
      <c r="I28" s="44">
        <f t="shared" si="2"/>
        <v>0</v>
      </c>
      <c r="J28" s="6" t="str">
        <f t="shared" si="1"/>
        <v/>
      </c>
      <c r="K28" s="92"/>
      <c r="L28" s="93"/>
    </row>
    <row r="29" spans="1:12" ht="15.75" x14ac:dyDescent="0.25">
      <c r="A29" s="7"/>
      <c r="B29" s="7"/>
      <c r="C29" s="7"/>
      <c r="D29" s="7"/>
      <c r="E29" s="24"/>
      <c r="F29" s="63" t="str">
        <f t="shared" si="0"/>
        <v/>
      </c>
      <c r="G29" s="38"/>
      <c r="H29" s="39"/>
      <c r="I29" s="44">
        <f t="shared" si="2"/>
        <v>0</v>
      </c>
      <c r="J29" s="6" t="str">
        <f t="shared" si="1"/>
        <v/>
      </c>
    </row>
    <row r="30" spans="1:12" ht="15.75" x14ac:dyDescent="0.25">
      <c r="A30" s="7"/>
      <c r="B30" s="7"/>
      <c r="C30" s="7"/>
      <c r="D30" s="7"/>
      <c r="E30" s="24"/>
      <c r="F30" s="63" t="str">
        <f t="shared" si="0"/>
        <v/>
      </c>
      <c r="G30" s="38"/>
      <c r="H30" s="39"/>
      <c r="I30" s="44">
        <f t="shared" si="2"/>
        <v>0</v>
      </c>
      <c r="J30" s="6" t="str">
        <f t="shared" si="1"/>
        <v/>
      </c>
    </row>
    <row r="31" spans="1:12" ht="15.75" x14ac:dyDescent="0.25">
      <c r="A31" s="7"/>
      <c r="B31" s="7"/>
      <c r="C31" s="7"/>
      <c r="D31" s="7"/>
      <c r="E31" s="24"/>
      <c r="F31" s="63" t="str">
        <f t="shared" si="0"/>
        <v/>
      </c>
      <c r="G31" s="38"/>
      <c r="H31" s="39"/>
      <c r="I31" s="44">
        <f t="shared" si="2"/>
        <v>0</v>
      </c>
      <c r="J31" s="6" t="str">
        <f t="shared" si="1"/>
        <v/>
      </c>
    </row>
    <row r="32" spans="1:12" ht="15.75" x14ac:dyDescent="0.25">
      <c r="A32" s="7"/>
      <c r="B32" s="7"/>
      <c r="C32" s="7"/>
      <c r="D32" s="7"/>
      <c r="E32" s="24"/>
      <c r="F32" s="63" t="str">
        <f t="shared" si="0"/>
        <v/>
      </c>
      <c r="G32" s="38"/>
      <c r="H32" s="39"/>
      <c r="I32" s="44">
        <f t="shared" si="2"/>
        <v>0</v>
      </c>
      <c r="J32" s="6" t="str">
        <f t="shared" si="1"/>
        <v/>
      </c>
    </row>
    <row r="33" spans="1:10" ht="15.75" x14ac:dyDescent="0.25">
      <c r="A33" s="7"/>
      <c r="B33" s="7"/>
      <c r="C33" s="7"/>
      <c r="D33" s="7"/>
      <c r="E33" s="24"/>
      <c r="F33" s="63" t="str">
        <f t="shared" si="0"/>
        <v/>
      </c>
      <c r="G33" s="38"/>
      <c r="H33" s="39"/>
      <c r="I33" s="44">
        <f t="shared" si="2"/>
        <v>0</v>
      </c>
      <c r="J33" s="6" t="str">
        <f t="shared" si="1"/>
        <v/>
      </c>
    </row>
    <row r="34" spans="1:10" ht="15.75" x14ac:dyDescent="0.25">
      <c r="A34" s="7"/>
      <c r="B34" s="7"/>
      <c r="C34" s="7"/>
      <c r="D34" s="7"/>
      <c r="E34" s="24"/>
      <c r="F34" s="63" t="str">
        <f t="shared" si="0"/>
        <v/>
      </c>
      <c r="G34" s="38"/>
      <c r="H34" s="39"/>
      <c r="I34" s="44">
        <f t="shared" si="2"/>
        <v>0</v>
      </c>
      <c r="J34" s="6" t="str">
        <f t="shared" si="1"/>
        <v/>
      </c>
    </row>
    <row r="35" spans="1:10" ht="15.75" x14ac:dyDescent="0.25">
      <c r="A35" s="7"/>
      <c r="B35" s="7"/>
      <c r="C35" s="7"/>
      <c r="D35" s="7"/>
      <c r="E35" s="24"/>
      <c r="F35" s="63" t="str">
        <f t="shared" si="0"/>
        <v/>
      </c>
      <c r="G35" s="38"/>
      <c r="H35" s="39"/>
      <c r="I35" s="44">
        <f t="shared" si="2"/>
        <v>0</v>
      </c>
      <c r="J35" s="6" t="str">
        <f t="shared" si="1"/>
        <v/>
      </c>
    </row>
    <row r="36" spans="1:10" ht="15.75" x14ac:dyDescent="0.25">
      <c r="A36" s="7"/>
      <c r="B36" s="7"/>
      <c r="C36" s="7"/>
      <c r="D36" s="7"/>
      <c r="E36" s="24"/>
      <c r="F36" s="63" t="str">
        <f t="shared" si="0"/>
        <v/>
      </c>
      <c r="G36" s="38"/>
      <c r="H36" s="39"/>
      <c r="I36" s="44">
        <f t="shared" si="2"/>
        <v>0</v>
      </c>
      <c r="J36" s="6" t="str">
        <f t="shared" si="1"/>
        <v/>
      </c>
    </row>
    <row r="37" spans="1:10" ht="15.75" x14ac:dyDescent="0.25">
      <c r="A37" s="7"/>
      <c r="B37" s="7"/>
      <c r="C37" s="7"/>
      <c r="D37" s="7"/>
      <c r="E37" s="24"/>
      <c r="F37" s="63" t="str">
        <f t="shared" si="0"/>
        <v/>
      </c>
      <c r="G37" s="38"/>
      <c r="H37" s="39"/>
      <c r="I37" s="44">
        <f t="shared" si="2"/>
        <v>0</v>
      </c>
      <c r="J37" s="6" t="str">
        <f t="shared" si="1"/>
        <v/>
      </c>
    </row>
    <row r="38" spans="1:10" ht="15.75" x14ac:dyDescent="0.25">
      <c r="A38" s="7"/>
      <c r="B38" s="7"/>
      <c r="C38" s="7"/>
      <c r="D38" s="7"/>
      <c r="E38" s="24"/>
      <c r="F38" s="63" t="str">
        <f t="shared" si="0"/>
        <v/>
      </c>
      <c r="G38" s="38"/>
      <c r="H38" s="39"/>
      <c r="I38" s="44">
        <f t="shared" si="2"/>
        <v>0</v>
      </c>
      <c r="J38" s="6" t="str">
        <f t="shared" si="1"/>
        <v/>
      </c>
    </row>
    <row r="39" spans="1:10" ht="15.75" x14ac:dyDescent="0.25">
      <c r="A39" s="7"/>
      <c r="B39" s="7"/>
      <c r="C39" s="7"/>
      <c r="D39" s="7"/>
      <c r="E39" s="24"/>
      <c r="F39" s="63" t="str">
        <f t="shared" si="0"/>
        <v/>
      </c>
      <c r="G39" s="38"/>
      <c r="H39" s="39"/>
      <c r="I39" s="44">
        <f t="shared" si="2"/>
        <v>0</v>
      </c>
      <c r="J39" s="6" t="str">
        <f t="shared" si="1"/>
        <v/>
      </c>
    </row>
    <row r="40" spans="1:10" ht="15.75" x14ac:dyDescent="0.25">
      <c r="A40" s="7"/>
      <c r="B40" s="7"/>
      <c r="C40" s="7"/>
      <c r="D40" s="7"/>
      <c r="E40" s="24"/>
      <c r="F40" s="63" t="str">
        <f t="shared" si="0"/>
        <v/>
      </c>
      <c r="G40" s="38"/>
      <c r="H40" s="39"/>
      <c r="I40" s="44">
        <f t="shared" si="2"/>
        <v>0</v>
      </c>
      <c r="J40" s="6" t="str">
        <f t="shared" si="1"/>
        <v/>
      </c>
    </row>
    <row r="41" spans="1:10" ht="15.75" x14ac:dyDescent="0.25">
      <c r="A41" s="7"/>
      <c r="B41" s="7"/>
      <c r="C41" s="7"/>
      <c r="D41" s="7"/>
      <c r="E41" s="24"/>
      <c r="F41" s="63" t="str">
        <f t="shared" si="0"/>
        <v/>
      </c>
      <c r="G41" s="38"/>
      <c r="H41" s="39"/>
      <c r="I41" s="44">
        <f t="shared" si="2"/>
        <v>0</v>
      </c>
      <c r="J41" s="6" t="str">
        <f t="shared" si="1"/>
        <v/>
      </c>
    </row>
    <row r="42" spans="1:10" ht="15.75" x14ac:dyDescent="0.25">
      <c r="A42" s="7"/>
      <c r="B42" s="7"/>
      <c r="C42" s="7"/>
      <c r="D42" s="7"/>
      <c r="E42" s="24"/>
      <c r="F42" s="63" t="str">
        <f t="shared" si="0"/>
        <v/>
      </c>
      <c r="G42" s="38"/>
      <c r="H42" s="39"/>
      <c r="I42" s="44">
        <f t="shared" si="2"/>
        <v>0</v>
      </c>
      <c r="J42" s="6" t="str">
        <f t="shared" si="1"/>
        <v/>
      </c>
    </row>
    <row r="43" spans="1:10" ht="15.75" x14ac:dyDescent="0.25">
      <c r="A43" s="7"/>
      <c r="B43" s="7"/>
      <c r="C43" s="7"/>
      <c r="D43" s="7"/>
      <c r="E43" s="24"/>
      <c r="F43" s="63" t="str">
        <f t="shared" si="0"/>
        <v/>
      </c>
      <c r="G43" s="38"/>
      <c r="H43" s="39"/>
      <c r="I43" s="44">
        <f t="shared" si="2"/>
        <v>0</v>
      </c>
      <c r="J43" s="6" t="str">
        <f t="shared" si="1"/>
        <v/>
      </c>
    </row>
    <row r="44" spans="1:10" ht="15.75" x14ac:dyDescent="0.25">
      <c r="A44" s="7"/>
      <c r="B44" s="7"/>
      <c r="C44" s="7"/>
      <c r="D44" s="7"/>
      <c r="E44" s="24"/>
      <c r="F44" s="63" t="str">
        <f t="shared" si="0"/>
        <v/>
      </c>
      <c r="G44" s="38"/>
      <c r="H44" s="39"/>
      <c r="I44" s="44">
        <f t="shared" si="2"/>
        <v>0</v>
      </c>
      <c r="J44" s="6" t="str">
        <f t="shared" si="1"/>
        <v/>
      </c>
    </row>
    <row r="45" spans="1:10" ht="15.75" x14ac:dyDescent="0.25">
      <c r="A45" s="7"/>
      <c r="B45" s="7"/>
      <c r="C45" s="7"/>
      <c r="D45" s="7"/>
      <c r="E45" s="24"/>
      <c r="F45" s="63" t="str">
        <f t="shared" si="0"/>
        <v/>
      </c>
      <c r="G45" s="38"/>
      <c r="H45" s="39"/>
      <c r="I45" s="44">
        <f t="shared" si="2"/>
        <v>0</v>
      </c>
      <c r="J45" s="6" t="str">
        <f t="shared" si="1"/>
        <v/>
      </c>
    </row>
    <row r="46" spans="1:10" ht="15.75" x14ac:dyDescent="0.25">
      <c r="A46" s="7"/>
      <c r="B46" s="7"/>
      <c r="C46" s="7"/>
      <c r="D46" s="7"/>
      <c r="E46" s="24"/>
      <c r="F46" s="63" t="str">
        <f t="shared" si="0"/>
        <v/>
      </c>
      <c r="G46" s="38"/>
      <c r="H46" s="39"/>
      <c r="I46" s="44">
        <f t="shared" si="2"/>
        <v>0</v>
      </c>
      <c r="J46" s="6" t="str">
        <f t="shared" si="1"/>
        <v/>
      </c>
    </row>
    <row r="47" spans="1:10" ht="15.75" x14ac:dyDescent="0.25">
      <c r="A47" s="7"/>
      <c r="B47" s="7"/>
      <c r="C47" s="7"/>
      <c r="D47" s="7"/>
      <c r="E47" s="24"/>
      <c r="F47" s="63" t="str">
        <f t="shared" si="0"/>
        <v/>
      </c>
      <c r="G47" s="38"/>
      <c r="H47" s="39"/>
      <c r="I47" s="44">
        <f t="shared" si="2"/>
        <v>0</v>
      </c>
      <c r="J47" s="6" t="str">
        <f t="shared" si="1"/>
        <v/>
      </c>
    </row>
    <row r="48" spans="1:10" ht="15.75" x14ac:dyDescent="0.25">
      <c r="A48" s="7"/>
      <c r="B48" s="7"/>
      <c r="C48" s="7"/>
      <c r="D48" s="7"/>
      <c r="E48" s="24"/>
      <c r="F48" s="63" t="str">
        <f t="shared" si="0"/>
        <v/>
      </c>
      <c r="G48" s="38"/>
      <c r="H48" s="39"/>
      <c r="I48" s="44">
        <f t="shared" si="2"/>
        <v>0</v>
      </c>
      <c r="J48" s="6" t="str">
        <f t="shared" si="1"/>
        <v/>
      </c>
    </row>
    <row r="49" spans="1:10" ht="15.75" x14ac:dyDescent="0.25">
      <c r="A49" s="7"/>
      <c r="B49" s="7"/>
      <c r="C49" s="7"/>
      <c r="D49" s="7"/>
      <c r="E49" s="24"/>
      <c r="F49" s="63" t="str">
        <f t="shared" si="0"/>
        <v/>
      </c>
      <c r="G49" s="38"/>
      <c r="H49" s="39"/>
      <c r="I49" s="44">
        <f t="shared" si="2"/>
        <v>0</v>
      </c>
      <c r="J49" s="6" t="str">
        <f t="shared" si="1"/>
        <v/>
      </c>
    </row>
    <row r="50" spans="1:10" ht="15.75" x14ac:dyDescent="0.25">
      <c r="A50" s="7"/>
      <c r="B50" s="7"/>
      <c r="C50" s="7"/>
      <c r="D50" s="7"/>
      <c r="E50" s="24"/>
      <c r="F50" s="63" t="str">
        <f t="shared" si="0"/>
        <v/>
      </c>
      <c r="G50" s="38"/>
      <c r="H50" s="39"/>
      <c r="I50" s="44">
        <f t="shared" si="2"/>
        <v>0</v>
      </c>
      <c r="J50" s="6" t="str">
        <f t="shared" si="1"/>
        <v/>
      </c>
    </row>
    <row r="51" spans="1:10" ht="15.75" x14ac:dyDescent="0.25">
      <c r="A51" s="7"/>
      <c r="B51" s="7"/>
      <c r="C51" s="7"/>
      <c r="D51" s="7"/>
      <c r="E51" s="24"/>
      <c r="F51" s="63" t="str">
        <f t="shared" si="0"/>
        <v/>
      </c>
      <c r="G51" s="38"/>
      <c r="H51" s="39"/>
      <c r="I51" s="44">
        <f t="shared" si="2"/>
        <v>0</v>
      </c>
      <c r="J51" s="6" t="str">
        <f t="shared" si="1"/>
        <v/>
      </c>
    </row>
    <row r="52" spans="1:10" ht="15.75" x14ac:dyDescent="0.25">
      <c r="A52" s="7"/>
      <c r="B52" s="7"/>
      <c r="C52" s="7"/>
      <c r="D52" s="7"/>
      <c r="E52" s="24"/>
      <c r="F52" s="63" t="str">
        <f t="shared" si="0"/>
        <v/>
      </c>
      <c r="G52" s="38"/>
      <c r="H52" s="39"/>
      <c r="I52" s="44">
        <f t="shared" si="2"/>
        <v>0</v>
      </c>
      <c r="J52" s="6" t="str">
        <f t="shared" si="1"/>
        <v/>
      </c>
    </row>
    <row r="53" spans="1:10" ht="15.75" x14ac:dyDescent="0.25">
      <c r="A53" s="7"/>
      <c r="B53" s="7"/>
      <c r="C53" s="7"/>
      <c r="D53" s="7"/>
      <c r="E53" s="24"/>
      <c r="F53" s="63" t="str">
        <f t="shared" si="0"/>
        <v/>
      </c>
      <c r="G53" s="38"/>
      <c r="H53" s="39"/>
      <c r="I53" s="44">
        <f t="shared" si="2"/>
        <v>0</v>
      </c>
      <c r="J53" s="6" t="str">
        <f t="shared" si="1"/>
        <v/>
      </c>
    </row>
    <row r="54" spans="1:10" ht="15.75" x14ac:dyDescent="0.25">
      <c r="A54" s="7"/>
      <c r="B54" s="7"/>
      <c r="C54" s="7"/>
      <c r="D54" s="7"/>
      <c r="E54" s="24"/>
      <c r="F54" s="63" t="str">
        <f t="shared" si="0"/>
        <v/>
      </c>
      <c r="G54" s="38"/>
      <c r="H54" s="39"/>
      <c r="I54" s="44">
        <f t="shared" si="2"/>
        <v>0</v>
      </c>
      <c r="J54" s="6" t="str">
        <f t="shared" si="1"/>
        <v/>
      </c>
    </row>
    <row r="55" spans="1:10" ht="15.75" x14ac:dyDescent="0.25">
      <c r="A55" s="7"/>
      <c r="B55" s="7"/>
      <c r="C55" s="7"/>
      <c r="D55" s="7"/>
      <c r="E55" s="24"/>
      <c r="F55" s="63" t="str">
        <f t="shared" si="0"/>
        <v/>
      </c>
      <c r="G55" s="38"/>
      <c r="H55" s="39"/>
      <c r="I55" s="44">
        <f t="shared" si="2"/>
        <v>0</v>
      </c>
      <c r="J55" s="6" t="str">
        <f t="shared" si="1"/>
        <v/>
      </c>
    </row>
    <row r="56" spans="1:10" ht="15.75" x14ac:dyDescent="0.25">
      <c r="A56" s="7"/>
      <c r="B56" s="7"/>
      <c r="C56" s="7"/>
      <c r="D56" s="7"/>
      <c r="E56" s="24"/>
      <c r="F56" s="63" t="str">
        <f t="shared" si="0"/>
        <v/>
      </c>
      <c r="G56" s="38"/>
      <c r="H56" s="39"/>
      <c r="I56" s="44">
        <f t="shared" si="2"/>
        <v>0</v>
      </c>
      <c r="J56" s="6" t="str">
        <f t="shared" si="1"/>
        <v/>
      </c>
    </row>
    <row r="57" spans="1:10" ht="15.75" x14ac:dyDescent="0.25">
      <c r="A57" s="7"/>
      <c r="B57" s="7"/>
      <c r="C57" s="7"/>
      <c r="D57" s="7"/>
      <c r="E57" s="24"/>
      <c r="F57" s="63" t="str">
        <f t="shared" si="0"/>
        <v/>
      </c>
      <c r="G57" s="38"/>
      <c r="H57" s="39"/>
      <c r="I57" s="44">
        <f t="shared" si="2"/>
        <v>0</v>
      </c>
      <c r="J57" s="6" t="str">
        <f t="shared" si="1"/>
        <v/>
      </c>
    </row>
    <row r="58" spans="1:10" ht="15.75" x14ac:dyDescent="0.25">
      <c r="A58" s="7"/>
      <c r="B58" s="7"/>
      <c r="C58" s="7"/>
      <c r="D58" s="7"/>
      <c r="E58" s="24"/>
      <c r="F58" s="63" t="str">
        <f t="shared" si="0"/>
        <v/>
      </c>
      <c r="G58" s="38"/>
      <c r="H58" s="39"/>
      <c r="I58" s="44">
        <f t="shared" si="2"/>
        <v>0</v>
      </c>
      <c r="J58" s="6" t="str">
        <f t="shared" si="1"/>
        <v/>
      </c>
    </row>
    <row r="59" spans="1:10" ht="15.75" x14ac:dyDescent="0.25">
      <c r="A59" s="7"/>
      <c r="B59" s="7"/>
      <c r="C59" s="7"/>
      <c r="D59" s="7"/>
      <c r="E59" s="24"/>
      <c r="F59" s="63" t="str">
        <f t="shared" si="0"/>
        <v/>
      </c>
      <c r="G59" s="38"/>
      <c r="H59" s="39"/>
      <c r="I59" s="44">
        <f t="shared" si="2"/>
        <v>0</v>
      </c>
      <c r="J59" s="6" t="str">
        <f t="shared" si="1"/>
        <v/>
      </c>
    </row>
    <row r="60" spans="1:10" ht="15.75" x14ac:dyDescent="0.25">
      <c r="A60" s="7"/>
      <c r="B60" s="7"/>
      <c r="C60" s="7"/>
      <c r="D60" s="7"/>
      <c r="E60" s="24"/>
      <c r="F60" s="63" t="str">
        <f t="shared" si="0"/>
        <v/>
      </c>
      <c r="G60" s="38"/>
      <c r="H60" s="39"/>
      <c r="I60" s="44">
        <f t="shared" si="2"/>
        <v>0</v>
      </c>
      <c r="J60" s="6" t="str">
        <f t="shared" si="1"/>
        <v/>
      </c>
    </row>
    <row r="61" spans="1:10" ht="15.75" x14ac:dyDescent="0.25">
      <c r="A61" s="7"/>
      <c r="B61" s="7"/>
      <c r="C61" s="7"/>
      <c r="D61" s="7"/>
      <c r="E61" s="24"/>
      <c r="F61" s="63" t="str">
        <f t="shared" si="0"/>
        <v/>
      </c>
      <c r="G61" s="38"/>
      <c r="H61" s="39"/>
      <c r="I61" s="44">
        <f t="shared" si="2"/>
        <v>0</v>
      </c>
      <c r="J61" s="6" t="str">
        <f t="shared" si="1"/>
        <v/>
      </c>
    </row>
    <row r="62" spans="1:10" ht="15.75" x14ac:dyDescent="0.25">
      <c r="A62" s="7"/>
      <c r="B62" s="7"/>
      <c r="C62" s="7"/>
      <c r="D62" s="7"/>
      <c r="E62" s="24"/>
      <c r="F62" s="63" t="str">
        <f t="shared" si="0"/>
        <v/>
      </c>
      <c r="G62" s="38"/>
      <c r="H62" s="39"/>
      <c r="I62" s="44">
        <f t="shared" si="2"/>
        <v>0</v>
      </c>
      <c r="J62" s="6" t="str">
        <f t="shared" si="1"/>
        <v/>
      </c>
    </row>
    <row r="63" spans="1:10" ht="15.75" x14ac:dyDescent="0.25">
      <c r="A63" s="7"/>
      <c r="B63" s="7"/>
      <c r="C63" s="7"/>
      <c r="D63" s="7"/>
      <c r="E63" s="24"/>
      <c r="F63" s="63" t="str">
        <f t="shared" si="0"/>
        <v/>
      </c>
      <c r="G63" s="38"/>
      <c r="H63" s="39"/>
      <c r="I63" s="44">
        <f t="shared" si="2"/>
        <v>0</v>
      </c>
      <c r="J63" s="6" t="str">
        <f t="shared" si="1"/>
        <v/>
      </c>
    </row>
    <row r="64" spans="1:10" ht="15.75" x14ac:dyDescent="0.25">
      <c r="A64" s="7"/>
      <c r="B64" s="7"/>
      <c r="C64" s="7"/>
      <c r="D64" s="7"/>
      <c r="E64" s="24"/>
      <c r="F64" s="63" t="str">
        <f t="shared" si="0"/>
        <v/>
      </c>
      <c r="G64" s="38"/>
      <c r="H64" s="39"/>
      <c r="I64" s="44">
        <f t="shared" si="2"/>
        <v>0</v>
      </c>
      <c r="J64" s="6" t="str">
        <f t="shared" si="1"/>
        <v/>
      </c>
    </row>
    <row r="65" spans="1:10" ht="15.75" x14ac:dyDescent="0.25">
      <c r="A65" s="7"/>
      <c r="B65" s="7"/>
      <c r="C65" s="7"/>
      <c r="D65" s="7"/>
      <c r="E65" s="24"/>
      <c r="F65" s="63" t="str">
        <f t="shared" si="0"/>
        <v/>
      </c>
      <c r="G65" s="38"/>
      <c r="H65" s="39"/>
      <c r="I65" s="44">
        <f t="shared" si="2"/>
        <v>0</v>
      </c>
      <c r="J65" s="6" t="str">
        <f t="shared" si="1"/>
        <v/>
      </c>
    </row>
    <row r="66" spans="1:10" ht="15.75" x14ac:dyDescent="0.25">
      <c r="A66" s="7"/>
      <c r="B66" s="7"/>
      <c r="C66" s="7"/>
      <c r="D66" s="7"/>
      <c r="E66" s="24"/>
      <c r="F66" s="63" t="str">
        <f t="shared" si="0"/>
        <v/>
      </c>
      <c r="G66" s="38"/>
      <c r="H66" s="39"/>
      <c r="I66" s="44">
        <f t="shared" si="2"/>
        <v>0</v>
      </c>
      <c r="J66" s="6" t="str">
        <f t="shared" si="1"/>
        <v/>
      </c>
    </row>
    <row r="67" spans="1:10" ht="15.75" x14ac:dyDescent="0.25">
      <c r="A67" s="7"/>
      <c r="B67" s="7"/>
      <c r="C67" s="7"/>
      <c r="D67" s="7"/>
      <c r="E67" s="24"/>
      <c r="F67" s="63" t="str">
        <f t="shared" si="0"/>
        <v/>
      </c>
      <c r="G67" s="38"/>
      <c r="H67" s="39"/>
      <c r="I67" s="44">
        <f t="shared" si="2"/>
        <v>0</v>
      </c>
      <c r="J67" s="6" t="str">
        <f t="shared" si="1"/>
        <v/>
      </c>
    </row>
    <row r="68" spans="1:10" ht="15.75" x14ac:dyDescent="0.25">
      <c r="A68" s="7"/>
      <c r="B68" s="7"/>
      <c r="C68" s="7"/>
      <c r="D68" s="7"/>
      <c r="E68" s="24"/>
      <c r="F68" s="63" t="str">
        <f t="shared" si="0"/>
        <v/>
      </c>
      <c r="G68" s="38"/>
      <c r="H68" s="39"/>
      <c r="I68" s="44">
        <f t="shared" si="2"/>
        <v>0</v>
      </c>
      <c r="J68" s="6" t="str">
        <f t="shared" si="1"/>
        <v/>
      </c>
    </row>
    <row r="69" spans="1:10" ht="15.75" x14ac:dyDescent="0.25">
      <c r="A69" s="7"/>
      <c r="B69" s="7"/>
      <c r="C69" s="7"/>
      <c r="D69" s="7"/>
      <c r="E69" s="24"/>
      <c r="F69" s="63" t="str">
        <f t="shared" si="0"/>
        <v/>
      </c>
      <c r="G69" s="38"/>
      <c r="H69" s="39"/>
      <c r="I69" s="44">
        <f t="shared" si="2"/>
        <v>0</v>
      </c>
      <c r="J69" s="6" t="str">
        <f t="shared" si="1"/>
        <v/>
      </c>
    </row>
    <row r="70" spans="1:10" ht="15.75" x14ac:dyDescent="0.25">
      <c r="A70" s="7"/>
      <c r="B70" s="7"/>
      <c r="C70" s="7"/>
      <c r="D70" s="7"/>
      <c r="E70" s="24"/>
      <c r="F70" s="63" t="str">
        <f t="shared" si="0"/>
        <v/>
      </c>
      <c r="G70" s="38"/>
      <c r="H70" s="39"/>
      <c r="I70" s="44">
        <f t="shared" si="2"/>
        <v>0</v>
      </c>
      <c r="J70" s="6" t="str">
        <f t="shared" si="1"/>
        <v/>
      </c>
    </row>
    <row r="71" spans="1:10" ht="15.75" x14ac:dyDescent="0.25">
      <c r="A71" s="7"/>
      <c r="B71" s="7"/>
      <c r="C71" s="7"/>
      <c r="D71" s="7"/>
      <c r="E71" s="24"/>
      <c r="F71" s="63" t="str">
        <f t="shared" si="0"/>
        <v/>
      </c>
      <c r="G71" s="38"/>
      <c r="H71" s="39"/>
      <c r="I71" s="44">
        <f t="shared" si="2"/>
        <v>0</v>
      </c>
      <c r="J71" s="6" t="str">
        <f t="shared" si="1"/>
        <v/>
      </c>
    </row>
    <row r="72" spans="1:10" ht="15.75" x14ac:dyDescent="0.25">
      <c r="A72" s="7"/>
      <c r="B72" s="7"/>
      <c r="C72" s="7"/>
      <c r="D72" s="7"/>
      <c r="E72" s="24"/>
      <c r="F72" s="63" t="str">
        <f t="shared" si="0"/>
        <v/>
      </c>
      <c r="G72" s="38"/>
      <c r="H72" s="39"/>
      <c r="I72" s="44">
        <f t="shared" si="2"/>
        <v>0</v>
      </c>
      <c r="J72" s="6" t="str">
        <f t="shared" si="1"/>
        <v/>
      </c>
    </row>
    <row r="73" spans="1:10" ht="15.75" x14ac:dyDescent="0.25">
      <c r="A73" s="7"/>
      <c r="B73" s="7"/>
      <c r="C73" s="7"/>
      <c r="D73" s="7"/>
      <c r="E73" s="24"/>
      <c r="F73" s="63" t="str">
        <f t="shared" si="0"/>
        <v/>
      </c>
      <c r="G73" s="38"/>
      <c r="H73" s="39"/>
      <c r="I73" s="44">
        <f t="shared" si="2"/>
        <v>0</v>
      </c>
      <c r="J73" s="6" t="str">
        <f t="shared" si="1"/>
        <v/>
      </c>
    </row>
    <row r="74" spans="1:10" ht="15.75" x14ac:dyDescent="0.25">
      <c r="A74" s="7"/>
      <c r="B74" s="7"/>
      <c r="C74" s="7"/>
      <c r="D74" s="7"/>
      <c r="E74" s="24"/>
      <c r="F74" s="63" t="str">
        <f t="shared" ref="F74:F137" si="3">IF(E74="","",WEEKNUM(E74,2))</f>
        <v/>
      </c>
      <c r="G74" s="38"/>
      <c r="H74" s="39"/>
      <c r="I74" s="44">
        <f t="shared" si="2"/>
        <v>0</v>
      </c>
      <c r="J74" s="6" t="str">
        <f t="shared" ref="J74:J137" si="4">IF(OR(C74="logement",C74="CV",C74="motivation",C74="emploi"),"OUI","")</f>
        <v/>
      </c>
    </row>
    <row r="75" spans="1:10" ht="15.75" x14ac:dyDescent="0.25">
      <c r="A75" s="7"/>
      <c r="B75" s="7"/>
      <c r="C75" s="7"/>
      <c r="D75" s="7"/>
      <c r="E75" s="24"/>
      <c r="F75" s="63" t="str">
        <f t="shared" si="3"/>
        <v/>
      </c>
      <c r="G75" s="38"/>
      <c r="H75" s="39"/>
      <c r="I75" s="44">
        <f t="shared" si="2"/>
        <v>0</v>
      </c>
      <c r="J75" s="6" t="str">
        <f t="shared" si="4"/>
        <v/>
      </c>
    </row>
    <row r="76" spans="1:10" ht="15.75" x14ac:dyDescent="0.25">
      <c r="A76" s="7"/>
      <c r="B76" s="7"/>
      <c r="C76" s="7"/>
      <c r="D76" s="7"/>
      <c r="E76" s="24"/>
      <c r="F76" s="63" t="str">
        <f t="shared" si="3"/>
        <v/>
      </c>
      <c r="G76" s="38"/>
      <c r="H76" s="39"/>
      <c r="I76" s="44">
        <f t="shared" ref="I76:I139" si="5">H76-G76</f>
        <v>0</v>
      </c>
      <c r="J76" s="6" t="str">
        <f t="shared" si="4"/>
        <v/>
      </c>
    </row>
    <row r="77" spans="1:10" ht="15.75" x14ac:dyDescent="0.25">
      <c r="A77" s="7"/>
      <c r="B77" s="7"/>
      <c r="C77" s="7"/>
      <c r="D77" s="7"/>
      <c r="E77" s="24"/>
      <c r="F77" s="63" t="str">
        <f t="shared" si="3"/>
        <v/>
      </c>
      <c r="G77" s="38"/>
      <c r="H77" s="39"/>
      <c r="I77" s="44">
        <f t="shared" si="5"/>
        <v>0</v>
      </c>
      <c r="J77" s="6" t="str">
        <f t="shared" si="4"/>
        <v/>
      </c>
    </row>
    <row r="78" spans="1:10" ht="15.75" x14ac:dyDescent="0.25">
      <c r="A78" s="7"/>
      <c r="B78" s="7"/>
      <c r="C78" s="7"/>
      <c r="D78" s="7"/>
      <c r="E78" s="24"/>
      <c r="F78" s="63" t="str">
        <f t="shared" si="3"/>
        <v/>
      </c>
      <c r="G78" s="38"/>
      <c r="H78" s="39"/>
      <c r="I78" s="44">
        <f t="shared" si="5"/>
        <v>0</v>
      </c>
      <c r="J78" s="6" t="str">
        <f t="shared" si="4"/>
        <v/>
      </c>
    </row>
    <row r="79" spans="1:10" ht="15.75" x14ac:dyDescent="0.25">
      <c r="A79" s="7"/>
      <c r="B79" s="7"/>
      <c r="C79" s="7"/>
      <c r="D79" s="7"/>
      <c r="E79" s="24"/>
      <c r="F79" s="63" t="str">
        <f t="shared" si="3"/>
        <v/>
      </c>
      <c r="G79" s="38"/>
      <c r="H79" s="39"/>
      <c r="I79" s="44">
        <f t="shared" si="5"/>
        <v>0</v>
      </c>
      <c r="J79" s="6" t="str">
        <f t="shared" si="4"/>
        <v/>
      </c>
    </row>
    <row r="80" spans="1:10" ht="15.75" x14ac:dyDescent="0.25">
      <c r="A80" s="7"/>
      <c r="B80" s="7"/>
      <c r="C80" s="7"/>
      <c r="D80" s="7"/>
      <c r="E80" s="24"/>
      <c r="F80" s="63" t="str">
        <f t="shared" si="3"/>
        <v/>
      </c>
      <c r="G80" s="38"/>
      <c r="H80" s="39"/>
      <c r="I80" s="44">
        <f t="shared" si="5"/>
        <v>0</v>
      </c>
      <c r="J80" s="6" t="str">
        <f t="shared" si="4"/>
        <v/>
      </c>
    </row>
    <row r="81" spans="1:10" ht="15.75" x14ac:dyDescent="0.25">
      <c r="A81" s="7"/>
      <c r="B81" s="7"/>
      <c r="C81" s="7"/>
      <c r="D81" s="7"/>
      <c r="E81" s="24"/>
      <c r="F81" s="63" t="str">
        <f t="shared" si="3"/>
        <v/>
      </c>
      <c r="G81" s="38"/>
      <c r="H81" s="39"/>
      <c r="I81" s="44">
        <f t="shared" si="5"/>
        <v>0</v>
      </c>
      <c r="J81" s="6" t="str">
        <f t="shared" si="4"/>
        <v/>
      </c>
    </row>
    <row r="82" spans="1:10" ht="15.75" x14ac:dyDescent="0.25">
      <c r="A82" s="7"/>
      <c r="B82" s="7"/>
      <c r="C82" s="7"/>
      <c r="D82" s="7"/>
      <c r="E82" s="24"/>
      <c r="F82" s="63" t="str">
        <f t="shared" si="3"/>
        <v/>
      </c>
      <c r="G82" s="38"/>
      <c r="H82" s="39"/>
      <c r="I82" s="44">
        <f t="shared" si="5"/>
        <v>0</v>
      </c>
      <c r="J82" s="6" t="str">
        <f t="shared" si="4"/>
        <v/>
      </c>
    </row>
    <row r="83" spans="1:10" ht="15.75" x14ac:dyDescent="0.25">
      <c r="A83" s="7"/>
      <c r="B83" s="7"/>
      <c r="C83" s="7"/>
      <c r="D83" s="7"/>
      <c r="E83" s="24"/>
      <c r="F83" s="63" t="str">
        <f t="shared" si="3"/>
        <v/>
      </c>
      <c r="G83" s="38"/>
      <c r="H83" s="39"/>
      <c r="I83" s="44">
        <f t="shared" si="5"/>
        <v>0</v>
      </c>
      <c r="J83" s="6" t="str">
        <f t="shared" si="4"/>
        <v/>
      </c>
    </row>
    <row r="84" spans="1:10" ht="15.75" x14ac:dyDescent="0.25">
      <c r="A84" s="7"/>
      <c r="B84" s="7"/>
      <c r="C84" s="7"/>
      <c r="D84" s="7"/>
      <c r="E84" s="24"/>
      <c r="F84" s="63" t="str">
        <f t="shared" si="3"/>
        <v/>
      </c>
      <c r="G84" s="38"/>
      <c r="H84" s="39"/>
      <c r="I84" s="44">
        <f t="shared" si="5"/>
        <v>0</v>
      </c>
      <c r="J84" s="6" t="str">
        <f t="shared" si="4"/>
        <v/>
      </c>
    </row>
    <row r="85" spans="1:10" ht="15.75" x14ac:dyDescent="0.25">
      <c r="A85" s="7"/>
      <c r="B85" s="7"/>
      <c r="C85" s="7"/>
      <c r="D85" s="7"/>
      <c r="E85" s="24"/>
      <c r="F85" s="63" t="str">
        <f t="shared" si="3"/>
        <v/>
      </c>
      <c r="G85" s="38"/>
      <c r="H85" s="39"/>
      <c r="I85" s="44">
        <f t="shared" si="5"/>
        <v>0</v>
      </c>
      <c r="J85" s="6" t="str">
        <f t="shared" si="4"/>
        <v/>
      </c>
    </row>
    <row r="86" spans="1:10" ht="15.75" x14ac:dyDescent="0.25">
      <c r="A86" s="7"/>
      <c r="B86" s="7"/>
      <c r="C86" s="7"/>
      <c r="D86" s="7"/>
      <c r="E86" s="24"/>
      <c r="F86" s="63" t="str">
        <f t="shared" si="3"/>
        <v/>
      </c>
      <c r="G86" s="38"/>
      <c r="H86" s="39"/>
      <c r="I86" s="44">
        <f t="shared" si="5"/>
        <v>0</v>
      </c>
      <c r="J86" s="6" t="str">
        <f t="shared" si="4"/>
        <v/>
      </c>
    </row>
    <row r="87" spans="1:10" ht="15.75" x14ac:dyDescent="0.25">
      <c r="A87" s="7"/>
      <c r="B87" s="7"/>
      <c r="C87" s="7"/>
      <c r="D87" s="7"/>
      <c r="E87" s="24"/>
      <c r="F87" s="63" t="str">
        <f t="shared" si="3"/>
        <v/>
      </c>
      <c r="G87" s="38"/>
      <c r="H87" s="39"/>
      <c r="I87" s="44">
        <f t="shared" si="5"/>
        <v>0</v>
      </c>
      <c r="J87" s="6" t="str">
        <f t="shared" si="4"/>
        <v/>
      </c>
    </row>
    <row r="88" spans="1:10" ht="15.75" x14ac:dyDescent="0.25">
      <c r="A88" s="7"/>
      <c r="B88" s="7"/>
      <c r="C88" s="7"/>
      <c r="D88" s="7"/>
      <c r="E88" s="24"/>
      <c r="F88" s="63" t="str">
        <f t="shared" si="3"/>
        <v/>
      </c>
      <c r="G88" s="38"/>
      <c r="H88" s="39"/>
      <c r="I88" s="44">
        <f t="shared" si="5"/>
        <v>0</v>
      </c>
      <c r="J88" s="6" t="str">
        <f t="shared" si="4"/>
        <v/>
      </c>
    </row>
    <row r="89" spans="1:10" ht="15.75" x14ac:dyDescent="0.25">
      <c r="A89" s="7"/>
      <c r="B89" s="7"/>
      <c r="C89" s="7"/>
      <c r="D89" s="7"/>
      <c r="E89" s="24"/>
      <c r="F89" s="63" t="str">
        <f t="shared" si="3"/>
        <v/>
      </c>
      <c r="G89" s="38"/>
      <c r="H89" s="39"/>
      <c r="I89" s="44">
        <f t="shared" si="5"/>
        <v>0</v>
      </c>
      <c r="J89" s="6" t="str">
        <f t="shared" si="4"/>
        <v/>
      </c>
    </row>
    <row r="90" spans="1:10" ht="15.75" x14ac:dyDescent="0.25">
      <c r="A90" s="7"/>
      <c r="B90" s="7"/>
      <c r="C90" s="7"/>
      <c r="D90" s="7"/>
      <c r="E90" s="24"/>
      <c r="F90" s="63" t="str">
        <f t="shared" si="3"/>
        <v/>
      </c>
      <c r="G90" s="38"/>
      <c r="H90" s="39"/>
      <c r="I90" s="44">
        <f t="shared" si="5"/>
        <v>0</v>
      </c>
      <c r="J90" s="6" t="str">
        <f t="shared" si="4"/>
        <v/>
      </c>
    </row>
    <row r="91" spans="1:10" ht="15.75" x14ac:dyDescent="0.25">
      <c r="A91" s="7"/>
      <c r="B91" s="7"/>
      <c r="C91" s="7"/>
      <c r="D91" s="7"/>
      <c r="E91" s="24"/>
      <c r="F91" s="63" t="str">
        <f t="shared" si="3"/>
        <v/>
      </c>
      <c r="G91" s="38"/>
      <c r="H91" s="39"/>
      <c r="I91" s="44">
        <f t="shared" si="5"/>
        <v>0</v>
      </c>
      <c r="J91" s="6" t="str">
        <f t="shared" si="4"/>
        <v/>
      </c>
    </row>
    <row r="92" spans="1:10" ht="15.75" x14ac:dyDescent="0.25">
      <c r="A92" s="7"/>
      <c r="B92" s="7"/>
      <c r="C92" s="7"/>
      <c r="D92" s="7"/>
      <c r="E92" s="24"/>
      <c r="F92" s="63" t="str">
        <f t="shared" si="3"/>
        <v/>
      </c>
      <c r="G92" s="38"/>
      <c r="H92" s="39"/>
      <c r="I92" s="44">
        <f t="shared" si="5"/>
        <v>0</v>
      </c>
      <c r="J92" s="6" t="str">
        <f t="shared" si="4"/>
        <v/>
      </c>
    </row>
    <row r="93" spans="1:10" ht="15.75" x14ac:dyDescent="0.25">
      <c r="A93" s="7"/>
      <c r="B93" s="7"/>
      <c r="C93" s="7"/>
      <c r="D93" s="7"/>
      <c r="E93" s="24"/>
      <c r="F93" s="63" t="str">
        <f t="shared" si="3"/>
        <v/>
      </c>
      <c r="G93" s="38"/>
      <c r="H93" s="39"/>
      <c r="I93" s="44">
        <f t="shared" si="5"/>
        <v>0</v>
      </c>
      <c r="J93" s="6" t="str">
        <f t="shared" si="4"/>
        <v/>
      </c>
    </row>
    <row r="94" spans="1:10" ht="15.75" x14ac:dyDescent="0.25">
      <c r="A94" s="7"/>
      <c r="B94" s="7"/>
      <c r="C94" s="7"/>
      <c r="D94" s="7"/>
      <c r="E94" s="24"/>
      <c r="F94" s="63" t="str">
        <f t="shared" si="3"/>
        <v/>
      </c>
      <c r="G94" s="38"/>
      <c r="H94" s="39"/>
      <c r="I94" s="44">
        <f t="shared" si="5"/>
        <v>0</v>
      </c>
      <c r="J94" s="6" t="str">
        <f t="shared" si="4"/>
        <v/>
      </c>
    </row>
    <row r="95" spans="1:10" ht="15.75" x14ac:dyDescent="0.25">
      <c r="A95" s="7"/>
      <c r="B95" s="7"/>
      <c r="C95" s="7"/>
      <c r="D95" s="7"/>
      <c r="E95" s="24"/>
      <c r="F95" s="63" t="str">
        <f t="shared" si="3"/>
        <v/>
      </c>
      <c r="G95" s="38"/>
      <c r="H95" s="39"/>
      <c r="I95" s="44">
        <f t="shared" si="5"/>
        <v>0</v>
      </c>
      <c r="J95" s="6" t="str">
        <f t="shared" si="4"/>
        <v/>
      </c>
    </row>
    <row r="96" spans="1:10" ht="15.75" x14ac:dyDescent="0.25">
      <c r="A96" s="7"/>
      <c r="B96" s="7"/>
      <c r="C96" s="7"/>
      <c r="D96" s="7"/>
      <c r="E96" s="24"/>
      <c r="F96" s="63" t="str">
        <f t="shared" si="3"/>
        <v/>
      </c>
      <c r="G96" s="38"/>
      <c r="H96" s="39"/>
      <c r="I96" s="44">
        <f t="shared" si="5"/>
        <v>0</v>
      </c>
      <c r="J96" s="6" t="str">
        <f t="shared" si="4"/>
        <v/>
      </c>
    </row>
    <row r="97" spans="1:10" ht="15.75" x14ac:dyDescent="0.25">
      <c r="A97" s="7"/>
      <c r="B97" s="7"/>
      <c r="C97" s="7"/>
      <c r="D97" s="7"/>
      <c r="E97" s="24"/>
      <c r="F97" s="63" t="str">
        <f t="shared" si="3"/>
        <v/>
      </c>
      <c r="G97" s="38"/>
      <c r="H97" s="39"/>
      <c r="I97" s="44">
        <f t="shared" si="5"/>
        <v>0</v>
      </c>
      <c r="J97" s="6" t="str">
        <f t="shared" si="4"/>
        <v/>
      </c>
    </row>
    <row r="98" spans="1:10" ht="15.75" x14ac:dyDescent="0.25">
      <c r="A98" s="7"/>
      <c r="B98" s="7"/>
      <c r="C98" s="7"/>
      <c r="D98" s="7"/>
      <c r="E98" s="24"/>
      <c r="F98" s="63" t="str">
        <f t="shared" si="3"/>
        <v/>
      </c>
      <c r="G98" s="38"/>
      <c r="H98" s="39"/>
      <c r="I98" s="44">
        <f t="shared" si="5"/>
        <v>0</v>
      </c>
      <c r="J98" s="6" t="str">
        <f t="shared" si="4"/>
        <v/>
      </c>
    </row>
    <row r="99" spans="1:10" ht="15.75" x14ac:dyDescent="0.25">
      <c r="A99" s="7"/>
      <c r="B99" s="7"/>
      <c r="C99" s="7"/>
      <c r="D99" s="7"/>
      <c r="E99" s="24"/>
      <c r="F99" s="63" t="str">
        <f t="shared" si="3"/>
        <v/>
      </c>
      <c r="G99" s="38"/>
      <c r="H99" s="39"/>
      <c r="I99" s="44">
        <f t="shared" si="5"/>
        <v>0</v>
      </c>
      <c r="J99" s="6" t="str">
        <f t="shared" si="4"/>
        <v/>
      </c>
    </row>
    <row r="100" spans="1:10" ht="15.75" x14ac:dyDescent="0.25">
      <c r="A100" s="7"/>
      <c r="B100" s="7"/>
      <c r="C100" s="7"/>
      <c r="D100" s="7"/>
      <c r="E100" s="24"/>
      <c r="F100" s="63" t="str">
        <f t="shared" si="3"/>
        <v/>
      </c>
      <c r="G100" s="38"/>
      <c r="H100" s="39"/>
      <c r="I100" s="44">
        <f t="shared" si="5"/>
        <v>0</v>
      </c>
      <c r="J100" s="6" t="str">
        <f t="shared" si="4"/>
        <v/>
      </c>
    </row>
    <row r="101" spans="1:10" ht="15.75" x14ac:dyDescent="0.25">
      <c r="A101" s="7"/>
      <c r="B101" s="7"/>
      <c r="C101" s="7"/>
      <c r="D101" s="7"/>
      <c r="E101" s="24"/>
      <c r="F101" s="63" t="str">
        <f t="shared" si="3"/>
        <v/>
      </c>
      <c r="G101" s="38"/>
      <c r="H101" s="39"/>
      <c r="I101" s="44">
        <f t="shared" si="5"/>
        <v>0</v>
      </c>
      <c r="J101" s="6" t="str">
        <f t="shared" si="4"/>
        <v/>
      </c>
    </row>
    <row r="102" spans="1:10" ht="15.75" x14ac:dyDescent="0.25">
      <c r="A102" s="7"/>
      <c r="B102" s="7"/>
      <c r="C102" s="7"/>
      <c r="D102" s="7"/>
      <c r="E102" s="24"/>
      <c r="F102" s="63" t="str">
        <f t="shared" si="3"/>
        <v/>
      </c>
      <c r="G102" s="38"/>
      <c r="H102" s="39"/>
      <c r="I102" s="44">
        <f t="shared" si="5"/>
        <v>0</v>
      </c>
      <c r="J102" s="6" t="str">
        <f t="shared" si="4"/>
        <v/>
      </c>
    </row>
    <row r="103" spans="1:10" ht="15.75" x14ac:dyDescent="0.25">
      <c r="A103" s="7"/>
      <c r="B103" s="7"/>
      <c r="C103" s="7"/>
      <c r="D103" s="7"/>
      <c r="E103" s="24"/>
      <c r="F103" s="63" t="str">
        <f t="shared" si="3"/>
        <v/>
      </c>
      <c r="G103" s="38"/>
      <c r="H103" s="39"/>
      <c r="I103" s="44">
        <f t="shared" si="5"/>
        <v>0</v>
      </c>
      <c r="J103" s="6" t="str">
        <f t="shared" si="4"/>
        <v/>
      </c>
    </row>
    <row r="104" spans="1:10" ht="15.75" x14ac:dyDescent="0.25">
      <c r="A104" s="7"/>
      <c r="B104" s="7"/>
      <c r="C104" s="7"/>
      <c r="D104" s="7"/>
      <c r="E104" s="24"/>
      <c r="F104" s="63" t="str">
        <f t="shared" si="3"/>
        <v/>
      </c>
      <c r="G104" s="38"/>
      <c r="H104" s="39"/>
      <c r="I104" s="44">
        <f t="shared" si="5"/>
        <v>0</v>
      </c>
      <c r="J104" s="6" t="str">
        <f t="shared" si="4"/>
        <v/>
      </c>
    </row>
    <row r="105" spans="1:10" ht="15.75" x14ac:dyDescent="0.25">
      <c r="A105" s="7"/>
      <c r="B105" s="7"/>
      <c r="C105" s="7"/>
      <c r="D105" s="7"/>
      <c r="E105" s="24"/>
      <c r="F105" s="63" t="str">
        <f t="shared" si="3"/>
        <v/>
      </c>
      <c r="G105" s="38"/>
      <c r="H105" s="39"/>
      <c r="I105" s="44">
        <f t="shared" si="5"/>
        <v>0</v>
      </c>
      <c r="J105" s="6" t="str">
        <f t="shared" si="4"/>
        <v/>
      </c>
    </row>
    <row r="106" spans="1:10" ht="15.75" x14ac:dyDescent="0.25">
      <c r="A106" s="7"/>
      <c r="B106" s="7"/>
      <c r="C106" s="7"/>
      <c r="D106" s="7"/>
      <c r="E106" s="24"/>
      <c r="F106" s="63" t="str">
        <f t="shared" si="3"/>
        <v/>
      </c>
      <c r="G106" s="38"/>
      <c r="H106" s="39"/>
      <c r="I106" s="44">
        <f t="shared" si="5"/>
        <v>0</v>
      </c>
      <c r="J106" s="6" t="str">
        <f t="shared" si="4"/>
        <v/>
      </c>
    </row>
    <row r="107" spans="1:10" ht="15.75" x14ac:dyDescent="0.25">
      <c r="A107" s="7"/>
      <c r="B107" s="7"/>
      <c r="C107" s="7"/>
      <c r="D107" s="7"/>
      <c r="E107" s="24"/>
      <c r="F107" s="63" t="str">
        <f t="shared" si="3"/>
        <v/>
      </c>
      <c r="G107" s="38"/>
      <c r="H107" s="39"/>
      <c r="I107" s="44">
        <f t="shared" si="5"/>
        <v>0</v>
      </c>
      <c r="J107" s="6" t="str">
        <f t="shared" si="4"/>
        <v/>
      </c>
    </row>
    <row r="108" spans="1:10" ht="15.75" x14ac:dyDescent="0.25">
      <c r="A108" s="7"/>
      <c r="B108" s="7"/>
      <c r="C108" s="7"/>
      <c r="D108" s="7"/>
      <c r="E108" s="24"/>
      <c r="F108" s="63" t="str">
        <f t="shared" si="3"/>
        <v/>
      </c>
      <c r="G108" s="38"/>
      <c r="H108" s="39"/>
      <c r="I108" s="44">
        <f t="shared" si="5"/>
        <v>0</v>
      </c>
      <c r="J108" s="6" t="str">
        <f t="shared" si="4"/>
        <v/>
      </c>
    </row>
    <row r="109" spans="1:10" ht="15.75" x14ac:dyDescent="0.25">
      <c r="A109" s="7"/>
      <c r="B109" s="7"/>
      <c r="C109" s="7"/>
      <c r="D109" s="7"/>
      <c r="E109" s="24"/>
      <c r="F109" s="63" t="str">
        <f t="shared" si="3"/>
        <v/>
      </c>
      <c r="G109" s="38"/>
      <c r="H109" s="39"/>
      <c r="I109" s="44">
        <f t="shared" si="5"/>
        <v>0</v>
      </c>
      <c r="J109" s="6" t="str">
        <f t="shared" si="4"/>
        <v/>
      </c>
    </row>
    <row r="110" spans="1:10" ht="15.75" x14ac:dyDescent="0.25">
      <c r="A110" s="7"/>
      <c r="B110" s="7"/>
      <c r="C110" s="7"/>
      <c r="D110" s="7"/>
      <c r="E110" s="24"/>
      <c r="F110" s="63" t="str">
        <f t="shared" si="3"/>
        <v/>
      </c>
      <c r="G110" s="38"/>
      <c r="H110" s="39"/>
      <c r="I110" s="44">
        <f t="shared" si="5"/>
        <v>0</v>
      </c>
      <c r="J110" s="6" t="str">
        <f t="shared" si="4"/>
        <v/>
      </c>
    </row>
    <row r="111" spans="1:10" ht="15.75" x14ac:dyDescent="0.25">
      <c r="A111" s="7"/>
      <c r="B111" s="7"/>
      <c r="C111" s="7"/>
      <c r="D111" s="7"/>
      <c r="E111" s="24"/>
      <c r="F111" s="63" t="str">
        <f t="shared" si="3"/>
        <v/>
      </c>
      <c r="G111" s="38"/>
      <c r="H111" s="39"/>
      <c r="I111" s="44">
        <f t="shared" si="5"/>
        <v>0</v>
      </c>
      <c r="J111" s="6" t="str">
        <f t="shared" si="4"/>
        <v/>
      </c>
    </row>
    <row r="112" spans="1:10" ht="15.75" x14ac:dyDescent="0.25">
      <c r="A112" s="7"/>
      <c r="B112" s="7"/>
      <c r="C112" s="7"/>
      <c r="D112" s="7"/>
      <c r="E112" s="24"/>
      <c r="F112" s="63" t="str">
        <f t="shared" si="3"/>
        <v/>
      </c>
      <c r="G112" s="38"/>
      <c r="H112" s="39"/>
      <c r="I112" s="44">
        <f t="shared" si="5"/>
        <v>0</v>
      </c>
      <c r="J112" s="6" t="str">
        <f t="shared" si="4"/>
        <v/>
      </c>
    </row>
    <row r="113" spans="1:10" ht="15.75" x14ac:dyDescent="0.25">
      <c r="A113" s="7"/>
      <c r="B113" s="7"/>
      <c r="C113" s="7"/>
      <c r="D113" s="7"/>
      <c r="E113" s="24"/>
      <c r="F113" s="63" t="str">
        <f t="shared" si="3"/>
        <v/>
      </c>
      <c r="G113" s="38"/>
      <c r="H113" s="39"/>
      <c r="I113" s="44">
        <f t="shared" si="5"/>
        <v>0</v>
      </c>
      <c r="J113" s="6" t="str">
        <f t="shared" si="4"/>
        <v/>
      </c>
    </row>
    <row r="114" spans="1:10" ht="15.75" x14ac:dyDescent="0.25">
      <c r="A114" s="7"/>
      <c r="B114" s="7"/>
      <c r="C114" s="7"/>
      <c r="D114" s="7"/>
      <c r="E114" s="24"/>
      <c r="F114" s="63" t="str">
        <f t="shared" si="3"/>
        <v/>
      </c>
      <c r="G114" s="38"/>
      <c r="H114" s="39"/>
      <c r="I114" s="44">
        <f t="shared" si="5"/>
        <v>0</v>
      </c>
      <c r="J114" s="6" t="str">
        <f t="shared" si="4"/>
        <v/>
      </c>
    </row>
    <row r="115" spans="1:10" ht="15.75" x14ac:dyDescent="0.25">
      <c r="A115" s="7"/>
      <c r="B115" s="7"/>
      <c r="C115" s="7"/>
      <c r="D115" s="7"/>
      <c r="E115" s="24"/>
      <c r="F115" s="63" t="str">
        <f t="shared" si="3"/>
        <v/>
      </c>
      <c r="G115" s="38"/>
      <c r="H115" s="39"/>
      <c r="I115" s="44">
        <f t="shared" si="5"/>
        <v>0</v>
      </c>
      <c r="J115" s="6" t="str">
        <f t="shared" si="4"/>
        <v/>
      </c>
    </row>
    <row r="116" spans="1:10" ht="15.75" x14ac:dyDescent="0.25">
      <c r="A116" s="7"/>
      <c r="B116" s="7"/>
      <c r="C116" s="7"/>
      <c r="D116" s="7"/>
      <c r="E116" s="24"/>
      <c r="F116" s="63" t="str">
        <f t="shared" si="3"/>
        <v/>
      </c>
      <c r="G116" s="38"/>
      <c r="H116" s="39"/>
      <c r="I116" s="44">
        <f t="shared" si="5"/>
        <v>0</v>
      </c>
      <c r="J116" s="6" t="str">
        <f t="shared" si="4"/>
        <v/>
      </c>
    </row>
    <row r="117" spans="1:10" ht="15.75" x14ac:dyDescent="0.25">
      <c r="A117" s="7"/>
      <c r="B117" s="7"/>
      <c r="C117" s="7"/>
      <c r="D117" s="7"/>
      <c r="E117" s="24"/>
      <c r="F117" s="63" t="str">
        <f t="shared" si="3"/>
        <v/>
      </c>
      <c r="G117" s="38"/>
      <c r="H117" s="39"/>
      <c r="I117" s="44">
        <f t="shared" si="5"/>
        <v>0</v>
      </c>
      <c r="J117" s="6" t="str">
        <f t="shared" si="4"/>
        <v/>
      </c>
    </row>
    <row r="118" spans="1:10" ht="15.75" x14ac:dyDescent="0.25">
      <c r="A118" s="7"/>
      <c r="B118" s="7"/>
      <c r="C118" s="7"/>
      <c r="D118" s="7"/>
      <c r="E118" s="24"/>
      <c r="F118" s="63" t="str">
        <f t="shared" si="3"/>
        <v/>
      </c>
      <c r="G118" s="38"/>
      <c r="H118" s="39"/>
      <c r="I118" s="44">
        <f t="shared" si="5"/>
        <v>0</v>
      </c>
      <c r="J118" s="6" t="str">
        <f t="shared" si="4"/>
        <v/>
      </c>
    </row>
    <row r="119" spans="1:10" ht="15.75" x14ac:dyDescent="0.25">
      <c r="A119" s="7"/>
      <c r="B119" s="7"/>
      <c r="C119" s="7"/>
      <c r="D119" s="7"/>
      <c r="E119" s="24"/>
      <c r="F119" s="63" t="str">
        <f t="shared" si="3"/>
        <v/>
      </c>
      <c r="G119" s="38"/>
      <c r="H119" s="39"/>
      <c r="I119" s="44">
        <f t="shared" si="5"/>
        <v>0</v>
      </c>
      <c r="J119" s="6" t="str">
        <f t="shared" si="4"/>
        <v/>
      </c>
    </row>
    <row r="120" spans="1:10" ht="15.75" x14ac:dyDescent="0.25">
      <c r="A120" s="7"/>
      <c r="B120" s="7"/>
      <c r="C120" s="7"/>
      <c r="D120" s="7"/>
      <c r="E120" s="24"/>
      <c r="F120" s="63" t="str">
        <f t="shared" si="3"/>
        <v/>
      </c>
      <c r="G120" s="38"/>
      <c r="H120" s="39"/>
      <c r="I120" s="44">
        <f t="shared" si="5"/>
        <v>0</v>
      </c>
      <c r="J120" s="6" t="str">
        <f t="shared" si="4"/>
        <v/>
      </c>
    </row>
    <row r="121" spans="1:10" ht="15.75" x14ac:dyDescent="0.25">
      <c r="A121" s="7"/>
      <c r="B121" s="7"/>
      <c r="C121" s="7"/>
      <c r="D121" s="7"/>
      <c r="E121" s="24"/>
      <c r="F121" s="63" t="str">
        <f t="shared" si="3"/>
        <v/>
      </c>
      <c r="G121" s="38"/>
      <c r="H121" s="39"/>
      <c r="I121" s="44">
        <f t="shared" si="5"/>
        <v>0</v>
      </c>
      <c r="J121" s="6" t="str">
        <f t="shared" si="4"/>
        <v/>
      </c>
    </row>
    <row r="122" spans="1:10" ht="15.75" x14ac:dyDescent="0.25">
      <c r="A122" s="7"/>
      <c r="B122" s="7"/>
      <c r="C122" s="7"/>
      <c r="D122" s="7"/>
      <c r="E122" s="24"/>
      <c r="F122" s="63" t="str">
        <f t="shared" si="3"/>
        <v/>
      </c>
      <c r="G122" s="38"/>
      <c r="H122" s="39"/>
      <c r="I122" s="44">
        <f t="shared" si="5"/>
        <v>0</v>
      </c>
      <c r="J122" s="6" t="str">
        <f t="shared" si="4"/>
        <v/>
      </c>
    </row>
    <row r="123" spans="1:10" ht="15.75" x14ac:dyDescent="0.25">
      <c r="A123" s="7"/>
      <c r="B123" s="7"/>
      <c r="C123" s="7"/>
      <c r="D123" s="7"/>
      <c r="E123" s="24"/>
      <c r="F123" s="63" t="str">
        <f t="shared" si="3"/>
        <v/>
      </c>
      <c r="G123" s="38"/>
      <c r="H123" s="39"/>
      <c r="I123" s="44">
        <f t="shared" si="5"/>
        <v>0</v>
      </c>
      <c r="J123" s="6" t="str">
        <f t="shared" si="4"/>
        <v/>
      </c>
    </row>
    <row r="124" spans="1:10" ht="15.75" x14ac:dyDescent="0.25">
      <c r="A124" s="7"/>
      <c r="B124" s="7"/>
      <c r="C124" s="7"/>
      <c r="D124" s="7"/>
      <c r="E124" s="24"/>
      <c r="F124" s="63" t="str">
        <f t="shared" si="3"/>
        <v/>
      </c>
      <c r="G124" s="38"/>
      <c r="H124" s="39"/>
      <c r="I124" s="44">
        <f t="shared" si="5"/>
        <v>0</v>
      </c>
      <c r="J124" s="6" t="str">
        <f t="shared" si="4"/>
        <v/>
      </c>
    </row>
    <row r="125" spans="1:10" ht="15.75" x14ac:dyDescent="0.25">
      <c r="A125" s="7"/>
      <c r="B125" s="7"/>
      <c r="C125" s="7"/>
      <c r="D125" s="7"/>
      <c r="E125" s="24"/>
      <c r="F125" s="63" t="str">
        <f t="shared" si="3"/>
        <v/>
      </c>
      <c r="G125" s="38"/>
      <c r="H125" s="39"/>
      <c r="I125" s="44">
        <f t="shared" si="5"/>
        <v>0</v>
      </c>
      <c r="J125" s="6" t="str">
        <f t="shared" si="4"/>
        <v/>
      </c>
    </row>
    <row r="126" spans="1:10" ht="15.75" x14ac:dyDescent="0.25">
      <c r="A126" s="7"/>
      <c r="B126" s="7"/>
      <c r="C126" s="7"/>
      <c r="D126" s="7"/>
      <c r="E126" s="24"/>
      <c r="F126" s="63" t="str">
        <f t="shared" si="3"/>
        <v/>
      </c>
      <c r="G126" s="38"/>
      <c r="H126" s="39"/>
      <c r="I126" s="44">
        <f t="shared" si="5"/>
        <v>0</v>
      </c>
      <c r="J126" s="6" t="str">
        <f t="shared" si="4"/>
        <v/>
      </c>
    </row>
    <row r="127" spans="1:10" ht="15.75" x14ac:dyDescent="0.25">
      <c r="A127" s="7"/>
      <c r="B127" s="7"/>
      <c r="C127" s="7"/>
      <c r="D127" s="7"/>
      <c r="E127" s="24"/>
      <c r="F127" s="63" t="str">
        <f t="shared" si="3"/>
        <v/>
      </c>
      <c r="G127" s="38"/>
      <c r="H127" s="39"/>
      <c r="I127" s="44">
        <f t="shared" si="5"/>
        <v>0</v>
      </c>
      <c r="J127" s="6" t="str">
        <f t="shared" si="4"/>
        <v/>
      </c>
    </row>
    <row r="128" spans="1:10" ht="15.75" x14ac:dyDescent="0.25">
      <c r="A128" s="7"/>
      <c r="B128" s="7"/>
      <c r="C128" s="7"/>
      <c r="D128" s="7"/>
      <c r="E128" s="24"/>
      <c r="F128" s="63" t="str">
        <f t="shared" si="3"/>
        <v/>
      </c>
      <c r="G128" s="38"/>
      <c r="H128" s="39"/>
      <c r="I128" s="44">
        <f t="shared" si="5"/>
        <v>0</v>
      </c>
      <c r="J128" s="6" t="str">
        <f t="shared" si="4"/>
        <v/>
      </c>
    </row>
    <row r="129" spans="1:10" ht="15.75" x14ac:dyDescent="0.25">
      <c r="A129" s="7"/>
      <c r="B129" s="7"/>
      <c r="C129" s="7"/>
      <c r="D129" s="7"/>
      <c r="E129" s="24"/>
      <c r="F129" s="63" t="str">
        <f t="shared" si="3"/>
        <v/>
      </c>
      <c r="G129" s="38"/>
      <c r="H129" s="39"/>
      <c r="I129" s="44">
        <f t="shared" si="5"/>
        <v>0</v>
      </c>
      <c r="J129" s="6" t="str">
        <f t="shared" si="4"/>
        <v/>
      </c>
    </row>
    <row r="130" spans="1:10" ht="15.75" x14ac:dyDescent="0.25">
      <c r="A130" s="7"/>
      <c r="B130" s="7"/>
      <c r="C130" s="7"/>
      <c r="D130" s="7"/>
      <c r="E130" s="24"/>
      <c r="F130" s="63" t="str">
        <f t="shared" si="3"/>
        <v/>
      </c>
      <c r="G130" s="38"/>
      <c r="H130" s="39"/>
      <c r="I130" s="44">
        <f t="shared" si="5"/>
        <v>0</v>
      </c>
      <c r="J130" s="6" t="str">
        <f t="shared" si="4"/>
        <v/>
      </c>
    </row>
    <row r="131" spans="1:10" ht="15.75" x14ac:dyDescent="0.25">
      <c r="A131" s="7"/>
      <c r="B131" s="7"/>
      <c r="C131" s="7"/>
      <c r="D131" s="7"/>
      <c r="E131" s="24"/>
      <c r="F131" s="63" t="str">
        <f t="shared" si="3"/>
        <v/>
      </c>
      <c r="G131" s="38"/>
      <c r="H131" s="39"/>
      <c r="I131" s="44">
        <f t="shared" si="5"/>
        <v>0</v>
      </c>
      <c r="J131" s="6" t="str">
        <f t="shared" si="4"/>
        <v/>
      </c>
    </row>
    <row r="132" spans="1:10" ht="15.75" x14ac:dyDescent="0.25">
      <c r="A132" s="7"/>
      <c r="B132" s="7"/>
      <c r="C132" s="7"/>
      <c r="D132" s="7"/>
      <c r="E132" s="24"/>
      <c r="F132" s="63" t="str">
        <f t="shared" si="3"/>
        <v/>
      </c>
      <c r="G132" s="38"/>
      <c r="H132" s="39"/>
      <c r="I132" s="44">
        <f t="shared" si="5"/>
        <v>0</v>
      </c>
      <c r="J132" s="6" t="str">
        <f t="shared" si="4"/>
        <v/>
      </c>
    </row>
    <row r="133" spans="1:10" ht="15.75" x14ac:dyDescent="0.25">
      <c r="A133" s="7"/>
      <c r="B133" s="7"/>
      <c r="C133" s="7"/>
      <c r="D133" s="7"/>
      <c r="E133" s="24"/>
      <c r="F133" s="63" t="str">
        <f t="shared" si="3"/>
        <v/>
      </c>
      <c r="G133" s="38"/>
      <c r="H133" s="39"/>
      <c r="I133" s="44">
        <f t="shared" si="5"/>
        <v>0</v>
      </c>
      <c r="J133" s="6" t="str">
        <f t="shared" si="4"/>
        <v/>
      </c>
    </row>
    <row r="134" spans="1:10" ht="15.75" x14ac:dyDescent="0.25">
      <c r="A134" s="7"/>
      <c r="B134" s="7"/>
      <c r="C134" s="7"/>
      <c r="D134" s="7"/>
      <c r="E134" s="24"/>
      <c r="F134" s="63" t="str">
        <f t="shared" si="3"/>
        <v/>
      </c>
      <c r="G134" s="38"/>
      <c r="H134" s="39"/>
      <c r="I134" s="44">
        <f t="shared" si="5"/>
        <v>0</v>
      </c>
      <c r="J134" s="6" t="str">
        <f t="shared" si="4"/>
        <v/>
      </c>
    </row>
    <row r="135" spans="1:10" ht="15.75" x14ac:dyDescent="0.25">
      <c r="A135" s="7"/>
      <c r="B135" s="7"/>
      <c r="C135" s="7"/>
      <c r="D135" s="7"/>
      <c r="E135" s="24"/>
      <c r="F135" s="63" t="str">
        <f t="shared" si="3"/>
        <v/>
      </c>
      <c r="G135" s="38"/>
      <c r="H135" s="39"/>
      <c r="I135" s="44">
        <f t="shared" si="5"/>
        <v>0</v>
      </c>
      <c r="J135" s="6" t="str">
        <f t="shared" si="4"/>
        <v/>
      </c>
    </row>
    <row r="136" spans="1:10" ht="15.75" x14ac:dyDescent="0.25">
      <c r="A136" s="7"/>
      <c r="B136" s="7"/>
      <c r="C136" s="7"/>
      <c r="D136" s="7"/>
      <c r="E136" s="24"/>
      <c r="F136" s="63" t="str">
        <f t="shared" si="3"/>
        <v/>
      </c>
      <c r="G136" s="38"/>
      <c r="H136" s="39"/>
      <c r="I136" s="44">
        <f t="shared" si="5"/>
        <v>0</v>
      </c>
      <c r="J136" s="6" t="str">
        <f t="shared" si="4"/>
        <v/>
      </c>
    </row>
    <row r="137" spans="1:10" ht="15.75" x14ac:dyDescent="0.25">
      <c r="A137" s="7"/>
      <c r="B137" s="7"/>
      <c r="C137" s="7"/>
      <c r="D137" s="7"/>
      <c r="E137" s="24"/>
      <c r="F137" s="63" t="str">
        <f t="shared" si="3"/>
        <v/>
      </c>
      <c r="G137" s="38"/>
      <c r="H137" s="39"/>
      <c r="I137" s="44">
        <f t="shared" si="5"/>
        <v>0</v>
      </c>
      <c r="J137" s="6" t="str">
        <f t="shared" si="4"/>
        <v/>
      </c>
    </row>
    <row r="138" spans="1:10" ht="15.75" x14ac:dyDescent="0.25">
      <c r="A138" s="7"/>
      <c r="B138" s="7"/>
      <c r="C138" s="7"/>
      <c r="D138" s="7"/>
      <c r="E138" s="24"/>
      <c r="F138" s="63" t="str">
        <f t="shared" ref="F138:F201" si="6">IF(E138="","",WEEKNUM(E138,2))</f>
        <v/>
      </c>
      <c r="G138" s="38"/>
      <c r="H138" s="39"/>
      <c r="I138" s="44">
        <f t="shared" si="5"/>
        <v>0</v>
      </c>
      <c r="J138" s="6" t="str">
        <f t="shared" ref="J138:J201" si="7">IF(OR(C138="logement",C138="CV",C138="motivation",C138="emploi"),"OUI","")</f>
        <v/>
      </c>
    </row>
    <row r="139" spans="1:10" ht="15.75" x14ac:dyDescent="0.25">
      <c r="A139" s="7"/>
      <c r="B139" s="7"/>
      <c r="C139" s="7"/>
      <c r="D139" s="7"/>
      <c r="E139" s="24"/>
      <c r="F139" s="63" t="str">
        <f t="shared" si="6"/>
        <v/>
      </c>
      <c r="G139" s="38"/>
      <c r="H139" s="39"/>
      <c r="I139" s="44">
        <f t="shared" si="5"/>
        <v>0</v>
      </c>
      <c r="J139" s="6" t="str">
        <f t="shared" si="7"/>
        <v/>
      </c>
    </row>
    <row r="140" spans="1:10" ht="15.75" x14ac:dyDescent="0.25">
      <c r="A140" s="7"/>
      <c r="B140" s="7"/>
      <c r="C140" s="7"/>
      <c r="D140" s="7"/>
      <c r="E140" s="24"/>
      <c r="F140" s="63" t="str">
        <f t="shared" si="6"/>
        <v/>
      </c>
      <c r="G140" s="38"/>
      <c r="H140" s="39"/>
      <c r="I140" s="44">
        <f t="shared" ref="I140:I203" si="8">H140-G140</f>
        <v>0</v>
      </c>
      <c r="J140" s="6" t="str">
        <f t="shared" si="7"/>
        <v/>
      </c>
    </row>
    <row r="141" spans="1:10" ht="15.75" x14ac:dyDescent="0.25">
      <c r="A141" s="7"/>
      <c r="B141" s="7"/>
      <c r="C141" s="7"/>
      <c r="D141" s="7"/>
      <c r="E141" s="24"/>
      <c r="F141" s="63" t="str">
        <f t="shared" si="6"/>
        <v/>
      </c>
      <c r="G141" s="38"/>
      <c r="H141" s="39"/>
      <c r="I141" s="44">
        <f t="shared" si="8"/>
        <v>0</v>
      </c>
      <c r="J141" s="6" t="str">
        <f t="shared" si="7"/>
        <v/>
      </c>
    </row>
    <row r="142" spans="1:10" ht="15.75" x14ac:dyDescent="0.25">
      <c r="A142" s="7"/>
      <c r="B142" s="7"/>
      <c r="C142" s="7"/>
      <c r="D142" s="7"/>
      <c r="E142" s="24"/>
      <c r="F142" s="63" t="str">
        <f t="shared" si="6"/>
        <v/>
      </c>
      <c r="G142" s="38"/>
      <c r="H142" s="39"/>
      <c r="I142" s="44">
        <f t="shared" si="8"/>
        <v>0</v>
      </c>
      <c r="J142" s="6" t="str">
        <f t="shared" si="7"/>
        <v/>
      </c>
    </row>
    <row r="143" spans="1:10" ht="15.75" x14ac:dyDescent="0.25">
      <c r="A143" s="7"/>
      <c r="B143" s="7"/>
      <c r="C143" s="7"/>
      <c r="D143" s="7"/>
      <c r="E143" s="24"/>
      <c r="F143" s="63" t="str">
        <f t="shared" si="6"/>
        <v/>
      </c>
      <c r="G143" s="38"/>
      <c r="H143" s="39"/>
      <c r="I143" s="44">
        <f t="shared" si="8"/>
        <v>0</v>
      </c>
      <c r="J143" s="6" t="str">
        <f t="shared" si="7"/>
        <v/>
      </c>
    </row>
    <row r="144" spans="1:10" ht="15.75" x14ac:dyDescent="0.25">
      <c r="A144" s="7"/>
      <c r="B144" s="7"/>
      <c r="C144" s="7"/>
      <c r="D144" s="7"/>
      <c r="E144" s="24"/>
      <c r="F144" s="63" t="str">
        <f t="shared" si="6"/>
        <v/>
      </c>
      <c r="G144" s="38"/>
      <c r="H144" s="39"/>
      <c r="I144" s="44">
        <f t="shared" si="8"/>
        <v>0</v>
      </c>
      <c r="J144" s="6" t="str">
        <f t="shared" si="7"/>
        <v/>
      </c>
    </row>
    <row r="145" spans="1:10" ht="15.75" x14ac:dyDescent="0.25">
      <c r="A145" s="7"/>
      <c r="B145" s="7"/>
      <c r="C145" s="7"/>
      <c r="D145" s="7"/>
      <c r="E145" s="24"/>
      <c r="F145" s="63" t="str">
        <f t="shared" si="6"/>
        <v/>
      </c>
      <c r="G145" s="38"/>
      <c r="H145" s="39"/>
      <c r="I145" s="44">
        <f t="shared" si="8"/>
        <v>0</v>
      </c>
      <c r="J145" s="6" t="str">
        <f t="shared" si="7"/>
        <v/>
      </c>
    </row>
    <row r="146" spans="1:10" ht="15.75" x14ac:dyDescent="0.25">
      <c r="A146" s="7"/>
      <c r="B146" s="7"/>
      <c r="C146" s="7"/>
      <c r="D146" s="7"/>
      <c r="E146" s="24"/>
      <c r="F146" s="63" t="str">
        <f t="shared" si="6"/>
        <v/>
      </c>
      <c r="G146" s="38"/>
      <c r="H146" s="39"/>
      <c r="I146" s="44">
        <f t="shared" si="8"/>
        <v>0</v>
      </c>
      <c r="J146" s="6" t="str">
        <f t="shared" si="7"/>
        <v/>
      </c>
    </row>
    <row r="147" spans="1:10" ht="15.75" x14ac:dyDescent="0.25">
      <c r="A147" s="7"/>
      <c r="B147" s="7"/>
      <c r="C147" s="7"/>
      <c r="D147" s="7"/>
      <c r="E147" s="24"/>
      <c r="F147" s="63" t="str">
        <f t="shared" si="6"/>
        <v/>
      </c>
      <c r="G147" s="38"/>
      <c r="H147" s="39"/>
      <c r="I147" s="44">
        <f t="shared" si="8"/>
        <v>0</v>
      </c>
      <c r="J147" s="6" t="str">
        <f t="shared" si="7"/>
        <v/>
      </c>
    </row>
    <row r="148" spans="1:10" ht="15.75" x14ac:dyDescent="0.25">
      <c r="A148" s="7"/>
      <c r="B148" s="7"/>
      <c r="C148" s="7"/>
      <c r="D148" s="7"/>
      <c r="E148" s="24"/>
      <c r="F148" s="63" t="str">
        <f t="shared" si="6"/>
        <v/>
      </c>
      <c r="G148" s="38"/>
      <c r="H148" s="39"/>
      <c r="I148" s="44">
        <f t="shared" si="8"/>
        <v>0</v>
      </c>
      <c r="J148" s="6" t="str">
        <f t="shared" si="7"/>
        <v/>
      </c>
    </row>
    <row r="149" spans="1:10" ht="15.75" x14ac:dyDescent="0.25">
      <c r="A149" s="7"/>
      <c r="B149" s="7"/>
      <c r="C149" s="7"/>
      <c r="D149" s="7"/>
      <c r="E149" s="24"/>
      <c r="F149" s="63" t="str">
        <f t="shared" si="6"/>
        <v/>
      </c>
      <c r="G149" s="38"/>
      <c r="H149" s="39"/>
      <c r="I149" s="44">
        <f t="shared" si="8"/>
        <v>0</v>
      </c>
      <c r="J149" s="6" t="str">
        <f t="shared" si="7"/>
        <v/>
      </c>
    </row>
    <row r="150" spans="1:10" ht="15.75" x14ac:dyDescent="0.25">
      <c r="A150" s="7"/>
      <c r="B150" s="7"/>
      <c r="C150" s="7"/>
      <c r="D150" s="7"/>
      <c r="E150" s="24"/>
      <c r="F150" s="63" t="str">
        <f t="shared" si="6"/>
        <v/>
      </c>
      <c r="G150" s="38"/>
      <c r="H150" s="39"/>
      <c r="I150" s="44">
        <f t="shared" si="8"/>
        <v>0</v>
      </c>
      <c r="J150" s="6" t="str">
        <f t="shared" si="7"/>
        <v/>
      </c>
    </row>
    <row r="151" spans="1:10" ht="15.75" x14ac:dyDescent="0.25">
      <c r="A151" s="7"/>
      <c r="B151" s="7"/>
      <c r="C151" s="7"/>
      <c r="D151" s="7"/>
      <c r="E151" s="24"/>
      <c r="F151" s="63" t="str">
        <f t="shared" si="6"/>
        <v/>
      </c>
      <c r="G151" s="38"/>
      <c r="H151" s="39"/>
      <c r="I151" s="44">
        <f t="shared" si="8"/>
        <v>0</v>
      </c>
      <c r="J151" s="6" t="str">
        <f t="shared" si="7"/>
        <v/>
      </c>
    </row>
    <row r="152" spans="1:10" ht="15.75" x14ac:dyDescent="0.25">
      <c r="A152" s="7"/>
      <c r="B152" s="7"/>
      <c r="C152" s="7"/>
      <c r="D152" s="7"/>
      <c r="E152" s="24"/>
      <c r="F152" s="63" t="str">
        <f t="shared" si="6"/>
        <v/>
      </c>
      <c r="G152" s="38"/>
      <c r="H152" s="39"/>
      <c r="I152" s="44">
        <f t="shared" si="8"/>
        <v>0</v>
      </c>
      <c r="J152" s="6" t="str">
        <f t="shared" si="7"/>
        <v/>
      </c>
    </row>
    <row r="153" spans="1:10" ht="15.75" x14ac:dyDescent="0.25">
      <c r="A153" s="7"/>
      <c r="B153" s="7"/>
      <c r="C153" s="7"/>
      <c r="D153" s="7"/>
      <c r="E153" s="24"/>
      <c r="F153" s="63" t="str">
        <f t="shared" si="6"/>
        <v/>
      </c>
      <c r="G153" s="38"/>
      <c r="H153" s="39"/>
      <c r="I153" s="44">
        <f t="shared" si="8"/>
        <v>0</v>
      </c>
      <c r="J153" s="6" t="str">
        <f t="shared" si="7"/>
        <v/>
      </c>
    </row>
    <row r="154" spans="1:10" ht="15.75" x14ac:dyDescent="0.25">
      <c r="A154" s="7"/>
      <c r="B154" s="7"/>
      <c r="C154" s="7"/>
      <c r="D154" s="7"/>
      <c r="E154" s="24"/>
      <c r="F154" s="63" t="str">
        <f t="shared" si="6"/>
        <v/>
      </c>
      <c r="G154" s="38"/>
      <c r="H154" s="39"/>
      <c r="I154" s="44">
        <f t="shared" si="8"/>
        <v>0</v>
      </c>
      <c r="J154" s="6" t="str">
        <f t="shared" si="7"/>
        <v/>
      </c>
    </row>
    <row r="155" spans="1:10" ht="15.75" x14ac:dyDescent="0.25">
      <c r="A155" s="7"/>
      <c r="B155" s="7"/>
      <c r="C155" s="7"/>
      <c r="D155" s="7"/>
      <c r="E155" s="24"/>
      <c r="F155" s="63" t="str">
        <f t="shared" si="6"/>
        <v/>
      </c>
      <c r="G155" s="38"/>
      <c r="H155" s="39"/>
      <c r="I155" s="44">
        <f t="shared" si="8"/>
        <v>0</v>
      </c>
      <c r="J155" s="6" t="str">
        <f t="shared" si="7"/>
        <v/>
      </c>
    </row>
    <row r="156" spans="1:10" ht="15.75" x14ac:dyDescent="0.25">
      <c r="A156" s="7"/>
      <c r="B156" s="7"/>
      <c r="C156" s="7"/>
      <c r="D156" s="7"/>
      <c r="E156" s="24"/>
      <c r="F156" s="63" t="str">
        <f t="shared" si="6"/>
        <v/>
      </c>
      <c r="G156" s="38"/>
      <c r="H156" s="39"/>
      <c r="I156" s="44">
        <f t="shared" si="8"/>
        <v>0</v>
      </c>
      <c r="J156" s="6" t="str">
        <f t="shared" si="7"/>
        <v/>
      </c>
    </row>
    <row r="157" spans="1:10" ht="15.75" x14ac:dyDescent="0.25">
      <c r="A157" s="7"/>
      <c r="B157" s="7"/>
      <c r="C157" s="7"/>
      <c r="D157" s="7"/>
      <c r="E157" s="24"/>
      <c r="F157" s="63" t="str">
        <f t="shared" si="6"/>
        <v/>
      </c>
      <c r="G157" s="38"/>
      <c r="H157" s="39"/>
      <c r="I157" s="44">
        <f t="shared" si="8"/>
        <v>0</v>
      </c>
      <c r="J157" s="6" t="str">
        <f t="shared" si="7"/>
        <v/>
      </c>
    </row>
    <row r="158" spans="1:10" ht="15.75" x14ac:dyDescent="0.25">
      <c r="A158" s="7"/>
      <c r="B158" s="7"/>
      <c r="C158" s="7"/>
      <c r="D158" s="7"/>
      <c r="E158" s="24"/>
      <c r="F158" s="63" t="str">
        <f t="shared" si="6"/>
        <v/>
      </c>
      <c r="G158" s="38"/>
      <c r="H158" s="39"/>
      <c r="I158" s="44">
        <f t="shared" si="8"/>
        <v>0</v>
      </c>
      <c r="J158" s="6" t="str">
        <f t="shared" si="7"/>
        <v/>
      </c>
    </row>
    <row r="159" spans="1:10" ht="15.75" x14ac:dyDescent="0.25">
      <c r="A159" s="7"/>
      <c r="B159" s="7"/>
      <c r="C159" s="7"/>
      <c r="D159" s="7"/>
      <c r="E159" s="24"/>
      <c r="F159" s="63" t="str">
        <f t="shared" si="6"/>
        <v/>
      </c>
      <c r="G159" s="38"/>
      <c r="H159" s="39"/>
      <c r="I159" s="44">
        <f t="shared" si="8"/>
        <v>0</v>
      </c>
      <c r="J159" s="6" t="str">
        <f t="shared" si="7"/>
        <v/>
      </c>
    </row>
    <row r="160" spans="1:10" ht="15.75" x14ac:dyDescent="0.25">
      <c r="A160" s="7"/>
      <c r="B160" s="7"/>
      <c r="C160" s="7"/>
      <c r="D160" s="7"/>
      <c r="E160" s="24"/>
      <c r="F160" s="63" t="str">
        <f t="shared" si="6"/>
        <v/>
      </c>
      <c r="G160" s="38"/>
      <c r="H160" s="39"/>
      <c r="I160" s="44">
        <f t="shared" si="8"/>
        <v>0</v>
      </c>
      <c r="J160" s="6" t="str">
        <f t="shared" si="7"/>
        <v/>
      </c>
    </row>
    <row r="161" spans="1:10" ht="15.75" x14ac:dyDescent="0.25">
      <c r="A161" s="7"/>
      <c r="B161" s="7"/>
      <c r="C161" s="7"/>
      <c r="D161" s="7"/>
      <c r="E161" s="24"/>
      <c r="F161" s="63" t="str">
        <f t="shared" si="6"/>
        <v/>
      </c>
      <c r="G161" s="38"/>
      <c r="H161" s="39"/>
      <c r="I161" s="44">
        <f t="shared" si="8"/>
        <v>0</v>
      </c>
      <c r="J161" s="6" t="str">
        <f t="shared" si="7"/>
        <v/>
      </c>
    </row>
    <row r="162" spans="1:10" ht="15.75" x14ac:dyDescent="0.25">
      <c r="A162" s="7"/>
      <c r="B162" s="7"/>
      <c r="C162" s="7"/>
      <c r="D162" s="7"/>
      <c r="E162" s="24"/>
      <c r="F162" s="63" t="str">
        <f t="shared" si="6"/>
        <v/>
      </c>
      <c r="G162" s="38"/>
      <c r="H162" s="39"/>
      <c r="I162" s="44">
        <f t="shared" si="8"/>
        <v>0</v>
      </c>
      <c r="J162" s="6" t="str">
        <f t="shared" si="7"/>
        <v/>
      </c>
    </row>
    <row r="163" spans="1:10" ht="15.75" x14ac:dyDescent="0.25">
      <c r="A163" s="7"/>
      <c r="B163" s="7"/>
      <c r="C163" s="7"/>
      <c r="D163" s="7"/>
      <c r="E163" s="24"/>
      <c r="F163" s="63" t="str">
        <f t="shared" si="6"/>
        <v/>
      </c>
      <c r="G163" s="38"/>
      <c r="H163" s="39"/>
      <c r="I163" s="44">
        <f t="shared" si="8"/>
        <v>0</v>
      </c>
      <c r="J163" s="6" t="str">
        <f t="shared" si="7"/>
        <v/>
      </c>
    </row>
    <row r="164" spans="1:10" ht="15.75" x14ac:dyDescent="0.25">
      <c r="A164" s="7"/>
      <c r="B164" s="7"/>
      <c r="C164" s="7"/>
      <c r="D164" s="7"/>
      <c r="E164" s="24"/>
      <c r="F164" s="63" t="str">
        <f t="shared" si="6"/>
        <v/>
      </c>
      <c r="G164" s="38"/>
      <c r="H164" s="39"/>
      <c r="I164" s="44">
        <f t="shared" si="8"/>
        <v>0</v>
      </c>
      <c r="J164" s="6" t="str">
        <f t="shared" si="7"/>
        <v/>
      </c>
    </row>
    <row r="165" spans="1:10" ht="15.75" x14ac:dyDescent="0.25">
      <c r="A165" s="7"/>
      <c r="B165" s="7"/>
      <c r="C165" s="7"/>
      <c r="D165" s="7"/>
      <c r="E165" s="24"/>
      <c r="F165" s="63" t="str">
        <f t="shared" si="6"/>
        <v/>
      </c>
      <c r="G165" s="38"/>
      <c r="H165" s="39"/>
      <c r="I165" s="44">
        <f t="shared" si="8"/>
        <v>0</v>
      </c>
      <c r="J165" s="6" t="str">
        <f t="shared" si="7"/>
        <v/>
      </c>
    </row>
    <row r="166" spans="1:10" ht="15.75" x14ac:dyDescent="0.25">
      <c r="A166" s="7"/>
      <c r="B166" s="7"/>
      <c r="C166" s="7"/>
      <c r="D166" s="7"/>
      <c r="E166" s="24"/>
      <c r="F166" s="63" t="str">
        <f t="shared" si="6"/>
        <v/>
      </c>
      <c r="G166" s="38"/>
      <c r="H166" s="39"/>
      <c r="I166" s="44">
        <f t="shared" si="8"/>
        <v>0</v>
      </c>
      <c r="J166" s="6" t="str">
        <f t="shared" si="7"/>
        <v/>
      </c>
    </row>
    <row r="167" spans="1:10" ht="15.75" x14ac:dyDescent="0.25">
      <c r="A167" s="7"/>
      <c r="B167" s="7"/>
      <c r="C167" s="7"/>
      <c r="D167" s="7"/>
      <c r="E167" s="24"/>
      <c r="F167" s="63" t="str">
        <f t="shared" si="6"/>
        <v/>
      </c>
      <c r="G167" s="38"/>
      <c r="H167" s="39"/>
      <c r="I167" s="44">
        <f t="shared" si="8"/>
        <v>0</v>
      </c>
      <c r="J167" s="6" t="str">
        <f t="shared" si="7"/>
        <v/>
      </c>
    </row>
    <row r="168" spans="1:10" ht="15.75" x14ac:dyDescent="0.25">
      <c r="A168" s="7"/>
      <c r="B168" s="7"/>
      <c r="C168" s="7"/>
      <c r="D168" s="7"/>
      <c r="E168" s="24"/>
      <c r="F168" s="63" t="str">
        <f t="shared" si="6"/>
        <v/>
      </c>
      <c r="G168" s="38"/>
      <c r="H168" s="39"/>
      <c r="I168" s="44">
        <f t="shared" si="8"/>
        <v>0</v>
      </c>
      <c r="J168" s="6" t="str">
        <f t="shared" si="7"/>
        <v/>
      </c>
    </row>
    <row r="169" spans="1:10" ht="15.75" x14ac:dyDescent="0.25">
      <c r="A169" s="7"/>
      <c r="B169" s="7"/>
      <c r="C169" s="7"/>
      <c r="D169" s="7"/>
      <c r="E169" s="24"/>
      <c r="F169" s="63" t="str">
        <f t="shared" si="6"/>
        <v/>
      </c>
      <c r="G169" s="38"/>
      <c r="H169" s="39"/>
      <c r="I169" s="44">
        <f t="shared" si="8"/>
        <v>0</v>
      </c>
      <c r="J169" s="6" t="str">
        <f t="shared" si="7"/>
        <v/>
      </c>
    </row>
    <row r="170" spans="1:10" ht="15.75" x14ac:dyDescent="0.25">
      <c r="A170" s="7"/>
      <c r="B170" s="7"/>
      <c r="C170" s="7"/>
      <c r="D170" s="7"/>
      <c r="E170" s="24"/>
      <c r="F170" s="63" t="str">
        <f t="shared" si="6"/>
        <v/>
      </c>
      <c r="G170" s="38"/>
      <c r="H170" s="39"/>
      <c r="I170" s="44">
        <f t="shared" si="8"/>
        <v>0</v>
      </c>
      <c r="J170" s="6" t="str">
        <f t="shared" si="7"/>
        <v/>
      </c>
    </row>
    <row r="171" spans="1:10" ht="15.75" x14ac:dyDescent="0.25">
      <c r="A171" s="7"/>
      <c r="B171" s="7"/>
      <c r="C171" s="7"/>
      <c r="D171" s="7"/>
      <c r="E171" s="24"/>
      <c r="F171" s="63" t="str">
        <f t="shared" si="6"/>
        <v/>
      </c>
      <c r="G171" s="38"/>
      <c r="H171" s="39"/>
      <c r="I171" s="44">
        <f t="shared" si="8"/>
        <v>0</v>
      </c>
      <c r="J171" s="6" t="str">
        <f t="shared" si="7"/>
        <v/>
      </c>
    </row>
    <row r="172" spans="1:10" ht="15.75" x14ac:dyDescent="0.25">
      <c r="A172" s="7"/>
      <c r="B172" s="7"/>
      <c r="C172" s="7"/>
      <c r="D172" s="7"/>
      <c r="E172" s="24"/>
      <c r="F172" s="63" t="str">
        <f t="shared" si="6"/>
        <v/>
      </c>
      <c r="G172" s="38"/>
      <c r="H172" s="39"/>
      <c r="I172" s="44">
        <f t="shared" si="8"/>
        <v>0</v>
      </c>
      <c r="J172" s="6" t="str">
        <f t="shared" si="7"/>
        <v/>
      </c>
    </row>
    <row r="173" spans="1:10" ht="15.75" x14ac:dyDescent="0.25">
      <c r="A173" s="7"/>
      <c r="B173" s="7"/>
      <c r="C173" s="7"/>
      <c r="D173" s="7"/>
      <c r="E173" s="24"/>
      <c r="F173" s="63" t="str">
        <f t="shared" si="6"/>
        <v/>
      </c>
      <c r="G173" s="38"/>
      <c r="H173" s="39"/>
      <c r="I173" s="44">
        <f t="shared" si="8"/>
        <v>0</v>
      </c>
      <c r="J173" s="6" t="str">
        <f t="shared" si="7"/>
        <v/>
      </c>
    </row>
    <row r="174" spans="1:10" ht="15.75" x14ac:dyDescent="0.25">
      <c r="A174" s="7"/>
      <c r="B174" s="7"/>
      <c r="C174" s="7"/>
      <c r="D174" s="7"/>
      <c r="E174" s="24"/>
      <c r="F174" s="63" t="str">
        <f t="shared" si="6"/>
        <v/>
      </c>
      <c r="G174" s="38"/>
      <c r="H174" s="39"/>
      <c r="I174" s="44">
        <f t="shared" si="8"/>
        <v>0</v>
      </c>
      <c r="J174" s="6" t="str">
        <f t="shared" si="7"/>
        <v/>
      </c>
    </row>
    <row r="175" spans="1:10" ht="15.75" x14ac:dyDescent="0.25">
      <c r="A175" s="7"/>
      <c r="B175" s="7"/>
      <c r="C175" s="7"/>
      <c r="D175" s="7"/>
      <c r="E175" s="24"/>
      <c r="F175" s="63" t="str">
        <f t="shared" si="6"/>
        <v/>
      </c>
      <c r="G175" s="38"/>
      <c r="H175" s="39"/>
      <c r="I175" s="44">
        <f t="shared" si="8"/>
        <v>0</v>
      </c>
      <c r="J175" s="6" t="str">
        <f t="shared" si="7"/>
        <v/>
      </c>
    </row>
    <row r="176" spans="1:10" ht="15.75" x14ac:dyDescent="0.25">
      <c r="A176" s="7"/>
      <c r="B176" s="7"/>
      <c r="C176" s="7"/>
      <c r="D176" s="7"/>
      <c r="E176" s="24"/>
      <c r="F176" s="63" t="str">
        <f t="shared" si="6"/>
        <v/>
      </c>
      <c r="G176" s="38"/>
      <c r="H176" s="39"/>
      <c r="I176" s="44">
        <f t="shared" si="8"/>
        <v>0</v>
      </c>
      <c r="J176" s="6" t="str">
        <f t="shared" si="7"/>
        <v/>
      </c>
    </row>
    <row r="177" spans="1:10" ht="15.75" x14ac:dyDescent="0.25">
      <c r="A177" s="7"/>
      <c r="B177" s="7"/>
      <c r="C177" s="7"/>
      <c r="D177" s="7"/>
      <c r="E177" s="24"/>
      <c r="F177" s="63" t="str">
        <f t="shared" si="6"/>
        <v/>
      </c>
      <c r="G177" s="38"/>
      <c r="H177" s="39"/>
      <c r="I177" s="44">
        <f t="shared" si="8"/>
        <v>0</v>
      </c>
      <c r="J177" s="6" t="str">
        <f t="shared" si="7"/>
        <v/>
      </c>
    </row>
    <row r="178" spans="1:10" ht="15.75" x14ac:dyDescent="0.25">
      <c r="A178" s="7"/>
      <c r="B178" s="7"/>
      <c r="C178" s="7"/>
      <c r="D178" s="7"/>
      <c r="E178" s="24"/>
      <c r="F178" s="63" t="str">
        <f t="shared" si="6"/>
        <v/>
      </c>
      <c r="G178" s="38"/>
      <c r="H178" s="39"/>
      <c r="I178" s="44">
        <f t="shared" si="8"/>
        <v>0</v>
      </c>
      <c r="J178" s="6" t="str">
        <f t="shared" si="7"/>
        <v/>
      </c>
    </row>
    <row r="179" spans="1:10" ht="15.75" x14ac:dyDescent="0.25">
      <c r="A179" s="7"/>
      <c r="B179" s="7"/>
      <c r="C179" s="7"/>
      <c r="D179" s="7"/>
      <c r="E179" s="24"/>
      <c r="F179" s="63" t="str">
        <f t="shared" si="6"/>
        <v/>
      </c>
      <c r="G179" s="38"/>
      <c r="H179" s="39"/>
      <c r="I179" s="44">
        <f t="shared" si="8"/>
        <v>0</v>
      </c>
      <c r="J179" s="6" t="str">
        <f t="shared" si="7"/>
        <v/>
      </c>
    </row>
    <row r="180" spans="1:10" ht="15.75" x14ac:dyDescent="0.25">
      <c r="A180" s="7"/>
      <c r="B180" s="7"/>
      <c r="C180" s="7"/>
      <c r="D180" s="7"/>
      <c r="E180" s="24"/>
      <c r="F180" s="63" t="str">
        <f t="shared" si="6"/>
        <v/>
      </c>
      <c r="G180" s="38"/>
      <c r="H180" s="39"/>
      <c r="I180" s="44">
        <f t="shared" si="8"/>
        <v>0</v>
      </c>
      <c r="J180" s="6" t="str">
        <f t="shared" si="7"/>
        <v/>
      </c>
    </row>
    <row r="181" spans="1:10" ht="15.75" x14ac:dyDescent="0.25">
      <c r="A181" s="7"/>
      <c r="B181" s="7"/>
      <c r="C181" s="7"/>
      <c r="D181" s="7"/>
      <c r="E181" s="24"/>
      <c r="F181" s="63" t="str">
        <f t="shared" si="6"/>
        <v/>
      </c>
      <c r="G181" s="38"/>
      <c r="H181" s="39"/>
      <c r="I181" s="44">
        <f t="shared" si="8"/>
        <v>0</v>
      </c>
      <c r="J181" s="6" t="str">
        <f t="shared" si="7"/>
        <v/>
      </c>
    </row>
    <row r="182" spans="1:10" ht="15.75" x14ac:dyDescent="0.25">
      <c r="A182" s="7"/>
      <c r="B182" s="7"/>
      <c r="C182" s="7"/>
      <c r="D182" s="7"/>
      <c r="E182" s="24"/>
      <c r="F182" s="63" t="str">
        <f t="shared" si="6"/>
        <v/>
      </c>
      <c r="G182" s="38"/>
      <c r="H182" s="39"/>
      <c r="I182" s="44">
        <f t="shared" si="8"/>
        <v>0</v>
      </c>
      <c r="J182" s="6" t="str">
        <f t="shared" si="7"/>
        <v/>
      </c>
    </row>
    <row r="183" spans="1:10" ht="15.75" x14ac:dyDescent="0.25">
      <c r="A183" s="7"/>
      <c r="B183" s="7"/>
      <c r="C183" s="7"/>
      <c r="D183" s="7"/>
      <c r="E183" s="24"/>
      <c r="F183" s="63" t="str">
        <f t="shared" si="6"/>
        <v/>
      </c>
      <c r="G183" s="38"/>
      <c r="H183" s="39"/>
      <c r="I183" s="44">
        <f t="shared" si="8"/>
        <v>0</v>
      </c>
      <c r="J183" s="6" t="str">
        <f t="shared" si="7"/>
        <v/>
      </c>
    </row>
    <row r="184" spans="1:10" ht="15.75" x14ac:dyDescent="0.25">
      <c r="A184" s="7"/>
      <c r="B184" s="7"/>
      <c r="C184" s="7"/>
      <c r="D184" s="7"/>
      <c r="E184" s="24"/>
      <c r="F184" s="63" t="str">
        <f t="shared" si="6"/>
        <v/>
      </c>
      <c r="G184" s="38"/>
      <c r="H184" s="39"/>
      <c r="I184" s="44">
        <f t="shared" si="8"/>
        <v>0</v>
      </c>
      <c r="J184" s="6" t="str">
        <f t="shared" si="7"/>
        <v/>
      </c>
    </row>
    <row r="185" spans="1:10" ht="15.75" x14ac:dyDescent="0.25">
      <c r="A185" s="7"/>
      <c r="B185" s="7"/>
      <c r="C185" s="7"/>
      <c r="D185" s="7"/>
      <c r="E185" s="24"/>
      <c r="F185" s="63" t="str">
        <f t="shared" si="6"/>
        <v/>
      </c>
      <c r="G185" s="38"/>
      <c r="H185" s="39"/>
      <c r="I185" s="44">
        <f t="shared" si="8"/>
        <v>0</v>
      </c>
      <c r="J185" s="6" t="str">
        <f t="shared" si="7"/>
        <v/>
      </c>
    </row>
    <row r="186" spans="1:10" ht="15.75" x14ac:dyDescent="0.25">
      <c r="A186" s="7"/>
      <c r="B186" s="7"/>
      <c r="C186" s="7"/>
      <c r="D186" s="7"/>
      <c r="E186" s="24"/>
      <c r="F186" s="63" t="str">
        <f t="shared" si="6"/>
        <v/>
      </c>
      <c r="G186" s="38"/>
      <c r="H186" s="39"/>
      <c r="I186" s="44">
        <f t="shared" si="8"/>
        <v>0</v>
      </c>
      <c r="J186" s="6" t="str">
        <f t="shared" si="7"/>
        <v/>
      </c>
    </row>
    <row r="187" spans="1:10" ht="15.75" x14ac:dyDescent="0.25">
      <c r="A187" s="7"/>
      <c r="B187" s="7"/>
      <c r="C187" s="7"/>
      <c r="D187" s="7"/>
      <c r="E187" s="24"/>
      <c r="F187" s="63" t="str">
        <f t="shared" si="6"/>
        <v/>
      </c>
      <c r="G187" s="38"/>
      <c r="H187" s="39"/>
      <c r="I187" s="44">
        <f t="shared" si="8"/>
        <v>0</v>
      </c>
      <c r="J187" s="6" t="str">
        <f t="shared" si="7"/>
        <v/>
      </c>
    </row>
    <row r="188" spans="1:10" ht="15.75" x14ac:dyDescent="0.25">
      <c r="A188" s="7"/>
      <c r="B188" s="7"/>
      <c r="C188" s="7"/>
      <c r="D188" s="7"/>
      <c r="E188" s="24"/>
      <c r="F188" s="63" t="str">
        <f t="shared" si="6"/>
        <v/>
      </c>
      <c r="G188" s="38"/>
      <c r="H188" s="39"/>
      <c r="I188" s="44">
        <f t="shared" si="8"/>
        <v>0</v>
      </c>
      <c r="J188" s="6" t="str">
        <f t="shared" si="7"/>
        <v/>
      </c>
    </row>
    <row r="189" spans="1:10" ht="15.75" x14ac:dyDescent="0.25">
      <c r="A189" s="7"/>
      <c r="B189" s="7"/>
      <c r="C189" s="7"/>
      <c r="D189" s="7"/>
      <c r="E189" s="24"/>
      <c r="F189" s="63" t="str">
        <f t="shared" si="6"/>
        <v/>
      </c>
      <c r="G189" s="38"/>
      <c r="H189" s="39"/>
      <c r="I189" s="44">
        <f t="shared" si="8"/>
        <v>0</v>
      </c>
      <c r="J189" s="6" t="str">
        <f t="shared" si="7"/>
        <v/>
      </c>
    </row>
    <row r="190" spans="1:10" ht="15.75" x14ac:dyDescent="0.25">
      <c r="A190" s="7"/>
      <c r="B190" s="7"/>
      <c r="C190" s="7"/>
      <c r="D190" s="7"/>
      <c r="E190" s="24"/>
      <c r="F190" s="63" t="str">
        <f t="shared" si="6"/>
        <v/>
      </c>
      <c r="G190" s="38"/>
      <c r="H190" s="39"/>
      <c r="I190" s="44">
        <f t="shared" si="8"/>
        <v>0</v>
      </c>
      <c r="J190" s="6" t="str">
        <f t="shared" si="7"/>
        <v/>
      </c>
    </row>
    <row r="191" spans="1:10" ht="15.75" x14ac:dyDescent="0.25">
      <c r="A191" s="7"/>
      <c r="B191" s="7"/>
      <c r="C191" s="7"/>
      <c r="D191" s="7"/>
      <c r="E191" s="24"/>
      <c r="F191" s="63" t="str">
        <f t="shared" si="6"/>
        <v/>
      </c>
      <c r="G191" s="38"/>
      <c r="H191" s="39"/>
      <c r="I191" s="44">
        <f t="shared" si="8"/>
        <v>0</v>
      </c>
      <c r="J191" s="6" t="str">
        <f t="shared" si="7"/>
        <v/>
      </c>
    </row>
    <row r="192" spans="1:10" ht="15.75" x14ac:dyDescent="0.25">
      <c r="A192" s="7"/>
      <c r="B192" s="7"/>
      <c r="C192" s="7"/>
      <c r="D192" s="7"/>
      <c r="E192" s="24"/>
      <c r="F192" s="63" t="str">
        <f t="shared" si="6"/>
        <v/>
      </c>
      <c r="G192" s="38"/>
      <c r="H192" s="39"/>
      <c r="I192" s="44">
        <f t="shared" si="8"/>
        <v>0</v>
      </c>
      <c r="J192" s="6" t="str">
        <f t="shared" si="7"/>
        <v/>
      </c>
    </row>
    <row r="193" spans="1:10" ht="15.75" x14ac:dyDescent="0.25">
      <c r="A193" s="7"/>
      <c r="B193" s="7"/>
      <c r="C193" s="7"/>
      <c r="D193" s="7"/>
      <c r="E193" s="24"/>
      <c r="F193" s="63" t="str">
        <f t="shared" si="6"/>
        <v/>
      </c>
      <c r="G193" s="38"/>
      <c r="H193" s="39"/>
      <c r="I193" s="44">
        <f t="shared" si="8"/>
        <v>0</v>
      </c>
      <c r="J193" s="6" t="str">
        <f t="shared" si="7"/>
        <v/>
      </c>
    </row>
    <row r="194" spans="1:10" ht="15.75" x14ac:dyDescent="0.25">
      <c r="A194" s="7"/>
      <c r="B194" s="7"/>
      <c r="C194" s="7"/>
      <c r="D194" s="7"/>
      <c r="E194" s="24"/>
      <c r="F194" s="63" t="str">
        <f t="shared" si="6"/>
        <v/>
      </c>
      <c r="G194" s="38"/>
      <c r="H194" s="39"/>
      <c r="I194" s="44">
        <f t="shared" si="8"/>
        <v>0</v>
      </c>
      <c r="J194" s="6" t="str">
        <f t="shared" si="7"/>
        <v/>
      </c>
    </row>
    <row r="195" spans="1:10" ht="15.75" x14ac:dyDescent="0.25">
      <c r="A195" s="7"/>
      <c r="B195" s="7"/>
      <c r="C195" s="7"/>
      <c r="D195" s="7"/>
      <c r="E195" s="24"/>
      <c r="F195" s="63" t="str">
        <f t="shared" si="6"/>
        <v/>
      </c>
      <c r="G195" s="38"/>
      <c r="H195" s="39"/>
      <c r="I195" s="44">
        <f t="shared" si="8"/>
        <v>0</v>
      </c>
      <c r="J195" s="6" t="str">
        <f t="shared" si="7"/>
        <v/>
      </c>
    </row>
    <row r="196" spans="1:10" ht="15.75" x14ac:dyDescent="0.25">
      <c r="A196" s="7"/>
      <c r="B196" s="7"/>
      <c r="C196" s="7"/>
      <c r="D196" s="7"/>
      <c r="E196" s="24"/>
      <c r="F196" s="63" t="str">
        <f t="shared" si="6"/>
        <v/>
      </c>
      <c r="G196" s="38"/>
      <c r="H196" s="39"/>
      <c r="I196" s="44">
        <f t="shared" si="8"/>
        <v>0</v>
      </c>
      <c r="J196" s="6" t="str">
        <f t="shared" si="7"/>
        <v/>
      </c>
    </row>
    <row r="197" spans="1:10" ht="15.75" x14ac:dyDescent="0.25">
      <c r="A197" s="7"/>
      <c r="B197" s="7"/>
      <c r="C197" s="7"/>
      <c r="D197" s="7"/>
      <c r="E197" s="24"/>
      <c r="F197" s="63" t="str">
        <f t="shared" si="6"/>
        <v/>
      </c>
      <c r="G197" s="38"/>
      <c r="H197" s="39"/>
      <c r="I197" s="44">
        <f t="shared" si="8"/>
        <v>0</v>
      </c>
      <c r="J197" s="6" t="str">
        <f t="shared" si="7"/>
        <v/>
      </c>
    </row>
    <row r="198" spans="1:10" ht="15.75" x14ac:dyDescent="0.25">
      <c r="A198" s="7"/>
      <c r="B198" s="7"/>
      <c r="C198" s="7"/>
      <c r="D198" s="7"/>
      <c r="E198" s="24"/>
      <c r="F198" s="63" t="str">
        <f t="shared" si="6"/>
        <v/>
      </c>
      <c r="G198" s="38"/>
      <c r="H198" s="39"/>
      <c r="I198" s="44">
        <f t="shared" si="8"/>
        <v>0</v>
      </c>
      <c r="J198" s="6" t="str">
        <f t="shared" si="7"/>
        <v/>
      </c>
    </row>
    <row r="199" spans="1:10" ht="15.75" x14ac:dyDescent="0.25">
      <c r="A199" s="7"/>
      <c r="B199" s="7"/>
      <c r="C199" s="7"/>
      <c r="D199" s="7"/>
      <c r="E199" s="24"/>
      <c r="F199" s="63" t="str">
        <f t="shared" si="6"/>
        <v/>
      </c>
      <c r="G199" s="38"/>
      <c r="H199" s="39"/>
      <c r="I199" s="44">
        <f t="shared" si="8"/>
        <v>0</v>
      </c>
      <c r="J199" s="6" t="str">
        <f t="shared" si="7"/>
        <v/>
      </c>
    </row>
    <row r="200" spans="1:10" ht="15.75" x14ac:dyDescent="0.25">
      <c r="A200" s="7"/>
      <c r="B200" s="7"/>
      <c r="C200" s="7"/>
      <c r="D200" s="7"/>
      <c r="E200" s="24"/>
      <c r="F200" s="63" t="str">
        <f t="shared" si="6"/>
        <v/>
      </c>
      <c r="G200" s="38"/>
      <c r="H200" s="39"/>
      <c r="I200" s="44">
        <f t="shared" si="8"/>
        <v>0</v>
      </c>
      <c r="J200" s="6" t="str">
        <f t="shared" si="7"/>
        <v/>
      </c>
    </row>
    <row r="201" spans="1:10" ht="15.75" x14ac:dyDescent="0.25">
      <c r="A201" s="7"/>
      <c r="B201" s="7"/>
      <c r="C201" s="7"/>
      <c r="D201" s="7"/>
      <c r="E201" s="24"/>
      <c r="F201" s="63" t="str">
        <f t="shared" si="6"/>
        <v/>
      </c>
      <c r="G201" s="38"/>
      <c r="H201" s="39"/>
      <c r="I201" s="44">
        <f t="shared" si="8"/>
        <v>0</v>
      </c>
      <c r="J201" s="6" t="str">
        <f t="shared" si="7"/>
        <v/>
      </c>
    </row>
    <row r="202" spans="1:10" ht="15.75" x14ac:dyDescent="0.25">
      <c r="A202" s="7"/>
      <c r="B202" s="7"/>
      <c r="C202" s="7"/>
      <c r="D202" s="7"/>
      <c r="E202" s="24"/>
      <c r="F202" s="63" t="str">
        <f t="shared" ref="F202:F206" si="9">IF(E202="","",WEEKNUM(E202,2))</f>
        <v/>
      </c>
      <c r="G202" s="38"/>
      <c r="H202" s="39"/>
      <c r="I202" s="44">
        <f t="shared" si="8"/>
        <v>0</v>
      </c>
      <c r="J202" s="6" t="str">
        <f t="shared" ref="J202:J206" si="10">IF(OR(C202="logement",C202="CV",C202="motivation",C202="emploi"),"OUI","")</f>
        <v/>
      </c>
    </row>
    <row r="203" spans="1:10" ht="15.75" x14ac:dyDescent="0.25">
      <c r="A203" s="7"/>
      <c r="B203" s="7"/>
      <c r="C203" s="7"/>
      <c r="D203" s="7"/>
      <c r="E203" s="24"/>
      <c r="F203" s="63" t="str">
        <f t="shared" si="9"/>
        <v/>
      </c>
      <c r="G203" s="38"/>
      <c r="H203" s="39"/>
      <c r="I203" s="44">
        <f t="shared" si="8"/>
        <v>0</v>
      </c>
      <c r="J203" s="6" t="str">
        <f t="shared" si="10"/>
        <v/>
      </c>
    </row>
    <row r="204" spans="1:10" ht="15.75" x14ac:dyDescent="0.25">
      <c r="A204" s="7"/>
      <c r="B204" s="7"/>
      <c r="C204" s="7"/>
      <c r="D204" s="7"/>
      <c r="E204" s="24"/>
      <c r="F204" s="63" t="str">
        <f t="shared" si="9"/>
        <v/>
      </c>
      <c r="G204" s="38"/>
      <c r="H204" s="39"/>
      <c r="I204" s="44">
        <f t="shared" ref="I204:I205" si="11">H204-G204</f>
        <v>0</v>
      </c>
      <c r="J204" s="6" t="str">
        <f t="shared" si="10"/>
        <v/>
      </c>
    </row>
    <row r="205" spans="1:10" ht="16.5" thickBot="1" x14ac:dyDescent="0.3">
      <c r="A205" s="7"/>
      <c r="B205" s="7"/>
      <c r="C205" s="7"/>
      <c r="D205" s="7"/>
      <c r="E205" s="24"/>
      <c r="F205" s="64" t="str">
        <f t="shared" si="9"/>
        <v/>
      </c>
      <c r="G205" s="38"/>
      <c r="H205" s="39"/>
      <c r="I205" s="44">
        <f t="shared" si="11"/>
        <v>0</v>
      </c>
      <c r="J205" s="6" t="str">
        <f t="shared" si="10"/>
        <v/>
      </c>
    </row>
    <row r="206" spans="1:10" ht="16.5" thickBot="1" x14ac:dyDescent="0.3">
      <c r="A206" s="8"/>
      <c r="B206" s="8"/>
      <c r="C206" s="8"/>
      <c r="D206" s="8"/>
      <c r="E206" s="25"/>
      <c r="F206" s="62" t="str">
        <f t="shared" si="9"/>
        <v/>
      </c>
      <c r="G206" s="40"/>
      <c r="H206" s="41"/>
      <c r="I206" s="36"/>
      <c r="J206" s="6" t="str">
        <f t="shared" si="10"/>
        <v/>
      </c>
    </row>
  </sheetData>
  <mergeCells count="9">
    <mergeCell ref="G7:I7"/>
    <mergeCell ref="K23:L28"/>
    <mergeCell ref="J7:J8"/>
    <mergeCell ref="A3:H4"/>
    <mergeCell ref="A7:A8"/>
    <mergeCell ref="E7:E8"/>
    <mergeCell ref="D7:D8"/>
    <mergeCell ref="C7:C8"/>
    <mergeCell ref="B7:B8"/>
  </mergeCells>
  <conditionalFormatting sqref="C1:C2 C6:C8 C207:C1048576">
    <cfRule type="containsText" dxfId="7" priority="18" operator="containsText" text="emploi">
      <formula>NOT(ISERROR(SEARCH("emploi",C1)))</formula>
    </cfRule>
    <cfRule type="containsText" dxfId="6" priority="19" operator="containsText" text="motivation">
      <formula>NOT(ISERROR(SEARCH("motivation",C1)))</formula>
    </cfRule>
    <cfRule type="containsText" dxfId="5" priority="20" operator="containsText" text="CV">
      <formula>NOT(ISERROR(SEARCH("CV",C1)))</formula>
    </cfRule>
    <cfRule type="containsText" dxfId="4" priority="22" operator="containsText" text="logement">
      <formula>NOT(ISERROR(SEARCH("logement",C1)))</formula>
    </cfRule>
  </conditionalFormatting>
  <conditionalFormatting sqref="E206:F206 E9:E205">
    <cfRule type="expression" dxfId="3" priority="7">
      <formula>WEEKDAY(E9,2)=1</formula>
    </cfRule>
    <cfRule type="expression" dxfId="2" priority="8">
      <formula>WEEKDAY(E9,2)=2</formula>
    </cfRule>
    <cfRule type="expression" dxfId="1" priority="9">
      <formula>WEEKDAY(E9,2)=3</formula>
    </cfRule>
    <cfRule type="expression" dxfId="0" priority="10">
      <formula>WEEKDAY(E9,2)=4</formula>
    </cfRule>
  </conditionalFormatting>
  <dataValidations count="1">
    <dataValidation type="list" allowBlank="1" showInputMessage="1" showErrorMessage="1" sqref="C9:C206">
      <formula1>$Q$1:$Q$5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W25"/>
  <sheetViews>
    <sheetView tabSelected="1" topLeftCell="A5" zoomScaleNormal="100" workbookViewId="0">
      <pane xSplit="1" topLeftCell="D1" activePane="topRight" state="frozen"/>
      <selection pane="topRight" activeCell="AJ7" sqref="AJ7:AK11"/>
    </sheetView>
  </sheetViews>
  <sheetFormatPr baseColWidth="10" defaultRowHeight="15" x14ac:dyDescent="0.25"/>
  <cols>
    <col min="1" max="1" width="15.42578125" customWidth="1"/>
    <col min="2" max="2" width="11" hidden="1" customWidth="1"/>
    <col min="3" max="3" width="3.7109375" hidden="1" customWidth="1"/>
    <col min="4" max="4" width="6.28515625" customWidth="1"/>
    <col min="5" max="5" width="9.28515625" customWidth="1"/>
    <col min="6" max="6" width="11" hidden="1" customWidth="1"/>
    <col min="7" max="7" width="3.7109375" hidden="1" customWidth="1"/>
    <col min="8" max="8" width="6.28515625" customWidth="1"/>
    <col min="9" max="9" width="9.28515625" customWidth="1"/>
    <col min="10" max="10" width="11" hidden="1" customWidth="1"/>
    <col min="11" max="11" width="3.7109375" hidden="1" customWidth="1"/>
    <col min="12" max="12" width="6.28515625" customWidth="1"/>
    <col min="13" max="13" width="9.28515625" customWidth="1"/>
    <col min="14" max="14" width="11" hidden="1" customWidth="1"/>
    <col min="15" max="15" width="3.7109375" hidden="1" customWidth="1"/>
    <col min="16" max="16" width="6.28515625" customWidth="1"/>
    <col min="17" max="17" width="9.28515625" customWidth="1"/>
    <col min="18" max="18" width="11" hidden="1" customWidth="1"/>
    <col min="19" max="19" width="3.7109375" hidden="1" customWidth="1"/>
    <col min="20" max="20" width="6.28515625" customWidth="1"/>
    <col min="21" max="21" width="9.28515625" customWidth="1"/>
    <col min="22" max="22" width="11" hidden="1" customWidth="1"/>
    <col min="23" max="23" width="3.7109375" hidden="1" customWidth="1"/>
    <col min="24" max="24" width="6.28515625" customWidth="1"/>
    <col min="25" max="25" width="9.28515625" customWidth="1"/>
    <col min="26" max="26" width="11" hidden="1" customWidth="1"/>
    <col min="27" max="27" width="3.7109375" hidden="1" customWidth="1"/>
    <col min="28" max="28" width="6.28515625" customWidth="1"/>
    <col min="29" max="29" width="9.28515625" customWidth="1"/>
    <col min="30" max="30" width="11" hidden="1" customWidth="1"/>
    <col min="31" max="31" width="3.7109375" hidden="1" customWidth="1"/>
    <col min="32" max="32" width="6.28515625" customWidth="1"/>
    <col min="33" max="33" width="9.28515625" customWidth="1"/>
    <col min="34" max="34" width="11" hidden="1" customWidth="1"/>
    <col min="35" max="35" width="3.7109375" hidden="1" customWidth="1"/>
    <col min="36" max="36" width="6.28515625" customWidth="1"/>
    <col min="37" max="37" width="9.28515625" customWidth="1"/>
    <col min="38" max="38" width="11" hidden="1" customWidth="1"/>
    <col min="39" max="39" width="3.7109375" hidden="1" customWidth="1"/>
    <col min="40" max="40" width="6.28515625" customWidth="1"/>
    <col min="41" max="41" width="9.28515625" customWidth="1"/>
    <col min="42" max="42" width="11" hidden="1" customWidth="1"/>
    <col min="43" max="43" width="3.7109375" hidden="1" customWidth="1"/>
    <col min="44" max="44" width="6.28515625" customWidth="1"/>
    <col min="45" max="45" width="9.28515625" customWidth="1"/>
    <col min="46" max="46" width="11" hidden="1" customWidth="1"/>
    <col min="47" max="47" width="3.7109375" hidden="1" customWidth="1"/>
    <col min="48" max="48" width="6.28515625" customWidth="1"/>
    <col min="49" max="49" width="9.28515625" customWidth="1"/>
  </cols>
  <sheetData>
    <row r="2" spans="1:49" ht="15" customHeight="1" x14ac:dyDescent="0.25">
      <c r="A2" s="46" t="s">
        <v>42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</row>
    <row r="3" spans="1:49" ht="15" customHeight="1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</row>
    <row r="4" spans="1:49" ht="15.75" thickBot="1" x14ac:dyDescent="0.3"/>
    <row r="5" spans="1:49" ht="17.25" thickBot="1" x14ac:dyDescent="0.3">
      <c r="A5" s="15">
        <v>2014</v>
      </c>
      <c r="B5" s="47"/>
      <c r="C5" s="47"/>
      <c r="D5" s="101" t="s">
        <v>21</v>
      </c>
      <c r="E5" s="102"/>
      <c r="F5" s="47"/>
      <c r="G5" s="47"/>
      <c r="H5" s="101" t="s">
        <v>31</v>
      </c>
      <c r="I5" s="102"/>
      <c r="J5" s="47"/>
      <c r="K5" s="47"/>
      <c r="L5" s="101" t="s">
        <v>22</v>
      </c>
      <c r="M5" s="102"/>
      <c r="N5" s="47"/>
      <c r="O5" s="47"/>
      <c r="P5" s="101" t="s">
        <v>32</v>
      </c>
      <c r="Q5" s="102"/>
      <c r="R5" s="47"/>
      <c r="S5" s="47"/>
      <c r="T5" s="101" t="s">
        <v>23</v>
      </c>
      <c r="U5" s="102"/>
      <c r="V5" s="47"/>
      <c r="W5" s="47"/>
      <c r="X5" s="101" t="s">
        <v>24</v>
      </c>
      <c r="Y5" s="102"/>
      <c r="Z5" s="47"/>
      <c r="AA5" s="47"/>
      <c r="AB5" s="101" t="s">
        <v>25</v>
      </c>
      <c r="AC5" s="102"/>
      <c r="AD5" s="47"/>
      <c r="AE5" s="47"/>
      <c r="AF5" s="101" t="s">
        <v>26</v>
      </c>
      <c r="AG5" s="102"/>
      <c r="AH5" s="47"/>
      <c r="AI5" s="47"/>
      <c r="AJ5" s="101" t="s">
        <v>27</v>
      </c>
      <c r="AK5" s="102"/>
    </row>
    <row r="6" spans="1:49" ht="48" thickBot="1" x14ac:dyDescent="0.3">
      <c r="A6" s="10"/>
      <c r="B6" s="48"/>
      <c r="C6" s="48"/>
      <c r="D6" s="12" t="s">
        <v>35</v>
      </c>
      <c r="E6" s="13" t="s">
        <v>36</v>
      </c>
      <c r="F6" s="48"/>
      <c r="G6" s="48"/>
      <c r="H6" s="12" t="s">
        <v>35</v>
      </c>
      <c r="I6" s="13" t="s">
        <v>36</v>
      </c>
      <c r="J6" s="48"/>
      <c r="K6" s="48"/>
      <c r="L6" s="12" t="s">
        <v>35</v>
      </c>
      <c r="M6" s="13" t="s">
        <v>36</v>
      </c>
      <c r="N6" s="48"/>
      <c r="O6" s="48"/>
      <c r="P6" s="12" t="s">
        <v>35</v>
      </c>
      <c r="Q6" s="13" t="s">
        <v>36</v>
      </c>
      <c r="R6" s="48"/>
      <c r="S6" s="48"/>
      <c r="T6" s="12" t="s">
        <v>35</v>
      </c>
      <c r="U6" s="13" t="s">
        <v>36</v>
      </c>
      <c r="V6" s="48"/>
      <c r="W6" s="48"/>
      <c r="X6" s="12" t="s">
        <v>35</v>
      </c>
      <c r="Y6" s="13" t="s">
        <v>36</v>
      </c>
      <c r="Z6" s="48"/>
      <c r="AA6" s="48"/>
      <c r="AB6" s="12" t="s">
        <v>35</v>
      </c>
      <c r="AC6" s="13" t="s">
        <v>36</v>
      </c>
      <c r="AD6" s="48"/>
      <c r="AE6" s="48"/>
      <c r="AF6" s="12" t="s">
        <v>35</v>
      </c>
      <c r="AG6" s="13" t="s">
        <v>36</v>
      </c>
      <c r="AH6" s="48"/>
      <c r="AI6" s="48"/>
      <c r="AJ6" s="12" t="s">
        <v>35</v>
      </c>
      <c r="AK6" s="13" t="s">
        <v>36</v>
      </c>
    </row>
    <row r="7" spans="1:49" ht="16.5" x14ac:dyDescent="0.25">
      <c r="A7" s="16" t="s">
        <v>14</v>
      </c>
      <c r="B7" s="49">
        <f>DATE($A$5,MONTH(1&amp;D$5),1)</f>
        <v>41730</v>
      </c>
      <c r="C7" s="50">
        <f>WEEKNUM(B7,2)</f>
        <v>14</v>
      </c>
      <c r="D7" s="50">
        <f>SUMPRODUCT(((YEAR(Fréquentations!$E$9:$E$206)='Statistiques par mois'!$A$5)*(MONTH(Fréquentations!$E$9:$E$206)=MONTH(1&amp;D$5)*(Fréquentations!$F$9:$F$206='Statistiques par mois'!C7))))</f>
        <v>4</v>
      </c>
      <c r="E7" s="72">
        <f>IF(ISERROR(SUMPRODUCT(((YEAR(Fréquentations!$E$9:$E$206)=$A$5)*(MONTH(Fréquentations!$E$9:$E$206)=MONTH(1&amp;D$5)*(Fréquentations!$F$9:$F$206=C7))*(Fréquentations!$I$9:$I$206)))/D7),"",SUMPRODUCT(((YEAR(Fréquentations!$E$9:$E$206)=$A$5)*(MONTH(Fréquentations!$E$9:$E$206)=MONTH(1&amp;D$5)*(Fréquentations!$F$9:$F$206=C7))*(Fréquentations!$I$9:$I$206)))/D7)</f>
        <v>2.6041666666666685E-2</v>
      </c>
      <c r="F7" s="68">
        <f>DATE($A$5,MONTH(1&amp;H$5),1)</f>
        <v>41760</v>
      </c>
      <c r="G7" s="50">
        <f>WEEKNUM(F7,2)</f>
        <v>18</v>
      </c>
      <c r="H7" s="50">
        <f>SUMPRODUCT(((YEAR(Fréquentations!$E$9:$E$206)='Statistiques par mois'!$A$5)*(MONTH(Fréquentations!$E$9:$E$206)=MONTH(1&amp;H$5)*(Fréquentations!$F$9:$F$206='Statistiques par mois'!G7))))</f>
        <v>0</v>
      </c>
      <c r="I7" s="72" t="str">
        <f>IF(ISERROR(SUMPRODUCT(((YEAR(Fréquentations!$E$9:$E$206)=$A$5)*(MONTH(Fréquentations!$E$9:$E$206)=MONTH(1&amp;H$5)*(Fréquentations!$F$9:$F$206=G7))*(Fréquentations!$I$9:$I$206)))/H7),"",SUMPRODUCT(((YEAR(Fréquentations!$E$9:$E$206)=$A$5)*(MONTH(Fréquentations!$E$9:$E$206)=MONTH(1&amp;H$5)*(Fréquentations!$F$9:$F$206=G7))*(Fréquentations!$I$9:$I$206)))/H7)</f>
        <v/>
      </c>
      <c r="J7" s="49">
        <f>DATE($A$5,MONTH(1&amp;L$5),1)</f>
        <v>41791</v>
      </c>
      <c r="K7" s="50">
        <f>WEEKNUM(J7,2)</f>
        <v>22</v>
      </c>
      <c r="L7" s="50">
        <f>SUMPRODUCT(((YEAR(Fréquentations!$E$9:$E$206)='Statistiques par mois'!$A$5)*(MONTH(Fréquentations!$E$9:$E$206)=MONTH(1&amp;L$5)*(Fréquentations!$F$9:$F$206='Statistiques par mois'!K7))))</f>
        <v>0</v>
      </c>
      <c r="M7" s="72" t="str">
        <f>IF(ISERROR(SUMPRODUCT(((YEAR(Fréquentations!$E$9:$E$206)=$A$5)*(MONTH(Fréquentations!$E$9:$E$206)=MONTH(1&amp;L$5)*(Fréquentations!$F$9:$F$206=K7))*(Fréquentations!$I$9:$I$206)))/L7),"",SUMPRODUCT(((YEAR(Fréquentations!$E$9:$E$206)=$A$5)*(MONTH(Fréquentations!$E$9:$E$206)=MONTH(1&amp;L$5)*(Fréquentations!$F$9:$F$206=K7))*(Fréquentations!$I$9:$I$206)))/L7)</f>
        <v/>
      </c>
      <c r="N7" s="49">
        <f>DATE($A$5,MONTH(1&amp;P$5),1)</f>
        <v>41821</v>
      </c>
      <c r="O7" s="50">
        <f>WEEKNUM(N7,2)</f>
        <v>27</v>
      </c>
      <c r="P7" s="50">
        <f>SUMPRODUCT(((YEAR(Fréquentations!$E$9:$E$206)='Statistiques par mois'!$A$5)*(MONTH(Fréquentations!$E$9:$E$206)=MONTH(1&amp;P$5)*(Fréquentations!$F$9:$F$206='Statistiques par mois'!O7))))</f>
        <v>0</v>
      </c>
      <c r="Q7" s="72" t="str">
        <f>IF(ISERROR(SUMPRODUCT(((YEAR(Fréquentations!$E$9:$E$206)=$A$5)*(MONTH(Fréquentations!$E$9:$E$206)=MONTH(1&amp;P$5)*(Fréquentations!$F$9:$F$206=O7))*(Fréquentations!$I$9:$I$206)))/P7),"",SUMPRODUCT(((YEAR(Fréquentations!$E$9:$E$206)=$A$5)*(MONTH(Fréquentations!$E$9:$E$206)=MONTH(1&amp;P$5)*(Fréquentations!$F$9:$F$206=O7))*(Fréquentations!$I$9:$I$206)))/P7)</f>
        <v/>
      </c>
      <c r="R7" s="49">
        <f>DATE($A$5,MONTH(1&amp;T$5),1)</f>
        <v>41852</v>
      </c>
      <c r="S7" s="50">
        <f>WEEKNUM(R7,2)</f>
        <v>31</v>
      </c>
      <c r="T7" s="50">
        <f>SUMPRODUCT(((YEAR(Fréquentations!$E$9:$E$206)='Statistiques par mois'!$A$5)*(MONTH(Fréquentations!$E$9:$E$206)=MONTH(1&amp;T$5)*(Fréquentations!$F$9:$F$206='Statistiques par mois'!S7))))</f>
        <v>0</v>
      </c>
      <c r="U7" s="72" t="str">
        <f>IF(ISERROR(SUMPRODUCT(((YEAR(Fréquentations!$E$9:$E$206)=$A$5)*(MONTH(Fréquentations!$E$9:$E$206)=MONTH(1&amp;T$5)*(Fréquentations!$F$9:$F$206=S7))*(Fréquentations!$I$9:$I$206)))/T7),"",SUMPRODUCT(((YEAR(Fréquentations!$E$9:$E$206)=$A$5)*(MONTH(Fréquentations!$E$9:$E$206)=MONTH(1&amp;T$5)*(Fréquentations!$F$9:$F$206=S7))*(Fréquentations!$I$9:$I$206)))/T7)</f>
        <v/>
      </c>
      <c r="V7" s="49">
        <f>DATE($A$5,MONTH(1&amp;X$5),1)</f>
        <v>41883</v>
      </c>
      <c r="W7" s="50">
        <f>WEEKNUM(V7,2)</f>
        <v>36</v>
      </c>
      <c r="X7" s="50">
        <f>SUMPRODUCT(((YEAR(Fréquentations!$E$9:$E$206)='Statistiques par mois'!$A$5)*(MONTH(Fréquentations!$E$9:$E$206)=MONTH(1&amp;X$5)*(Fréquentations!$F$9:$F$206='Statistiques par mois'!W7))))</f>
        <v>0</v>
      </c>
      <c r="Y7" s="72" t="str">
        <f>IF(ISERROR(SUMPRODUCT(((YEAR(Fréquentations!$E$9:$E$206)=$A$5)*(MONTH(Fréquentations!$E$9:$E$206)=MONTH(1&amp;X$5)*(Fréquentations!$F$9:$F$206=W7))*(Fréquentations!$I$9:$I$206)))/X7),"",SUMPRODUCT(((YEAR(Fréquentations!$E$9:$E$206)=$A$5)*(MONTH(Fréquentations!$E$9:$E$206)=MONTH(1&amp;X$5)*(Fréquentations!$F$9:$F$206=W7))*(Fréquentations!$I$9:$I$206)))/X7)</f>
        <v/>
      </c>
      <c r="Z7" s="49">
        <f>DATE($A$5,MONTH(1&amp;AB$5),1)</f>
        <v>41913</v>
      </c>
      <c r="AA7" s="50">
        <f>WEEKNUM(Z7,2)</f>
        <v>40</v>
      </c>
      <c r="AB7" s="50">
        <f>SUMPRODUCT(((YEAR(Fréquentations!$E$9:$E$206)='Statistiques par mois'!$A$5)*(MONTH(Fréquentations!$E$9:$E$206)=MONTH(1&amp;AB$5)*(Fréquentations!$F$9:$F$206='Statistiques par mois'!AA7))))</f>
        <v>0</v>
      </c>
      <c r="AC7" s="72" t="str">
        <f>IF(ISERROR(SUMPRODUCT(((YEAR(Fréquentations!$E$9:$E$206)=$A$5)*(MONTH(Fréquentations!$E$9:$E$206)=MONTH(1&amp;AB$5)*(Fréquentations!$F$9:$F$206=AA7))*(Fréquentations!$I$9:$I$206)))/AB7),"",SUMPRODUCT(((YEAR(Fréquentations!$E$9:$E$206)=$A$5)*(MONTH(Fréquentations!$E$9:$E$206)=MONTH(1&amp;AB$5)*(Fréquentations!$F$9:$F$206=AA7))*(Fréquentations!$I$9:$I$206)))/AB7)</f>
        <v/>
      </c>
      <c r="AD7" s="49">
        <f>DATE($A$5,MONTH(1&amp;AF$5),1)</f>
        <v>41944</v>
      </c>
      <c r="AE7" s="50">
        <f>WEEKNUM(AD7,2)</f>
        <v>44</v>
      </c>
      <c r="AF7" s="50">
        <f>SUMPRODUCT(((YEAR(Fréquentations!$E$9:$E$206)='Statistiques par mois'!$A$5)*(MONTH(Fréquentations!$E$9:$E$206)=MONTH(1&amp;AF$5)*(Fréquentations!$F$9:$F$206='Statistiques par mois'!AE7))))</f>
        <v>0</v>
      </c>
      <c r="AG7" s="72" t="str">
        <f>IF(ISERROR(SUMPRODUCT(((YEAR(Fréquentations!$E$9:$E$206)=$A$5)*(MONTH(Fréquentations!$E$9:$E$206)=MONTH(1&amp;AF$5)*(Fréquentations!$F$9:$F$206=AE7))*(Fréquentations!$I$9:$I$206)))/AF7),"",SUMPRODUCT(((YEAR(Fréquentations!$E$9:$E$206)=$A$5)*(MONTH(Fréquentations!$E$9:$E$206)=MONTH(1&amp;AF$5)*(Fréquentations!$F$9:$F$206=AE7))*(Fréquentations!$I$9:$I$206)))/AF7)</f>
        <v/>
      </c>
      <c r="AH7" s="49">
        <f>DATE($A$5,MONTH(1&amp;AJ$5),1)</f>
        <v>41974</v>
      </c>
      <c r="AI7" s="50">
        <f>WEEKNUM(AH7,2)</f>
        <v>49</v>
      </c>
      <c r="AJ7" s="50">
        <f>SUMPRODUCT(((YEAR(Fréquentations!$E$9:$E$206)='Statistiques par mois'!$A$5)*(MONTH(Fréquentations!$E$9:$E$206)=MONTH(1&amp;AJ$5)*(Fréquentations!$F$9:$F$206='Statistiques par mois'!AI7))))</f>
        <v>0</v>
      </c>
      <c r="AK7" s="72" t="str">
        <f>IF(ISERROR(SUMPRODUCT(((YEAR(Fréquentations!$E$9:$E$206)=$A$5)*(MONTH(Fréquentations!$E$9:$E$206)=MONTH(1&amp;AJ$5)*(Fréquentations!$F$9:$F$206=AI7))*(Fréquentations!$I$9:$I$206)))/AJ7),"",SUMPRODUCT(((YEAR(Fréquentations!$E$9:$E$206)=$A$5)*(MONTH(Fréquentations!$E$9:$E$206)=MONTH(1&amp;AJ$5)*(Fréquentations!$F$9:$F$206=AI7))*(Fréquentations!$I$9:$I$206)))/AJ7)</f>
        <v/>
      </c>
    </row>
    <row r="8" spans="1:49" ht="16.5" x14ac:dyDescent="0.25">
      <c r="A8" s="17" t="s">
        <v>15</v>
      </c>
      <c r="B8" s="51">
        <f>B7+7</f>
        <v>41737</v>
      </c>
      <c r="C8" s="52">
        <f t="shared" ref="C8:C11" si="0">WEEKNUM(B8,2)</f>
        <v>15</v>
      </c>
      <c r="D8" s="65">
        <f>SUMPRODUCT(((YEAR(Fréquentations!$E$9:$E$206)='Statistiques par mois'!$A$5)*(MONTH(Fréquentations!$E$9:$E$206)=MONTH(1&amp;D$5)*(Fréquentations!$F$9:$F$206='Statistiques par mois'!C8))))</f>
        <v>6</v>
      </c>
      <c r="E8" s="73">
        <f>IF(ISERROR(SUMPRODUCT(((YEAR(Fréquentations!$E$9:$E$206)=$A$5)*(MONTH(Fréquentations!$E$9:$E$206)=MONTH(1&amp;D$5)*(Fréquentations!$F$9:$F$206=C8))*(Fréquentations!$I$9:$I$206)))/D8),"",SUMPRODUCT(((YEAR(Fréquentations!$E$9:$E$206)=$A$5)*(MONTH(Fréquentations!$E$9:$E$206)=MONTH(1&amp;D$5)*(Fréquentations!$F$9:$F$206=C8))*(Fréquentations!$I$9:$I$206)))/D8)</f>
        <v>2.7777777777777801E-2</v>
      </c>
      <c r="F8" s="69">
        <f>F7+7</f>
        <v>41767</v>
      </c>
      <c r="G8" s="52">
        <f t="shared" ref="G8:G11" si="1">WEEKNUM(F8,2)</f>
        <v>19</v>
      </c>
      <c r="H8" s="65">
        <f>SUMPRODUCT(((YEAR(Fréquentations!$E$9:$E$206)='Statistiques par mois'!$A$5)*(MONTH(Fréquentations!$E$9:$E$206)=MONTH(1&amp;H$5)*(Fréquentations!$F$9:$F$206='Statistiques par mois'!G8))))</f>
        <v>0</v>
      </c>
      <c r="I8" s="73" t="str">
        <f>IF(ISERROR(SUMPRODUCT(((YEAR(Fréquentations!$E$9:$E$206)=$A$5)*(MONTH(Fréquentations!$E$9:$E$206)=MONTH(1&amp;H$5)*(Fréquentations!$F$9:$F$206=G8))*(Fréquentations!$I$9:$I$206)))/H8),"",SUMPRODUCT(((YEAR(Fréquentations!$E$9:$E$206)=$A$5)*(MONTH(Fréquentations!$E$9:$E$206)=MONTH(1&amp;H$5)*(Fréquentations!$F$9:$F$206=G8))*(Fréquentations!$I$9:$I$206)))/H8)</f>
        <v/>
      </c>
      <c r="J8" s="51">
        <f>J7+7</f>
        <v>41798</v>
      </c>
      <c r="K8" s="52">
        <f t="shared" ref="K8:K11" si="2">WEEKNUM(J8,2)</f>
        <v>23</v>
      </c>
      <c r="L8" s="65">
        <f>SUMPRODUCT(((YEAR(Fréquentations!$E$9:$E$206)='Statistiques par mois'!$A$5)*(MONTH(Fréquentations!$E$9:$E$206)=MONTH(1&amp;L$5)*(Fréquentations!$F$9:$F$206='Statistiques par mois'!K8))))</f>
        <v>0</v>
      </c>
      <c r="M8" s="73" t="str">
        <f>IF(ISERROR(SUMPRODUCT(((YEAR(Fréquentations!$E$9:$E$206)=$A$5)*(MONTH(Fréquentations!$E$9:$E$206)=MONTH(1&amp;L$5)*(Fréquentations!$F$9:$F$206=K8))*(Fréquentations!$I$9:$I$206)))/L8),"",SUMPRODUCT(((YEAR(Fréquentations!$E$9:$E$206)=$A$5)*(MONTH(Fréquentations!$E$9:$E$206)=MONTH(1&amp;L$5)*(Fréquentations!$F$9:$F$206=K8))*(Fréquentations!$I$9:$I$206)))/L8)</f>
        <v/>
      </c>
      <c r="N8" s="51">
        <f>N7+7</f>
        <v>41828</v>
      </c>
      <c r="O8" s="52">
        <f t="shared" ref="O8:O11" si="3">WEEKNUM(N8,2)</f>
        <v>28</v>
      </c>
      <c r="P8" s="65">
        <f>SUMPRODUCT(((YEAR(Fréquentations!$E$9:$E$206)='Statistiques par mois'!$A$5)*(MONTH(Fréquentations!$E$9:$E$206)=MONTH(1&amp;P$5)*(Fréquentations!$F$9:$F$206='Statistiques par mois'!O8))))</f>
        <v>0</v>
      </c>
      <c r="Q8" s="73" t="str">
        <f>IF(ISERROR(SUMPRODUCT(((YEAR(Fréquentations!$E$9:$E$206)=$A$5)*(MONTH(Fréquentations!$E$9:$E$206)=MONTH(1&amp;P$5)*(Fréquentations!$F$9:$F$206=O8))*(Fréquentations!$I$9:$I$206)))/P8),"",SUMPRODUCT(((YEAR(Fréquentations!$E$9:$E$206)=$A$5)*(MONTH(Fréquentations!$E$9:$E$206)=MONTH(1&amp;P$5)*(Fréquentations!$F$9:$F$206=O8))*(Fréquentations!$I$9:$I$206)))/P8)</f>
        <v/>
      </c>
      <c r="R8" s="51">
        <f>R7+7</f>
        <v>41859</v>
      </c>
      <c r="S8" s="52">
        <f t="shared" ref="S8:S11" si="4">WEEKNUM(R8,2)</f>
        <v>32</v>
      </c>
      <c r="T8" s="65">
        <f>SUMPRODUCT(((YEAR(Fréquentations!$E$9:$E$206)='Statistiques par mois'!$A$5)*(MONTH(Fréquentations!$E$9:$E$206)=MONTH(1&amp;T$5)*(Fréquentations!$F$9:$F$206='Statistiques par mois'!S8))))</f>
        <v>0</v>
      </c>
      <c r="U8" s="73" t="str">
        <f>IF(ISERROR(SUMPRODUCT(((YEAR(Fréquentations!$E$9:$E$206)=$A$5)*(MONTH(Fréquentations!$E$9:$E$206)=MONTH(1&amp;T$5)*(Fréquentations!$F$9:$F$206=S8))*(Fréquentations!$I$9:$I$206)))/T8),"",SUMPRODUCT(((YEAR(Fréquentations!$E$9:$E$206)=$A$5)*(MONTH(Fréquentations!$E$9:$E$206)=MONTH(1&amp;T$5)*(Fréquentations!$F$9:$F$206=S8))*(Fréquentations!$I$9:$I$206)))/T8)</f>
        <v/>
      </c>
      <c r="V8" s="51">
        <f>V7+7</f>
        <v>41890</v>
      </c>
      <c r="W8" s="52">
        <f t="shared" ref="W8:W11" si="5">WEEKNUM(V8,2)</f>
        <v>37</v>
      </c>
      <c r="X8" s="65">
        <f>SUMPRODUCT(((YEAR(Fréquentations!$E$9:$E$206)='Statistiques par mois'!$A$5)*(MONTH(Fréquentations!$E$9:$E$206)=MONTH(1&amp;X$5)*(Fréquentations!$F$9:$F$206='Statistiques par mois'!W8))))</f>
        <v>0</v>
      </c>
      <c r="Y8" s="73" t="str">
        <f>IF(ISERROR(SUMPRODUCT(((YEAR(Fréquentations!$E$9:$E$206)=$A$5)*(MONTH(Fréquentations!$E$9:$E$206)=MONTH(1&amp;X$5)*(Fréquentations!$F$9:$F$206=W8))*(Fréquentations!$I$9:$I$206)))/X8),"",SUMPRODUCT(((YEAR(Fréquentations!$E$9:$E$206)=$A$5)*(MONTH(Fréquentations!$E$9:$E$206)=MONTH(1&amp;X$5)*(Fréquentations!$F$9:$F$206=W8))*(Fréquentations!$I$9:$I$206)))/X8)</f>
        <v/>
      </c>
      <c r="Z8" s="51">
        <f>Z7+7</f>
        <v>41920</v>
      </c>
      <c r="AA8" s="52">
        <f t="shared" ref="AA8:AA11" si="6">WEEKNUM(Z8,2)</f>
        <v>41</v>
      </c>
      <c r="AB8" s="65">
        <f>SUMPRODUCT(((YEAR(Fréquentations!$E$9:$E$206)='Statistiques par mois'!$A$5)*(MONTH(Fréquentations!$E$9:$E$206)=MONTH(1&amp;AB$5)*(Fréquentations!$F$9:$F$206='Statistiques par mois'!AA8))))</f>
        <v>0</v>
      </c>
      <c r="AC8" s="73" t="str">
        <f>IF(ISERROR(SUMPRODUCT(((YEAR(Fréquentations!$E$9:$E$206)=$A$5)*(MONTH(Fréquentations!$E$9:$E$206)=MONTH(1&amp;AB$5)*(Fréquentations!$F$9:$F$206=AA8))*(Fréquentations!$I$9:$I$206)))/AB8),"",SUMPRODUCT(((YEAR(Fréquentations!$E$9:$E$206)=$A$5)*(MONTH(Fréquentations!$E$9:$E$206)=MONTH(1&amp;AB$5)*(Fréquentations!$F$9:$F$206=AA8))*(Fréquentations!$I$9:$I$206)))/AB8)</f>
        <v/>
      </c>
      <c r="AD8" s="51">
        <f>AD7+7</f>
        <v>41951</v>
      </c>
      <c r="AE8" s="52">
        <f t="shared" ref="AE8:AE11" si="7">WEEKNUM(AD8,2)</f>
        <v>45</v>
      </c>
      <c r="AF8" s="65">
        <f>SUMPRODUCT(((YEAR(Fréquentations!$E$9:$E$206)='Statistiques par mois'!$A$5)*(MONTH(Fréquentations!$E$9:$E$206)=MONTH(1&amp;AF$5)*(Fréquentations!$F$9:$F$206='Statistiques par mois'!AE8))))</f>
        <v>0</v>
      </c>
      <c r="AG8" s="73" t="str">
        <f>IF(ISERROR(SUMPRODUCT(((YEAR(Fréquentations!$E$9:$E$206)=$A$5)*(MONTH(Fréquentations!$E$9:$E$206)=MONTH(1&amp;AF$5)*(Fréquentations!$F$9:$F$206=AE8))*(Fréquentations!$I$9:$I$206)))/AF8),"",SUMPRODUCT(((YEAR(Fréquentations!$E$9:$E$206)=$A$5)*(MONTH(Fréquentations!$E$9:$E$206)=MONTH(1&amp;AF$5)*(Fréquentations!$F$9:$F$206=AE8))*(Fréquentations!$I$9:$I$206)))/AF8)</f>
        <v/>
      </c>
      <c r="AH8" s="51">
        <f>AH7+7</f>
        <v>41981</v>
      </c>
      <c r="AI8" s="52">
        <f t="shared" ref="AI8:AI11" si="8">WEEKNUM(AH8,2)</f>
        <v>50</v>
      </c>
      <c r="AJ8" s="65">
        <f>SUMPRODUCT(((YEAR(Fréquentations!$E$9:$E$206)='Statistiques par mois'!$A$5)*(MONTH(Fréquentations!$E$9:$E$206)=MONTH(1&amp;AJ$5)*(Fréquentations!$F$9:$F$206='Statistiques par mois'!AI8))))</f>
        <v>0</v>
      </c>
      <c r="AK8" s="73" t="str">
        <f>IF(ISERROR(SUMPRODUCT(((YEAR(Fréquentations!$E$9:$E$206)=$A$5)*(MONTH(Fréquentations!$E$9:$E$206)=MONTH(1&amp;AJ$5)*(Fréquentations!$F$9:$F$206=AI8))*(Fréquentations!$I$9:$I$206)))/AJ8),"",SUMPRODUCT(((YEAR(Fréquentations!$E$9:$E$206)=$A$5)*(MONTH(Fréquentations!$E$9:$E$206)=MONTH(1&amp;AJ$5)*(Fréquentations!$F$9:$F$206=AI8))*(Fréquentations!$I$9:$I$206)))/AJ8)</f>
        <v/>
      </c>
    </row>
    <row r="9" spans="1:49" ht="16.5" x14ac:dyDescent="0.25">
      <c r="A9" s="17" t="s">
        <v>16</v>
      </c>
      <c r="B9" s="51">
        <f t="shared" ref="B9:B11" si="9">B8+7</f>
        <v>41744</v>
      </c>
      <c r="C9" s="52">
        <f t="shared" si="0"/>
        <v>16</v>
      </c>
      <c r="D9" s="65">
        <f>SUMPRODUCT(((YEAR(Fréquentations!$E$9:$E$206)='Statistiques par mois'!$A$5)*(MONTH(Fréquentations!$E$9:$E$206)=MONTH(1&amp;D$5)*(Fréquentations!$F$9:$F$206='Statistiques par mois'!C9))))</f>
        <v>3</v>
      </c>
      <c r="E9" s="73">
        <f>IF(ISERROR(SUMPRODUCT(((YEAR(Fréquentations!$E$9:$E$206)=$A$5)*(MONTH(Fréquentations!$E$9:$E$206)=MONTH(1&amp;D$5)*(Fréquentations!$F$9:$F$206=C9))*(Fréquentations!$I$9:$I$206)))/D9),"",SUMPRODUCT(((YEAR(Fréquentations!$E$9:$E$206)=$A$5)*(MONTH(Fréquentations!$E$9:$E$206)=MONTH(1&amp;D$5)*(Fréquentations!$F$9:$F$206=C9))*(Fréquentations!$I$9:$I$206)))/D9)</f>
        <v>2.083333333333337E-2</v>
      </c>
      <c r="F9" s="69">
        <f t="shared" ref="F9:F11" si="10">F8+7</f>
        <v>41774</v>
      </c>
      <c r="G9" s="52">
        <f t="shared" si="1"/>
        <v>20</v>
      </c>
      <c r="H9" s="65">
        <f>SUMPRODUCT(((YEAR(Fréquentations!$E$9:$E$206)='Statistiques par mois'!$A$5)*(MONTH(Fréquentations!$E$9:$E$206)=MONTH(1&amp;H$5)*(Fréquentations!$F$9:$F$206='Statistiques par mois'!G9))))</f>
        <v>0</v>
      </c>
      <c r="I9" s="73" t="str">
        <f>IF(ISERROR(SUMPRODUCT(((YEAR(Fréquentations!$E$9:$E$206)=$A$5)*(MONTH(Fréquentations!$E$9:$E$206)=MONTH(1&amp;H$5)*(Fréquentations!$F$9:$F$206=G9))*(Fréquentations!$I$9:$I$206)))/H9),"",SUMPRODUCT(((YEAR(Fréquentations!$E$9:$E$206)=$A$5)*(MONTH(Fréquentations!$E$9:$E$206)=MONTH(1&amp;H$5)*(Fréquentations!$F$9:$F$206=G9))*(Fréquentations!$I$9:$I$206)))/H9)</f>
        <v/>
      </c>
      <c r="J9" s="51">
        <f t="shared" ref="J9:J11" si="11">J8+7</f>
        <v>41805</v>
      </c>
      <c r="K9" s="52">
        <f t="shared" si="2"/>
        <v>24</v>
      </c>
      <c r="L9" s="65">
        <f>SUMPRODUCT(((YEAR(Fréquentations!$E$9:$E$206)='Statistiques par mois'!$A$5)*(MONTH(Fréquentations!$E$9:$E$206)=MONTH(1&amp;L$5)*(Fréquentations!$F$9:$F$206='Statistiques par mois'!K9))))</f>
        <v>0</v>
      </c>
      <c r="M9" s="73" t="str">
        <f>IF(ISERROR(SUMPRODUCT(((YEAR(Fréquentations!$E$9:$E$206)=$A$5)*(MONTH(Fréquentations!$E$9:$E$206)=MONTH(1&amp;L$5)*(Fréquentations!$F$9:$F$206=K9))*(Fréquentations!$I$9:$I$206)))/L9),"",SUMPRODUCT(((YEAR(Fréquentations!$E$9:$E$206)=$A$5)*(MONTH(Fréquentations!$E$9:$E$206)=MONTH(1&amp;L$5)*(Fréquentations!$F$9:$F$206=K9))*(Fréquentations!$I$9:$I$206)))/L9)</f>
        <v/>
      </c>
      <c r="N9" s="51">
        <f t="shared" ref="N9:N11" si="12">N8+7</f>
        <v>41835</v>
      </c>
      <c r="O9" s="52">
        <f t="shared" si="3"/>
        <v>29</v>
      </c>
      <c r="P9" s="65">
        <f>SUMPRODUCT(((YEAR(Fréquentations!$E$9:$E$206)='Statistiques par mois'!$A$5)*(MONTH(Fréquentations!$E$9:$E$206)=MONTH(1&amp;P$5)*(Fréquentations!$F$9:$F$206='Statistiques par mois'!O9))))</f>
        <v>0</v>
      </c>
      <c r="Q9" s="73" t="str">
        <f>IF(ISERROR(SUMPRODUCT(((YEAR(Fréquentations!$E$9:$E$206)=$A$5)*(MONTH(Fréquentations!$E$9:$E$206)=MONTH(1&amp;P$5)*(Fréquentations!$F$9:$F$206=O9))*(Fréquentations!$I$9:$I$206)))/P9),"",SUMPRODUCT(((YEAR(Fréquentations!$E$9:$E$206)=$A$5)*(MONTH(Fréquentations!$E$9:$E$206)=MONTH(1&amp;P$5)*(Fréquentations!$F$9:$F$206=O9))*(Fréquentations!$I$9:$I$206)))/P9)</f>
        <v/>
      </c>
      <c r="R9" s="51">
        <f t="shared" ref="R9:R11" si="13">R8+7</f>
        <v>41866</v>
      </c>
      <c r="S9" s="52">
        <f t="shared" si="4"/>
        <v>33</v>
      </c>
      <c r="T9" s="65">
        <f>SUMPRODUCT(((YEAR(Fréquentations!$E$9:$E$206)='Statistiques par mois'!$A$5)*(MONTH(Fréquentations!$E$9:$E$206)=MONTH(1&amp;T$5)*(Fréquentations!$F$9:$F$206='Statistiques par mois'!S9))))</f>
        <v>0</v>
      </c>
      <c r="U9" s="73" t="str">
        <f>IF(ISERROR(SUMPRODUCT(((YEAR(Fréquentations!$E$9:$E$206)=$A$5)*(MONTH(Fréquentations!$E$9:$E$206)=MONTH(1&amp;T$5)*(Fréquentations!$F$9:$F$206=S9))*(Fréquentations!$I$9:$I$206)))/T9),"",SUMPRODUCT(((YEAR(Fréquentations!$E$9:$E$206)=$A$5)*(MONTH(Fréquentations!$E$9:$E$206)=MONTH(1&amp;T$5)*(Fréquentations!$F$9:$F$206=S9))*(Fréquentations!$I$9:$I$206)))/T9)</f>
        <v/>
      </c>
      <c r="V9" s="51">
        <f t="shared" ref="V9:V11" si="14">V8+7</f>
        <v>41897</v>
      </c>
      <c r="W9" s="52">
        <f t="shared" si="5"/>
        <v>38</v>
      </c>
      <c r="X9" s="65">
        <f>SUMPRODUCT(((YEAR(Fréquentations!$E$9:$E$206)='Statistiques par mois'!$A$5)*(MONTH(Fréquentations!$E$9:$E$206)=MONTH(1&amp;X$5)*(Fréquentations!$F$9:$F$206='Statistiques par mois'!W9))))</f>
        <v>0</v>
      </c>
      <c r="Y9" s="73" t="str">
        <f>IF(ISERROR(SUMPRODUCT(((YEAR(Fréquentations!$E$9:$E$206)=$A$5)*(MONTH(Fréquentations!$E$9:$E$206)=MONTH(1&amp;X$5)*(Fréquentations!$F$9:$F$206=W9))*(Fréquentations!$I$9:$I$206)))/X9),"",SUMPRODUCT(((YEAR(Fréquentations!$E$9:$E$206)=$A$5)*(MONTH(Fréquentations!$E$9:$E$206)=MONTH(1&amp;X$5)*(Fréquentations!$F$9:$F$206=W9))*(Fréquentations!$I$9:$I$206)))/X9)</f>
        <v/>
      </c>
      <c r="Z9" s="51">
        <f t="shared" ref="Z9:Z11" si="15">Z8+7</f>
        <v>41927</v>
      </c>
      <c r="AA9" s="52">
        <f t="shared" si="6"/>
        <v>42</v>
      </c>
      <c r="AB9" s="65">
        <f>SUMPRODUCT(((YEAR(Fréquentations!$E$9:$E$206)='Statistiques par mois'!$A$5)*(MONTH(Fréquentations!$E$9:$E$206)=MONTH(1&amp;AB$5)*(Fréquentations!$F$9:$F$206='Statistiques par mois'!AA9))))</f>
        <v>0</v>
      </c>
      <c r="AC9" s="73" t="str">
        <f>IF(ISERROR(SUMPRODUCT(((YEAR(Fréquentations!$E$9:$E$206)=$A$5)*(MONTH(Fréquentations!$E$9:$E$206)=MONTH(1&amp;AB$5)*(Fréquentations!$F$9:$F$206=AA9))*(Fréquentations!$I$9:$I$206)))/AB9),"",SUMPRODUCT(((YEAR(Fréquentations!$E$9:$E$206)=$A$5)*(MONTH(Fréquentations!$E$9:$E$206)=MONTH(1&amp;AB$5)*(Fréquentations!$F$9:$F$206=AA9))*(Fréquentations!$I$9:$I$206)))/AB9)</f>
        <v/>
      </c>
      <c r="AD9" s="51">
        <f t="shared" ref="AD9:AD11" si="16">AD8+7</f>
        <v>41958</v>
      </c>
      <c r="AE9" s="52">
        <f t="shared" si="7"/>
        <v>46</v>
      </c>
      <c r="AF9" s="65">
        <f>SUMPRODUCT(((YEAR(Fréquentations!$E$9:$E$206)='Statistiques par mois'!$A$5)*(MONTH(Fréquentations!$E$9:$E$206)=MONTH(1&amp;AF$5)*(Fréquentations!$F$9:$F$206='Statistiques par mois'!AE9))))</f>
        <v>0</v>
      </c>
      <c r="AG9" s="73" t="str">
        <f>IF(ISERROR(SUMPRODUCT(((YEAR(Fréquentations!$E$9:$E$206)=$A$5)*(MONTH(Fréquentations!$E$9:$E$206)=MONTH(1&amp;AF$5)*(Fréquentations!$F$9:$F$206=AE9))*(Fréquentations!$I$9:$I$206)))/AF9),"",SUMPRODUCT(((YEAR(Fréquentations!$E$9:$E$206)=$A$5)*(MONTH(Fréquentations!$E$9:$E$206)=MONTH(1&amp;AF$5)*(Fréquentations!$F$9:$F$206=AE9))*(Fréquentations!$I$9:$I$206)))/AF9)</f>
        <v/>
      </c>
      <c r="AH9" s="51">
        <f t="shared" ref="AH9:AH11" si="17">AH8+7</f>
        <v>41988</v>
      </c>
      <c r="AI9" s="52">
        <f t="shared" si="8"/>
        <v>51</v>
      </c>
      <c r="AJ9" s="65">
        <f>SUMPRODUCT(((YEAR(Fréquentations!$E$9:$E$206)='Statistiques par mois'!$A$5)*(MONTH(Fréquentations!$E$9:$E$206)=MONTH(1&amp;AJ$5)*(Fréquentations!$F$9:$F$206='Statistiques par mois'!AI9))))</f>
        <v>0</v>
      </c>
      <c r="AK9" s="73" t="str">
        <f>IF(ISERROR(SUMPRODUCT(((YEAR(Fréquentations!$E$9:$E$206)=$A$5)*(MONTH(Fréquentations!$E$9:$E$206)=MONTH(1&amp;AJ$5)*(Fréquentations!$F$9:$F$206=AI9))*(Fréquentations!$I$9:$I$206)))/AJ9),"",SUMPRODUCT(((YEAR(Fréquentations!$E$9:$E$206)=$A$5)*(MONTH(Fréquentations!$E$9:$E$206)=MONTH(1&amp;AJ$5)*(Fréquentations!$F$9:$F$206=AI9))*(Fréquentations!$I$9:$I$206)))/AJ9)</f>
        <v/>
      </c>
    </row>
    <row r="10" spans="1:49" ht="16.5" x14ac:dyDescent="0.25">
      <c r="A10" s="19" t="s">
        <v>17</v>
      </c>
      <c r="B10" s="53">
        <f t="shared" si="9"/>
        <v>41751</v>
      </c>
      <c r="C10" s="54">
        <f t="shared" si="0"/>
        <v>17</v>
      </c>
      <c r="D10" s="66">
        <f>SUMPRODUCT(((YEAR(Fréquentations!$E$9:$E$206)='Statistiques par mois'!$A$5)*(MONTH(Fréquentations!$E$9:$E$206)=MONTH(1&amp;D$5)*(Fréquentations!$F$9:$F$206='Statistiques par mois'!C10))))</f>
        <v>0</v>
      </c>
      <c r="E10" s="73" t="str">
        <f>IF(ISERROR(SUMPRODUCT(((YEAR(Fréquentations!$E$9:$E$206)=$A$5)*(MONTH(Fréquentations!$E$9:$E$206)=MONTH(1&amp;D$5)*(Fréquentations!$F$9:$F$206=C10))*(Fréquentations!$I$9:$I$206)))/D10),"",SUMPRODUCT(((YEAR(Fréquentations!$E$9:$E$206)=$A$5)*(MONTH(Fréquentations!$E$9:$E$206)=MONTH(1&amp;D$5)*(Fréquentations!$F$9:$F$206=C10))*(Fréquentations!$I$9:$I$206)))/D10)</f>
        <v/>
      </c>
      <c r="F10" s="70">
        <f t="shared" si="10"/>
        <v>41781</v>
      </c>
      <c r="G10" s="54">
        <f t="shared" si="1"/>
        <v>21</v>
      </c>
      <c r="H10" s="66">
        <f>SUMPRODUCT(((YEAR(Fréquentations!$E$9:$E$206)='Statistiques par mois'!$A$5)*(MONTH(Fréquentations!$E$9:$E$206)=MONTH(1&amp;H$5)*(Fréquentations!$F$9:$F$206='Statistiques par mois'!G10))))</f>
        <v>0</v>
      </c>
      <c r="I10" s="73" t="str">
        <f>IF(ISERROR(SUMPRODUCT(((YEAR(Fréquentations!$E$9:$E$206)=$A$5)*(MONTH(Fréquentations!$E$9:$E$206)=MONTH(1&amp;H$5)*(Fréquentations!$F$9:$F$206=G10))*(Fréquentations!$I$9:$I$206)))/H10),"",SUMPRODUCT(((YEAR(Fréquentations!$E$9:$E$206)=$A$5)*(MONTH(Fréquentations!$E$9:$E$206)=MONTH(1&amp;H$5)*(Fréquentations!$F$9:$F$206=G10))*(Fréquentations!$I$9:$I$206)))/H10)</f>
        <v/>
      </c>
      <c r="J10" s="53">
        <f t="shared" si="11"/>
        <v>41812</v>
      </c>
      <c r="K10" s="54">
        <f t="shared" si="2"/>
        <v>25</v>
      </c>
      <c r="L10" s="66">
        <f>SUMPRODUCT(((YEAR(Fréquentations!$E$9:$E$206)='Statistiques par mois'!$A$5)*(MONTH(Fréquentations!$E$9:$E$206)=MONTH(1&amp;L$5)*(Fréquentations!$F$9:$F$206='Statistiques par mois'!K10))))</f>
        <v>0</v>
      </c>
      <c r="M10" s="73" t="str">
        <f>IF(ISERROR(SUMPRODUCT(((YEAR(Fréquentations!$E$9:$E$206)=$A$5)*(MONTH(Fréquentations!$E$9:$E$206)=MONTH(1&amp;L$5)*(Fréquentations!$F$9:$F$206=K10))*(Fréquentations!$I$9:$I$206)))/L10),"",SUMPRODUCT(((YEAR(Fréquentations!$E$9:$E$206)=$A$5)*(MONTH(Fréquentations!$E$9:$E$206)=MONTH(1&amp;L$5)*(Fréquentations!$F$9:$F$206=K10))*(Fréquentations!$I$9:$I$206)))/L10)</f>
        <v/>
      </c>
      <c r="N10" s="53">
        <f t="shared" si="12"/>
        <v>41842</v>
      </c>
      <c r="O10" s="54">
        <f t="shared" si="3"/>
        <v>30</v>
      </c>
      <c r="P10" s="66">
        <f>SUMPRODUCT(((YEAR(Fréquentations!$E$9:$E$206)='Statistiques par mois'!$A$5)*(MONTH(Fréquentations!$E$9:$E$206)=MONTH(1&amp;P$5)*(Fréquentations!$F$9:$F$206='Statistiques par mois'!O10))))</f>
        <v>0</v>
      </c>
      <c r="Q10" s="73" t="str">
        <f>IF(ISERROR(SUMPRODUCT(((YEAR(Fréquentations!$E$9:$E$206)=$A$5)*(MONTH(Fréquentations!$E$9:$E$206)=MONTH(1&amp;P$5)*(Fréquentations!$F$9:$F$206=O10))*(Fréquentations!$I$9:$I$206)))/P10),"",SUMPRODUCT(((YEAR(Fréquentations!$E$9:$E$206)=$A$5)*(MONTH(Fréquentations!$E$9:$E$206)=MONTH(1&amp;P$5)*(Fréquentations!$F$9:$F$206=O10))*(Fréquentations!$I$9:$I$206)))/P10)</f>
        <v/>
      </c>
      <c r="R10" s="53">
        <f t="shared" si="13"/>
        <v>41873</v>
      </c>
      <c r="S10" s="54">
        <f t="shared" si="4"/>
        <v>34</v>
      </c>
      <c r="T10" s="66">
        <f>SUMPRODUCT(((YEAR(Fréquentations!$E$9:$E$206)='Statistiques par mois'!$A$5)*(MONTH(Fréquentations!$E$9:$E$206)=MONTH(1&amp;T$5)*(Fréquentations!$F$9:$F$206='Statistiques par mois'!S10))))</f>
        <v>0</v>
      </c>
      <c r="U10" s="73" t="str">
        <f>IF(ISERROR(SUMPRODUCT(((YEAR(Fréquentations!$E$9:$E$206)=$A$5)*(MONTH(Fréquentations!$E$9:$E$206)=MONTH(1&amp;T$5)*(Fréquentations!$F$9:$F$206=S10))*(Fréquentations!$I$9:$I$206)))/T10),"",SUMPRODUCT(((YEAR(Fréquentations!$E$9:$E$206)=$A$5)*(MONTH(Fréquentations!$E$9:$E$206)=MONTH(1&amp;T$5)*(Fréquentations!$F$9:$F$206=S10))*(Fréquentations!$I$9:$I$206)))/T10)</f>
        <v/>
      </c>
      <c r="V10" s="53">
        <f t="shared" si="14"/>
        <v>41904</v>
      </c>
      <c r="W10" s="54">
        <f t="shared" si="5"/>
        <v>39</v>
      </c>
      <c r="X10" s="66">
        <f>SUMPRODUCT(((YEAR(Fréquentations!$E$9:$E$206)='Statistiques par mois'!$A$5)*(MONTH(Fréquentations!$E$9:$E$206)=MONTH(1&amp;X$5)*(Fréquentations!$F$9:$F$206='Statistiques par mois'!W10))))</f>
        <v>0</v>
      </c>
      <c r="Y10" s="73" t="str">
        <f>IF(ISERROR(SUMPRODUCT(((YEAR(Fréquentations!$E$9:$E$206)=$A$5)*(MONTH(Fréquentations!$E$9:$E$206)=MONTH(1&amp;X$5)*(Fréquentations!$F$9:$F$206=W10))*(Fréquentations!$I$9:$I$206)))/X10),"",SUMPRODUCT(((YEAR(Fréquentations!$E$9:$E$206)=$A$5)*(MONTH(Fréquentations!$E$9:$E$206)=MONTH(1&amp;X$5)*(Fréquentations!$F$9:$F$206=W10))*(Fréquentations!$I$9:$I$206)))/X10)</f>
        <v/>
      </c>
      <c r="Z10" s="53">
        <f t="shared" si="15"/>
        <v>41934</v>
      </c>
      <c r="AA10" s="54">
        <f t="shared" si="6"/>
        <v>43</v>
      </c>
      <c r="AB10" s="66">
        <f>SUMPRODUCT(((YEAR(Fréquentations!$E$9:$E$206)='Statistiques par mois'!$A$5)*(MONTH(Fréquentations!$E$9:$E$206)=MONTH(1&amp;AB$5)*(Fréquentations!$F$9:$F$206='Statistiques par mois'!AA10))))</f>
        <v>0</v>
      </c>
      <c r="AC10" s="73" t="str">
        <f>IF(ISERROR(SUMPRODUCT(((YEAR(Fréquentations!$E$9:$E$206)=$A$5)*(MONTH(Fréquentations!$E$9:$E$206)=MONTH(1&amp;AB$5)*(Fréquentations!$F$9:$F$206=AA10))*(Fréquentations!$I$9:$I$206)))/AB10),"",SUMPRODUCT(((YEAR(Fréquentations!$E$9:$E$206)=$A$5)*(MONTH(Fréquentations!$E$9:$E$206)=MONTH(1&amp;AB$5)*(Fréquentations!$F$9:$F$206=AA10))*(Fréquentations!$I$9:$I$206)))/AB10)</f>
        <v/>
      </c>
      <c r="AD10" s="53">
        <f t="shared" si="16"/>
        <v>41965</v>
      </c>
      <c r="AE10" s="54">
        <f t="shared" si="7"/>
        <v>47</v>
      </c>
      <c r="AF10" s="66">
        <f>SUMPRODUCT(((YEAR(Fréquentations!$E$9:$E$206)='Statistiques par mois'!$A$5)*(MONTH(Fréquentations!$E$9:$E$206)=MONTH(1&amp;AF$5)*(Fréquentations!$F$9:$F$206='Statistiques par mois'!AE10))))</f>
        <v>0</v>
      </c>
      <c r="AG10" s="73" t="str">
        <f>IF(ISERROR(SUMPRODUCT(((YEAR(Fréquentations!$E$9:$E$206)=$A$5)*(MONTH(Fréquentations!$E$9:$E$206)=MONTH(1&amp;AF$5)*(Fréquentations!$F$9:$F$206=AE10))*(Fréquentations!$I$9:$I$206)))/AF10),"",SUMPRODUCT(((YEAR(Fréquentations!$E$9:$E$206)=$A$5)*(MONTH(Fréquentations!$E$9:$E$206)=MONTH(1&amp;AF$5)*(Fréquentations!$F$9:$F$206=AE10))*(Fréquentations!$I$9:$I$206)))/AF10)</f>
        <v/>
      </c>
      <c r="AH10" s="53">
        <f t="shared" si="17"/>
        <v>41995</v>
      </c>
      <c r="AI10" s="54">
        <f t="shared" si="8"/>
        <v>52</v>
      </c>
      <c r="AJ10" s="66">
        <f>SUMPRODUCT(((YEAR(Fréquentations!$E$9:$E$206)='Statistiques par mois'!$A$5)*(MONTH(Fréquentations!$E$9:$E$206)=MONTH(1&amp;AJ$5)*(Fréquentations!$F$9:$F$206='Statistiques par mois'!AI10))))</f>
        <v>0</v>
      </c>
      <c r="AK10" s="73" t="str">
        <f>IF(ISERROR(SUMPRODUCT(((YEAR(Fréquentations!$E$9:$E$206)=$A$5)*(MONTH(Fréquentations!$E$9:$E$206)=MONTH(1&amp;AJ$5)*(Fréquentations!$F$9:$F$206=AI10))*(Fréquentations!$I$9:$I$206)))/AJ10),"",SUMPRODUCT(((YEAR(Fréquentations!$E$9:$E$206)=$A$5)*(MONTH(Fréquentations!$E$9:$E$206)=MONTH(1&amp;AJ$5)*(Fréquentations!$F$9:$F$206=AI10))*(Fréquentations!$I$9:$I$206)))/AJ10)</f>
        <v/>
      </c>
    </row>
    <row r="11" spans="1:49" ht="17.25" thickBot="1" x14ac:dyDescent="0.3">
      <c r="A11" s="18" t="s">
        <v>37</v>
      </c>
      <c r="B11" s="55">
        <f t="shared" si="9"/>
        <v>41758</v>
      </c>
      <c r="C11" s="56">
        <f t="shared" si="0"/>
        <v>18</v>
      </c>
      <c r="D11" s="67">
        <f>SUMPRODUCT(((YEAR(Fréquentations!$E$9:$E$206)='Statistiques par mois'!$A$5)*(MONTH(Fréquentations!$E$9:$E$206)=MONTH(1&amp;D$5)*(Fréquentations!$F$9:$F$206='Statistiques par mois'!C11))))</f>
        <v>0</v>
      </c>
      <c r="E11" s="74" t="str">
        <f>IF(ISERROR(SUMPRODUCT(((YEAR(Fréquentations!$E$9:$E$206)=$A$5)*(MONTH(Fréquentations!$E$9:$E$206)=MONTH(1&amp;D$5)*(Fréquentations!$F$9:$F$206=C11))*(Fréquentations!$I$9:$I$206)))/D11),"",SUMPRODUCT(((YEAR(Fréquentations!$E$9:$E$206)=$A$5)*(MONTH(Fréquentations!$E$9:$E$206)=MONTH(1&amp;D$5)*(Fréquentations!$F$9:$F$206=C11))*(Fréquentations!$I$9:$I$206)))/D11)</f>
        <v/>
      </c>
      <c r="F11" s="71">
        <f t="shared" si="10"/>
        <v>41788</v>
      </c>
      <c r="G11" s="56">
        <f t="shared" si="1"/>
        <v>22</v>
      </c>
      <c r="H11" s="67">
        <f>SUMPRODUCT(((YEAR(Fréquentations!$E$9:$E$206)='Statistiques par mois'!$A$5)*(MONTH(Fréquentations!$E$9:$E$206)=MONTH(1&amp;H$5)*(Fréquentations!$F$9:$F$206='Statistiques par mois'!G11))))</f>
        <v>0</v>
      </c>
      <c r="I11" s="74" t="str">
        <f>IF(ISERROR(SUMPRODUCT(((YEAR(Fréquentations!$E$9:$E$206)=$A$5)*(MONTH(Fréquentations!$E$9:$E$206)=MONTH(1&amp;H$5)*(Fréquentations!$F$9:$F$206=G11))*(Fréquentations!$I$9:$I$206)))/H11),"",SUMPRODUCT(((YEAR(Fréquentations!$E$9:$E$206)=$A$5)*(MONTH(Fréquentations!$E$9:$E$206)=MONTH(1&amp;H$5)*(Fréquentations!$F$9:$F$206=G11))*(Fréquentations!$I$9:$I$206)))/H11)</f>
        <v/>
      </c>
      <c r="J11" s="55">
        <f t="shared" si="11"/>
        <v>41819</v>
      </c>
      <c r="K11" s="56">
        <f t="shared" si="2"/>
        <v>26</v>
      </c>
      <c r="L11" s="67">
        <f>SUMPRODUCT(((YEAR(Fréquentations!$E$9:$E$206)='Statistiques par mois'!$A$5)*(MONTH(Fréquentations!$E$9:$E$206)=MONTH(1&amp;L$5)*(Fréquentations!$F$9:$F$206='Statistiques par mois'!K11))))</f>
        <v>0</v>
      </c>
      <c r="M11" s="74" t="str">
        <f>IF(ISERROR(SUMPRODUCT(((YEAR(Fréquentations!$E$9:$E$206)=$A$5)*(MONTH(Fréquentations!$E$9:$E$206)=MONTH(1&amp;L$5)*(Fréquentations!$F$9:$F$206=K11))*(Fréquentations!$I$9:$I$206)))/L11),"",SUMPRODUCT(((YEAR(Fréquentations!$E$9:$E$206)=$A$5)*(MONTH(Fréquentations!$E$9:$E$206)=MONTH(1&amp;L$5)*(Fréquentations!$F$9:$F$206=K11))*(Fréquentations!$I$9:$I$206)))/L11)</f>
        <v/>
      </c>
      <c r="N11" s="55">
        <f t="shared" si="12"/>
        <v>41849</v>
      </c>
      <c r="O11" s="56">
        <f t="shared" si="3"/>
        <v>31</v>
      </c>
      <c r="P11" s="67">
        <f>SUMPRODUCT(((YEAR(Fréquentations!$E$9:$E$206)='Statistiques par mois'!$A$5)*(MONTH(Fréquentations!$E$9:$E$206)=MONTH(1&amp;P$5)*(Fréquentations!$F$9:$F$206='Statistiques par mois'!O11))))</f>
        <v>0</v>
      </c>
      <c r="Q11" s="74" t="str">
        <f>IF(ISERROR(SUMPRODUCT(((YEAR(Fréquentations!$E$9:$E$206)=$A$5)*(MONTH(Fréquentations!$E$9:$E$206)=MONTH(1&amp;P$5)*(Fréquentations!$F$9:$F$206=O11))*(Fréquentations!$I$9:$I$206)))/P11),"",SUMPRODUCT(((YEAR(Fréquentations!$E$9:$E$206)=$A$5)*(MONTH(Fréquentations!$E$9:$E$206)=MONTH(1&amp;P$5)*(Fréquentations!$F$9:$F$206=O11))*(Fréquentations!$I$9:$I$206)))/P11)</f>
        <v/>
      </c>
      <c r="R11" s="55">
        <f t="shared" si="13"/>
        <v>41880</v>
      </c>
      <c r="S11" s="56">
        <f t="shared" si="4"/>
        <v>35</v>
      </c>
      <c r="T11" s="67">
        <f>SUMPRODUCT(((YEAR(Fréquentations!$E$9:$E$206)='Statistiques par mois'!$A$5)*(MONTH(Fréquentations!$E$9:$E$206)=MONTH(1&amp;T$5)*(Fréquentations!$F$9:$F$206='Statistiques par mois'!S11))))</f>
        <v>0</v>
      </c>
      <c r="U11" s="74" t="str">
        <f>IF(ISERROR(SUMPRODUCT(((YEAR(Fréquentations!$E$9:$E$206)=$A$5)*(MONTH(Fréquentations!$E$9:$E$206)=MONTH(1&amp;T$5)*(Fréquentations!$F$9:$F$206=S11))*(Fréquentations!$I$9:$I$206)))/T11),"",SUMPRODUCT(((YEAR(Fréquentations!$E$9:$E$206)=$A$5)*(MONTH(Fréquentations!$E$9:$E$206)=MONTH(1&amp;T$5)*(Fréquentations!$F$9:$F$206=S11))*(Fréquentations!$I$9:$I$206)))/T11)</f>
        <v/>
      </c>
      <c r="V11" s="55">
        <f t="shared" si="14"/>
        <v>41911</v>
      </c>
      <c r="W11" s="56">
        <f t="shared" si="5"/>
        <v>40</v>
      </c>
      <c r="X11" s="67">
        <f>SUMPRODUCT(((YEAR(Fréquentations!$E$9:$E$206)='Statistiques par mois'!$A$5)*(MONTH(Fréquentations!$E$9:$E$206)=MONTH(1&amp;X$5)*(Fréquentations!$F$9:$F$206='Statistiques par mois'!W11))))</f>
        <v>0</v>
      </c>
      <c r="Y11" s="74" t="str">
        <f>IF(ISERROR(SUMPRODUCT(((YEAR(Fréquentations!$E$9:$E$206)=$A$5)*(MONTH(Fréquentations!$E$9:$E$206)=MONTH(1&amp;X$5)*(Fréquentations!$F$9:$F$206=W11))*(Fréquentations!$I$9:$I$206)))/X11),"",SUMPRODUCT(((YEAR(Fréquentations!$E$9:$E$206)=$A$5)*(MONTH(Fréquentations!$E$9:$E$206)=MONTH(1&amp;X$5)*(Fréquentations!$F$9:$F$206=W11))*(Fréquentations!$I$9:$I$206)))/X11)</f>
        <v/>
      </c>
      <c r="Z11" s="55">
        <f t="shared" si="15"/>
        <v>41941</v>
      </c>
      <c r="AA11" s="56">
        <f t="shared" si="6"/>
        <v>44</v>
      </c>
      <c r="AB11" s="67">
        <f>SUMPRODUCT(((YEAR(Fréquentations!$E$9:$E$206)='Statistiques par mois'!$A$5)*(MONTH(Fréquentations!$E$9:$E$206)=MONTH(1&amp;AB$5)*(Fréquentations!$F$9:$F$206='Statistiques par mois'!AA11))))</f>
        <v>0</v>
      </c>
      <c r="AC11" s="74" t="str">
        <f>IF(ISERROR(SUMPRODUCT(((YEAR(Fréquentations!$E$9:$E$206)=$A$5)*(MONTH(Fréquentations!$E$9:$E$206)=MONTH(1&amp;AB$5)*(Fréquentations!$F$9:$F$206=AA11))*(Fréquentations!$I$9:$I$206)))/AB11),"",SUMPRODUCT(((YEAR(Fréquentations!$E$9:$E$206)=$A$5)*(MONTH(Fréquentations!$E$9:$E$206)=MONTH(1&amp;AB$5)*(Fréquentations!$F$9:$F$206=AA11))*(Fréquentations!$I$9:$I$206)))/AB11)</f>
        <v/>
      </c>
      <c r="AD11" s="55">
        <f t="shared" si="16"/>
        <v>41972</v>
      </c>
      <c r="AE11" s="56">
        <f t="shared" si="7"/>
        <v>48</v>
      </c>
      <c r="AF11" s="67">
        <f>SUMPRODUCT(((YEAR(Fréquentations!$E$9:$E$206)='Statistiques par mois'!$A$5)*(MONTH(Fréquentations!$E$9:$E$206)=MONTH(1&amp;AF$5)*(Fréquentations!$F$9:$F$206='Statistiques par mois'!AE11))))</f>
        <v>0</v>
      </c>
      <c r="AG11" s="74" t="str">
        <f>IF(ISERROR(SUMPRODUCT(((YEAR(Fréquentations!$E$9:$E$206)=$A$5)*(MONTH(Fréquentations!$E$9:$E$206)=MONTH(1&amp;AF$5)*(Fréquentations!$F$9:$F$206=AE11))*(Fréquentations!$I$9:$I$206)))/AF11),"",SUMPRODUCT(((YEAR(Fréquentations!$E$9:$E$206)=$A$5)*(MONTH(Fréquentations!$E$9:$E$206)=MONTH(1&amp;AF$5)*(Fréquentations!$F$9:$F$206=AE11))*(Fréquentations!$I$9:$I$206)))/AF11)</f>
        <v/>
      </c>
      <c r="AH11" s="55">
        <f t="shared" si="17"/>
        <v>42002</v>
      </c>
      <c r="AI11" s="56">
        <f t="shared" si="8"/>
        <v>53</v>
      </c>
      <c r="AJ11" s="67">
        <f>SUMPRODUCT(((YEAR(Fréquentations!$E$9:$E$206)='Statistiques par mois'!$A$5)*(MONTH(Fréquentations!$E$9:$E$206)=MONTH(1&amp;AJ$5)*(Fréquentations!$F$9:$F$206='Statistiques par mois'!AI11))))</f>
        <v>0</v>
      </c>
      <c r="AK11" s="74" t="str">
        <f>IF(ISERROR(SUMPRODUCT(((YEAR(Fréquentations!$E$9:$E$206)=$A$5)*(MONTH(Fréquentations!$E$9:$E$206)=MONTH(1&amp;AJ$5)*(Fréquentations!$F$9:$F$206=AI11))*(Fréquentations!$I$9:$I$206)))/AJ11),"",SUMPRODUCT(((YEAR(Fréquentations!$E$9:$E$206)=$A$5)*(MONTH(Fréquentations!$E$9:$E$206)=MONTH(1&amp;AJ$5)*(Fréquentations!$F$9:$F$206=AI11))*(Fréquentations!$I$9:$I$206)))/AJ11)</f>
        <v/>
      </c>
    </row>
    <row r="12" spans="1:49" ht="17.25" thickBot="1" x14ac:dyDescent="0.3">
      <c r="A12" s="57" t="s">
        <v>34</v>
      </c>
      <c r="B12" s="58"/>
      <c r="C12" s="58"/>
      <c r="D12" s="59"/>
      <c r="E12" s="60"/>
      <c r="F12" s="58"/>
      <c r="G12" s="58"/>
      <c r="H12" s="59"/>
      <c r="I12" s="60"/>
      <c r="J12" s="58"/>
      <c r="K12" s="58"/>
      <c r="L12" s="59"/>
      <c r="M12" s="60"/>
      <c r="N12" s="58"/>
      <c r="O12" s="58"/>
      <c r="P12" s="59"/>
      <c r="Q12" s="60"/>
      <c r="R12" s="58"/>
      <c r="S12" s="58"/>
      <c r="T12" s="59"/>
      <c r="U12" s="60"/>
      <c r="V12" s="58"/>
      <c r="W12" s="58"/>
      <c r="X12" s="59"/>
      <c r="Y12" s="60"/>
      <c r="Z12" s="58"/>
      <c r="AA12" s="58"/>
      <c r="AB12" s="59"/>
      <c r="AC12" s="60"/>
      <c r="AD12" s="58"/>
      <c r="AE12" s="58"/>
      <c r="AF12" s="59"/>
      <c r="AG12" s="60"/>
      <c r="AH12" s="58"/>
      <c r="AI12" s="58"/>
      <c r="AJ12" s="59"/>
      <c r="AK12" s="60"/>
    </row>
    <row r="13" spans="1:49" ht="15.75" thickBot="1" x14ac:dyDescent="0.3"/>
    <row r="14" spans="1:49" ht="15" customHeight="1" thickBot="1" x14ac:dyDescent="0.3">
      <c r="A14" s="15">
        <v>2015</v>
      </c>
      <c r="B14" s="47"/>
      <c r="C14" s="47"/>
      <c r="D14" s="101" t="s">
        <v>28</v>
      </c>
      <c r="E14" s="102"/>
      <c r="F14" s="47"/>
      <c r="G14" s="47"/>
      <c r="H14" s="101" t="s">
        <v>29</v>
      </c>
      <c r="I14" s="102"/>
      <c r="J14" s="47"/>
      <c r="K14" s="47"/>
      <c r="L14" s="101" t="s">
        <v>30</v>
      </c>
      <c r="M14" s="102"/>
      <c r="N14" s="47"/>
      <c r="O14" s="47"/>
      <c r="P14" s="101" t="s">
        <v>21</v>
      </c>
      <c r="Q14" s="102"/>
      <c r="R14" s="47"/>
      <c r="S14" s="47"/>
      <c r="T14" s="101" t="s">
        <v>31</v>
      </c>
      <c r="U14" s="102"/>
      <c r="V14" s="47"/>
      <c r="W14" s="47"/>
      <c r="X14" s="101" t="s">
        <v>22</v>
      </c>
      <c r="Y14" s="102"/>
      <c r="Z14" s="47"/>
      <c r="AA14" s="47"/>
      <c r="AB14" s="101" t="s">
        <v>32</v>
      </c>
      <c r="AC14" s="102"/>
      <c r="AD14" s="47"/>
      <c r="AE14" s="47"/>
      <c r="AF14" s="101" t="s">
        <v>23</v>
      </c>
      <c r="AG14" s="102"/>
      <c r="AH14" s="47"/>
      <c r="AI14" s="47"/>
      <c r="AJ14" s="101" t="s">
        <v>24</v>
      </c>
      <c r="AK14" s="102"/>
      <c r="AL14" s="47"/>
      <c r="AM14" s="47"/>
      <c r="AN14" s="101" t="s">
        <v>25</v>
      </c>
      <c r="AO14" s="102"/>
      <c r="AP14" s="47"/>
      <c r="AQ14" s="47"/>
      <c r="AR14" s="101" t="s">
        <v>26</v>
      </c>
      <c r="AS14" s="102"/>
      <c r="AT14" s="47"/>
      <c r="AU14" s="47"/>
      <c r="AV14" s="101" t="s">
        <v>27</v>
      </c>
      <c r="AW14" s="102"/>
    </row>
    <row r="15" spans="1:49" ht="34.5" customHeight="1" thickBot="1" x14ac:dyDescent="0.3">
      <c r="D15" s="12" t="s">
        <v>35</v>
      </c>
      <c r="E15" s="13" t="s">
        <v>36</v>
      </c>
      <c r="H15" s="12" t="s">
        <v>35</v>
      </c>
      <c r="I15" s="13" t="s">
        <v>36</v>
      </c>
      <c r="L15" s="12" t="s">
        <v>35</v>
      </c>
      <c r="M15" s="13" t="s">
        <v>36</v>
      </c>
      <c r="P15" s="12" t="s">
        <v>35</v>
      </c>
      <c r="Q15" s="13" t="s">
        <v>36</v>
      </c>
      <c r="T15" s="12" t="s">
        <v>35</v>
      </c>
      <c r="U15" s="13" t="s">
        <v>36</v>
      </c>
      <c r="X15" s="12" t="s">
        <v>35</v>
      </c>
      <c r="Y15" s="13" t="s">
        <v>36</v>
      </c>
      <c r="AB15" s="12" t="s">
        <v>35</v>
      </c>
      <c r="AC15" s="13" t="s">
        <v>36</v>
      </c>
      <c r="AF15" s="12" t="s">
        <v>35</v>
      </c>
      <c r="AG15" s="13" t="s">
        <v>36</v>
      </c>
      <c r="AJ15" s="12" t="s">
        <v>35</v>
      </c>
      <c r="AK15" s="13" t="s">
        <v>36</v>
      </c>
      <c r="AN15" s="12" t="s">
        <v>35</v>
      </c>
      <c r="AO15" s="13" t="s">
        <v>36</v>
      </c>
      <c r="AR15" s="12" t="s">
        <v>35</v>
      </c>
      <c r="AS15" s="13" t="s">
        <v>36</v>
      </c>
      <c r="AV15" s="12" t="s">
        <v>35</v>
      </c>
      <c r="AW15" s="13" t="s">
        <v>36</v>
      </c>
    </row>
    <row r="16" spans="1:49" ht="16.5" x14ac:dyDescent="0.25">
      <c r="A16" s="16" t="s">
        <v>14</v>
      </c>
      <c r="B16" s="49">
        <f>DATE($A$14,MONTH(1&amp;D$14),1)</f>
        <v>42005</v>
      </c>
      <c r="C16" s="50">
        <f>WEEKNUM(B16,2)</f>
        <v>1</v>
      </c>
      <c r="D16" s="50">
        <f>SUMPRODUCT(((YEAR(Fréquentations!$E$9:$E$206)='Statistiques par mois'!$A$14)*(MONTH(Fréquentations!$E$9:$E$206)=MONTH(1&amp;D$14)*(Fréquentations!$F$9:$F$206='Statistiques par mois'!C16))))</f>
        <v>0</v>
      </c>
      <c r="E16" s="72" t="str">
        <f>IF(ISERROR(SUMPRODUCT(((YEAR(Fréquentations!$E$9:$E$206)=$A$14)*(MONTH(Fréquentations!$E$9:$E$206)=MONTH(1&amp;D$14)*(Fréquentations!$F$9:$F$206=C16))*(Fréquentations!$I$9:$I$206)))/D16),"",SUMPRODUCT(((YEAR(Fréquentations!$E$9:$E$206)=$A$14)*(MONTH(Fréquentations!$E$9:$E$206)=MONTH(1&amp;D$14)*(Fréquentations!$F$9:$F$206=C16))*(Fréquentations!$I$9:$I$206)))/D16)</f>
        <v/>
      </c>
      <c r="F16" s="49">
        <f>DATE($A$14,MONTH(1&amp;H$14),1)</f>
        <v>42036</v>
      </c>
      <c r="G16" s="50">
        <f>WEEKNUM(F16,2)</f>
        <v>5</v>
      </c>
      <c r="H16" s="50">
        <f>SUMPRODUCT(((YEAR(Fréquentations!$E$9:$E$206)='Statistiques par mois'!$A$14)*(MONTH(Fréquentations!$E$9:$E$206)=MONTH(1&amp;H$14)*(Fréquentations!$F$9:$F$206='Statistiques par mois'!G16))))</f>
        <v>1</v>
      </c>
      <c r="I16" s="72">
        <f>IF(ISERROR(SUMPRODUCT(((YEAR(Fréquentations!$E$9:$E$206)=$A$14)*(MONTH(Fréquentations!$E$9:$E$206)=MONTH(1&amp;H$14)*(Fréquentations!$F$9:$F$206=G16))*(Fréquentations!$I$9:$I$206)))/H16),"",SUMPRODUCT(((YEAR(Fréquentations!$E$9:$E$206)=$A$14)*(MONTH(Fréquentations!$E$9:$E$206)=MONTH(1&amp;H$14)*(Fréquentations!$F$9:$F$206=G16))*(Fréquentations!$I$9:$I$206)))/H16)</f>
        <v>2.7777777777777679E-2</v>
      </c>
      <c r="J16" s="49">
        <f>DATE($A$14,MONTH(1&amp;L$14),1)</f>
        <v>42064</v>
      </c>
      <c r="K16" s="50">
        <f>WEEKNUM(J16,2)</f>
        <v>9</v>
      </c>
      <c r="L16" s="50">
        <f>SUMPRODUCT(((YEAR(Fréquentations!$E$9:$E$206)='Statistiques par mois'!$A$14)*(MONTH(Fréquentations!$E$9:$E$206)=MONTH(1&amp;L$14)*(Fréquentations!$F$9:$F$206='Statistiques par mois'!K16))))</f>
        <v>0</v>
      </c>
      <c r="M16" s="72" t="str">
        <f>IF(ISERROR(SUMPRODUCT(((YEAR(Fréquentations!$E$9:$E$206)=$A$14)*(MONTH(Fréquentations!$E$9:$E$206)=MONTH(1&amp;L$14)*(Fréquentations!$F$9:$F$206=K16))*(Fréquentations!$I$9:$I$206)))/L16),"",SUMPRODUCT(((YEAR(Fréquentations!$E$9:$E$206)=$A$14)*(MONTH(Fréquentations!$E$9:$E$206)=MONTH(1&amp;L$14)*(Fréquentations!$F$9:$F$206=K16))*(Fréquentations!$I$9:$I$206)))/L16)</f>
        <v/>
      </c>
      <c r="N16" s="49">
        <f>DATE($A$14,MONTH(1&amp;P$14),1)</f>
        <v>42095</v>
      </c>
      <c r="O16" s="50">
        <f>WEEKNUM(N16,2)</f>
        <v>14</v>
      </c>
      <c r="P16" s="50">
        <f>SUMPRODUCT(((YEAR(Fréquentations!$E$9:$E$206)='Statistiques par mois'!$A$14)*(MONTH(Fréquentations!$E$9:$E$206)=MONTH(1&amp;P$14)*(Fréquentations!$F$9:$F$206='Statistiques par mois'!O16))))</f>
        <v>0</v>
      </c>
      <c r="Q16" s="72" t="str">
        <f>IF(ISERROR(SUMPRODUCT(((YEAR(Fréquentations!$E$9:$E$206)=$A$14)*(MONTH(Fréquentations!$E$9:$E$206)=MONTH(1&amp;P$14)*(Fréquentations!$F$9:$F$206=O16))*(Fréquentations!$I$9:$I$206)))/P16),"",SUMPRODUCT(((YEAR(Fréquentations!$E$9:$E$206)=$A$14)*(MONTH(Fréquentations!$E$9:$E$206)=MONTH(1&amp;P$14)*(Fréquentations!$F$9:$F$206=O16))*(Fréquentations!$I$9:$I$206)))/P16)</f>
        <v/>
      </c>
      <c r="R16" s="49">
        <f>DATE($A$14,MONTH(1&amp;T$14),1)</f>
        <v>42125</v>
      </c>
      <c r="S16" s="50">
        <f>WEEKNUM(R16,2)</f>
        <v>18</v>
      </c>
      <c r="T16" s="50">
        <f>SUMPRODUCT(((YEAR(Fréquentations!$E$9:$E$206)='Statistiques par mois'!$A$14)*(MONTH(Fréquentations!$E$9:$E$206)=MONTH(1&amp;T$14)*(Fréquentations!$F$9:$F$206='Statistiques par mois'!S16))))</f>
        <v>0</v>
      </c>
      <c r="U16" s="72" t="str">
        <f>IF(ISERROR(SUMPRODUCT(((YEAR(Fréquentations!$E$9:$E$206)=$A$14)*(MONTH(Fréquentations!$E$9:$E$206)=MONTH(1&amp;T$14)*(Fréquentations!$F$9:$F$206=S16))*(Fréquentations!$I$9:$I$206)))/T16),"",SUMPRODUCT(((YEAR(Fréquentations!$E$9:$E$206)=$A$14)*(MONTH(Fréquentations!$E$9:$E$206)=MONTH(1&amp;T$14)*(Fréquentations!$F$9:$F$206=S16))*(Fréquentations!$I$9:$I$206)))/T16)</f>
        <v/>
      </c>
      <c r="V16" s="49">
        <f>DATE($A$14,MONTH(1&amp;X$14),1)</f>
        <v>42156</v>
      </c>
      <c r="W16" s="50">
        <f>WEEKNUM(V16,2)</f>
        <v>23</v>
      </c>
      <c r="X16" s="50">
        <f>SUMPRODUCT(((YEAR(Fréquentations!$E$9:$E$206)='Statistiques par mois'!$A$14)*(MONTH(Fréquentations!$E$9:$E$206)=MONTH(1&amp;X$14)*(Fréquentations!$F$9:$F$206='Statistiques par mois'!W16))))</f>
        <v>0</v>
      </c>
      <c r="Y16" s="72" t="str">
        <f>IF(ISERROR(SUMPRODUCT(((YEAR(Fréquentations!$E$9:$E$206)=$A$14)*(MONTH(Fréquentations!$E$9:$E$206)=MONTH(1&amp;X$14)*(Fréquentations!$F$9:$F$206=W16))*(Fréquentations!$I$9:$I$206)))/X16),"",SUMPRODUCT(((YEAR(Fréquentations!$E$9:$E$206)=$A$14)*(MONTH(Fréquentations!$E$9:$E$206)=MONTH(1&amp;X$14)*(Fréquentations!$F$9:$F$206=W16))*(Fréquentations!$I$9:$I$206)))/X16)</f>
        <v/>
      </c>
      <c r="Z16" s="49">
        <f>DATE($A$14,MONTH(1&amp;AB$14),1)</f>
        <v>42186</v>
      </c>
      <c r="AA16" s="50">
        <f>WEEKNUM(Z16,2)</f>
        <v>27</v>
      </c>
      <c r="AB16" s="50">
        <f>SUMPRODUCT(((YEAR(Fréquentations!$E$9:$E$206)='Statistiques par mois'!$A$14)*(MONTH(Fréquentations!$E$9:$E$206)=MONTH(1&amp;AB$14)*(Fréquentations!$F$9:$F$206='Statistiques par mois'!AA16))))</f>
        <v>0</v>
      </c>
      <c r="AC16" s="72" t="str">
        <f>IF(ISERROR(SUMPRODUCT(((YEAR(Fréquentations!$E$9:$E$206)=$A$14)*(MONTH(Fréquentations!$E$9:$E$206)=MONTH(1&amp;AB$14)*(Fréquentations!$F$9:$F$206=AA16))*(Fréquentations!$I$9:$I$206)))/AB16),"",SUMPRODUCT(((YEAR(Fréquentations!$E$9:$E$206)=$A$14)*(MONTH(Fréquentations!$E$9:$E$206)=MONTH(1&amp;AB$14)*(Fréquentations!$F$9:$F$206=AA16))*(Fréquentations!$I$9:$I$206)))/AB16)</f>
        <v/>
      </c>
      <c r="AD16" s="49">
        <f>DATE($A$14,MONTH(1&amp;AF$14),1)</f>
        <v>42217</v>
      </c>
      <c r="AE16" s="50">
        <f>WEEKNUM(AD16,2)</f>
        <v>31</v>
      </c>
      <c r="AF16" s="50">
        <f>SUMPRODUCT(((YEAR(Fréquentations!$E$9:$E$206)='Statistiques par mois'!$A$14)*(MONTH(Fréquentations!$E$9:$E$206)=MONTH(1&amp;AF$14)*(Fréquentations!$F$9:$F$206='Statistiques par mois'!AE16))))</f>
        <v>0</v>
      </c>
      <c r="AG16" s="72" t="str">
        <f>IF(ISERROR(SUMPRODUCT(((YEAR(Fréquentations!$E$9:$E$206)=$A$14)*(MONTH(Fréquentations!$E$9:$E$206)=MONTH(1&amp;AF$14)*(Fréquentations!$F$9:$F$206=AE16))*(Fréquentations!$I$9:$I$206)))/AF16),"",SUMPRODUCT(((YEAR(Fréquentations!$E$9:$E$206)=$A$14)*(MONTH(Fréquentations!$E$9:$E$206)=MONTH(1&amp;AF$14)*(Fréquentations!$F$9:$F$206=AE16))*(Fréquentations!$I$9:$I$206)))/AF16)</f>
        <v/>
      </c>
      <c r="AH16" s="49">
        <f>DATE($A$14,MONTH(1&amp;AJ$14),1)</f>
        <v>42248</v>
      </c>
      <c r="AI16" s="50">
        <f>WEEKNUM(AH16,2)</f>
        <v>36</v>
      </c>
      <c r="AJ16" s="50">
        <f>SUMPRODUCT(((YEAR(Fréquentations!$E$9:$E$206)='Statistiques par mois'!$A$14)*(MONTH(Fréquentations!$E$9:$E$206)=MONTH(1&amp;AJ$14)*(Fréquentations!$F$9:$F$206='Statistiques par mois'!AI16))))</f>
        <v>0</v>
      </c>
      <c r="AK16" s="72" t="str">
        <f>IF(ISERROR(SUMPRODUCT(((YEAR(Fréquentations!$E$9:$E$206)=$A$14)*(MONTH(Fréquentations!$E$9:$E$206)=MONTH(1&amp;AJ$14)*(Fréquentations!$F$9:$F$206=AI16))*(Fréquentations!$I$9:$I$206)))/AJ16),"",SUMPRODUCT(((YEAR(Fréquentations!$E$9:$E$206)=$A$14)*(MONTH(Fréquentations!$E$9:$E$206)=MONTH(1&amp;AJ$14)*(Fréquentations!$F$9:$F$206=AI16))*(Fréquentations!$I$9:$I$206)))/AJ16)</f>
        <v/>
      </c>
      <c r="AL16" s="49">
        <f>DATE($A$14,MONTH(1&amp;AN$14),1)</f>
        <v>42278</v>
      </c>
      <c r="AM16" s="50">
        <f>WEEKNUM(AL16,2)</f>
        <v>40</v>
      </c>
      <c r="AN16" s="50">
        <f>SUMPRODUCT(((YEAR(Fréquentations!$E$9:$E$206)='Statistiques par mois'!$A$14)*(MONTH(Fréquentations!$E$9:$E$206)=MONTH(1&amp;AN$14)*(Fréquentations!$F$9:$F$206='Statistiques par mois'!AM16))))</f>
        <v>0</v>
      </c>
      <c r="AO16" s="72" t="str">
        <f>IF(ISERROR(SUMPRODUCT(((YEAR(Fréquentations!$E$9:$E$206)=$A$14)*(MONTH(Fréquentations!$E$9:$E$206)=MONTH(1&amp;AN$14)*(Fréquentations!$F$9:$F$206=AM16))*(Fréquentations!$I$9:$I$206)))/AN16),"",SUMPRODUCT(((YEAR(Fréquentations!$E$9:$E$206)=$A$14)*(MONTH(Fréquentations!$E$9:$E$206)=MONTH(1&amp;AN$14)*(Fréquentations!$F$9:$F$206=AM16))*(Fréquentations!$I$9:$I$206)))/AN16)</f>
        <v/>
      </c>
      <c r="AP16" s="49">
        <f>DATE($A$14,MONTH(1&amp;AR$14),1)</f>
        <v>42309</v>
      </c>
      <c r="AQ16" s="50">
        <f>WEEKNUM(AP16,2)</f>
        <v>44</v>
      </c>
      <c r="AR16" s="50">
        <f>SUMPRODUCT(((YEAR(Fréquentations!$E$9:$E$206)='Statistiques par mois'!$A$14)*(MONTH(Fréquentations!$E$9:$E$206)=MONTH(1&amp;AR$14)*(Fréquentations!$F$9:$F$206='Statistiques par mois'!AQ16))))</f>
        <v>0</v>
      </c>
      <c r="AS16" s="72" t="str">
        <f>IF(ISERROR(SUMPRODUCT(((YEAR(Fréquentations!$E$9:$E$206)=$A$14)*(MONTH(Fréquentations!$E$9:$E$206)=MONTH(1&amp;AR$14)*(Fréquentations!$F$9:$F$206=AQ16))*(Fréquentations!$I$9:$I$206)))/AR16),"",SUMPRODUCT(((YEAR(Fréquentations!$E$9:$E$206)=$A$14)*(MONTH(Fréquentations!$E$9:$E$206)=MONTH(1&amp;AR$14)*(Fréquentations!$F$9:$F$206=AQ16))*(Fréquentations!$I$9:$I$206)))/AR16)</f>
        <v/>
      </c>
      <c r="AT16" s="49">
        <f>DATE($A$14,MONTH(1&amp;AV$14),1)</f>
        <v>42339</v>
      </c>
      <c r="AU16" s="50">
        <f>WEEKNUM(AT16,2)</f>
        <v>49</v>
      </c>
      <c r="AV16" s="50">
        <f>SUMPRODUCT(((YEAR(Fréquentations!$E$9:$E$206)='Statistiques par mois'!$A$14)*(MONTH(Fréquentations!$E$9:$E$206)=MONTH(1&amp;AV$14)*(Fréquentations!$F$9:$F$206='Statistiques par mois'!AU16))))</f>
        <v>0</v>
      </c>
      <c r="AW16" s="72" t="str">
        <f>IF(ISERROR(SUMPRODUCT(((YEAR(Fréquentations!$E$9:$E$206)=$A$14)*(MONTH(Fréquentations!$E$9:$E$206)=MONTH(1&amp;AV$14)*(Fréquentations!$F$9:$F$206=AU16))*(Fréquentations!$I$9:$I$206)))/AV16),"",SUMPRODUCT(((YEAR(Fréquentations!$E$9:$E$206)=$A$14)*(MONTH(Fréquentations!$E$9:$E$206)=MONTH(1&amp;AV$14)*(Fréquentations!$F$9:$F$206=AU16))*(Fréquentations!$I$9:$I$206)))/AV16)</f>
        <v/>
      </c>
    </row>
    <row r="17" spans="1:49" ht="16.5" x14ac:dyDescent="0.25">
      <c r="A17" s="17" t="s">
        <v>15</v>
      </c>
      <c r="B17" s="51">
        <f>B16+7</f>
        <v>42012</v>
      </c>
      <c r="C17" s="52">
        <f t="shared" ref="C17:C20" si="18">WEEKNUM(B17,2)</f>
        <v>2</v>
      </c>
      <c r="D17" s="65">
        <f>SUMPRODUCT(((YEAR(Fréquentations!$E$9:$E$206)='Statistiques par mois'!$A$14)*(MONTH(Fréquentations!$E$9:$E$206)=MONTH(1&amp;D$14)*(Fréquentations!$F$9:$F$206='Statistiques par mois'!C17))))</f>
        <v>0</v>
      </c>
      <c r="E17" s="73" t="str">
        <f>IF(ISERROR(SUMPRODUCT(((YEAR(Fréquentations!$E$9:$E$206)=$A$14)*(MONTH(Fréquentations!$E$9:$E$206)=MONTH(1&amp;D$14)*(Fréquentations!$F$9:$F$206=C17))*(Fréquentations!$I$9:$I$206)))/D17),"",SUMPRODUCT(((YEAR(Fréquentations!$E$9:$E$206)=$A$14)*(MONTH(Fréquentations!$E$9:$E$206)=MONTH(1&amp;D$14)*(Fréquentations!$F$9:$F$206=C17))*(Fréquentations!$I$9:$I$206)))/D17)</f>
        <v/>
      </c>
      <c r="F17" s="51">
        <f>F16+7</f>
        <v>42043</v>
      </c>
      <c r="G17" s="52">
        <f t="shared" ref="G17:G20" si="19">WEEKNUM(F17,2)</f>
        <v>6</v>
      </c>
      <c r="H17" s="65">
        <f>SUMPRODUCT(((YEAR(Fréquentations!$E$9:$E$206)='Statistiques par mois'!$A$14)*(MONTH(Fréquentations!$E$9:$E$206)=MONTH(1&amp;H$14)*(Fréquentations!$F$9:$F$206='Statistiques par mois'!G17))))</f>
        <v>0</v>
      </c>
      <c r="I17" s="73" t="str">
        <f>IF(ISERROR(SUMPRODUCT(((YEAR(Fréquentations!$E$9:$E$206)=$A$14)*(MONTH(Fréquentations!$E$9:$E$206)=MONTH(1&amp;H$14)*(Fréquentations!$F$9:$F$206=G17))*(Fréquentations!$I$9:$I$206)))/H17),"",SUMPRODUCT(((YEAR(Fréquentations!$E$9:$E$206)=$A$14)*(MONTH(Fréquentations!$E$9:$E$206)=MONTH(1&amp;H$14)*(Fréquentations!$F$9:$F$206=G17))*(Fréquentations!$I$9:$I$206)))/H17)</f>
        <v/>
      </c>
      <c r="J17" s="51">
        <f>J16+7</f>
        <v>42071</v>
      </c>
      <c r="K17" s="52">
        <f t="shared" ref="K17:K20" si="20">WEEKNUM(J17,2)</f>
        <v>10</v>
      </c>
      <c r="L17" s="65">
        <f>SUMPRODUCT(((YEAR(Fréquentations!$E$9:$E$206)='Statistiques par mois'!$A$14)*(MONTH(Fréquentations!$E$9:$E$206)=MONTH(1&amp;L$14)*(Fréquentations!$F$9:$F$206='Statistiques par mois'!K17))))</f>
        <v>0</v>
      </c>
      <c r="M17" s="73" t="str">
        <f>IF(ISERROR(SUMPRODUCT(((YEAR(Fréquentations!$E$9:$E$206)=$A$14)*(MONTH(Fréquentations!$E$9:$E$206)=MONTH(1&amp;L$14)*(Fréquentations!$F$9:$F$206=K17))*(Fréquentations!$I$9:$I$206)))/L17),"",SUMPRODUCT(((YEAR(Fréquentations!$E$9:$E$206)=$A$14)*(MONTH(Fréquentations!$E$9:$E$206)=MONTH(1&amp;L$14)*(Fréquentations!$F$9:$F$206=K17))*(Fréquentations!$I$9:$I$206)))/L17)</f>
        <v/>
      </c>
      <c r="N17" s="51">
        <f>N16+7</f>
        <v>42102</v>
      </c>
      <c r="O17" s="52">
        <f t="shared" ref="O17:O20" si="21">WEEKNUM(N17,2)</f>
        <v>15</v>
      </c>
      <c r="P17" s="65">
        <f>SUMPRODUCT(((YEAR(Fréquentations!$E$9:$E$206)='Statistiques par mois'!$A$14)*(MONTH(Fréquentations!$E$9:$E$206)=MONTH(1&amp;P$14)*(Fréquentations!$F$9:$F$206='Statistiques par mois'!O17))))</f>
        <v>0</v>
      </c>
      <c r="Q17" s="73" t="str">
        <f>IF(ISERROR(SUMPRODUCT(((YEAR(Fréquentations!$E$9:$E$206)=$A$14)*(MONTH(Fréquentations!$E$9:$E$206)=MONTH(1&amp;P$14)*(Fréquentations!$F$9:$F$206=O17))*(Fréquentations!$I$9:$I$206)))/P17),"",SUMPRODUCT(((YEAR(Fréquentations!$E$9:$E$206)=$A$14)*(MONTH(Fréquentations!$E$9:$E$206)=MONTH(1&amp;P$14)*(Fréquentations!$F$9:$F$206=O17))*(Fréquentations!$I$9:$I$206)))/P17)</f>
        <v/>
      </c>
      <c r="R17" s="51">
        <f>R16+7</f>
        <v>42132</v>
      </c>
      <c r="S17" s="52">
        <f t="shared" ref="S17:S20" si="22">WEEKNUM(R17,2)</f>
        <v>19</v>
      </c>
      <c r="T17" s="65">
        <f>SUMPRODUCT(((YEAR(Fréquentations!$E$9:$E$206)='Statistiques par mois'!$A$14)*(MONTH(Fréquentations!$E$9:$E$206)=MONTH(1&amp;T$14)*(Fréquentations!$F$9:$F$206='Statistiques par mois'!S17))))</f>
        <v>0</v>
      </c>
      <c r="U17" s="73" t="str">
        <f>IF(ISERROR(SUMPRODUCT(((YEAR(Fréquentations!$E$9:$E$206)=$A$14)*(MONTH(Fréquentations!$E$9:$E$206)=MONTH(1&amp;T$14)*(Fréquentations!$F$9:$F$206=S17))*(Fréquentations!$I$9:$I$206)))/T17),"",SUMPRODUCT(((YEAR(Fréquentations!$E$9:$E$206)=$A$14)*(MONTH(Fréquentations!$E$9:$E$206)=MONTH(1&amp;T$14)*(Fréquentations!$F$9:$F$206=S17))*(Fréquentations!$I$9:$I$206)))/T17)</f>
        <v/>
      </c>
      <c r="V17" s="51">
        <f>V16+7</f>
        <v>42163</v>
      </c>
      <c r="W17" s="52">
        <f t="shared" ref="W17:W20" si="23">WEEKNUM(V17,2)</f>
        <v>24</v>
      </c>
      <c r="X17" s="65">
        <f>SUMPRODUCT(((YEAR(Fréquentations!$E$9:$E$206)='Statistiques par mois'!$A$14)*(MONTH(Fréquentations!$E$9:$E$206)=MONTH(1&amp;X$14)*(Fréquentations!$F$9:$F$206='Statistiques par mois'!W17))))</f>
        <v>0</v>
      </c>
      <c r="Y17" s="73" t="str">
        <f>IF(ISERROR(SUMPRODUCT(((YEAR(Fréquentations!$E$9:$E$206)=$A$14)*(MONTH(Fréquentations!$E$9:$E$206)=MONTH(1&amp;X$14)*(Fréquentations!$F$9:$F$206=W17))*(Fréquentations!$I$9:$I$206)))/X17),"",SUMPRODUCT(((YEAR(Fréquentations!$E$9:$E$206)=$A$14)*(MONTH(Fréquentations!$E$9:$E$206)=MONTH(1&amp;X$14)*(Fréquentations!$F$9:$F$206=W17))*(Fréquentations!$I$9:$I$206)))/X17)</f>
        <v/>
      </c>
      <c r="Z17" s="51">
        <f>Z16+7</f>
        <v>42193</v>
      </c>
      <c r="AA17" s="52">
        <f t="shared" ref="AA17:AA20" si="24">WEEKNUM(Z17,2)</f>
        <v>28</v>
      </c>
      <c r="AB17" s="65">
        <f>SUMPRODUCT(((YEAR(Fréquentations!$E$9:$E$206)='Statistiques par mois'!$A$14)*(MONTH(Fréquentations!$E$9:$E$206)=MONTH(1&amp;AB$14)*(Fréquentations!$F$9:$F$206='Statistiques par mois'!AA17))))</f>
        <v>0</v>
      </c>
      <c r="AC17" s="73" t="str">
        <f>IF(ISERROR(SUMPRODUCT(((YEAR(Fréquentations!$E$9:$E$206)=$A$14)*(MONTH(Fréquentations!$E$9:$E$206)=MONTH(1&amp;AB$14)*(Fréquentations!$F$9:$F$206=AA17))*(Fréquentations!$I$9:$I$206)))/AB17),"",SUMPRODUCT(((YEAR(Fréquentations!$E$9:$E$206)=$A$14)*(MONTH(Fréquentations!$E$9:$E$206)=MONTH(1&amp;AB$14)*(Fréquentations!$F$9:$F$206=AA17))*(Fréquentations!$I$9:$I$206)))/AB17)</f>
        <v/>
      </c>
      <c r="AD17" s="51">
        <f>AD16+7</f>
        <v>42224</v>
      </c>
      <c r="AE17" s="52">
        <f t="shared" ref="AE17:AE20" si="25">WEEKNUM(AD17,2)</f>
        <v>32</v>
      </c>
      <c r="AF17" s="65">
        <f>SUMPRODUCT(((YEAR(Fréquentations!$E$9:$E$206)='Statistiques par mois'!$A$14)*(MONTH(Fréquentations!$E$9:$E$206)=MONTH(1&amp;AF$14)*(Fréquentations!$F$9:$F$206='Statistiques par mois'!AE17))))</f>
        <v>0</v>
      </c>
      <c r="AG17" s="73" t="str">
        <f>IF(ISERROR(SUMPRODUCT(((YEAR(Fréquentations!$E$9:$E$206)=$A$14)*(MONTH(Fréquentations!$E$9:$E$206)=MONTH(1&amp;AF$14)*(Fréquentations!$F$9:$F$206=AE17))*(Fréquentations!$I$9:$I$206)))/AF17),"",SUMPRODUCT(((YEAR(Fréquentations!$E$9:$E$206)=$A$14)*(MONTH(Fréquentations!$E$9:$E$206)=MONTH(1&amp;AF$14)*(Fréquentations!$F$9:$F$206=AE17))*(Fréquentations!$I$9:$I$206)))/AF17)</f>
        <v/>
      </c>
      <c r="AH17" s="51">
        <f>AH16+7</f>
        <v>42255</v>
      </c>
      <c r="AI17" s="52">
        <f t="shared" ref="AI17:AI20" si="26">WEEKNUM(AH17,2)</f>
        <v>37</v>
      </c>
      <c r="AJ17" s="65">
        <f>SUMPRODUCT(((YEAR(Fréquentations!$E$9:$E$206)='Statistiques par mois'!$A$14)*(MONTH(Fréquentations!$E$9:$E$206)=MONTH(1&amp;AJ$14)*(Fréquentations!$F$9:$F$206='Statistiques par mois'!AI17))))</f>
        <v>0</v>
      </c>
      <c r="AK17" s="73" t="str">
        <f>IF(ISERROR(SUMPRODUCT(((YEAR(Fréquentations!$E$9:$E$206)=$A$14)*(MONTH(Fréquentations!$E$9:$E$206)=MONTH(1&amp;AJ$14)*(Fréquentations!$F$9:$F$206=AI17))*(Fréquentations!$I$9:$I$206)))/AJ17),"",SUMPRODUCT(((YEAR(Fréquentations!$E$9:$E$206)=$A$14)*(MONTH(Fréquentations!$E$9:$E$206)=MONTH(1&amp;AJ$14)*(Fréquentations!$F$9:$F$206=AI17))*(Fréquentations!$I$9:$I$206)))/AJ17)</f>
        <v/>
      </c>
      <c r="AL17" s="51">
        <f>AL16+7</f>
        <v>42285</v>
      </c>
      <c r="AM17" s="52">
        <f t="shared" ref="AM17:AM20" si="27">WEEKNUM(AL17,2)</f>
        <v>41</v>
      </c>
      <c r="AN17" s="65">
        <f>SUMPRODUCT(((YEAR(Fréquentations!$E$9:$E$206)='Statistiques par mois'!$A$14)*(MONTH(Fréquentations!$E$9:$E$206)=MONTH(1&amp;AN$14)*(Fréquentations!$F$9:$F$206='Statistiques par mois'!AM17))))</f>
        <v>0</v>
      </c>
      <c r="AO17" s="73" t="str">
        <f>IF(ISERROR(SUMPRODUCT(((YEAR(Fréquentations!$E$9:$E$206)=$A$14)*(MONTH(Fréquentations!$E$9:$E$206)=MONTH(1&amp;AN$14)*(Fréquentations!$F$9:$F$206=AM17))*(Fréquentations!$I$9:$I$206)))/AN17),"",SUMPRODUCT(((YEAR(Fréquentations!$E$9:$E$206)=$A$14)*(MONTH(Fréquentations!$E$9:$E$206)=MONTH(1&amp;AN$14)*(Fréquentations!$F$9:$F$206=AM17))*(Fréquentations!$I$9:$I$206)))/AN17)</f>
        <v/>
      </c>
      <c r="AP17" s="51">
        <f>AP16+7</f>
        <v>42316</v>
      </c>
      <c r="AQ17" s="52">
        <f t="shared" ref="AQ17:AQ20" si="28">WEEKNUM(AP17,2)</f>
        <v>45</v>
      </c>
      <c r="AR17" s="65">
        <f>SUMPRODUCT(((YEAR(Fréquentations!$E$9:$E$206)='Statistiques par mois'!$A$14)*(MONTH(Fréquentations!$E$9:$E$206)=MONTH(1&amp;AR$14)*(Fréquentations!$F$9:$F$206='Statistiques par mois'!AQ17))))</f>
        <v>0</v>
      </c>
      <c r="AS17" s="73" t="str">
        <f>IF(ISERROR(SUMPRODUCT(((YEAR(Fréquentations!$E$9:$E$206)=$A$14)*(MONTH(Fréquentations!$E$9:$E$206)=MONTH(1&amp;AR$14)*(Fréquentations!$F$9:$F$206=AQ17))*(Fréquentations!$I$9:$I$206)))/AR17),"",SUMPRODUCT(((YEAR(Fréquentations!$E$9:$E$206)=$A$14)*(MONTH(Fréquentations!$E$9:$E$206)=MONTH(1&amp;AR$14)*(Fréquentations!$F$9:$F$206=AQ17))*(Fréquentations!$I$9:$I$206)))/AR17)</f>
        <v/>
      </c>
      <c r="AT17" s="51">
        <f>AT16+7</f>
        <v>42346</v>
      </c>
      <c r="AU17" s="52">
        <f t="shared" ref="AU17:AU20" si="29">WEEKNUM(AT17,2)</f>
        <v>50</v>
      </c>
      <c r="AV17" s="65">
        <f>SUMPRODUCT(((YEAR(Fréquentations!$E$9:$E$206)='Statistiques par mois'!$A$14)*(MONTH(Fréquentations!$E$9:$E$206)=MONTH(1&amp;AV$14)*(Fréquentations!$F$9:$F$206='Statistiques par mois'!AU17))))</f>
        <v>0</v>
      </c>
      <c r="AW17" s="73" t="str">
        <f>IF(ISERROR(SUMPRODUCT(((YEAR(Fréquentations!$E$9:$E$206)=$A$14)*(MONTH(Fréquentations!$E$9:$E$206)=MONTH(1&amp;AV$14)*(Fréquentations!$F$9:$F$206=AU17))*(Fréquentations!$I$9:$I$206)))/AV17),"",SUMPRODUCT(((YEAR(Fréquentations!$E$9:$E$206)=$A$14)*(MONTH(Fréquentations!$E$9:$E$206)=MONTH(1&amp;AV$14)*(Fréquentations!$F$9:$F$206=AU17))*(Fréquentations!$I$9:$I$206)))/AV17)</f>
        <v/>
      </c>
    </row>
    <row r="18" spans="1:49" ht="16.5" x14ac:dyDescent="0.25">
      <c r="A18" s="17" t="s">
        <v>16</v>
      </c>
      <c r="B18" s="51">
        <f t="shared" ref="B18:B20" si="30">B17+7</f>
        <v>42019</v>
      </c>
      <c r="C18" s="52">
        <f t="shared" si="18"/>
        <v>3</v>
      </c>
      <c r="D18" s="65">
        <f>SUMPRODUCT(((YEAR(Fréquentations!$E$9:$E$206)='Statistiques par mois'!$A$14)*(MONTH(Fréquentations!$E$9:$E$206)=MONTH(1&amp;D$14)*(Fréquentations!$F$9:$F$206='Statistiques par mois'!C18))))</f>
        <v>0</v>
      </c>
      <c r="E18" s="73" t="str">
        <f>IF(ISERROR(SUMPRODUCT(((YEAR(Fréquentations!$E$9:$E$206)=$A$14)*(MONTH(Fréquentations!$E$9:$E$206)=MONTH(1&amp;D$14)*(Fréquentations!$F$9:$F$206=C18))*(Fréquentations!$I$9:$I$206)))/D18),"",SUMPRODUCT(((YEAR(Fréquentations!$E$9:$E$206)=$A$14)*(MONTH(Fréquentations!$E$9:$E$206)=MONTH(1&amp;D$14)*(Fréquentations!$F$9:$F$206=C18))*(Fréquentations!$I$9:$I$206)))/D18)</f>
        <v/>
      </c>
      <c r="F18" s="51">
        <f t="shared" ref="F18:F20" si="31">F17+7</f>
        <v>42050</v>
      </c>
      <c r="G18" s="52">
        <f t="shared" si="19"/>
        <v>7</v>
      </c>
      <c r="H18" s="65">
        <f>SUMPRODUCT(((YEAR(Fréquentations!$E$9:$E$206)='Statistiques par mois'!$A$14)*(MONTH(Fréquentations!$E$9:$E$206)=MONTH(1&amp;H$14)*(Fréquentations!$F$9:$F$206='Statistiques par mois'!G18))))</f>
        <v>0</v>
      </c>
      <c r="I18" s="73" t="str">
        <f>IF(ISERROR(SUMPRODUCT(((YEAR(Fréquentations!$E$9:$E$206)=$A$14)*(MONTH(Fréquentations!$E$9:$E$206)=MONTH(1&amp;H$14)*(Fréquentations!$F$9:$F$206=G18))*(Fréquentations!$I$9:$I$206)))/H18),"",SUMPRODUCT(((YEAR(Fréquentations!$E$9:$E$206)=$A$14)*(MONTH(Fréquentations!$E$9:$E$206)=MONTH(1&amp;H$14)*(Fréquentations!$F$9:$F$206=G18))*(Fréquentations!$I$9:$I$206)))/H18)</f>
        <v/>
      </c>
      <c r="J18" s="51">
        <f t="shared" ref="J18:J20" si="32">J17+7</f>
        <v>42078</v>
      </c>
      <c r="K18" s="52">
        <f t="shared" si="20"/>
        <v>11</v>
      </c>
      <c r="L18" s="65">
        <f>SUMPRODUCT(((YEAR(Fréquentations!$E$9:$E$206)='Statistiques par mois'!$A$14)*(MONTH(Fréquentations!$E$9:$E$206)=MONTH(1&amp;L$14)*(Fréquentations!$F$9:$F$206='Statistiques par mois'!K18))))</f>
        <v>0</v>
      </c>
      <c r="M18" s="73" t="str">
        <f>IF(ISERROR(SUMPRODUCT(((YEAR(Fréquentations!$E$9:$E$206)=$A$14)*(MONTH(Fréquentations!$E$9:$E$206)=MONTH(1&amp;L$14)*(Fréquentations!$F$9:$F$206=K18))*(Fréquentations!$I$9:$I$206)))/L18),"",SUMPRODUCT(((YEAR(Fréquentations!$E$9:$E$206)=$A$14)*(MONTH(Fréquentations!$E$9:$E$206)=MONTH(1&amp;L$14)*(Fréquentations!$F$9:$F$206=K18))*(Fréquentations!$I$9:$I$206)))/L18)</f>
        <v/>
      </c>
      <c r="N18" s="51">
        <f t="shared" ref="N18:N20" si="33">N17+7</f>
        <v>42109</v>
      </c>
      <c r="O18" s="52">
        <f t="shared" si="21"/>
        <v>16</v>
      </c>
      <c r="P18" s="65">
        <f>SUMPRODUCT(((YEAR(Fréquentations!$E$9:$E$206)='Statistiques par mois'!$A$14)*(MONTH(Fréquentations!$E$9:$E$206)=MONTH(1&amp;P$14)*(Fréquentations!$F$9:$F$206='Statistiques par mois'!O18))))</f>
        <v>0</v>
      </c>
      <c r="Q18" s="73" t="str">
        <f>IF(ISERROR(SUMPRODUCT(((YEAR(Fréquentations!$E$9:$E$206)=$A$14)*(MONTH(Fréquentations!$E$9:$E$206)=MONTH(1&amp;P$14)*(Fréquentations!$F$9:$F$206=O18))*(Fréquentations!$I$9:$I$206)))/P18),"",SUMPRODUCT(((YEAR(Fréquentations!$E$9:$E$206)=$A$14)*(MONTH(Fréquentations!$E$9:$E$206)=MONTH(1&amp;P$14)*(Fréquentations!$F$9:$F$206=O18))*(Fréquentations!$I$9:$I$206)))/P18)</f>
        <v/>
      </c>
      <c r="R18" s="51">
        <f t="shared" ref="R18:R20" si="34">R17+7</f>
        <v>42139</v>
      </c>
      <c r="S18" s="52">
        <f t="shared" si="22"/>
        <v>20</v>
      </c>
      <c r="T18" s="65">
        <f>SUMPRODUCT(((YEAR(Fréquentations!$E$9:$E$206)='Statistiques par mois'!$A$14)*(MONTH(Fréquentations!$E$9:$E$206)=MONTH(1&amp;T$14)*(Fréquentations!$F$9:$F$206='Statistiques par mois'!S18))))</f>
        <v>0</v>
      </c>
      <c r="U18" s="73" t="str">
        <f>IF(ISERROR(SUMPRODUCT(((YEAR(Fréquentations!$E$9:$E$206)=$A$14)*(MONTH(Fréquentations!$E$9:$E$206)=MONTH(1&amp;T$14)*(Fréquentations!$F$9:$F$206=S18))*(Fréquentations!$I$9:$I$206)))/T18),"",SUMPRODUCT(((YEAR(Fréquentations!$E$9:$E$206)=$A$14)*(MONTH(Fréquentations!$E$9:$E$206)=MONTH(1&amp;T$14)*(Fréquentations!$F$9:$F$206=S18))*(Fréquentations!$I$9:$I$206)))/T18)</f>
        <v/>
      </c>
      <c r="V18" s="51">
        <f t="shared" ref="V18:V20" si="35">V17+7</f>
        <v>42170</v>
      </c>
      <c r="W18" s="52">
        <f t="shared" si="23"/>
        <v>25</v>
      </c>
      <c r="X18" s="65">
        <f>SUMPRODUCT(((YEAR(Fréquentations!$E$9:$E$206)='Statistiques par mois'!$A$14)*(MONTH(Fréquentations!$E$9:$E$206)=MONTH(1&amp;X$14)*(Fréquentations!$F$9:$F$206='Statistiques par mois'!W18))))</f>
        <v>0</v>
      </c>
      <c r="Y18" s="73" t="str">
        <f>IF(ISERROR(SUMPRODUCT(((YEAR(Fréquentations!$E$9:$E$206)=$A$14)*(MONTH(Fréquentations!$E$9:$E$206)=MONTH(1&amp;X$14)*(Fréquentations!$F$9:$F$206=W18))*(Fréquentations!$I$9:$I$206)))/X18),"",SUMPRODUCT(((YEAR(Fréquentations!$E$9:$E$206)=$A$14)*(MONTH(Fréquentations!$E$9:$E$206)=MONTH(1&amp;X$14)*(Fréquentations!$F$9:$F$206=W18))*(Fréquentations!$I$9:$I$206)))/X18)</f>
        <v/>
      </c>
      <c r="Z18" s="51">
        <f t="shared" ref="Z18:Z20" si="36">Z17+7</f>
        <v>42200</v>
      </c>
      <c r="AA18" s="52">
        <f t="shared" si="24"/>
        <v>29</v>
      </c>
      <c r="AB18" s="65">
        <f>SUMPRODUCT(((YEAR(Fréquentations!$E$9:$E$206)='Statistiques par mois'!$A$14)*(MONTH(Fréquentations!$E$9:$E$206)=MONTH(1&amp;AB$14)*(Fréquentations!$F$9:$F$206='Statistiques par mois'!AA18))))</f>
        <v>0</v>
      </c>
      <c r="AC18" s="73" t="str">
        <f>IF(ISERROR(SUMPRODUCT(((YEAR(Fréquentations!$E$9:$E$206)=$A$14)*(MONTH(Fréquentations!$E$9:$E$206)=MONTH(1&amp;AB$14)*(Fréquentations!$F$9:$F$206=AA18))*(Fréquentations!$I$9:$I$206)))/AB18),"",SUMPRODUCT(((YEAR(Fréquentations!$E$9:$E$206)=$A$14)*(MONTH(Fréquentations!$E$9:$E$206)=MONTH(1&amp;AB$14)*(Fréquentations!$F$9:$F$206=AA18))*(Fréquentations!$I$9:$I$206)))/AB18)</f>
        <v/>
      </c>
      <c r="AD18" s="51">
        <f t="shared" ref="AD18:AD20" si="37">AD17+7</f>
        <v>42231</v>
      </c>
      <c r="AE18" s="52">
        <f t="shared" si="25"/>
        <v>33</v>
      </c>
      <c r="AF18" s="65">
        <f>SUMPRODUCT(((YEAR(Fréquentations!$E$9:$E$206)='Statistiques par mois'!$A$14)*(MONTH(Fréquentations!$E$9:$E$206)=MONTH(1&amp;AF$14)*(Fréquentations!$F$9:$F$206='Statistiques par mois'!AE18))))</f>
        <v>0</v>
      </c>
      <c r="AG18" s="73" t="str">
        <f>IF(ISERROR(SUMPRODUCT(((YEAR(Fréquentations!$E$9:$E$206)=$A$14)*(MONTH(Fréquentations!$E$9:$E$206)=MONTH(1&amp;AF$14)*(Fréquentations!$F$9:$F$206=AE18))*(Fréquentations!$I$9:$I$206)))/AF18),"",SUMPRODUCT(((YEAR(Fréquentations!$E$9:$E$206)=$A$14)*(MONTH(Fréquentations!$E$9:$E$206)=MONTH(1&amp;AF$14)*(Fréquentations!$F$9:$F$206=AE18))*(Fréquentations!$I$9:$I$206)))/AF18)</f>
        <v/>
      </c>
      <c r="AH18" s="51">
        <f t="shared" ref="AH18:AH20" si="38">AH17+7</f>
        <v>42262</v>
      </c>
      <c r="AI18" s="52">
        <f t="shared" si="26"/>
        <v>38</v>
      </c>
      <c r="AJ18" s="65">
        <f>SUMPRODUCT(((YEAR(Fréquentations!$E$9:$E$206)='Statistiques par mois'!$A$14)*(MONTH(Fréquentations!$E$9:$E$206)=MONTH(1&amp;AJ$14)*(Fréquentations!$F$9:$F$206='Statistiques par mois'!AI18))))</f>
        <v>0</v>
      </c>
      <c r="AK18" s="73" t="str">
        <f>IF(ISERROR(SUMPRODUCT(((YEAR(Fréquentations!$E$9:$E$206)=$A$14)*(MONTH(Fréquentations!$E$9:$E$206)=MONTH(1&amp;AJ$14)*(Fréquentations!$F$9:$F$206=AI18))*(Fréquentations!$I$9:$I$206)))/AJ18),"",SUMPRODUCT(((YEAR(Fréquentations!$E$9:$E$206)=$A$14)*(MONTH(Fréquentations!$E$9:$E$206)=MONTH(1&amp;AJ$14)*(Fréquentations!$F$9:$F$206=AI18))*(Fréquentations!$I$9:$I$206)))/AJ18)</f>
        <v/>
      </c>
      <c r="AL18" s="51">
        <f t="shared" ref="AL18:AL20" si="39">AL17+7</f>
        <v>42292</v>
      </c>
      <c r="AM18" s="52">
        <f t="shared" si="27"/>
        <v>42</v>
      </c>
      <c r="AN18" s="65">
        <f>SUMPRODUCT(((YEAR(Fréquentations!$E$9:$E$206)='Statistiques par mois'!$A$14)*(MONTH(Fréquentations!$E$9:$E$206)=MONTH(1&amp;AN$14)*(Fréquentations!$F$9:$F$206='Statistiques par mois'!AM18))))</f>
        <v>0</v>
      </c>
      <c r="AO18" s="73" t="str">
        <f>IF(ISERROR(SUMPRODUCT(((YEAR(Fréquentations!$E$9:$E$206)=$A$14)*(MONTH(Fréquentations!$E$9:$E$206)=MONTH(1&amp;AN$14)*(Fréquentations!$F$9:$F$206=AM18))*(Fréquentations!$I$9:$I$206)))/AN18),"",SUMPRODUCT(((YEAR(Fréquentations!$E$9:$E$206)=$A$14)*(MONTH(Fréquentations!$E$9:$E$206)=MONTH(1&amp;AN$14)*(Fréquentations!$F$9:$F$206=AM18))*(Fréquentations!$I$9:$I$206)))/AN18)</f>
        <v/>
      </c>
      <c r="AP18" s="51">
        <f t="shared" ref="AP18:AP20" si="40">AP17+7</f>
        <v>42323</v>
      </c>
      <c r="AQ18" s="52">
        <f t="shared" si="28"/>
        <v>46</v>
      </c>
      <c r="AR18" s="65">
        <f>SUMPRODUCT(((YEAR(Fréquentations!$E$9:$E$206)='Statistiques par mois'!$A$14)*(MONTH(Fréquentations!$E$9:$E$206)=MONTH(1&amp;AR$14)*(Fréquentations!$F$9:$F$206='Statistiques par mois'!AQ18))))</f>
        <v>0</v>
      </c>
      <c r="AS18" s="73" t="str">
        <f>IF(ISERROR(SUMPRODUCT(((YEAR(Fréquentations!$E$9:$E$206)=$A$14)*(MONTH(Fréquentations!$E$9:$E$206)=MONTH(1&amp;AR$14)*(Fréquentations!$F$9:$F$206=AQ18))*(Fréquentations!$I$9:$I$206)))/AR18),"",SUMPRODUCT(((YEAR(Fréquentations!$E$9:$E$206)=$A$14)*(MONTH(Fréquentations!$E$9:$E$206)=MONTH(1&amp;AR$14)*(Fréquentations!$F$9:$F$206=AQ18))*(Fréquentations!$I$9:$I$206)))/AR18)</f>
        <v/>
      </c>
      <c r="AT18" s="51">
        <f t="shared" ref="AT18:AT20" si="41">AT17+7</f>
        <v>42353</v>
      </c>
      <c r="AU18" s="52">
        <f t="shared" si="29"/>
        <v>51</v>
      </c>
      <c r="AV18" s="65">
        <f>SUMPRODUCT(((YEAR(Fréquentations!$E$9:$E$206)='Statistiques par mois'!$A$14)*(MONTH(Fréquentations!$E$9:$E$206)=MONTH(1&amp;AV$14)*(Fréquentations!$F$9:$F$206='Statistiques par mois'!AU18))))</f>
        <v>0</v>
      </c>
      <c r="AW18" s="73" t="str">
        <f>IF(ISERROR(SUMPRODUCT(((YEAR(Fréquentations!$E$9:$E$206)=$A$14)*(MONTH(Fréquentations!$E$9:$E$206)=MONTH(1&amp;AV$14)*(Fréquentations!$F$9:$F$206=AU18))*(Fréquentations!$I$9:$I$206)))/AV18),"",SUMPRODUCT(((YEAR(Fréquentations!$E$9:$E$206)=$A$14)*(MONTH(Fréquentations!$E$9:$E$206)=MONTH(1&amp;AV$14)*(Fréquentations!$F$9:$F$206=AU18))*(Fréquentations!$I$9:$I$206)))/AV18)</f>
        <v/>
      </c>
    </row>
    <row r="19" spans="1:49" ht="16.5" x14ac:dyDescent="0.25">
      <c r="A19" s="19" t="s">
        <v>17</v>
      </c>
      <c r="B19" s="53">
        <f t="shared" si="30"/>
        <v>42026</v>
      </c>
      <c r="C19" s="54">
        <f t="shared" si="18"/>
        <v>4</v>
      </c>
      <c r="D19" s="66">
        <f>SUMPRODUCT(((YEAR(Fréquentations!$E$9:$E$206)='Statistiques par mois'!$A$14)*(MONTH(Fréquentations!$E$9:$E$206)=MONTH(1&amp;D$14)*(Fréquentations!$F$9:$F$206='Statistiques par mois'!C19))))</f>
        <v>0</v>
      </c>
      <c r="E19" s="73" t="str">
        <f>IF(ISERROR(SUMPRODUCT(((YEAR(Fréquentations!$E$9:$E$206)=$A$14)*(MONTH(Fréquentations!$E$9:$E$206)=MONTH(1&amp;D$14)*(Fréquentations!$F$9:$F$206=C19))*(Fréquentations!$I$9:$I$206)))/D19),"",SUMPRODUCT(((YEAR(Fréquentations!$E$9:$E$206)=$A$14)*(MONTH(Fréquentations!$E$9:$E$206)=MONTH(1&amp;D$14)*(Fréquentations!$F$9:$F$206=C19))*(Fréquentations!$I$9:$I$206)))/D19)</f>
        <v/>
      </c>
      <c r="F19" s="53">
        <f t="shared" si="31"/>
        <v>42057</v>
      </c>
      <c r="G19" s="54">
        <f t="shared" si="19"/>
        <v>8</v>
      </c>
      <c r="H19" s="66">
        <f>SUMPRODUCT(((YEAR(Fréquentations!$E$9:$E$206)='Statistiques par mois'!$A$14)*(MONTH(Fréquentations!$E$9:$E$206)=MONTH(1&amp;H$14)*(Fréquentations!$F$9:$F$206='Statistiques par mois'!G19))))</f>
        <v>0</v>
      </c>
      <c r="I19" s="73" t="str">
        <f>IF(ISERROR(SUMPRODUCT(((YEAR(Fréquentations!$E$9:$E$206)=$A$14)*(MONTH(Fréquentations!$E$9:$E$206)=MONTH(1&amp;H$14)*(Fréquentations!$F$9:$F$206=G19))*(Fréquentations!$I$9:$I$206)))/H19),"",SUMPRODUCT(((YEAR(Fréquentations!$E$9:$E$206)=$A$14)*(MONTH(Fréquentations!$E$9:$E$206)=MONTH(1&amp;H$14)*(Fréquentations!$F$9:$F$206=G19))*(Fréquentations!$I$9:$I$206)))/H19)</f>
        <v/>
      </c>
      <c r="J19" s="53">
        <f t="shared" si="32"/>
        <v>42085</v>
      </c>
      <c r="K19" s="54">
        <f t="shared" si="20"/>
        <v>12</v>
      </c>
      <c r="L19" s="66">
        <f>SUMPRODUCT(((YEAR(Fréquentations!$E$9:$E$206)='Statistiques par mois'!$A$14)*(MONTH(Fréquentations!$E$9:$E$206)=MONTH(1&amp;L$14)*(Fréquentations!$F$9:$F$206='Statistiques par mois'!K19))))</f>
        <v>0</v>
      </c>
      <c r="M19" s="73" t="str">
        <f>IF(ISERROR(SUMPRODUCT(((YEAR(Fréquentations!$E$9:$E$206)=$A$14)*(MONTH(Fréquentations!$E$9:$E$206)=MONTH(1&amp;L$14)*(Fréquentations!$F$9:$F$206=K19))*(Fréquentations!$I$9:$I$206)))/L19),"",SUMPRODUCT(((YEAR(Fréquentations!$E$9:$E$206)=$A$14)*(MONTH(Fréquentations!$E$9:$E$206)=MONTH(1&amp;L$14)*(Fréquentations!$F$9:$F$206=K19))*(Fréquentations!$I$9:$I$206)))/L19)</f>
        <v/>
      </c>
      <c r="N19" s="53">
        <f t="shared" si="33"/>
        <v>42116</v>
      </c>
      <c r="O19" s="54">
        <f t="shared" si="21"/>
        <v>17</v>
      </c>
      <c r="P19" s="66">
        <f>SUMPRODUCT(((YEAR(Fréquentations!$E$9:$E$206)='Statistiques par mois'!$A$14)*(MONTH(Fréquentations!$E$9:$E$206)=MONTH(1&amp;P$14)*(Fréquentations!$F$9:$F$206='Statistiques par mois'!O19))))</f>
        <v>0</v>
      </c>
      <c r="Q19" s="73" t="str">
        <f>IF(ISERROR(SUMPRODUCT(((YEAR(Fréquentations!$E$9:$E$206)=$A$14)*(MONTH(Fréquentations!$E$9:$E$206)=MONTH(1&amp;P$14)*(Fréquentations!$F$9:$F$206=O19))*(Fréquentations!$I$9:$I$206)))/P19),"",SUMPRODUCT(((YEAR(Fréquentations!$E$9:$E$206)=$A$14)*(MONTH(Fréquentations!$E$9:$E$206)=MONTH(1&amp;P$14)*(Fréquentations!$F$9:$F$206=O19))*(Fréquentations!$I$9:$I$206)))/P19)</f>
        <v/>
      </c>
      <c r="R19" s="53">
        <f t="shared" si="34"/>
        <v>42146</v>
      </c>
      <c r="S19" s="54">
        <f t="shared" si="22"/>
        <v>21</v>
      </c>
      <c r="T19" s="66">
        <f>SUMPRODUCT(((YEAR(Fréquentations!$E$9:$E$206)='Statistiques par mois'!$A$14)*(MONTH(Fréquentations!$E$9:$E$206)=MONTH(1&amp;T$14)*(Fréquentations!$F$9:$F$206='Statistiques par mois'!S19))))</f>
        <v>0</v>
      </c>
      <c r="U19" s="73" t="str">
        <f>IF(ISERROR(SUMPRODUCT(((YEAR(Fréquentations!$E$9:$E$206)=$A$14)*(MONTH(Fréquentations!$E$9:$E$206)=MONTH(1&amp;T$14)*(Fréquentations!$F$9:$F$206=S19))*(Fréquentations!$I$9:$I$206)))/T19),"",SUMPRODUCT(((YEAR(Fréquentations!$E$9:$E$206)=$A$14)*(MONTH(Fréquentations!$E$9:$E$206)=MONTH(1&amp;T$14)*(Fréquentations!$F$9:$F$206=S19))*(Fréquentations!$I$9:$I$206)))/T19)</f>
        <v/>
      </c>
      <c r="V19" s="53">
        <f t="shared" si="35"/>
        <v>42177</v>
      </c>
      <c r="W19" s="54">
        <f t="shared" si="23"/>
        <v>26</v>
      </c>
      <c r="X19" s="66">
        <f>SUMPRODUCT(((YEAR(Fréquentations!$E$9:$E$206)='Statistiques par mois'!$A$14)*(MONTH(Fréquentations!$E$9:$E$206)=MONTH(1&amp;X$14)*(Fréquentations!$F$9:$F$206='Statistiques par mois'!W19))))</f>
        <v>0</v>
      </c>
      <c r="Y19" s="73" t="str">
        <f>IF(ISERROR(SUMPRODUCT(((YEAR(Fréquentations!$E$9:$E$206)=$A$14)*(MONTH(Fréquentations!$E$9:$E$206)=MONTH(1&amp;X$14)*(Fréquentations!$F$9:$F$206=W19))*(Fréquentations!$I$9:$I$206)))/X19),"",SUMPRODUCT(((YEAR(Fréquentations!$E$9:$E$206)=$A$14)*(MONTH(Fréquentations!$E$9:$E$206)=MONTH(1&amp;X$14)*(Fréquentations!$F$9:$F$206=W19))*(Fréquentations!$I$9:$I$206)))/X19)</f>
        <v/>
      </c>
      <c r="Z19" s="53">
        <f t="shared" si="36"/>
        <v>42207</v>
      </c>
      <c r="AA19" s="54">
        <f t="shared" si="24"/>
        <v>30</v>
      </c>
      <c r="AB19" s="66">
        <f>SUMPRODUCT(((YEAR(Fréquentations!$E$9:$E$206)='Statistiques par mois'!$A$14)*(MONTH(Fréquentations!$E$9:$E$206)=MONTH(1&amp;AB$14)*(Fréquentations!$F$9:$F$206='Statistiques par mois'!AA19))))</f>
        <v>0</v>
      </c>
      <c r="AC19" s="73" t="str">
        <f>IF(ISERROR(SUMPRODUCT(((YEAR(Fréquentations!$E$9:$E$206)=$A$14)*(MONTH(Fréquentations!$E$9:$E$206)=MONTH(1&amp;AB$14)*(Fréquentations!$F$9:$F$206=AA19))*(Fréquentations!$I$9:$I$206)))/AB19),"",SUMPRODUCT(((YEAR(Fréquentations!$E$9:$E$206)=$A$14)*(MONTH(Fréquentations!$E$9:$E$206)=MONTH(1&amp;AB$14)*(Fréquentations!$F$9:$F$206=AA19))*(Fréquentations!$I$9:$I$206)))/AB19)</f>
        <v/>
      </c>
      <c r="AD19" s="53">
        <f t="shared" si="37"/>
        <v>42238</v>
      </c>
      <c r="AE19" s="54">
        <f t="shared" si="25"/>
        <v>34</v>
      </c>
      <c r="AF19" s="66">
        <f>SUMPRODUCT(((YEAR(Fréquentations!$E$9:$E$206)='Statistiques par mois'!$A$14)*(MONTH(Fréquentations!$E$9:$E$206)=MONTH(1&amp;AF$14)*(Fréquentations!$F$9:$F$206='Statistiques par mois'!AE19))))</f>
        <v>0</v>
      </c>
      <c r="AG19" s="73" t="str">
        <f>IF(ISERROR(SUMPRODUCT(((YEAR(Fréquentations!$E$9:$E$206)=$A$14)*(MONTH(Fréquentations!$E$9:$E$206)=MONTH(1&amp;AF$14)*(Fréquentations!$F$9:$F$206=AE19))*(Fréquentations!$I$9:$I$206)))/AF19),"",SUMPRODUCT(((YEAR(Fréquentations!$E$9:$E$206)=$A$14)*(MONTH(Fréquentations!$E$9:$E$206)=MONTH(1&amp;AF$14)*(Fréquentations!$F$9:$F$206=AE19))*(Fréquentations!$I$9:$I$206)))/AF19)</f>
        <v/>
      </c>
      <c r="AH19" s="53">
        <f t="shared" si="38"/>
        <v>42269</v>
      </c>
      <c r="AI19" s="54">
        <f t="shared" si="26"/>
        <v>39</v>
      </c>
      <c r="AJ19" s="66">
        <f>SUMPRODUCT(((YEAR(Fréquentations!$E$9:$E$206)='Statistiques par mois'!$A$14)*(MONTH(Fréquentations!$E$9:$E$206)=MONTH(1&amp;AJ$14)*(Fréquentations!$F$9:$F$206='Statistiques par mois'!AI19))))</f>
        <v>0</v>
      </c>
      <c r="AK19" s="73" t="str">
        <f>IF(ISERROR(SUMPRODUCT(((YEAR(Fréquentations!$E$9:$E$206)=$A$14)*(MONTH(Fréquentations!$E$9:$E$206)=MONTH(1&amp;AJ$14)*(Fréquentations!$F$9:$F$206=AI19))*(Fréquentations!$I$9:$I$206)))/AJ19),"",SUMPRODUCT(((YEAR(Fréquentations!$E$9:$E$206)=$A$14)*(MONTH(Fréquentations!$E$9:$E$206)=MONTH(1&amp;AJ$14)*(Fréquentations!$F$9:$F$206=AI19))*(Fréquentations!$I$9:$I$206)))/AJ19)</f>
        <v/>
      </c>
      <c r="AL19" s="53">
        <f t="shared" si="39"/>
        <v>42299</v>
      </c>
      <c r="AM19" s="54">
        <f t="shared" si="27"/>
        <v>43</v>
      </c>
      <c r="AN19" s="66">
        <f>SUMPRODUCT(((YEAR(Fréquentations!$E$9:$E$206)='Statistiques par mois'!$A$14)*(MONTH(Fréquentations!$E$9:$E$206)=MONTH(1&amp;AN$14)*(Fréquentations!$F$9:$F$206='Statistiques par mois'!AM19))))</f>
        <v>0</v>
      </c>
      <c r="AO19" s="73" t="str">
        <f>IF(ISERROR(SUMPRODUCT(((YEAR(Fréquentations!$E$9:$E$206)=$A$14)*(MONTH(Fréquentations!$E$9:$E$206)=MONTH(1&amp;AN$14)*(Fréquentations!$F$9:$F$206=AM19))*(Fréquentations!$I$9:$I$206)))/AN19),"",SUMPRODUCT(((YEAR(Fréquentations!$E$9:$E$206)=$A$14)*(MONTH(Fréquentations!$E$9:$E$206)=MONTH(1&amp;AN$14)*(Fréquentations!$F$9:$F$206=AM19))*(Fréquentations!$I$9:$I$206)))/AN19)</f>
        <v/>
      </c>
      <c r="AP19" s="53">
        <f t="shared" si="40"/>
        <v>42330</v>
      </c>
      <c r="AQ19" s="54">
        <f t="shared" si="28"/>
        <v>47</v>
      </c>
      <c r="AR19" s="66">
        <f>SUMPRODUCT(((YEAR(Fréquentations!$E$9:$E$206)='Statistiques par mois'!$A$14)*(MONTH(Fréquentations!$E$9:$E$206)=MONTH(1&amp;AR$14)*(Fréquentations!$F$9:$F$206='Statistiques par mois'!AQ19))))</f>
        <v>0</v>
      </c>
      <c r="AS19" s="73" t="str">
        <f>IF(ISERROR(SUMPRODUCT(((YEAR(Fréquentations!$E$9:$E$206)=$A$14)*(MONTH(Fréquentations!$E$9:$E$206)=MONTH(1&amp;AR$14)*(Fréquentations!$F$9:$F$206=AQ19))*(Fréquentations!$I$9:$I$206)))/AR19),"",SUMPRODUCT(((YEAR(Fréquentations!$E$9:$E$206)=$A$14)*(MONTH(Fréquentations!$E$9:$E$206)=MONTH(1&amp;AR$14)*(Fréquentations!$F$9:$F$206=AQ19))*(Fréquentations!$I$9:$I$206)))/AR19)</f>
        <v/>
      </c>
      <c r="AT19" s="53">
        <f t="shared" si="41"/>
        <v>42360</v>
      </c>
      <c r="AU19" s="54">
        <f t="shared" si="29"/>
        <v>52</v>
      </c>
      <c r="AV19" s="66">
        <f>SUMPRODUCT(((YEAR(Fréquentations!$E$9:$E$206)='Statistiques par mois'!$A$14)*(MONTH(Fréquentations!$E$9:$E$206)=MONTH(1&amp;AV$14)*(Fréquentations!$F$9:$F$206='Statistiques par mois'!AU19))))</f>
        <v>0</v>
      </c>
      <c r="AW19" s="73" t="str">
        <f>IF(ISERROR(SUMPRODUCT(((YEAR(Fréquentations!$E$9:$E$206)=$A$14)*(MONTH(Fréquentations!$E$9:$E$206)=MONTH(1&amp;AV$14)*(Fréquentations!$F$9:$F$206=AU19))*(Fréquentations!$I$9:$I$206)))/AV19),"",SUMPRODUCT(((YEAR(Fréquentations!$E$9:$E$206)=$A$14)*(MONTH(Fréquentations!$E$9:$E$206)=MONTH(1&amp;AV$14)*(Fréquentations!$F$9:$F$206=AU19))*(Fréquentations!$I$9:$I$206)))/AV19)</f>
        <v/>
      </c>
    </row>
    <row r="20" spans="1:49" ht="17.25" thickBot="1" x14ac:dyDescent="0.3">
      <c r="A20" s="18" t="s">
        <v>37</v>
      </c>
      <c r="B20" s="55">
        <f t="shared" si="30"/>
        <v>42033</v>
      </c>
      <c r="C20" s="56">
        <f t="shared" si="18"/>
        <v>5</v>
      </c>
      <c r="D20" s="67">
        <f>SUMPRODUCT(((YEAR(Fréquentations!$E$9:$E$206)='Statistiques par mois'!$A$14)*(MONTH(Fréquentations!$E$9:$E$206)=MONTH(1&amp;D$14)*(Fréquentations!$F$9:$F$206='Statistiques par mois'!C20))))</f>
        <v>1</v>
      </c>
      <c r="E20" s="73">
        <f>IF(ISERROR(SUMPRODUCT(((YEAR(Fréquentations!$E$9:$E$206)=$A$14)*(MONTH(Fréquentations!$E$9:$E$206)=MONTH(1&amp;D$14)*(Fréquentations!$F$9:$F$206=C20))*(Fréquentations!$I$9:$I$206)))/D20),"",SUMPRODUCT(((YEAR(Fréquentations!$E$9:$E$206)=$A$14)*(MONTH(Fréquentations!$E$9:$E$206)=MONTH(1&amp;D$14)*(Fréquentations!$F$9:$F$206=C20))*(Fréquentations!$I$9:$I$206)))/D20)</f>
        <v>8.3333333333333315E-2</v>
      </c>
      <c r="F20" s="55">
        <f t="shared" si="31"/>
        <v>42064</v>
      </c>
      <c r="G20" s="56">
        <f t="shared" si="19"/>
        <v>9</v>
      </c>
      <c r="H20" s="67">
        <f>SUMPRODUCT(((YEAR(Fréquentations!$E$9:$E$206)='Statistiques par mois'!$A$14)*(MONTH(Fréquentations!$E$9:$E$206)=MONTH(1&amp;H$14)*(Fréquentations!$F$9:$F$206='Statistiques par mois'!G20))))</f>
        <v>0</v>
      </c>
      <c r="I20" s="73" t="str">
        <f>IF(ISERROR(SUMPRODUCT(((YEAR(Fréquentations!$E$9:$E$206)=$A$14)*(MONTH(Fréquentations!$E$9:$E$206)=MONTH(1&amp;H$14)*(Fréquentations!$F$9:$F$206=G20))*(Fréquentations!$I$9:$I$206)))/H20),"",SUMPRODUCT(((YEAR(Fréquentations!$E$9:$E$206)=$A$14)*(MONTH(Fréquentations!$E$9:$E$206)=MONTH(1&amp;H$14)*(Fréquentations!$F$9:$F$206=G20))*(Fréquentations!$I$9:$I$206)))/H20)</f>
        <v/>
      </c>
      <c r="J20" s="55">
        <f t="shared" si="32"/>
        <v>42092</v>
      </c>
      <c r="K20" s="56">
        <f t="shared" si="20"/>
        <v>13</v>
      </c>
      <c r="L20" s="67">
        <f>SUMPRODUCT(((YEAR(Fréquentations!$E$9:$E$206)='Statistiques par mois'!$A$14)*(MONTH(Fréquentations!$E$9:$E$206)=MONTH(1&amp;L$14)*(Fréquentations!$F$9:$F$206='Statistiques par mois'!K20))))</f>
        <v>0</v>
      </c>
      <c r="M20" s="73" t="str">
        <f>IF(ISERROR(SUMPRODUCT(((YEAR(Fréquentations!$E$9:$E$206)=$A$14)*(MONTH(Fréquentations!$E$9:$E$206)=MONTH(1&amp;L$14)*(Fréquentations!$F$9:$F$206=K20))*(Fréquentations!$I$9:$I$206)))/L20),"",SUMPRODUCT(((YEAR(Fréquentations!$E$9:$E$206)=$A$14)*(MONTH(Fréquentations!$E$9:$E$206)=MONTH(1&amp;L$14)*(Fréquentations!$F$9:$F$206=K20))*(Fréquentations!$I$9:$I$206)))/L20)</f>
        <v/>
      </c>
      <c r="N20" s="55">
        <f t="shared" si="33"/>
        <v>42123</v>
      </c>
      <c r="O20" s="56">
        <f t="shared" si="21"/>
        <v>18</v>
      </c>
      <c r="P20" s="67">
        <f>SUMPRODUCT(((YEAR(Fréquentations!$E$9:$E$206)='Statistiques par mois'!$A$14)*(MONTH(Fréquentations!$E$9:$E$206)=MONTH(1&amp;P$14)*(Fréquentations!$F$9:$F$206='Statistiques par mois'!O20))))</f>
        <v>0</v>
      </c>
      <c r="Q20" s="73" t="str">
        <f>IF(ISERROR(SUMPRODUCT(((YEAR(Fréquentations!$E$9:$E$206)=$A$14)*(MONTH(Fréquentations!$E$9:$E$206)=MONTH(1&amp;P$14)*(Fréquentations!$F$9:$F$206=O20))*(Fréquentations!$I$9:$I$206)))/P20),"",SUMPRODUCT(((YEAR(Fréquentations!$E$9:$E$206)=$A$14)*(MONTH(Fréquentations!$E$9:$E$206)=MONTH(1&amp;P$14)*(Fréquentations!$F$9:$F$206=O20))*(Fréquentations!$I$9:$I$206)))/P20)</f>
        <v/>
      </c>
      <c r="R20" s="55">
        <f t="shared" si="34"/>
        <v>42153</v>
      </c>
      <c r="S20" s="56">
        <f t="shared" si="22"/>
        <v>22</v>
      </c>
      <c r="T20" s="67">
        <f>SUMPRODUCT(((YEAR(Fréquentations!$E$9:$E$206)='Statistiques par mois'!$A$14)*(MONTH(Fréquentations!$E$9:$E$206)=MONTH(1&amp;T$14)*(Fréquentations!$F$9:$F$206='Statistiques par mois'!S20))))</f>
        <v>0</v>
      </c>
      <c r="U20" s="73" t="str">
        <f>IF(ISERROR(SUMPRODUCT(((YEAR(Fréquentations!$E$9:$E$206)=$A$14)*(MONTH(Fréquentations!$E$9:$E$206)=MONTH(1&amp;T$14)*(Fréquentations!$F$9:$F$206=S20))*(Fréquentations!$I$9:$I$206)))/T20),"",SUMPRODUCT(((YEAR(Fréquentations!$E$9:$E$206)=$A$14)*(MONTH(Fréquentations!$E$9:$E$206)=MONTH(1&amp;T$14)*(Fréquentations!$F$9:$F$206=S20))*(Fréquentations!$I$9:$I$206)))/T20)</f>
        <v/>
      </c>
      <c r="V20" s="55">
        <f t="shared" si="35"/>
        <v>42184</v>
      </c>
      <c r="W20" s="56">
        <f t="shared" si="23"/>
        <v>27</v>
      </c>
      <c r="X20" s="67">
        <f>SUMPRODUCT(((YEAR(Fréquentations!$E$9:$E$206)='Statistiques par mois'!$A$14)*(MONTH(Fréquentations!$E$9:$E$206)=MONTH(1&amp;X$14)*(Fréquentations!$F$9:$F$206='Statistiques par mois'!W20))))</f>
        <v>0</v>
      </c>
      <c r="Y20" s="73" t="str">
        <f>IF(ISERROR(SUMPRODUCT(((YEAR(Fréquentations!$E$9:$E$206)=$A$14)*(MONTH(Fréquentations!$E$9:$E$206)=MONTH(1&amp;X$14)*(Fréquentations!$F$9:$F$206=W20))*(Fréquentations!$I$9:$I$206)))/X20),"",SUMPRODUCT(((YEAR(Fréquentations!$E$9:$E$206)=$A$14)*(MONTH(Fréquentations!$E$9:$E$206)=MONTH(1&amp;X$14)*(Fréquentations!$F$9:$F$206=W20))*(Fréquentations!$I$9:$I$206)))/X20)</f>
        <v/>
      </c>
      <c r="Z20" s="55">
        <f t="shared" si="36"/>
        <v>42214</v>
      </c>
      <c r="AA20" s="56">
        <f t="shared" si="24"/>
        <v>31</v>
      </c>
      <c r="AB20" s="67">
        <f>SUMPRODUCT(((YEAR(Fréquentations!$E$9:$E$206)='Statistiques par mois'!$A$14)*(MONTH(Fréquentations!$E$9:$E$206)=MONTH(1&amp;AB$14)*(Fréquentations!$F$9:$F$206='Statistiques par mois'!AA20))))</f>
        <v>0</v>
      </c>
      <c r="AC20" s="73" t="str">
        <f>IF(ISERROR(SUMPRODUCT(((YEAR(Fréquentations!$E$9:$E$206)=$A$14)*(MONTH(Fréquentations!$E$9:$E$206)=MONTH(1&amp;AB$14)*(Fréquentations!$F$9:$F$206=AA20))*(Fréquentations!$I$9:$I$206)))/AB20),"",SUMPRODUCT(((YEAR(Fréquentations!$E$9:$E$206)=$A$14)*(MONTH(Fréquentations!$E$9:$E$206)=MONTH(1&amp;AB$14)*(Fréquentations!$F$9:$F$206=AA20))*(Fréquentations!$I$9:$I$206)))/AB20)</f>
        <v/>
      </c>
      <c r="AD20" s="55">
        <f t="shared" si="37"/>
        <v>42245</v>
      </c>
      <c r="AE20" s="56">
        <f t="shared" si="25"/>
        <v>35</v>
      </c>
      <c r="AF20" s="67">
        <f>SUMPRODUCT(((YEAR(Fréquentations!$E$9:$E$206)='Statistiques par mois'!$A$14)*(MONTH(Fréquentations!$E$9:$E$206)=MONTH(1&amp;AF$14)*(Fréquentations!$F$9:$F$206='Statistiques par mois'!AE20))))</f>
        <v>0</v>
      </c>
      <c r="AG20" s="73" t="str">
        <f>IF(ISERROR(SUMPRODUCT(((YEAR(Fréquentations!$E$9:$E$206)=$A$14)*(MONTH(Fréquentations!$E$9:$E$206)=MONTH(1&amp;AF$14)*(Fréquentations!$F$9:$F$206=AE20))*(Fréquentations!$I$9:$I$206)))/AF20),"",SUMPRODUCT(((YEAR(Fréquentations!$E$9:$E$206)=$A$14)*(MONTH(Fréquentations!$E$9:$E$206)=MONTH(1&amp;AF$14)*(Fréquentations!$F$9:$F$206=AE20))*(Fréquentations!$I$9:$I$206)))/AF20)</f>
        <v/>
      </c>
      <c r="AH20" s="55">
        <f t="shared" si="38"/>
        <v>42276</v>
      </c>
      <c r="AI20" s="56">
        <f t="shared" si="26"/>
        <v>40</v>
      </c>
      <c r="AJ20" s="67">
        <f>SUMPRODUCT(((YEAR(Fréquentations!$E$9:$E$206)='Statistiques par mois'!$A$14)*(MONTH(Fréquentations!$E$9:$E$206)=MONTH(1&amp;AJ$14)*(Fréquentations!$F$9:$F$206='Statistiques par mois'!AI20))))</f>
        <v>0</v>
      </c>
      <c r="AK20" s="73" t="str">
        <f>IF(ISERROR(SUMPRODUCT(((YEAR(Fréquentations!$E$9:$E$206)=$A$14)*(MONTH(Fréquentations!$E$9:$E$206)=MONTH(1&amp;AJ$14)*(Fréquentations!$F$9:$F$206=AI20))*(Fréquentations!$I$9:$I$206)))/AJ20),"",SUMPRODUCT(((YEAR(Fréquentations!$E$9:$E$206)=$A$14)*(MONTH(Fréquentations!$E$9:$E$206)=MONTH(1&amp;AJ$14)*(Fréquentations!$F$9:$F$206=AI20))*(Fréquentations!$I$9:$I$206)))/AJ20)</f>
        <v/>
      </c>
      <c r="AL20" s="55">
        <f t="shared" si="39"/>
        <v>42306</v>
      </c>
      <c r="AM20" s="56">
        <f t="shared" si="27"/>
        <v>44</v>
      </c>
      <c r="AN20" s="67">
        <f>SUMPRODUCT(((YEAR(Fréquentations!$E$9:$E$206)='Statistiques par mois'!$A$14)*(MONTH(Fréquentations!$E$9:$E$206)=MONTH(1&amp;AN$14)*(Fréquentations!$F$9:$F$206='Statistiques par mois'!AM20))))</f>
        <v>0</v>
      </c>
      <c r="AO20" s="73" t="str">
        <f>IF(ISERROR(SUMPRODUCT(((YEAR(Fréquentations!$E$9:$E$206)=$A$14)*(MONTH(Fréquentations!$E$9:$E$206)=MONTH(1&amp;AN$14)*(Fréquentations!$F$9:$F$206=AM20))*(Fréquentations!$I$9:$I$206)))/AN20),"",SUMPRODUCT(((YEAR(Fréquentations!$E$9:$E$206)=$A$14)*(MONTH(Fréquentations!$E$9:$E$206)=MONTH(1&amp;AN$14)*(Fréquentations!$F$9:$F$206=AM20))*(Fréquentations!$I$9:$I$206)))/AN20)</f>
        <v/>
      </c>
      <c r="AP20" s="55">
        <f t="shared" si="40"/>
        <v>42337</v>
      </c>
      <c r="AQ20" s="56">
        <f t="shared" si="28"/>
        <v>48</v>
      </c>
      <c r="AR20" s="67">
        <f>SUMPRODUCT(((YEAR(Fréquentations!$E$9:$E$206)='Statistiques par mois'!$A$14)*(MONTH(Fréquentations!$E$9:$E$206)=MONTH(1&amp;AR$14)*(Fréquentations!$F$9:$F$206='Statistiques par mois'!AQ20))))</f>
        <v>0</v>
      </c>
      <c r="AS20" s="73" t="str">
        <f>IF(ISERROR(SUMPRODUCT(((YEAR(Fréquentations!$E$9:$E$206)=$A$14)*(MONTH(Fréquentations!$E$9:$E$206)=MONTH(1&amp;AR$14)*(Fréquentations!$F$9:$F$206=AQ20))*(Fréquentations!$I$9:$I$206)))/AR20),"",SUMPRODUCT(((YEAR(Fréquentations!$E$9:$E$206)=$A$14)*(MONTH(Fréquentations!$E$9:$E$206)=MONTH(1&amp;AR$14)*(Fréquentations!$F$9:$F$206=AQ20))*(Fréquentations!$I$9:$I$206)))/AR20)</f>
        <v/>
      </c>
      <c r="AT20" s="55">
        <f t="shared" si="41"/>
        <v>42367</v>
      </c>
      <c r="AU20" s="56">
        <f t="shared" si="29"/>
        <v>53</v>
      </c>
      <c r="AV20" s="67">
        <f>SUMPRODUCT(((YEAR(Fréquentations!$E$9:$E$206)='Statistiques par mois'!$A$14)*(MONTH(Fréquentations!$E$9:$E$206)=MONTH(1&amp;AV$14)*(Fréquentations!$F$9:$F$206='Statistiques par mois'!AU20))))</f>
        <v>0</v>
      </c>
      <c r="AW20" s="73" t="str">
        <f>IF(ISERROR(SUMPRODUCT(((YEAR(Fréquentations!$E$9:$E$206)=$A$14)*(MONTH(Fréquentations!$E$9:$E$206)=MONTH(1&amp;AV$14)*(Fréquentations!$F$9:$F$206=AU20))*(Fréquentations!$I$9:$I$206)))/AV20),"",SUMPRODUCT(((YEAR(Fréquentations!$E$9:$E$206)=$A$14)*(MONTH(Fréquentations!$E$9:$E$206)=MONTH(1&amp;AV$14)*(Fréquentations!$F$9:$F$206=AU20))*(Fréquentations!$I$9:$I$206)))/AV20)</f>
        <v/>
      </c>
    </row>
    <row r="21" spans="1:49" ht="17.25" thickBot="1" x14ac:dyDescent="0.3">
      <c r="A21" s="57" t="s">
        <v>34</v>
      </c>
      <c r="B21" s="58"/>
      <c r="C21" s="58"/>
      <c r="D21" s="61"/>
      <c r="E21" s="60"/>
      <c r="F21" s="58"/>
      <c r="G21" s="58"/>
      <c r="H21" s="61"/>
      <c r="I21" s="60"/>
      <c r="J21" s="58"/>
      <c r="K21" s="58"/>
      <c r="L21" s="61"/>
      <c r="M21" s="60"/>
      <c r="N21" s="58"/>
      <c r="O21" s="58"/>
      <c r="P21" s="61"/>
      <c r="Q21" s="60"/>
      <c r="R21" s="58"/>
      <c r="S21" s="58"/>
      <c r="T21" s="61"/>
      <c r="U21" s="60"/>
      <c r="V21" s="58"/>
      <c r="W21" s="58"/>
      <c r="X21" s="61"/>
      <c r="Y21" s="60"/>
      <c r="Z21" s="58"/>
      <c r="AA21" s="58"/>
      <c r="AB21" s="61"/>
      <c r="AC21" s="60"/>
      <c r="AD21" s="58"/>
      <c r="AE21" s="58"/>
      <c r="AF21" s="61"/>
      <c r="AG21" s="60"/>
      <c r="AH21" s="58"/>
      <c r="AI21" s="58"/>
      <c r="AJ21" s="61"/>
      <c r="AK21" s="60"/>
      <c r="AL21" s="58"/>
      <c r="AM21" s="58"/>
      <c r="AN21" s="61"/>
      <c r="AO21" s="60"/>
      <c r="AP21" s="58"/>
      <c r="AQ21" s="58"/>
      <c r="AR21" s="61"/>
      <c r="AS21" s="60"/>
      <c r="AT21" s="58"/>
      <c r="AU21" s="58"/>
      <c r="AV21" s="61"/>
      <c r="AW21" s="60"/>
    </row>
    <row r="24" spans="1:49" x14ac:dyDescent="0.25">
      <c r="E24" s="104" t="s">
        <v>47</v>
      </c>
    </row>
    <row r="25" spans="1:49" x14ac:dyDescent="0.25">
      <c r="E25" s="104" t="s">
        <v>48</v>
      </c>
    </row>
  </sheetData>
  <mergeCells count="21">
    <mergeCell ref="AN14:AO14"/>
    <mergeCell ref="AR14:AS14"/>
    <mergeCell ref="AV14:AW14"/>
    <mergeCell ref="AF5:AG5"/>
    <mergeCell ref="AJ5:AK5"/>
    <mergeCell ref="AJ14:AK14"/>
    <mergeCell ref="L5:M5"/>
    <mergeCell ref="P5:Q5"/>
    <mergeCell ref="T5:U5"/>
    <mergeCell ref="X5:Y5"/>
    <mergeCell ref="AB5:AC5"/>
    <mergeCell ref="L14:M14"/>
    <mergeCell ref="P14:Q14"/>
    <mergeCell ref="T14:U14"/>
    <mergeCell ref="D5:E5"/>
    <mergeCell ref="H5:I5"/>
    <mergeCell ref="X14:Y14"/>
    <mergeCell ref="AB14:AC14"/>
    <mergeCell ref="AF14:AG14"/>
    <mergeCell ref="D14:E14"/>
    <mergeCell ref="H14:I1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Inscriptions</vt:lpstr>
      <vt:lpstr>Fréquentations</vt:lpstr>
      <vt:lpstr>Statistiques par mois</vt:lpstr>
      <vt:lpstr>hiden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jle</dc:creator>
  <cp:lastModifiedBy>Mickaël BEAUDUSSEAU</cp:lastModifiedBy>
  <dcterms:created xsi:type="dcterms:W3CDTF">2014-03-12T12:16:56Z</dcterms:created>
  <dcterms:modified xsi:type="dcterms:W3CDTF">2014-03-21T22:35:29Z</dcterms:modified>
</cp:coreProperties>
</file>