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8730" yWindow="180" windowWidth="15105" windowHeight="10170" tabRatio="675"/>
  </bookViews>
  <sheets>
    <sheet name="fiche préparation" sheetId="1" r:id="rId1"/>
    <sheet name="seance 1" sheetId="2" r:id="rId2"/>
    <sheet name="tache" sheetId="7" r:id="rId3"/>
    <sheet name="séance ressource" sheetId="11" r:id="rId4"/>
    <sheet name="compétence tache" sheetId="12" r:id="rId5"/>
    <sheet name="compétence évaluation" sheetId="13" r:id="rId6"/>
    <sheet name="Savoir" sheetId="14" r:id="rId7"/>
  </sheets>
  <definedNames>
    <definedName name="classe">OFFSET('séance ressource'!$H$1,,,COUNTA('séance ressource'!$H:$H))</definedName>
    <definedName name="cola">OFFSET(tache!$A$2,,,SUMPRODUCT(--(MAX((tache!$A$2:$A$100&lt;&gt;"""")*ROW(tache!$A$2:$A$100))))-1)</definedName>
    <definedName name="Diagnostique">OFFSET('séance ressource'!$G$1,,,COUNTA('séance ressource'!$G:$G))</definedName>
    <definedName name="Etape">'séance ressource'!$C:$C</definedName>
    <definedName name="eval">'séance ressource'!$G:$G</definedName>
    <definedName name="Evaluation">OFFSET('séance ressource'!$G$1,,,COUNTA('séance ressource'!$G:$G))</definedName>
    <definedName name="lieu">'séance ressource'!$A:$A</definedName>
    <definedName name="lieux">'séance ressource'!$A:$A</definedName>
    <definedName name="liste_act">OFFSET('séance ressource'!$C$1,,,COUNTA('séance ressource'!$C:$C))</definedName>
    <definedName name="Liste_lieu">OFFSET('séance ressource'!$A$1,,,COUNTA('séance ressource'!$A:$A))</definedName>
    <definedName name="liste_matos">OFFSET('séance ressource'!$E$1,,,COUNTA('séance ressource'!$E:$E))</definedName>
    <definedName name="liste_phase">OFFSET('séance ressource'!$B$1,,,COUNTA('séance ressource'!$B:$B))</definedName>
    <definedName name="listecomptache">OFFSET('compétence tache'!$E$2,,,COUNTA('compétence tache'!$D:$D))</definedName>
    <definedName name="matériels">'séance ressource'!$E:$E</definedName>
    <definedName name="nblisttache">OFFSET('compétence tache'!$D$2,,,COUNTA('compétence tache'!$C:$C))</definedName>
    <definedName name="objectif">'fiche préparation'!$B$30:$E$33</definedName>
    <definedName name="objectifs">'fiche préparation'!$B$30:$B$33</definedName>
    <definedName name="phase">'séance ressource'!$B:$B</definedName>
    <definedName name="savoir">OFFSET(Savoir!$B$2,,,COUNTA(Savoir!$B:$B)-1)</definedName>
    <definedName name="tache">OFFSET(tache!$E$1,,,COUNTA(tache!$E:$E))</definedName>
    <definedName name="_xlnm.Print_Area" localSheetId="0">'fiche préparation'!$A$1:$E$65</definedName>
  </definedNames>
  <calcPr calcId="145621"/>
</workbook>
</file>

<file path=xl/calcChain.xml><?xml version="1.0" encoding="utf-8"?>
<calcChain xmlns="http://schemas.openxmlformats.org/spreadsheetml/2006/main">
  <c r="B15" i="1" l="1"/>
  <c r="B16" i="1"/>
  <c r="B17" i="1"/>
  <c r="B18" i="1"/>
  <c r="B19" i="1"/>
  <c r="B20" i="1"/>
  <c r="B21" i="1"/>
  <c r="B22" i="1"/>
  <c r="B23" i="1"/>
  <c r="B24" i="1"/>
  <c r="B25" i="1"/>
  <c r="B14" i="1"/>
  <c r="C46" i="12"/>
  <c r="C7" i="1" l="1"/>
  <c r="C13" i="12" l="1"/>
  <c r="C12" i="12"/>
  <c r="C42" i="12"/>
  <c r="C43" i="12"/>
  <c r="C44" i="12"/>
  <c r="C45" i="12"/>
  <c r="C41" i="12"/>
  <c r="C52" i="12" l="1"/>
  <c r="D52" i="12" s="1"/>
  <c r="C51" i="12"/>
  <c r="D51" i="12" s="1"/>
  <c r="C48" i="12"/>
  <c r="D48" i="12" s="1"/>
  <c r="C49" i="12"/>
  <c r="D49" i="12" s="1"/>
  <c r="C47" i="12"/>
  <c r="D47" i="12" s="1"/>
  <c r="E1" i="7" l="1" a="1"/>
  <c r="E1" i="7" s="1"/>
  <c r="E2" i="7" a="1"/>
  <c r="E2" i="7" s="1"/>
  <c r="E3" i="7" a="1"/>
  <c r="E3" i="7" s="1"/>
  <c r="E4" i="7" a="1"/>
  <c r="E4" i="7" s="1"/>
  <c r="E5" i="7" a="1"/>
  <c r="E5" i="7" s="1"/>
  <c r="E6" i="7" a="1"/>
  <c r="E6" i="7" s="1"/>
  <c r="E7" i="7" a="1"/>
  <c r="E7" i="7" s="1"/>
  <c r="E8" i="7" a="1"/>
  <c r="E8" i="7" s="1"/>
  <c r="E9" i="7" a="1"/>
  <c r="E9" i="7" s="1"/>
  <c r="E10" i="7" a="1"/>
  <c r="E10" i="7" s="1"/>
  <c r="E11" i="7" a="1"/>
  <c r="E11" i="7" s="1"/>
  <c r="E12" i="7" a="1"/>
  <c r="E12" i="7" s="1"/>
  <c r="E13" i="7" a="1"/>
  <c r="E13" i="7" s="1"/>
  <c r="E14" i="7" a="1"/>
  <c r="E14" i="7" s="1"/>
  <c r="E15" i="7" a="1"/>
  <c r="E15" i="7" s="1"/>
  <c r="E16" i="7" a="1"/>
  <c r="E16" i="7" s="1"/>
  <c r="E17" i="7" a="1"/>
  <c r="E17" i="7" s="1"/>
  <c r="E18" i="7" a="1"/>
  <c r="E18" i="7" s="1"/>
  <c r="E19" i="7" a="1"/>
  <c r="E19" i="7" s="1"/>
  <c r="E20" i="7" a="1"/>
  <c r="E20" i="7" s="1"/>
  <c r="E21" i="7" a="1"/>
  <c r="E21" i="7" s="1"/>
  <c r="E22" i="7" a="1"/>
  <c r="E22" i="7" s="1"/>
  <c r="E23" i="7" a="1"/>
  <c r="E23" i="7" s="1"/>
  <c r="E24" i="7" a="1"/>
  <c r="E24" i="7" s="1"/>
  <c r="E25" i="7" a="1"/>
  <c r="E25" i="7" s="1"/>
  <c r="E26" i="7" a="1"/>
  <c r="E26" i="7" s="1"/>
  <c r="C40" i="12" l="1"/>
  <c r="D40" i="12" s="1"/>
  <c r="C39" i="12"/>
  <c r="D39" i="12" s="1"/>
  <c r="C33" i="12"/>
  <c r="D33" i="12" s="1"/>
  <c r="C32" i="12"/>
  <c r="D32" i="12" s="1"/>
  <c r="C29" i="12"/>
  <c r="D29" i="12" s="1"/>
  <c r="C30" i="12"/>
  <c r="D30" i="12" s="1"/>
  <c r="C31" i="12"/>
  <c r="D31" i="12" s="1"/>
  <c r="C28" i="12"/>
  <c r="D28" i="12" s="1"/>
  <c r="C26" i="12"/>
  <c r="D26" i="12" s="1"/>
  <c r="C27" i="12"/>
  <c r="D27" i="12" s="1"/>
  <c r="C25" i="12"/>
  <c r="D25" i="12" s="1"/>
  <c r="C22" i="12"/>
  <c r="D22" i="12" s="1"/>
  <c r="C23" i="12"/>
  <c r="D23" i="12" s="1"/>
  <c r="C21" i="12"/>
  <c r="D21" i="12" s="1"/>
  <c r="C20" i="12"/>
  <c r="D20" i="12" s="1"/>
  <c r="C19" i="12"/>
  <c r="D19" i="12" s="1"/>
  <c r="C18" i="12"/>
  <c r="D18" i="12" s="1"/>
  <c r="C17" i="12"/>
  <c r="D17" i="12" s="1"/>
  <c r="C16" i="12"/>
  <c r="D16" i="12" s="1"/>
  <c r="C15" i="12"/>
  <c r="D15" i="12" s="1"/>
  <c r="C11" i="12"/>
  <c r="D11" i="12" s="1"/>
  <c r="C10" i="12"/>
  <c r="D10" i="12" s="1"/>
  <c r="C8" i="12"/>
  <c r="D8" i="12" s="1"/>
  <c r="C9" i="12"/>
  <c r="D9" i="12" s="1"/>
  <c r="C7" i="12"/>
  <c r="D7" i="12" s="1"/>
  <c r="C3" i="12"/>
  <c r="D3" i="12" s="1"/>
  <c r="C4" i="12"/>
  <c r="D4" i="12" s="1"/>
  <c r="C2" i="12"/>
  <c r="D2" i="12" s="1"/>
  <c r="C5" i="12"/>
  <c r="D5" i="12" s="1"/>
  <c r="C6" i="12"/>
  <c r="D6" i="12" s="1"/>
  <c r="D12" i="12"/>
  <c r="D13" i="12"/>
  <c r="C14" i="12"/>
  <c r="D14" i="12" s="1"/>
  <c r="C24" i="12"/>
  <c r="D24" i="12" s="1"/>
  <c r="C34" i="12"/>
  <c r="D34" i="12" s="1"/>
  <c r="C35" i="12"/>
  <c r="D35" i="12" s="1"/>
  <c r="C36" i="12"/>
  <c r="D36" i="12" s="1"/>
  <c r="C37" i="12"/>
  <c r="D37" i="12" s="1"/>
  <c r="C38" i="12"/>
  <c r="D38" i="12" s="1"/>
  <c r="D41" i="12"/>
  <c r="D42" i="12"/>
  <c r="D43" i="12"/>
  <c r="D44" i="12"/>
  <c r="D45" i="12"/>
  <c r="D46" i="12"/>
  <c r="C50" i="12"/>
  <c r="D50" i="12" s="1"/>
  <c r="C53" i="12"/>
  <c r="D53" i="12" s="1"/>
  <c r="C15" i="1" l="1"/>
  <c r="C17" i="1"/>
  <c r="C21" i="1"/>
  <c r="C25" i="1"/>
  <c r="C14" i="1"/>
  <c r="C18" i="1"/>
  <c r="C22" i="1"/>
  <c r="C19" i="1"/>
  <c r="C23" i="1"/>
  <c r="C16" i="1"/>
  <c r="C20" i="1"/>
  <c r="C24" i="1"/>
  <c r="F23" i="1"/>
  <c r="F24" i="1"/>
  <c r="F21" i="1"/>
  <c r="F22" i="1"/>
  <c r="F25" i="1"/>
  <c r="C8" i="1"/>
  <c r="C9" i="1"/>
  <c r="C10" i="1"/>
  <c r="C11" i="1"/>
  <c r="C12" i="1" l="1"/>
  <c r="A3" i="14" l="1"/>
  <c r="A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2" i="14"/>
  <c r="B3" i="2"/>
</calcChain>
</file>

<file path=xl/sharedStrings.xml><?xml version="1.0" encoding="utf-8"?>
<sst xmlns="http://schemas.openxmlformats.org/spreadsheetml/2006/main" count="532" uniqueCount="463">
  <si>
    <t>FICHE de PREPARATION</t>
  </si>
  <si>
    <t>Compétences</t>
  </si>
  <si>
    <t>Situation professionel</t>
  </si>
  <si>
    <t>Pré requis</t>
  </si>
  <si>
    <t>Savoir nouveaux</t>
  </si>
  <si>
    <t>On demande</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</si>
  <si>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</si>
  <si>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</si>
  <si>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</si>
  <si>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</si>
  <si>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</si>
  <si>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</si>
  <si>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</si>
  <si>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</si>
  <si>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</si>
  <si>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</si>
  <si>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</si>
  <si>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</si>
  <si>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</si>
  <si>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</si>
  <si>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</si>
  <si>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</si>
  <si>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</si>
  <si>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</si>
  <si>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</si>
  <si>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</si>
  <si>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</si>
  <si>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</si>
  <si>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</si>
  <si>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</si>
  <si>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</si>
  <si>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</si>
  <si>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</si>
  <si>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</si>
  <si>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</si>
  <si>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</si>
  <si>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</si>
  <si>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</si>
  <si>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</si>
  <si>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</si>
  <si>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</si>
  <si>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</si>
  <si>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</si>
  <si>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</si>
  <si>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</si>
  <si>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</si>
  <si>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</si>
  <si>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</si>
  <si>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</si>
  <si>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</si>
  <si>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</si>
  <si>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</si>
  <si>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</si>
  <si>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</si>
  <si>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</si>
  <si>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</si>
  <si>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</si>
  <si>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</si>
  <si>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</si>
  <si>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</si>
  <si>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</si>
  <si>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</si>
  <si>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</si>
  <si>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</si>
  <si>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</si>
  <si>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</si>
  <si>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</si>
  <si>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Performances</t>
  </si>
  <si>
    <t>Critères</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</si>
  <si>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</si>
  <si>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</si>
  <si>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</si>
  <si>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</si>
  <si>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</si>
  <si>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</si>
  <si>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</si>
  <si>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</si>
  <si>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</si>
  <si>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</si>
  <si>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</si>
  <si>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</si>
  <si>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</si>
  <si>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Renseigner la fiche client de l’entreprise</t>
  </si>
  <si>
    <t>Informer le client sur des prestations complémentaires</t>
  </si>
  <si>
    <t xml:space="preserve">Vérifier la conformité de réalisation de l’ouvrage </t>
  </si>
  <si>
    <t>Coordonner les activités liées aux intervenants du chantier.</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</si>
  <si>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</si>
  <si>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</si>
  <si>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</si>
  <si>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</si>
  <si>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</si>
  <si>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</si>
  <si>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</si>
  <si>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</si>
  <si>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</si>
  <si>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</si>
  <si>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Recueillir le degré de satisfaction du client après réalisation de l’ouvrage dont il a la responsabilité.</t>
  </si>
  <si>
    <t>Fiche de déroulement de la séance</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</si>
  <si>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</si>
  <si>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</si>
  <si>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</si>
  <si>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</si>
  <si>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</si>
  <si>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</si>
  <si>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</si>
  <si>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</si>
  <si>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</si>
  <si>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</si>
  <si>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</si>
  <si>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</si>
  <si>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</si>
  <si>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</si>
  <si>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</si>
  <si>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</si>
  <si>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</si>
  <si>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</si>
  <si>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</si>
  <si>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</si>
  <si>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</si>
  <si>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</si>
  <si>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</si>
  <si>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</si>
  <si>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</si>
  <si>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</si>
  <si>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</si>
  <si>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</si>
  <si>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</si>
  <si>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</si>
  <si>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</si>
  <si>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</si>
  <si>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</si>
  <si>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</si>
  <si>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</si>
  <si>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</si>
  <si>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</si>
  <si>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</si>
  <si>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</si>
  <si>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</si>
  <si>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</si>
  <si>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</si>
  <si>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</si>
  <si>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</si>
  <si>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</si>
  <si>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</si>
  <si>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</si>
  <si>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</si>
  <si>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</si>
  <si>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</si>
  <si>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</si>
  <si>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</si>
  <si>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</si>
  <si>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</si>
  <si>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</si>
  <si>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</si>
  <si>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</si>
  <si>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</si>
  <si>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</si>
  <si>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</si>
  <si>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r>
      <t>Durée:</t>
    </r>
    <r>
      <rPr>
        <sz val="10"/>
        <color indexed="8"/>
        <rFont val="Calibri"/>
        <family val="2"/>
      </rPr>
      <t xml:space="preserve">   8H</t>
    </r>
  </si>
  <si>
    <t>4h</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</si>
  <si>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</si>
  <si>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</si>
  <si>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</si>
  <si>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</si>
  <si>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</si>
  <si>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</si>
  <si>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</si>
  <si>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</si>
  <si>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</si>
  <si>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</si>
  <si>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</si>
  <si>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</si>
  <si>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</si>
  <si>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</si>
  <si>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</si>
  <si>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</si>
  <si>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</si>
  <si>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</si>
  <si>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</si>
  <si>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</si>
  <si>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</si>
  <si>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</si>
  <si>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</si>
  <si>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</si>
  <si>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</si>
  <si>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</si>
  <si>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</si>
  <si>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</si>
  <si>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</si>
  <si>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</si>
  <si>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</si>
  <si>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</si>
  <si>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</si>
  <si>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</si>
  <si>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</si>
  <si>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</si>
  <si>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</si>
  <si>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</si>
  <si>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</si>
  <si>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</si>
  <si>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</si>
  <si>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</si>
  <si>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</si>
  <si>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</si>
  <si>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</si>
  <si>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</si>
  <si>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</si>
  <si>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</si>
  <si>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</si>
  <si>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</si>
  <si>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</si>
  <si>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</si>
  <si>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</si>
  <si>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</si>
  <si>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</si>
  <si>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</si>
  <si>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</si>
  <si>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</si>
  <si>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</si>
  <si>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</si>
  <si>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T4-1 </t>
    </r>
    <r>
      <rPr>
        <b/>
        <sz val="11"/>
        <color indexed="8"/>
        <rFont val="Calibri"/>
        <family val="2"/>
      </rPr>
      <t xml:space="preserve">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</si>
  <si>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</si>
  <si>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</si>
  <si>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</si>
  <si>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T0-2 </t>
    </r>
    <r>
      <rPr>
        <b/>
        <sz val="8"/>
        <rFont val="Arial"/>
        <family val="2"/>
      </rPr>
      <t>Prendre en compte</t>
    </r>
    <r>
      <rPr>
        <sz val="8"/>
        <rFont val="Arial"/>
        <family val="2"/>
      </rPr>
      <t xml:space="preserve"> les documents concernant la démarche qualité.</t>
    </r>
  </si>
  <si>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</si>
  <si>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</si>
  <si>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</si>
  <si>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</si>
  <si>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</si>
  <si>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</si>
  <si>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T1-6 </t>
    </r>
    <r>
      <rPr>
        <b/>
        <sz val="8"/>
        <rFont val="Arial"/>
        <family val="2"/>
      </rPr>
      <t xml:space="preserve">Réunir </t>
    </r>
    <r>
      <rPr>
        <sz val="8"/>
        <rFont val="Arial"/>
        <family val="2"/>
      </rPr>
      <t>les éléments préparatoires en vue de participer à une réunion de chantier </t>
    </r>
  </si>
  <si>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</si>
  <si>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T2-2 </t>
    </r>
    <r>
      <rPr>
        <b/>
        <sz val="8"/>
        <rFont val="Arial"/>
        <family val="2"/>
      </rPr>
      <t>Adapter</t>
    </r>
    <r>
      <rPr>
        <sz val="8"/>
        <rFont val="Arial"/>
        <family val="2"/>
      </rPr>
      <t>, si nécessaire l’implantation et la pose du matériel.</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</si>
  <si>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</si>
  <si>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T2-4 </t>
    </r>
    <r>
      <rPr>
        <b/>
        <sz val="8"/>
        <rFont val="Arial"/>
        <family val="2"/>
      </rPr>
      <t>Coordonner</t>
    </r>
    <r>
      <rPr>
        <sz val="8"/>
        <rFont val="Arial"/>
        <family val="2"/>
      </rPr>
      <t xml:space="preserve"> les activités liées aux intervenants du chantier.</t>
    </r>
  </si>
  <si>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</si>
  <si>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</si>
  <si>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T3-3 </t>
    </r>
    <r>
      <rPr>
        <b/>
        <sz val="8"/>
        <rFont val="Arial"/>
        <family val="2"/>
      </rPr>
      <t>Procéder à la livraison</t>
    </r>
    <r>
      <rPr>
        <sz val="8"/>
        <rFont val="Arial"/>
        <family val="2"/>
      </rPr>
      <t xml:space="preserve"> de l'ouvrage en relation avec le client.</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</si>
  <si>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</si>
  <si>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</si>
  <si>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T4-2 </t>
    </r>
    <r>
      <rPr>
        <b/>
        <sz val="8"/>
        <rFont val="Arial"/>
        <family val="2"/>
      </rPr>
      <t>Effectuer</t>
    </r>
    <r>
      <rPr>
        <sz val="8"/>
        <rFont val="Arial"/>
        <family val="2"/>
      </rPr>
      <t xml:space="preserve"> les opérations prédéfinies liées aux visites planifiées.</t>
    </r>
  </si>
  <si>
    <r>
      <t xml:space="preserve">T4-3 </t>
    </r>
    <r>
      <rPr>
        <b/>
        <sz val="8"/>
        <rFont val="Arial"/>
        <family val="2"/>
      </rPr>
      <t>Déceler</t>
    </r>
    <r>
      <rPr>
        <sz val="8"/>
        <rFont val="Arial"/>
        <family val="2"/>
      </rPr>
      <t xml:space="preserve"> un défaut ou une anomalie de fonctionnement et son origine.</t>
    </r>
  </si>
  <si>
    <r>
      <t xml:space="preserve">T4-4 </t>
    </r>
    <r>
      <rPr>
        <b/>
        <sz val="8"/>
        <rFont val="Arial"/>
        <family val="2"/>
      </rPr>
      <t>Proposer</t>
    </r>
    <r>
      <rPr>
        <sz val="8"/>
        <rFont val="Arial"/>
        <family val="2"/>
      </rPr>
      <t xml:space="preserve"> une modification ou une amélioration.</t>
    </r>
  </si>
  <si>
    <r>
      <t xml:space="preserve">T4-5 </t>
    </r>
    <r>
      <rPr>
        <b/>
        <sz val="8"/>
        <rFont val="Arial"/>
        <family val="2"/>
      </rPr>
      <t>Remettre</t>
    </r>
    <r>
      <rPr>
        <sz val="8"/>
        <rFont val="Arial"/>
        <family val="2"/>
      </rPr>
      <t xml:space="preserve"> l'ouvrage en état de fonctionnement.</t>
    </r>
  </si>
  <si>
    <r>
      <t xml:space="preserve">T4-6 </t>
    </r>
    <r>
      <rPr>
        <b/>
        <sz val="8"/>
        <rFont val="Arial"/>
        <family val="2"/>
      </rPr>
      <t xml:space="preserve">Transmettre </t>
    </r>
    <r>
      <rPr>
        <sz val="8"/>
        <rFont val="Arial"/>
        <family val="2"/>
      </rPr>
      <t>les résultats de l'intervention auprès du client et de sa hiérarchie.</t>
    </r>
  </si>
  <si>
    <t>F5 – RELATION
CLIENTELEENTREPRISE</t>
  </si>
  <si>
    <t>T5-2 Recueillir le degré de satisfaction du client après réalisation de l’ouvrage dont il a la responsabilité.</t>
  </si>
  <si>
    <t>T5-3 Informer le client sur des prestations complémentaires</t>
  </si>
  <si>
    <t>T5-4 Renseigner la fiche client de l’entreprise.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</si>
  <si>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</si>
  <si>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</si>
  <si>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</si>
  <si>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</si>
  <si>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</si>
  <si>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</si>
  <si>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</si>
  <si>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</si>
  <si>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</si>
  <si>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</si>
  <si>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</si>
  <si>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</si>
  <si>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</si>
  <si>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</si>
  <si>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</si>
  <si>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</si>
  <si>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</si>
  <si>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</si>
  <si>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</si>
  <si>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</si>
  <si>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</si>
  <si>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L’avant projet doit clairement faire apparaître :
 Les besoins du client reformulés.
 Les solutions techniques adaptées aux contraintes, y compris environnementales, du projet.
 L’avant projet doit être fidèle aux exigences du client et réalisable par l’entreprise.
 L’avant projet doit être rédigé en termes compréhensibles par le demandeur.</t>
  </si>
  <si>
    <t>Les documents sont complétés suivant les prescriptions définies par le cahier des charges.</t>
  </si>
  <si>
    <t>Le planning est modifié en tenant compte de l’état d’avancement des activités.</t>
  </si>
  <si>
    <t>L’implantation répond aux contraintes :
 Dimensionnelles
 Esthétiques
 Mécaniques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</si>
  <si>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</si>
  <si>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</si>
  <si>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</si>
  <si>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</si>
  <si>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</si>
  <si>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</si>
  <si>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</si>
  <si>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</si>
  <si>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</si>
  <si>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</si>
  <si>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La liste est complète et structurée et tient compte des diverses contraintes des :
 Dossier d’exécution.
 Normes.
 PPSPS, PDP.
 Profil environnemental du produit.</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</si>
  <si>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</si>
  <si>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</si>
  <si>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</si>
  <si>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</si>
  <si>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</si>
  <si>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</si>
  <si>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</si>
  <si>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</si>
  <si>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</si>
  <si>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</si>
  <si>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</si>
  <si>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</si>
  <si>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</si>
  <si>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</si>
  <si>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</si>
  <si>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</si>
  <si>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</si>
  <si>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</si>
  <si>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</si>
  <si>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</si>
  <si>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</si>
  <si>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</si>
  <si>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</si>
  <si>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</si>
  <si>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</si>
  <si>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</si>
  <si>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</si>
  <si>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</si>
  <si>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</si>
  <si>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</si>
  <si>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</si>
  <si>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</si>
  <si>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</si>
  <si>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</si>
  <si>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</si>
  <si>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</si>
  <si>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</si>
  <si>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</si>
  <si>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</si>
  <si>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</si>
  <si>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</si>
  <si>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</si>
  <si>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</si>
  <si>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</si>
  <si>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</si>
  <si>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</si>
  <si>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</si>
  <si>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</si>
  <si>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</si>
  <si>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</si>
  <si>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</si>
  <si>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</si>
  <si>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</si>
  <si>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</si>
  <si>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</si>
  <si>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</si>
  <si>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</si>
  <si>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</si>
  <si>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</si>
  <si>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</si>
  <si>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</si>
  <si>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</si>
  <si>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</si>
  <si>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</si>
  <si>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</si>
  <si>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</si>
  <si>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</si>
  <si>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</si>
  <si>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</si>
  <si>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</si>
  <si>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</si>
  <si>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</si>
  <si>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</si>
  <si>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</si>
  <si>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</si>
  <si>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</si>
  <si>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</si>
  <si>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</si>
  <si>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</si>
  <si>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</si>
  <si>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</si>
  <si>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</si>
  <si>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</si>
  <si>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</si>
  <si>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</si>
  <si>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</si>
  <si>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</si>
  <si>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</si>
  <si>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Etre capable de</t>
  </si>
  <si>
    <t>Loi d'ohm</t>
  </si>
  <si>
    <t>énergie et puissance électrique</t>
  </si>
  <si>
    <t>loi des nœuds</t>
  </si>
  <si>
    <t>lois des mailles</t>
  </si>
  <si>
    <t>association resistances</t>
  </si>
  <si>
    <t>associations condensateurs</t>
  </si>
  <si>
    <t>Groupement RLC</t>
  </si>
  <si>
    <r>
      <t>Grandeurs U, I, V, J, f ,</t>
    </r>
    <r>
      <rPr>
        <sz val="11"/>
        <color indexed="8"/>
        <rFont val="Symbol"/>
        <family val="1"/>
        <charset val="2"/>
      </rPr>
      <t>j</t>
    </r>
    <r>
      <rPr>
        <sz val="11"/>
        <color theme="1"/>
        <rFont val="Calibri"/>
        <family val="2"/>
        <scheme val="minor"/>
      </rPr>
      <t>,w T</t>
    </r>
  </si>
  <si>
    <t>Valeur maximale, efficace et moyenne</t>
  </si>
  <si>
    <t>Puissance apparente active et réactive.</t>
  </si>
  <si>
    <t>Impédance et elation u = f (i) des trois dipôles élémentaires.
Association des dipôles élémentaires</t>
  </si>
  <si>
    <t>Montage déséquilibré.</t>
  </si>
  <si>
    <t>Montage équilibré</t>
  </si>
  <si>
    <t>Savoir généraux</t>
  </si>
  <si>
    <t>detail 1</t>
  </si>
  <si>
    <t>detail 2</t>
  </si>
  <si>
    <t>detail 3</t>
  </si>
  <si>
    <t>detail 4</t>
  </si>
  <si>
    <t>detail 5</t>
  </si>
  <si>
    <t>detail 6</t>
  </si>
  <si>
    <t>detail 7</t>
  </si>
  <si>
    <t>detail 8</t>
  </si>
  <si>
    <t>Colonne qui calcule le nombre 
de valeur sur la ligne, ce qui 
rend dynamique la liste. 
NE EFFACER !!!</t>
  </si>
  <si>
    <t>T1-3</t>
  </si>
  <si>
    <r>
      <t>T3-2</t>
    </r>
    <r>
      <rPr>
        <b/>
        <sz val="11"/>
        <color indexed="8"/>
        <rFont val="Calibri"/>
        <family val="2"/>
      </rPr>
      <t/>
    </r>
  </si>
  <si>
    <r>
      <t>T3-3</t>
    </r>
    <r>
      <rPr>
        <b/>
        <sz val="11"/>
        <color indexed="8"/>
        <rFont val="Calibri"/>
        <family val="2"/>
      </rPr>
      <t/>
    </r>
  </si>
  <si>
    <r>
      <t>T3-4</t>
    </r>
    <r>
      <rPr>
        <b/>
        <sz val="11"/>
        <color indexed="8"/>
        <rFont val="Calibri"/>
        <family val="2"/>
      </rPr>
      <t/>
    </r>
  </si>
  <si>
    <r>
      <t>T4-2</t>
    </r>
    <r>
      <rPr>
        <b/>
        <sz val="11"/>
        <color indexed="8"/>
        <rFont val="Calibri"/>
        <family val="2"/>
      </rPr>
      <t/>
    </r>
  </si>
  <si>
    <r>
      <t>T4-3</t>
    </r>
    <r>
      <rPr>
        <b/>
        <sz val="11"/>
        <color indexed="8"/>
        <rFont val="Calibri"/>
        <family val="2"/>
      </rPr>
      <t/>
    </r>
  </si>
  <si>
    <r>
      <t>T4-4</t>
    </r>
    <r>
      <rPr>
        <b/>
        <sz val="11"/>
        <color indexed="8"/>
        <rFont val="Calibri"/>
        <family val="2"/>
      </rPr>
      <t/>
    </r>
  </si>
  <si>
    <r>
      <t>T4-5</t>
    </r>
    <r>
      <rPr>
        <b/>
        <sz val="11"/>
        <color indexed="8"/>
        <rFont val="Calibri"/>
        <family val="2"/>
      </rPr>
      <t/>
    </r>
  </si>
  <si>
    <r>
      <t>T4-6</t>
    </r>
    <r>
      <rPr>
        <b/>
        <sz val="11"/>
        <color indexed="8"/>
        <rFont val="Calibri"/>
        <family val="2"/>
      </rPr>
      <t/>
    </r>
  </si>
  <si>
    <t>T5-2</t>
  </si>
  <si>
    <t>T5-3</t>
  </si>
  <si>
    <t>T5-4</t>
  </si>
  <si>
    <t xml:space="preserve">T0-3 Prendre en compte les enjeux environnementaux, la maîtrise de la consommation énergétique </t>
  </si>
  <si>
    <t> Plan de masse.
 Devis initial à améliorer.
 Descriptif des locaux ou de l’équipement.
 Contraintes liées au projet (prix, délais, environnement,réglementation, etc.)
 Client.</t>
  </si>
  <si>
    <r>
      <rPr>
        <b/>
        <sz val="8"/>
        <rFont val="Arial"/>
        <family val="2"/>
      </rPr>
      <t>Décoder</t>
    </r>
    <r>
      <rPr>
        <sz val="8"/>
        <rFont val="Arial"/>
        <family val="2"/>
      </rPr>
      <t xml:space="preserve"> les documents relatifs à tout ou partie  d’un ouvrage.</t>
    </r>
  </si>
  <si>
    <t xml:space="preserve">C1-3 </t>
  </si>
  <si>
    <r>
      <rPr>
        <b/>
        <sz val="8"/>
        <rFont val="Arial"/>
        <family val="2"/>
      </rPr>
      <t>Compléter</t>
    </r>
    <r>
      <rPr>
        <sz val="8"/>
        <rFont val="Arial"/>
        <family val="2"/>
      </rPr>
      <t xml:space="preserve"> les plans, schémas, plannings et devis.</t>
    </r>
  </si>
  <si>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</si>
  <si>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Présenter au client l’ouvrage et son fonctionnement.</t>
  </si>
  <si>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</si>
  <si>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 xml:space="preserve"> Interroger le client sur ses besoins.</t>
  </si>
  <si>
    <t xml:space="preserve"> S'assurer de la disponibilité des matériels, de l'outillage, des appareils de mesurage et de contrôle et des équipements de protection collectifs</t>
  </si>
  <si>
    <t xml:space="preserve"> Collecter les divers éléments de déroulement des travaux.</t>
  </si>
  <si>
    <t xml:space="preserve"> Connecter les différents types de conducteurs.</t>
  </si>
  <si>
    <t>Établir la liste des: Matériels électriques constituant l'ouvrage, outillage spécifique et collectif, appareils de mesurage et/ou de contrôle, équipements de protection individuels et collectifs.</t>
  </si>
  <si>
    <t>Identifier la nature des activités relative au chantier concernant les Interventions ou les travaux (hors tension ou au voisinage).</t>
  </si>
  <si>
    <t>Attribuer à chaque équipier, en fonction de ses compétences spécifiques et de son titre d'habilitation, les activités professionnelles prévues au planning.</t>
  </si>
  <si>
    <t>Identifier et extraire du programme de déroulement du chantier les activités à réaliser dont il a la charge.</t>
  </si>
  <si>
    <t>Définir la chronologie des activités confiées.</t>
  </si>
  <si>
    <t>Transmettre à sa hiérarchie et/ou à son équipe, les informations utiles au bon déroulement de l'exécution des travaux.</t>
  </si>
  <si>
    <t>Compléter la fiche de gestion du chantier.</t>
  </si>
  <si>
    <t>Collecter les divers éléments de déroulement des travaux.</t>
  </si>
  <si>
    <t>Configurer les éléments de l’ouvrage.</t>
  </si>
  <si>
    <t>Rendre compte par écrit et par oral d’une intervention de maintenance</t>
  </si>
  <si>
    <t>Poser les conduits, supports et conducteurs, implanter les appareils en appliquant les procédures, textes et règlement en vigueur.</t>
  </si>
  <si>
    <t>Implanter les constituants d’un ouvrage.</t>
  </si>
  <si>
    <t>Choisir le mode de pose adapté des constituants d’un ouvrage.</t>
  </si>
  <si>
    <t>Proposer une implantation relative aux constituants de l’ouvrage.</t>
  </si>
  <si>
    <t>Contrôler l’adéquation entre la réalisation et : le cahier des charges, Les normes en vigueur.</t>
  </si>
  <si>
    <t>Modifier l’ordonnancement des activités</t>
  </si>
  <si>
    <t>Interpréter un planning d’intervention.</t>
  </si>
  <si>
    <t>Dialoguer avec les différents intervenants du chantier.</t>
  </si>
  <si>
    <t>Vérifier les grandeurs caractéristiques de l’ouvrage.</t>
  </si>
  <si>
    <t>Contrôler le fonctionnement de l’installation.</t>
  </si>
  <si>
    <t>Effectuer les mesures confirmant l’efficacité des moyens de protection des personnes.</t>
  </si>
  <si>
    <t>Modifier le dossier technique (recollement) conformément au travail exécuté.</t>
  </si>
  <si>
    <t>Rendre compte de façon exhaustive des modifications effectuées.</t>
  </si>
  <si>
    <t>Expliquer et/ou traduire les notices et guides d’utilisation.</t>
  </si>
  <si>
    <t>Recueillir auprès de l’utilisateur les informations nécessaires pour conduire une opération de maintenance .</t>
  </si>
  <si>
    <t xml:space="preserve">Réaliser les interventions de maintenance préventive en prenant en compte les  contraintes d’environnement et de sécurité </t>
  </si>
  <si>
    <t>Identifier le (ou les) élément(s) défectueux lors d’une intervention de maintenance corrective (curative ou palliative).</t>
  </si>
  <si>
    <t>Indiquer la modification ou l’amélioration à prévoir pour supprimer un dysfonctionnement.</t>
  </si>
  <si>
    <t>Proposer un matériel remplissant les mêmes fonctions qu’un appareil à remplacer.</t>
  </si>
  <si>
    <t>Interroger le client sur son degré de satisfaction</t>
  </si>
  <si>
    <t>Effectuer les mesures confirmant l’efficacité des moyens de protection des personnes</t>
  </si>
  <si>
    <t>Remplacer les éléments défectueux.</t>
  </si>
  <si>
    <t>Rétablir la ou les énergies sur l’ouvrage suite à une opération de maintenance</t>
  </si>
  <si>
    <t>Traduire en solutions techniques les besoins du client.</t>
  </si>
  <si>
    <t>Argumenter auprès du client, du point de vue technique, environnementalet économique la solution retenue.</t>
  </si>
  <si>
    <t>Présenter au client les possibilités d’évolution de son installation.</t>
  </si>
  <si>
    <t>Présenter au client l’ensemble des prestations proposées par son entreprise</t>
  </si>
  <si>
    <t>Compléter la fiche client.</t>
  </si>
  <si>
    <r>
      <t>T0-1</t>
    </r>
    <r>
      <rPr>
        <b/>
        <sz val="11"/>
        <color indexed="8"/>
        <rFont val="Calibri"/>
        <family val="2"/>
      </rPr>
      <t/>
    </r>
  </si>
  <si>
    <t>T5-1  Faire exprimer les besoins du client et les traduire. Conseiller le client et lui présenter des solutions.</t>
  </si>
  <si>
    <t>T4-5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</si>
</sst>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20" x14ac:knownFonts="1">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i/>
      <sz val="8"/>
      <name val="Arial"/>
      <family val="2"/>
    </font>
    <font>
      <b/>
      <sz val="8"/>
      <color indexed="20"/>
      <name val="Arial"/>
      <family val="2"/>
    </font>
    <font>
      <b/>
      <sz val="10"/>
      <name val="Arial"/>
      <family val="2"/>
    </font>
    <font>
      <sz val="10"/>
      <name val="Arial"/>
      <family val="2"/>
    </font>
    <font>
      <sz val="11"/>
      <color indexed="8"/>
      <name val="Symbol"/>
      <family val="1"/>
      <charset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b/>
      <sz val="26"/>
      <color theme="1"/>
      <name val="Calibri"/>
      <family val="2"/>
      <scheme val="minor"/>
    </font>
  </fonts>
  <fills count="8">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s>
  <borders count="125">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double">
        <color indexed="64"/>
      </right>
      <top/>
      <bottom style="dotted">
        <color indexed="64"/>
      </bottom>
      <diagonal/>
    </border>
    <border>
      <left/>
      <right style="double">
        <color indexed="64"/>
      </right>
      <top style="double">
        <color indexed="64"/>
      </top>
      <bottom/>
      <diagonal/>
    </border>
    <border>
      <left style="medium">
        <color indexed="64"/>
      </left>
      <right style="medium">
        <color indexed="64"/>
      </right>
      <top/>
      <bottom/>
      <diagonal/>
    </border>
    <border>
      <left/>
      <right style="double">
        <color indexed="64"/>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double">
        <color indexed="64"/>
      </left>
      <right/>
      <top style="double">
        <color indexed="64"/>
      </top>
      <bottom/>
      <diagonal/>
    </border>
    <border>
      <left style="double">
        <color indexed="64"/>
      </left>
      <right/>
      <top/>
      <bottom/>
      <diagonal/>
    </border>
    <border>
      <left style="double">
        <color indexed="64"/>
      </left>
      <right/>
      <top style="medium">
        <color indexed="64"/>
      </top>
      <bottom style="medium">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double">
        <color indexed="64"/>
      </right>
      <top style="medium">
        <color indexed="64"/>
      </top>
      <bottom/>
      <diagonal/>
    </border>
    <border>
      <left/>
      <right/>
      <top style="medium">
        <color indexed="64"/>
      </top>
      <bottom style="double">
        <color indexed="64"/>
      </bottom>
      <diagonal/>
    </border>
    <border>
      <left style="medium">
        <color indexed="64"/>
      </left>
      <right style="double">
        <color indexed="64"/>
      </right>
      <top style="double">
        <color indexed="64"/>
      </top>
      <bottom/>
      <diagonal/>
    </border>
    <border>
      <left style="medium">
        <color indexed="64"/>
      </left>
      <right style="double">
        <color indexed="64"/>
      </right>
      <top/>
      <bottom/>
      <diagonal/>
    </border>
    <border>
      <left style="medium">
        <color indexed="64"/>
      </left>
      <right style="double">
        <color indexed="64"/>
      </right>
      <top style="medium">
        <color indexed="64"/>
      </top>
      <bottom style="double">
        <color indexed="64"/>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right style="double">
        <color indexed="64"/>
      </right>
      <top style="double">
        <color indexed="64"/>
      </top>
      <bottom style="medium">
        <color indexed="64"/>
      </bottom>
      <diagonal/>
    </border>
    <border>
      <left/>
      <right/>
      <top style="double">
        <color indexed="64"/>
      </top>
      <bottom/>
      <diagonal/>
    </border>
    <border>
      <left style="double">
        <color indexed="64"/>
      </left>
      <right style="double">
        <color indexed="64"/>
      </right>
      <top/>
      <bottom style="double">
        <color indexed="64"/>
      </bottom>
      <diagonal/>
    </border>
    <border>
      <left style="double">
        <color indexed="64"/>
      </left>
      <right/>
      <top/>
      <bottom style="medium">
        <color indexed="64"/>
      </bottom>
      <diagonal/>
    </border>
    <border>
      <left style="double">
        <color indexed="64"/>
      </left>
      <right style="double">
        <color indexed="64"/>
      </right>
      <top style="medium">
        <color indexed="64"/>
      </top>
      <bottom style="double">
        <color indexed="64"/>
      </bottom>
      <diagonal/>
    </border>
    <border>
      <left style="double">
        <color indexed="64"/>
      </left>
      <right/>
      <top style="medium">
        <color indexed="64"/>
      </top>
      <bottom/>
      <diagonal/>
    </border>
    <border>
      <left style="double">
        <color indexed="64"/>
      </left>
      <right/>
      <top/>
      <bottom style="double">
        <color indexed="64"/>
      </bottom>
      <diagonal/>
    </border>
    <border>
      <left/>
      <right style="double">
        <color indexed="64"/>
      </right>
      <top style="double">
        <color indexed="64"/>
      </top>
      <bottom style="double">
        <color indexed="64"/>
      </bottom>
      <diagonal/>
    </border>
    <border>
      <left/>
      <right style="double">
        <color indexed="64"/>
      </right>
      <top style="double">
        <color indexed="64"/>
      </top>
      <bottom style="dotted">
        <color indexed="64"/>
      </bottom>
      <diagonal/>
    </border>
    <border>
      <left/>
      <right style="double">
        <color indexed="64"/>
      </right>
      <top style="dotted">
        <color indexed="64"/>
      </top>
      <bottom style="dotted">
        <color indexed="64"/>
      </bottom>
      <diagonal/>
    </border>
    <border>
      <left/>
      <right style="double">
        <color indexed="64"/>
      </right>
      <top style="dotted">
        <color indexed="64"/>
      </top>
      <bottom style="medium">
        <color indexed="64"/>
      </bottom>
      <diagonal/>
    </border>
    <border>
      <left/>
      <right style="double">
        <color indexed="64"/>
      </right>
      <top style="medium">
        <color indexed="64"/>
      </top>
      <bottom style="dotted">
        <color indexed="64"/>
      </bottom>
      <diagonal/>
    </border>
    <border>
      <left/>
      <right style="double">
        <color indexed="64"/>
      </right>
      <top/>
      <bottom style="hair">
        <color indexed="64"/>
      </bottom>
      <diagonal/>
    </border>
    <border>
      <left/>
      <right style="double">
        <color indexed="64"/>
      </right>
      <top style="hair">
        <color indexed="64"/>
      </top>
      <bottom style="medium">
        <color indexed="64"/>
      </bottom>
      <diagonal/>
    </border>
    <border>
      <left/>
      <right style="double">
        <color indexed="64"/>
      </right>
      <top style="hair">
        <color indexed="64"/>
      </top>
      <bottom style="double">
        <color indexed="64"/>
      </bottom>
      <diagonal/>
    </border>
    <border>
      <left/>
      <right style="double">
        <color indexed="64"/>
      </right>
      <top style="medium">
        <color indexed="64"/>
      </top>
      <bottom style="hair">
        <color indexed="64"/>
      </bottom>
      <diagonal/>
    </border>
    <border>
      <left/>
      <right style="double">
        <color indexed="64"/>
      </right>
      <top style="hair">
        <color indexed="64"/>
      </top>
      <bottom style="hair">
        <color indexed="64"/>
      </bottom>
      <diagonal/>
    </border>
    <border>
      <left/>
      <right style="double">
        <color indexed="64"/>
      </right>
      <top style="double">
        <color indexed="64"/>
      </top>
      <bottom style="hair">
        <color indexed="64"/>
      </bottom>
      <diagonal/>
    </border>
    <border>
      <left/>
      <right style="double">
        <color indexed="64"/>
      </right>
      <top style="hair">
        <color indexed="64"/>
      </top>
      <bottom/>
      <diagonal/>
    </border>
    <border>
      <left/>
      <right/>
      <top/>
      <bottom style="double">
        <color indexed="64"/>
      </bottom>
      <diagonal/>
    </border>
    <border>
      <left/>
      <right/>
      <top style="hair">
        <color indexed="64"/>
      </top>
      <bottom style="double">
        <color indexed="64"/>
      </bottom>
      <diagonal/>
    </border>
    <border>
      <left/>
      <right/>
      <top style="double">
        <color indexed="64"/>
      </top>
      <bottom style="hair">
        <color indexed="64"/>
      </bottom>
      <diagonal/>
    </border>
    <border>
      <left/>
      <right/>
      <top style="double">
        <color indexed="64"/>
      </top>
      <bottom style="medium">
        <color indexed="64"/>
      </bottom>
      <diagonal/>
    </border>
    <border>
      <left/>
      <right/>
      <top style="hair">
        <color indexed="64"/>
      </top>
      <bottom/>
      <diagonal/>
    </border>
    <border>
      <left style="thin">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thin">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s>
  <cellStyleXfs count="1">
    <xf numFmtId="0" fontId="0" fillId="0" borderId="0"/>
  </cellStyleXfs>
  <cellXfs count="275">
    <xf numFmtId="0" fontId="0" fillId="0" borderId="0" xfId="0"/>
    <xf numFmtId="0" fontId="13" fillId="0" borderId="0" xfId="0" applyFont="1" applyAlignment="1">
      <alignment vertical="center" wrapText="1"/>
    </xf>
    <xf numFmtId="0" fontId="14" fillId="0" borderId="0" xfId="0" applyFont="1" applyAlignment="1">
      <alignment vertical="center" wrapText="1"/>
    </xf>
    <xf numFmtId="0" fontId="14" fillId="0" borderId="0" xfId="0" applyFont="1" applyAlignment="1">
      <alignment horizontal="left" vertical="center" wrapText="1"/>
    </xf>
    <xf numFmtId="0" fontId="13" fillId="4" borderId="1" xfId="0" applyFont="1" applyFill="1" applyBorder="1" applyAlignment="1">
      <alignment horizontal="center" vertical="center" wrapText="1"/>
    </xf>
    <xf numFmtId="0" fontId="15" fillId="0" borderId="2" xfId="0" applyFont="1" applyFill="1" applyBorder="1" applyAlignment="1">
      <alignment horizontal="center" vertical="center" wrapText="1"/>
    </xf>
    <xf numFmtId="0" fontId="14" fillId="0" borderId="0" xfId="0" applyFont="1" applyFill="1" applyBorder="1" applyAlignment="1">
      <alignment horizontal="left" vertical="center" wrapText="1" indent="1"/>
    </xf>
    <xf numFmtId="0" fontId="3" fillId="0" borderId="0" xfId="0" applyFont="1" applyBorder="1" applyAlignment="1">
      <alignment vertical="center" wrapText="1"/>
    </xf>
    <xf numFmtId="0" fontId="0" fillId="0" borderId="3" xfId="0" applyBorder="1" applyAlignment="1">
      <alignment horizontal="left" vertical="top" wrapText="1"/>
    </xf>
    <xf numFmtId="0" fontId="13" fillId="4"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4" borderId="0" xfId="0" applyFont="1" applyFill="1" applyBorder="1" applyAlignment="1">
      <alignment vertical="top" wrapText="1"/>
    </xf>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3" borderId="6" xfId="0" applyFont="1" applyFill="1" applyBorder="1" applyAlignment="1">
      <alignment horizontal="center" vertical="center" wrapText="1"/>
    </xf>
    <xf numFmtId="0" fontId="0" fillId="5" borderId="7" xfId="0" applyFont="1" applyFill="1" applyBorder="1" applyAlignment="1">
      <alignment horizontal="center" vertical="center" wrapText="1"/>
    </xf>
    <xf numFmtId="0" fontId="0" fillId="3" borderId="8" xfId="0" applyFont="1" applyFill="1" applyBorder="1" applyAlignment="1">
      <alignment horizontal="center" vertical="center" wrapText="1"/>
    </xf>
    <xf numFmtId="0" fontId="0" fillId="5" borderId="9" xfId="0" applyFont="1" applyFill="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5"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6" xfId="0" applyFont="1" applyBorder="1" applyAlignment="1">
      <alignment horizontal="left" vertical="center" wrapText="1"/>
    </xf>
    <xf numFmtId="0" fontId="0" fillId="0" borderId="17" xfId="0" applyFont="1" applyBorder="1" applyAlignment="1">
      <alignment horizontal="center" vertical="center" wrapText="1"/>
    </xf>
    <xf numFmtId="0" fontId="0" fillId="0" borderId="0" xfId="0" applyFont="1" applyAlignment="1">
      <alignment horizontal="left" vertical="center" wrapText="1"/>
    </xf>
    <xf numFmtId="0" fontId="13" fillId="4" borderId="10" xfId="0" applyFont="1" applyFill="1" applyBorder="1" applyAlignment="1">
      <alignment horizontal="center" vertical="center" wrapText="1"/>
    </xf>
    <xf numFmtId="0" fontId="13" fillId="0" borderId="0" xfId="0" applyFont="1" applyFill="1" applyBorder="1" applyAlignment="1">
      <alignment horizontal="center" vertical="center" wrapText="1"/>
    </xf>
    <xf numFmtId="0" fontId="13" fillId="0" borderId="0" xfId="0" applyFont="1" applyAlignment="1">
      <alignment horizontal="center" vertical="center" wrapText="1"/>
    </xf>
    <xf numFmtId="0" fontId="3" fillId="0" borderId="19" xfId="0" applyFont="1" applyBorder="1" applyAlignment="1">
      <alignment horizontal="left" vertical="center" wrapText="1" indent="1"/>
    </xf>
    <xf numFmtId="0" fontId="3" fillId="0" borderId="20" xfId="0" applyFont="1" applyBorder="1" applyAlignment="1">
      <alignment horizontal="left" vertical="center" wrapText="1" indent="1"/>
    </xf>
    <xf numFmtId="0" fontId="3" fillId="0" borderId="22" xfId="0" applyFont="1" applyBorder="1" applyAlignment="1">
      <alignment horizontal="left" vertical="center" wrapText="1" indent="1"/>
    </xf>
    <xf numFmtId="0" fontId="0" fillId="0" borderId="0" xfId="0" applyAlignment="1">
      <alignment horizontal="center" vertical="center"/>
    </xf>
    <xf numFmtId="0" fontId="3" fillId="0" borderId="22" xfId="0" applyFont="1" applyBorder="1" applyAlignment="1">
      <alignment horizontal="left" vertical="center" wrapText="1"/>
    </xf>
    <xf numFmtId="0" fontId="3" fillId="0" borderId="27" xfId="0" applyFont="1" applyBorder="1" applyAlignment="1">
      <alignment horizontal="left" vertical="center" wrapText="1"/>
    </xf>
    <xf numFmtId="0" fontId="3" fillId="0" borderId="19" xfId="0" applyFont="1" applyBorder="1" applyAlignment="1">
      <alignment horizontal="left" vertical="center" wrapText="1"/>
    </xf>
    <xf numFmtId="0" fontId="0" fillId="0" borderId="0" xfId="0" applyAlignment="1">
      <alignment horizontal="left"/>
    </xf>
    <xf numFmtId="0" fontId="16" fillId="0" borderId="0" xfId="0" applyFont="1" applyAlignment="1">
      <alignment horizontal="left" wrapText="1"/>
    </xf>
    <xf numFmtId="0" fontId="16" fillId="6" borderId="0" xfId="0" applyFont="1" applyFill="1" applyAlignment="1">
      <alignment horizontal="left" wrapText="1"/>
    </xf>
    <xf numFmtId="0" fontId="0" fillId="4" borderId="0" xfId="0" applyFont="1" applyFill="1" applyBorder="1" applyAlignment="1">
      <alignment horizontal="left" wrapText="1"/>
    </xf>
    <xf numFmtId="0" fontId="0" fillId="6" borderId="0" xfId="0" applyNumberFormat="1" applyFont="1" applyFill="1" applyBorder="1" applyAlignment="1">
      <alignment horizontal="left" wrapText="1"/>
    </xf>
    <xf numFmtId="0" fontId="17" fillId="6"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7" fillId="0" borderId="0" xfId="0" applyFont="1" applyAlignment="1">
      <alignment horizontal="left" wrapText="1"/>
    </xf>
    <xf numFmtId="0" fontId="17" fillId="0" borderId="0" xfId="0" applyFont="1" applyAlignment="1">
      <alignment horizontal="left"/>
    </xf>
    <xf numFmtId="0" fontId="0" fillId="4" borderId="0" xfId="0" applyNumberFormat="1" applyFont="1" applyFill="1" applyBorder="1" applyAlignment="1">
      <alignment horizontal="left" wrapText="1"/>
    </xf>
    <xf numFmtId="0" fontId="0" fillId="0" borderId="0" xfId="0" applyAlignment="1">
      <alignment wrapText="1"/>
    </xf>
    <xf numFmtId="0" fontId="12" fillId="0" borderId="0" xfId="0" applyFont="1"/>
    <xf numFmtId="0" fontId="14" fillId="0" borderId="0" xfId="0" quotePrefix="1" applyFont="1" applyAlignment="1">
      <alignment vertical="center" wrapText="1"/>
    </xf>
    <xf numFmtId="0" fontId="0" fillId="7" borderId="0" xfId="0" applyFill="1"/>
    <xf numFmtId="0" fontId="0" fillId="7" borderId="0" xfId="0" applyFill="1" applyAlignment="1">
      <alignment horizontal="center" vertical="center"/>
    </xf>
    <xf numFmtId="0" fontId="0" fillId="7" borderId="0" xfId="0" applyFill="1" applyAlignment="1">
      <alignment horizontal="center" vertical="center" wrapText="1"/>
    </xf>
    <xf numFmtId="0" fontId="0" fillId="0" borderId="0" xfId="0" applyFont="1" applyFill="1" applyBorder="1"/>
    <xf numFmtId="0" fontId="3" fillId="0" borderId="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3" xfId="0" applyFont="1" applyBorder="1" applyAlignment="1">
      <alignment horizontal="left" vertical="center" wrapText="1"/>
    </xf>
    <xf numFmtId="0" fontId="3" fillId="0" borderId="84" xfId="0" applyFont="1" applyBorder="1" applyAlignment="1">
      <alignment horizontal="left" vertical="center" wrapText="1"/>
    </xf>
    <xf numFmtId="0" fontId="0" fillId="0" borderId="0" xfId="0" applyBorder="1" applyAlignment="1">
      <alignment horizontal="center" vertical="center"/>
    </xf>
    <xf numFmtId="0" fontId="3" fillId="0" borderId="85" xfId="0" applyFont="1" applyBorder="1" applyAlignment="1">
      <alignment vertical="center" wrapText="1"/>
    </xf>
    <xf numFmtId="0" fontId="3" fillId="0" borderId="20" xfId="0" applyFont="1" applyBorder="1" applyAlignment="1">
      <alignment vertical="center" wrapText="1"/>
    </xf>
    <xf numFmtId="0" fontId="5" fillId="0" borderId="89" xfId="0" applyFont="1" applyBorder="1" applyAlignment="1">
      <alignment vertical="center" wrapText="1"/>
    </xf>
    <xf numFmtId="0" fontId="3" fillId="0" borderId="31"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95" xfId="0" applyFont="1" applyBorder="1" applyAlignment="1">
      <alignment horizontal="center" vertical="center" wrapText="1"/>
    </xf>
    <xf numFmtId="0" fontId="3" fillId="0" borderId="97" xfId="0" applyFont="1" applyBorder="1" applyAlignment="1">
      <alignment vertical="center" wrapText="1"/>
    </xf>
    <xf numFmtId="0" fontId="3" fillId="0" borderId="95" xfId="0" applyFont="1" applyBorder="1" applyAlignment="1">
      <alignment vertical="center" wrapText="1"/>
    </xf>
    <xf numFmtId="0" fontId="3" fillId="0" borderId="79" xfId="0" applyFont="1" applyBorder="1" applyAlignment="1">
      <alignment vertical="center" wrapText="1"/>
    </xf>
    <xf numFmtId="0" fontId="3" fillId="0" borderId="80" xfId="0" applyFont="1" applyBorder="1" applyAlignment="1">
      <alignment vertical="center" wrapText="1"/>
    </xf>
    <xf numFmtId="0" fontId="10" fillId="0" borderId="81" xfId="0" applyFont="1" applyBorder="1" applyAlignment="1">
      <alignment horizontal="center" vertical="center" wrapText="1"/>
    </xf>
    <xf numFmtId="0" fontId="0" fillId="0" borderId="95" xfId="0" applyBorder="1" applyAlignment="1">
      <alignment horizontal="center" vertical="center"/>
    </xf>
    <xf numFmtId="0" fontId="3" fillId="0" borderId="93" xfId="0" applyFont="1" applyBorder="1" applyAlignment="1">
      <alignment horizontal="center" vertical="center" wrapText="1"/>
    </xf>
    <xf numFmtId="0" fontId="5" fillId="0" borderId="99" xfId="0" applyFont="1" applyBorder="1" applyAlignment="1">
      <alignment horizontal="center" vertical="center" wrapText="1"/>
    </xf>
    <xf numFmtId="0" fontId="3" fillId="0" borderId="84" xfId="0" applyFont="1" applyBorder="1" applyAlignment="1">
      <alignment horizontal="left" vertical="center" wrapText="1" indent="1"/>
    </xf>
    <xf numFmtId="0" fontId="10" fillId="0" borderId="100" xfId="0" applyFont="1" applyBorder="1" applyAlignment="1">
      <alignment horizontal="left"/>
    </xf>
    <xf numFmtId="0" fontId="10" fillId="0" borderId="101" xfId="0" applyFont="1" applyBorder="1" applyAlignment="1">
      <alignment horizontal="left"/>
    </xf>
    <xf numFmtId="0" fontId="10" fillId="0" borderId="102" xfId="0" applyFont="1" applyBorder="1" applyAlignment="1">
      <alignment horizontal="left" wrapText="1"/>
    </xf>
    <xf numFmtId="0" fontId="10" fillId="0" borderId="83" xfId="0" applyFont="1" applyBorder="1" applyAlignment="1">
      <alignment horizontal="left"/>
    </xf>
    <xf numFmtId="0" fontId="10" fillId="0" borderId="103" xfId="0" applyFont="1" applyBorder="1" applyAlignment="1">
      <alignment horizontal="left"/>
    </xf>
    <xf numFmtId="0" fontId="10" fillId="0" borderId="27" xfId="0" applyFont="1" applyBorder="1" applyAlignment="1">
      <alignment horizontal="left"/>
    </xf>
    <xf numFmtId="0" fontId="0" fillId="0" borderId="0" xfId="0" applyBorder="1" applyAlignment="1">
      <alignment horizontal="left"/>
    </xf>
    <xf numFmtId="0" fontId="3" fillId="0" borderId="83" xfId="0" applyFont="1" applyBorder="1" applyAlignment="1">
      <alignment vertical="center" wrapText="1"/>
    </xf>
    <xf numFmtId="0" fontId="3" fillId="0" borderId="104" xfId="0" applyFont="1" applyBorder="1" applyAlignment="1">
      <alignment horizontal="left" vertical="center" wrapText="1" indent="1"/>
    </xf>
    <xf numFmtId="0" fontId="3" fillId="0" borderId="105" xfId="0" applyFont="1" applyBorder="1" applyAlignment="1">
      <alignment horizontal="left" vertical="center" wrapText="1"/>
    </xf>
    <xf numFmtId="0" fontId="3" fillId="0" borderId="104" xfId="0" applyFont="1" applyBorder="1" applyAlignment="1">
      <alignment horizontal="left" vertical="center" wrapText="1"/>
    </xf>
    <xf numFmtId="0" fontId="3" fillId="0" borderId="106" xfId="0" applyFont="1" applyBorder="1" applyAlignment="1">
      <alignment horizontal="left" vertical="center" wrapText="1"/>
    </xf>
    <xf numFmtId="0" fontId="3" fillId="0" borderId="107" xfId="0" applyFont="1" applyBorder="1" applyAlignment="1">
      <alignment horizontal="left" vertical="center" wrapText="1" indent="1"/>
    </xf>
    <xf numFmtId="0" fontId="3" fillId="0" borderId="108" xfId="0" applyFont="1" applyBorder="1" applyAlignment="1">
      <alignment horizontal="left" vertical="center" wrapText="1" indent="1"/>
    </xf>
    <xf numFmtId="0" fontId="3" fillId="0" borderId="106" xfId="0" applyFont="1" applyBorder="1" applyAlignment="1">
      <alignment horizontal="left" vertical="center" wrapText="1" indent="1"/>
    </xf>
    <xf numFmtId="0" fontId="3" fillId="0" borderId="109" xfId="0" applyFont="1" applyBorder="1" applyAlignment="1">
      <alignment horizontal="left" vertical="center" wrapText="1" indent="1"/>
    </xf>
    <xf numFmtId="0" fontId="3" fillId="0" borderId="107" xfId="0" applyFont="1" applyBorder="1" applyAlignment="1">
      <alignment horizontal="left" vertical="center" wrapText="1"/>
    </xf>
    <xf numFmtId="0" fontId="3" fillId="0" borderId="108" xfId="0" applyFont="1" applyBorder="1" applyAlignment="1">
      <alignment horizontal="left" vertical="center" wrapText="1"/>
    </xf>
    <xf numFmtId="0" fontId="3" fillId="0" borderId="105" xfId="0" applyFont="1" applyBorder="1" applyAlignment="1">
      <alignment horizontal="left" vertical="center" wrapText="1" indent="1"/>
    </xf>
    <xf numFmtId="0" fontId="3" fillId="0" borderId="83" xfId="0" applyFont="1" applyBorder="1" applyAlignment="1">
      <alignment horizontal="left" vertical="center" wrapText="1" indent="1"/>
    </xf>
    <xf numFmtId="0" fontId="3" fillId="0" borderId="84" xfId="0" applyFont="1" applyBorder="1" applyAlignment="1">
      <alignment vertical="center" wrapText="1"/>
    </xf>
    <xf numFmtId="0" fontId="3" fillId="0" borderId="92" xfId="0" applyFont="1" applyBorder="1" applyAlignment="1">
      <alignment horizontal="left" vertical="center" wrapText="1" indent="1"/>
    </xf>
    <xf numFmtId="0" fontId="3" fillId="0" borderId="110" xfId="0" applyFont="1" applyBorder="1" applyAlignment="1">
      <alignment horizontal="left" vertical="center" wrapText="1" indent="1"/>
    </xf>
    <xf numFmtId="0" fontId="3" fillId="0" borderId="19" xfId="0" applyFont="1" applyBorder="1" applyAlignment="1">
      <alignment vertical="center" wrapText="1"/>
    </xf>
    <xf numFmtId="0" fontId="3" fillId="0" borderId="33"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111" xfId="0" applyFont="1" applyBorder="1" applyAlignment="1">
      <alignment horizontal="center" vertical="center" wrapText="1"/>
    </xf>
    <xf numFmtId="0" fontId="3" fillId="0" borderId="47" xfId="0" applyFont="1" applyBorder="1" applyAlignment="1">
      <alignment horizontal="center" vertical="center" wrapText="1"/>
    </xf>
    <xf numFmtId="0" fontId="5" fillId="0" borderId="111" xfId="0" applyFont="1" applyBorder="1" applyAlignment="1">
      <alignment horizontal="center" vertical="center" wrapText="1"/>
    </xf>
    <xf numFmtId="0" fontId="3" fillId="0" borderId="65" xfId="0" applyFont="1" applyBorder="1" applyAlignment="1">
      <alignment horizontal="center" vertical="center" wrapText="1"/>
    </xf>
    <xf numFmtId="0" fontId="3" fillId="0" borderId="36" xfId="0" applyFont="1" applyBorder="1" applyAlignment="1">
      <alignment horizontal="center" vertical="center" wrapText="1"/>
    </xf>
    <xf numFmtId="0" fontId="3" fillId="0" borderId="112" xfId="0" applyFont="1" applyBorder="1" applyAlignment="1">
      <alignment horizontal="center" vertical="center" wrapText="1"/>
    </xf>
    <xf numFmtId="0" fontId="3" fillId="0" borderId="113" xfId="0" applyFont="1" applyBorder="1" applyAlignment="1">
      <alignment horizontal="center" vertical="center" wrapText="1"/>
    </xf>
    <xf numFmtId="0" fontId="3" fillId="0" borderId="39" xfId="0" applyFont="1" applyBorder="1" applyAlignment="1">
      <alignment horizontal="center" vertical="center" wrapText="1"/>
    </xf>
    <xf numFmtId="0" fontId="3" fillId="0" borderId="114" xfId="0" applyFont="1" applyBorder="1" applyAlignment="1">
      <alignment horizontal="center" vertical="center" wrapText="1"/>
    </xf>
    <xf numFmtId="0" fontId="3" fillId="0" borderId="115" xfId="0" applyFont="1" applyBorder="1" applyAlignment="1">
      <alignment horizontal="center" vertical="center" wrapText="1"/>
    </xf>
    <xf numFmtId="0" fontId="5" fillId="0" borderId="0" xfId="0" applyFont="1" applyBorder="1" applyAlignment="1">
      <alignment horizontal="center" vertical="center" wrapText="1"/>
    </xf>
    <xf numFmtId="0" fontId="13" fillId="0" borderId="0" xfId="0" quotePrefix="1" applyFont="1" applyAlignment="1">
      <alignment vertical="center" wrapText="1"/>
    </xf>
    <xf numFmtId="0" fontId="1" fillId="0" borderId="48" xfId="0" applyFont="1" applyBorder="1" applyAlignment="1">
      <alignment vertical="center" wrapText="1"/>
    </xf>
    <xf numFmtId="0" fontId="1" fillId="0" borderId="0" xfId="0" applyFont="1" applyBorder="1" applyAlignment="1">
      <alignment vertical="center" wrapText="1"/>
    </xf>
    <xf numFmtId="0" fontId="1" fillId="0" borderId="24" xfId="0" applyFont="1" applyBorder="1" applyAlignment="1">
      <alignment vertical="center" wrapText="1"/>
    </xf>
    <xf numFmtId="0" fontId="14" fillId="0" borderId="31" xfId="0" applyFont="1" applyFill="1" applyBorder="1" applyAlignment="1">
      <alignment horizontal="center" vertical="center" wrapText="1"/>
    </xf>
    <xf numFmtId="0" fontId="2" fillId="2" borderId="67" xfId="0" applyFont="1" applyFill="1" applyBorder="1" applyAlignment="1">
      <alignment horizontal="center" vertical="center" wrapText="1"/>
    </xf>
    <xf numFmtId="0" fontId="2" fillId="2" borderId="68" xfId="0" applyFont="1" applyFill="1" applyBorder="1" applyAlignment="1">
      <alignment horizontal="center" vertical="center" wrapText="1"/>
    </xf>
    <xf numFmtId="0" fontId="2" fillId="2" borderId="69" xfId="0" applyFont="1" applyFill="1" applyBorder="1" applyAlignment="1">
      <alignment horizontal="center" vertical="center" wrapText="1"/>
    </xf>
    <xf numFmtId="0" fontId="2" fillId="2" borderId="71" xfId="0" applyFont="1" applyFill="1" applyBorder="1" applyAlignment="1">
      <alignment horizontal="center" vertical="center" wrapText="1"/>
    </xf>
    <xf numFmtId="0" fontId="2" fillId="2" borderId="70" xfId="0" applyFont="1" applyFill="1" applyBorder="1" applyAlignment="1">
      <alignment horizontal="center" vertical="center" wrapText="1"/>
    </xf>
    <xf numFmtId="0" fontId="13" fillId="4" borderId="57" xfId="0" applyFont="1" applyFill="1" applyBorder="1" applyAlignment="1">
      <alignment horizontal="center" vertical="center" wrapText="1"/>
    </xf>
    <xf numFmtId="0" fontId="13" fillId="4" borderId="58" xfId="0" applyFont="1" applyFill="1" applyBorder="1" applyAlignment="1">
      <alignment horizontal="center" vertical="center" wrapText="1"/>
    </xf>
    <xf numFmtId="0" fontId="13" fillId="4" borderId="59" xfId="0" applyFont="1" applyFill="1" applyBorder="1" applyAlignment="1">
      <alignment horizontal="center" vertical="center" wrapText="1"/>
    </xf>
    <xf numFmtId="0" fontId="14" fillId="0" borderId="41" xfId="0" applyFont="1" applyBorder="1" applyAlignment="1">
      <alignment horizontal="left" vertical="top" wrapText="1" indent="1"/>
    </xf>
    <xf numFmtId="0" fontId="14" fillId="0" borderId="33" xfId="0" applyFont="1" applyBorder="1" applyAlignment="1">
      <alignment horizontal="left" vertical="top" wrapText="1" indent="1"/>
    </xf>
    <xf numFmtId="0" fontId="14" fillId="0" borderId="34" xfId="0" applyFont="1" applyBorder="1" applyAlignment="1">
      <alignment horizontal="left" vertical="top" wrapText="1" indent="1"/>
    </xf>
    <xf numFmtId="0" fontId="2" fillId="0" borderId="46" xfId="0" applyFont="1" applyBorder="1" applyAlignment="1">
      <alignment horizontal="left" vertical="center" wrapText="1"/>
    </xf>
    <xf numFmtId="0" fontId="2" fillId="0" borderId="47" xfId="0" applyFont="1" applyBorder="1" applyAlignment="1">
      <alignment horizontal="left" vertical="center" wrapText="1"/>
    </xf>
    <xf numFmtId="0" fontId="2" fillId="0" borderId="28" xfId="0" applyFont="1" applyBorder="1" applyAlignment="1">
      <alignment horizontal="left" vertical="center" wrapText="1"/>
    </xf>
    <xf numFmtId="0" fontId="13" fillId="0" borderId="46" xfId="0" applyFont="1" applyBorder="1" applyAlignment="1">
      <alignment horizontal="left" vertical="center" wrapText="1"/>
    </xf>
    <xf numFmtId="0" fontId="13" fillId="0" borderId="47" xfId="0" applyFont="1" applyBorder="1" applyAlignment="1">
      <alignment horizontal="left" vertical="center" wrapText="1"/>
    </xf>
    <xf numFmtId="0" fontId="13" fillId="0" borderId="28" xfId="0" applyFont="1" applyBorder="1" applyAlignment="1">
      <alignment horizontal="left" vertical="center" wrapText="1"/>
    </xf>
    <xf numFmtId="0" fontId="13" fillId="0" borderId="62" xfId="0" applyFont="1" applyBorder="1" applyAlignment="1">
      <alignment horizontal="left" vertical="center" wrapText="1" indent="1"/>
    </xf>
    <xf numFmtId="0" fontId="14" fillId="0" borderId="31" xfId="0" applyFont="1" applyBorder="1" applyAlignment="1">
      <alignment horizontal="left" vertical="center" wrapText="1" indent="1"/>
    </xf>
    <xf numFmtId="0" fontId="14" fillId="0" borderId="1" xfId="0" applyFont="1" applyBorder="1" applyAlignment="1">
      <alignment horizontal="left" vertical="center" wrapText="1" indent="1"/>
    </xf>
    <xf numFmtId="0" fontId="14" fillId="0" borderId="0" xfId="0" applyFont="1" applyBorder="1" applyAlignment="1">
      <alignment horizontal="center" vertical="center" wrapText="1"/>
    </xf>
    <xf numFmtId="0" fontId="14" fillId="0" borderId="64" xfId="0" applyFont="1" applyBorder="1" applyAlignment="1">
      <alignment horizontal="left" vertical="center" wrapText="1"/>
    </xf>
    <xf numFmtId="0" fontId="14" fillId="0" borderId="65" xfId="0" applyFont="1" applyBorder="1" applyAlignment="1">
      <alignment horizontal="left" vertical="center" wrapText="1"/>
    </xf>
    <xf numFmtId="0" fontId="14" fillId="0" borderId="66" xfId="0" applyFont="1" applyBorder="1" applyAlignment="1">
      <alignment horizontal="left" vertical="center" wrapText="1"/>
    </xf>
    <xf numFmtId="0" fontId="13" fillId="4" borderId="67" xfId="0" applyFont="1" applyFill="1" applyBorder="1" applyAlignment="1">
      <alignment horizontal="center" vertical="center" wrapText="1"/>
    </xf>
    <xf numFmtId="0" fontId="13" fillId="4" borderId="68" xfId="0" applyFont="1" applyFill="1" applyBorder="1" applyAlignment="1">
      <alignment horizontal="center" vertical="center" wrapText="1"/>
    </xf>
    <xf numFmtId="0" fontId="13" fillId="4" borderId="69" xfId="0" applyFont="1" applyFill="1" applyBorder="1" applyAlignment="1">
      <alignment horizontal="center" vertical="center" wrapText="1"/>
    </xf>
    <xf numFmtId="0" fontId="13" fillId="4" borderId="70" xfId="0" applyFont="1" applyFill="1" applyBorder="1" applyAlignment="1">
      <alignment horizontal="center" vertical="center" wrapText="1"/>
    </xf>
    <xf numFmtId="0" fontId="14" fillId="0" borderId="61" xfId="0" applyFont="1" applyBorder="1" applyAlignment="1">
      <alignment horizontal="left" vertical="top" wrapText="1" indent="1"/>
    </xf>
    <xf numFmtId="0" fontId="14" fillId="0" borderId="36" xfId="0" applyFont="1" applyBorder="1" applyAlignment="1">
      <alignment horizontal="left" vertical="top" wrapText="1" indent="1"/>
    </xf>
    <xf numFmtId="0" fontId="14" fillId="0" borderId="37" xfId="0" applyFont="1" applyBorder="1" applyAlignment="1">
      <alignment horizontal="left" vertical="top" wrapText="1" indent="1"/>
    </xf>
    <xf numFmtId="0" fontId="14" fillId="0" borderId="0" xfId="0" applyFont="1" applyAlignment="1">
      <alignment horizontal="left" vertical="center" wrapText="1" indent="1"/>
    </xf>
    <xf numFmtId="0" fontId="14" fillId="0" borderId="31" xfId="0" applyFont="1" applyBorder="1" applyAlignment="1">
      <alignment horizontal="center" vertical="center" wrapText="1"/>
    </xf>
    <xf numFmtId="0" fontId="14" fillId="0" borderId="62" xfId="0" applyFont="1" applyBorder="1" applyAlignment="1">
      <alignment horizontal="left" vertical="top" wrapText="1" indent="1"/>
    </xf>
    <xf numFmtId="0" fontId="14" fillId="0" borderId="31" xfId="0" applyFont="1" applyBorder="1" applyAlignment="1">
      <alignment horizontal="left" vertical="top" wrapText="1" indent="1"/>
    </xf>
    <xf numFmtId="0" fontId="14" fillId="0" borderId="1" xfId="0" applyFont="1" applyBorder="1" applyAlignment="1">
      <alignment horizontal="left" vertical="top" wrapText="1" indent="1"/>
    </xf>
    <xf numFmtId="0" fontId="14" fillId="0" borderId="31" xfId="0" applyFont="1" applyFill="1" applyBorder="1" applyAlignment="1">
      <alignment horizontal="left" vertical="center" wrapText="1" indent="1"/>
    </xf>
    <xf numFmtId="0" fontId="14" fillId="0" borderId="1" xfId="0" applyFont="1" applyFill="1" applyBorder="1" applyAlignment="1">
      <alignment horizontal="left" vertical="center" wrapText="1" indent="1"/>
    </xf>
    <xf numFmtId="0" fontId="13" fillId="4" borderId="29" xfId="0" applyFont="1" applyFill="1" applyBorder="1" applyAlignment="1">
      <alignment horizontal="left" vertical="center" wrapText="1" indent="1"/>
    </xf>
    <xf numFmtId="0" fontId="13" fillId="4" borderId="63" xfId="0" applyFont="1" applyFill="1" applyBorder="1" applyAlignment="1">
      <alignment horizontal="left" vertical="center" wrapText="1" indent="1"/>
    </xf>
    <xf numFmtId="0" fontId="13" fillId="4" borderId="30" xfId="0" applyFont="1" applyFill="1" applyBorder="1" applyAlignment="1">
      <alignment horizontal="left" vertical="center" wrapText="1" indent="1"/>
    </xf>
    <xf numFmtId="0" fontId="14" fillId="0" borderId="44" xfId="0" applyFont="1" applyBorder="1" applyAlignment="1">
      <alignment vertical="center" wrapText="1"/>
    </xf>
    <xf numFmtId="0" fontId="14" fillId="0" borderId="45" xfId="0" applyFont="1" applyBorder="1" applyAlignment="1">
      <alignment vertical="center" wrapText="1"/>
    </xf>
    <xf numFmtId="0" fontId="13" fillId="4" borderId="29" xfId="0" applyFont="1" applyFill="1" applyBorder="1" applyAlignment="1">
      <alignment horizontal="center" vertical="center" wrapText="1"/>
    </xf>
    <xf numFmtId="0" fontId="13" fillId="4" borderId="30" xfId="0" applyFont="1" applyFill="1" applyBorder="1" applyAlignment="1">
      <alignment horizontal="center" vertical="center" wrapText="1"/>
    </xf>
    <xf numFmtId="0" fontId="0" fillId="0" borderId="52" xfId="0" applyBorder="1" applyAlignment="1">
      <alignment horizontal="center" vertical="center" wrapText="1"/>
    </xf>
    <xf numFmtId="0" fontId="0" fillId="0" borderId="53" xfId="0" applyBorder="1" applyAlignment="1">
      <alignment horizontal="center" vertical="center" wrapText="1"/>
    </xf>
    <xf numFmtId="0" fontId="0" fillId="0" borderId="25" xfId="0" applyBorder="1" applyAlignment="1">
      <alignment horizontal="center" vertical="center" wrapText="1"/>
    </xf>
    <xf numFmtId="0" fontId="1" fillId="0" borderId="48" xfId="0" applyFont="1" applyBorder="1" applyAlignment="1">
      <alignment horizontal="center" vertical="center" wrapText="1"/>
    </xf>
    <xf numFmtId="0" fontId="1" fillId="0" borderId="0"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48" xfId="0" applyFont="1" applyBorder="1" applyAlignment="1">
      <alignment horizontal="left" vertical="center" wrapText="1"/>
    </xf>
    <xf numFmtId="0" fontId="1" fillId="0" borderId="0" xfId="0" applyFont="1" applyBorder="1" applyAlignment="1">
      <alignment horizontal="left" vertical="center" wrapText="1"/>
    </xf>
    <xf numFmtId="0" fontId="1" fillId="0" borderId="24" xfId="0" applyFont="1" applyBorder="1" applyAlignment="1">
      <alignment horizontal="left" vertical="center" wrapText="1"/>
    </xf>
    <xf numFmtId="0" fontId="2" fillId="0" borderId="48" xfId="0" applyFont="1" applyBorder="1" applyAlignment="1">
      <alignment horizontal="left" vertical="center" wrapText="1"/>
    </xf>
    <xf numFmtId="0" fontId="2" fillId="0" borderId="0" xfId="0" applyFont="1" applyBorder="1" applyAlignment="1">
      <alignment horizontal="left" vertical="center" wrapText="1"/>
    </xf>
    <xf numFmtId="0" fontId="2" fillId="0" borderId="24" xfId="0" applyFont="1" applyBorder="1" applyAlignment="1">
      <alignment horizontal="left" vertical="center" wrapText="1"/>
    </xf>
    <xf numFmtId="0" fontId="2" fillId="0" borderId="48" xfId="0" applyFont="1" applyBorder="1" applyAlignment="1">
      <alignment horizontal="center" vertical="center" wrapText="1"/>
    </xf>
    <xf numFmtId="0" fontId="2" fillId="0" borderId="0" xfId="0" applyFont="1" applyBorder="1" applyAlignment="1">
      <alignment horizontal="center" vertical="center" wrapText="1"/>
    </xf>
    <xf numFmtId="0" fontId="2" fillId="0" borderId="24" xfId="0" applyFont="1" applyBorder="1" applyAlignment="1">
      <alignment horizontal="center" vertical="center" wrapText="1"/>
    </xf>
    <xf numFmtId="0" fontId="15" fillId="4" borderId="54" xfId="0" applyFont="1" applyFill="1" applyBorder="1" applyAlignment="1">
      <alignment horizontal="center" vertical="center" wrapText="1"/>
    </xf>
    <xf numFmtId="0" fontId="15" fillId="4" borderId="55" xfId="0" applyFont="1" applyFill="1" applyBorder="1" applyAlignment="1">
      <alignment horizontal="center" vertical="center" wrapText="1"/>
    </xf>
    <xf numFmtId="0" fontId="15" fillId="4" borderId="56" xfId="0" applyFont="1" applyFill="1" applyBorder="1" applyAlignment="1">
      <alignment horizontal="center" vertical="center" wrapText="1"/>
    </xf>
    <xf numFmtId="0" fontId="13" fillId="0" borderId="0" xfId="0" applyFont="1" applyBorder="1" applyAlignment="1">
      <alignment horizontal="center" vertical="center" wrapText="1"/>
    </xf>
    <xf numFmtId="0" fontId="14" fillId="4" borderId="31" xfId="0" applyFont="1" applyFill="1" applyBorder="1" applyAlignment="1">
      <alignment horizontal="left" vertical="center" wrapText="1" indent="5"/>
    </xf>
    <xf numFmtId="0" fontId="13" fillId="0" borderId="60" xfId="0" applyFont="1" applyFill="1" applyBorder="1" applyAlignment="1">
      <alignment horizontal="center" vertical="center" wrapText="1"/>
    </xf>
    <xf numFmtId="0" fontId="18" fillId="0" borderId="11" xfId="0" applyFont="1" applyBorder="1" applyAlignment="1">
      <alignment horizontal="center" vertical="center" wrapText="1"/>
    </xf>
    <xf numFmtId="0" fontId="18" fillId="0" borderId="12" xfId="0" applyFont="1" applyBorder="1" applyAlignment="1">
      <alignment horizontal="center" vertical="center" wrapText="1"/>
    </xf>
    <xf numFmtId="0" fontId="13" fillId="4" borderId="23" xfId="0" applyFont="1" applyFill="1" applyBorder="1" applyAlignment="1">
      <alignment horizontal="left" vertical="center" wrapText="1" indent="1"/>
    </xf>
    <xf numFmtId="0" fontId="13" fillId="4" borderId="21" xfId="0" applyFont="1" applyFill="1" applyBorder="1" applyAlignment="1">
      <alignment horizontal="left" vertical="center" wrapText="1" indent="1"/>
    </xf>
    <xf numFmtId="0" fontId="13" fillId="4" borderId="18" xfId="0" applyFont="1" applyFill="1" applyBorder="1" applyAlignment="1">
      <alignment horizontal="left" vertical="center" wrapText="1" indent="1"/>
    </xf>
    <xf numFmtId="0" fontId="14" fillId="0" borderId="32" xfId="0" applyFont="1" applyBorder="1" applyAlignment="1">
      <alignment horizontal="left" vertical="center" wrapText="1"/>
    </xf>
    <xf numFmtId="0" fontId="14" fillId="0" borderId="33" xfId="0" applyFont="1" applyBorder="1" applyAlignment="1">
      <alignment horizontal="left" vertical="center" wrapText="1"/>
    </xf>
    <xf numFmtId="0" fontId="14" fillId="0" borderId="34" xfId="0" applyFont="1" applyBorder="1" applyAlignment="1">
      <alignment horizontal="left" vertical="center" wrapText="1"/>
    </xf>
    <xf numFmtId="0" fontId="14" fillId="0" borderId="32" xfId="0" applyFont="1" applyBorder="1" applyAlignment="1">
      <alignment horizontal="center" vertical="center" wrapText="1"/>
    </xf>
    <xf numFmtId="0" fontId="14" fillId="0" borderId="33" xfId="0" applyFont="1" applyBorder="1" applyAlignment="1">
      <alignment horizontal="center" vertical="center" wrapText="1"/>
    </xf>
    <xf numFmtId="0" fontId="14" fillId="0" borderId="34" xfId="0" applyFont="1" applyBorder="1" applyAlignment="1">
      <alignment horizontal="center" vertical="center" wrapText="1"/>
    </xf>
    <xf numFmtId="0" fontId="14" fillId="0" borderId="49" xfId="0" applyFont="1" applyBorder="1" applyAlignment="1">
      <alignment vertical="center" wrapText="1"/>
    </xf>
    <xf numFmtId="0" fontId="14" fillId="0" borderId="50" xfId="0" applyFont="1" applyBorder="1" applyAlignment="1">
      <alignment vertical="center" wrapText="1"/>
    </xf>
    <xf numFmtId="0" fontId="14" fillId="0" borderId="42" xfId="0" applyFont="1" applyBorder="1" applyAlignment="1">
      <alignment vertical="center" wrapText="1"/>
    </xf>
    <xf numFmtId="0" fontId="14" fillId="0" borderId="43" xfId="0" applyFont="1" applyBorder="1" applyAlignment="1">
      <alignment vertical="center" wrapText="1"/>
    </xf>
    <xf numFmtId="0" fontId="14" fillId="0" borderId="35" xfId="0" applyFont="1" applyBorder="1" applyAlignment="1">
      <alignment horizontal="center" vertical="center" wrapText="1"/>
    </xf>
    <xf numFmtId="0" fontId="14" fillId="0" borderId="36" xfId="0" applyFont="1" applyBorder="1" applyAlignment="1">
      <alignment horizontal="center" vertical="center" wrapText="1"/>
    </xf>
    <xf numFmtId="0" fontId="14" fillId="0" borderId="37" xfId="0" applyFont="1" applyBorder="1" applyAlignment="1">
      <alignment horizontal="center" vertical="center" wrapText="1"/>
    </xf>
    <xf numFmtId="0" fontId="14" fillId="0" borderId="38" xfId="0" applyFont="1" applyBorder="1" applyAlignment="1">
      <alignment horizontal="left" vertical="center" wrapText="1"/>
    </xf>
    <xf numFmtId="0" fontId="14" fillId="0" borderId="39" xfId="0" applyFont="1" applyBorder="1" applyAlignment="1">
      <alignment horizontal="left" vertical="center" wrapText="1"/>
    </xf>
    <xf numFmtId="0" fontId="14" fillId="0" borderId="40" xfId="0" applyFont="1" applyBorder="1" applyAlignment="1">
      <alignment horizontal="left" vertical="center" wrapText="1"/>
    </xf>
    <xf numFmtId="0" fontId="14" fillId="0" borderId="41" xfId="0" applyFont="1" applyBorder="1" applyAlignment="1">
      <alignment vertical="center" wrapText="1"/>
    </xf>
    <xf numFmtId="0" fontId="14" fillId="0" borderId="33" xfId="0" applyFont="1" applyBorder="1" applyAlignment="1">
      <alignment vertical="center" wrapText="1"/>
    </xf>
    <xf numFmtId="0" fontId="14" fillId="0" borderId="34" xfId="0" applyFont="1" applyBorder="1" applyAlignment="1">
      <alignment vertical="center" wrapText="1"/>
    </xf>
    <xf numFmtId="0" fontId="14" fillId="0" borderId="42" xfId="0" applyFont="1" applyBorder="1" applyAlignment="1">
      <alignment horizontal="center" vertical="center" wrapText="1"/>
    </xf>
    <xf numFmtId="0" fontId="14" fillId="0" borderId="43" xfId="0" applyFont="1" applyBorder="1" applyAlignment="1">
      <alignment horizontal="center" vertical="center" wrapText="1"/>
    </xf>
    <xf numFmtId="0" fontId="14" fillId="0" borderId="44" xfId="0" applyFont="1" applyBorder="1" applyAlignment="1">
      <alignment horizontal="center" vertical="center" wrapText="1"/>
    </xf>
    <xf numFmtId="0" fontId="14" fillId="0" borderId="45" xfId="0" applyFont="1" applyBorder="1" applyAlignment="1">
      <alignment horizontal="center" vertical="center" wrapText="1"/>
    </xf>
    <xf numFmtId="0" fontId="14" fillId="0" borderId="51" xfId="0" applyFont="1" applyBorder="1" applyAlignment="1">
      <alignment horizontal="left" vertical="center" wrapText="1"/>
    </xf>
    <xf numFmtId="0" fontId="19" fillId="5" borderId="4" xfId="0" applyFont="1" applyFill="1" applyBorder="1" applyAlignment="1">
      <alignment horizontal="center" vertical="center" wrapText="1"/>
    </xf>
    <xf numFmtId="0" fontId="19" fillId="5" borderId="31" xfId="0" applyFont="1" applyFill="1" applyBorder="1" applyAlignment="1">
      <alignment horizontal="center" vertical="center" wrapText="1"/>
    </xf>
    <xf numFmtId="0" fontId="19" fillId="5" borderId="1" xfId="0" applyFont="1" applyFill="1" applyBorder="1" applyAlignment="1">
      <alignment horizontal="center" vertical="center" wrapText="1"/>
    </xf>
    <xf numFmtId="164" fontId="0" fillId="0" borderId="72" xfId="0" applyNumberFormat="1" applyFont="1" applyBorder="1" applyAlignment="1">
      <alignment horizontal="center" vertical="center" wrapText="1"/>
    </xf>
    <xf numFmtId="164" fontId="0" fillId="0" borderId="73" xfId="0" applyNumberFormat="1" applyFont="1" applyBorder="1" applyAlignment="1">
      <alignment horizontal="center" vertical="center" wrapText="1"/>
    </xf>
    <xf numFmtId="0" fontId="0" fillId="0" borderId="74" xfId="0" applyFont="1" applyBorder="1" applyAlignment="1">
      <alignment horizontal="center" vertical="center" wrapText="1"/>
    </xf>
    <xf numFmtId="0" fontId="0" fillId="0" borderId="75" xfId="0" applyFont="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0" borderId="62" xfId="0" applyFont="1" applyFill="1" applyBorder="1" applyAlignment="1">
      <alignment horizontal="center" vertical="center" wrapText="1"/>
    </xf>
    <xf numFmtId="0" fontId="0" fillId="0" borderId="3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0" fillId="0" borderId="76" xfId="0" applyFont="1" applyBorder="1" applyAlignment="1">
      <alignment horizontal="center" vertical="center" wrapText="1"/>
    </xf>
    <xf numFmtId="0" fontId="0" fillId="0" borderId="77" xfId="0" applyFont="1" applyBorder="1" applyAlignment="1">
      <alignment horizontal="center" vertical="center" wrapText="1"/>
    </xf>
    <xf numFmtId="0" fontId="0" fillId="0" borderId="78" xfId="0" applyFont="1" applyBorder="1" applyAlignment="1">
      <alignment horizontal="center" vertical="center" wrapText="1"/>
    </xf>
    <xf numFmtId="0" fontId="9" fillId="0" borderId="87" xfId="0" applyFont="1" applyBorder="1" applyAlignment="1">
      <alignment horizontal="center" vertical="center" textRotation="90" wrapText="1"/>
    </xf>
    <xf numFmtId="0" fontId="9" fillId="0" borderId="88" xfId="0" applyFont="1" applyBorder="1" applyAlignment="1">
      <alignment horizontal="center" vertical="center" textRotation="90" wrapText="1"/>
    </xf>
    <xf numFmtId="0" fontId="9" fillId="0" borderId="90" xfId="0" applyFont="1" applyBorder="1" applyAlignment="1">
      <alignment horizontal="center" vertical="center" textRotation="90" wrapText="1"/>
    </xf>
    <xf numFmtId="0" fontId="10" fillId="0" borderId="79" xfId="0" applyFont="1" applyBorder="1" applyAlignment="1">
      <alignment horizontal="center" vertical="center" wrapText="1"/>
    </xf>
    <xf numFmtId="0" fontId="10" fillId="0" borderId="80" xfId="0" applyFont="1" applyBorder="1" applyAlignment="1">
      <alignment horizontal="center" vertical="center" wrapText="1"/>
    </xf>
    <xf numFmtId="0" fontId="10" fillId="0" borderId="95" xfId="0" applyFont="1" applyBorder="1" applyAlignment="1">
      <alignment horizontal="center" vertical="center" wrapText="1"/>
    </xf>
    <xf numFmtId="0" fontId="10" fillId="0" borderId="97" xfId="0" applyFont="1" applyBorder="1" applyAlignment="1">
      <alignment horizontal="center" vertical="center" wrapText="1"/>
    </xf>
    <xf numFmtId="0" fontId="6" fillId="0" borderId="5" xfId="0" applyFont="1" applyBorder="1" applyAlignment="1">
      <alignment horizontal="center" vertical="center" textRotation="90" wrapText="1"/>
    </xf>
    <xf numFmtId="0" fontId="6" fillId="0" borderId="88" xfId="0" applyFont="1" applyBorder="1" applyAlignment="1">
      <alignment horizontal="center" vertical="center" textRotation="90" wrapText="1"/>
    </xf>
    <xf numFmtId="0" fontId="6" fillId="0" borderId="91" xfId="0" applyFont="1" applyBorder="1" applyAlignment="1">
      <alignment horizontal="center" vertical="center" textRotation="90" wrapText="1"/>
    </xf>
    <xf numFmtId="0" fontId="3" fillId="0" borderId="7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95"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97" xfId="0" applyFont="1" applyBorder="1" applyAlignment="1">
      <alignment horizontal="center" vertical="center" wrapText="1"/>
    </xf>
    <xf numFmtId="0" fontId="3" fillId="0" borderId="98" xfId="0" applyFont="1" applyBorder="1" applyAlignment="1">
      <alignment horizontal="center" vertical="center" wrapText="1"/>
    </xf>
    <xf numFmtId="0" fontId="6" fillId="0" borderId="94" xfId="0" applyFont="1" applyBorder="1" applyAlignment="1">
      <alignment horizontal="center" vertical="center" textRotation="90" wrapText="1"/>
    </xf>
    <xf numFmtId="0" fontId="6" fillId="0" borderId="20" xfId="0" applyFont="1" applyBorder="1" applyAlignment="1">
      <alignment horizontal="center" vertical="center" textRotation="90" wrapText="1"/>
    </xf>
    <xf numFmtId="0" fontId="6" fillId="0" borderId="22" xfId="0" applyFont="1" applyBorder="1" applyAlignment="1">
      <alignment horizontal="center" vertical="center" textRotation="90" wrapText="1"/>
    </xf>
    <xf numFmtId="0" fontId="6" fillId="0" borderId="26" xfId="0" applyFont="1" applyBorder="1" applyAlignment="1">
      <alignment horizontal="center" vertical="center" textRotation="90" wrapText="1"/>
    </xf>
    <xf numFmtId="0" fontId="6" fillId="0" borderId="3" xfId="0" applyFont="1" applyBorder="1" applyAlignment="1">
      <alignment horizontal="center" vertical="center" textRotation="90" wrapText="1"/>
    </xf>
    <xf numFmtId="0" fontId="5" fillId="0" borderId="96" xfId="0" applyFont="1" applyBorder="1" applyAlignment="1">
      <alignment horizontal="center" vertical="center" wrapText="1"/>
    </xf>
    <xf numFmtId="0" fontId="14" fillId="0" borderId="116" xfId="0" quotePrefix="1" applyFont="1" applyBorder="1" applyAlignment="1">
      <alignment horizontal="center" vertical="center" wrapText="1"/>
    </xf>
    <xf numFmtId="0" fontId="3" fillId="0" borderId="117" xfId="0" applyFont="1" applyBorder="1" applyAlignment="1">
      <alignment horizontal="left" vertical="center" wrapText="1"/>
    </xf>
    <xf numFmtId="0" fontId="3" fillId="0" borderId="118" xfId="0" applyFont="1" applyBorder="1" applyAlignment="1">
      <alignment horizontal="left" vertical="center" wrapText="1"/>
    </xf>
    <xf numFmtId="0" fontId="14" fillId="0" borderId="119" xfId="0" quotePrefix="1" applyFont="1" applyBorder="1" applyAlignment="1">
      <alignment horizontal="center" vertical="center" wrapText="1"/>
    </xf>
    <xf numFmtId="0" fontId="3" fillId="0" borderId="120" xfId="0" applyFont="1" applyBorder="1" applyAlignment="1">
      <alignment horizontal="left" vertical="center" wrapText="1"/>
    </xf>
    <xf numFmtId="0" fontId="3" fillId="0" borderId="121" xfId="0" applyFont="1" applyBorder="1" applyAlignment="1">
      <alignment horizontal="left" vertical="center" wrapText="1"/>
    </xf>
    <xf numFmtId="0" fontId="14" fillId="0" borderId="122" xfId="0" quotePrefix="1" applyFont="1" applyBorder="1" applyAlignment="1">
      <alignment horizontal="center" vertical="center" wrapText="1"/>
    </xf>
    <xf numFmtId="0" fontId="3" fillId="0" borderId="123" xfId="0" applyFont="1" applyBorder="1" applyAlignment="1">
      <alignment horizontal="left" vertical="center" wrapText="1"/>
    </xf>
    <xf numFmtId="0" fontId="3" fillId="0" borderId="124" xfId="0" applyFont="1" applyBorder="1" applyAlignment="1">
      <alignment horizontal="left" vertical="center" wrapText="1"/>
    </xf>
    <xf numFmtId="0" fontId="14" fillId="0" borderId="116" xfId="0" applyFont="1" applyFill="1" applyBorder="1" applyAlignment="1">
      <alignment horizontal="center" vertical="center" wrapText="1"/>
    </xf>
    <xf numFmtId="0" fontId="18" fillId="0" borderId="117" xfId="0" applyFont="1" applyBorder="1" applyAlignment="1">
      <alignment horizontal="left" vertical="center" wrapText="1"/>
    </xf>
    <xf numFmtId="0" fontId="18" fillId="0" borderId="118" xfId="0" applyFont="1" applyBorder="1" applyAlignment="1">
      <alignment horizontal="left" vertical="center" wrapText="1"/>
    </xf>
    <xf numFmtId="0" fontId="14" fillId="0" borderId="119" xfId="0" applyFont="1" applyFill="1" applyBorder="1" applyAlignment="1">
      <alignment horizontal="center" vertical="center" wrapText="1"/>
    </xf>
    <xf numFmtId="0" fontId="18" fillId="0" borderId="120" xfId="0" applyFont="1" applyBorder="1" applyAlignment="1">
      <alignment horizontal="left" vertical="center" wrapText="1"/>
    </xf>
    <xf numFmtId="0" fontId="18" fillId="0" borderId="121" xfId="0" applyFont="1" applyBorder="1" applyAlignment="1">
      <alignment horizontal="left" vertical="center" wrapText="1"/>
    </xf>
    <xf numFmtId="0" fontId="14" fillId="0" borderId="122" xfId="0" applyFont="1" applyFill="1" applyBorder="1" applyAlignment="1">
      <alignment horizontal="center" vertical="center" wrapText="1"/>
    </xf>
    <xf numFmtId="0" fontId="18" fillId="0" borderId="123" xfId="0" applyFont="1" applyBorder="1" applyAlignment="1">
      <alignment horizontal="left" vertical="center" wrapText="1"/>
    </xf>
    <xf numFmtId="0" fontId="18" fillId="0" borderId="124" xfId="0" applyFont="1" applyBorder="1" applyAlignment="1">
      <alignment horizontal="left" vertical="center" wrapText="1"/>
    </xf>
  </cellXfs>
  <cellStyles count="1">
    <cellStyle name="Normal" xfId="0" builtinId="0"/>
  </cellStyles>
  <dxfs count="2">
    <dxf>
      <fill>
        <patternFill>
          <bgColor theme="9"/>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404812</xdr:colOff>
      <xdr:row>45</xdr:row>
      <xdr:rowOff>23812</xdr:rowOff>
    </xdr:from>
    <xdr:to>
      <xdr:col>3</xdr:col>
      <xdr:colOff>2047875</xdr:colOff>
      <xdr:row>48</xdr:row>
      <xdr:rowOff>79375</xdr:rowOff>
    </xdr:to>
    <xdr:sp macro="" textlink="">
      <xdr:nvSpPr>
        <xdr:cNvPr id="4" name="Rectangle à coins arrondis 3"/>
        <xdr:cNvSpPr/>
      </xdr:nvSpPr>
      <xdr:spPr>
        <a:xfrm>
          <a:off x="2968625" y="9517062"/>
          <a:ext cx="1643063" cy="563563"/>
        </a:xfrm>
        <a:prstGeom prst="wedgeRoundRect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cela marche nickel</a:t>
          </a:r>
        </a:p>
      </xdr:txBody>
    </xdr:sp>
    <xdr:clientData/>
  </xdr:twoCellAnchor>
  <xdr:twoCellAnchor>
    <xdr:from>
      <xdr:col>5</xdr:col>
      <xdr:colOff>619125</xdr:colOff>
      <xdr:row>5</xdr:row>
      <xdr:rowOff>134938</xdr:rowOff>
    </xdr:from>
    <xdr:to>
      <xdr:col>7</xdr:col>
      <xdr:colOff>555625</xdr:colOff>
      <xdr:row>11</xdr:row>
      <xdr:rowOff>269875</xdr:rowOff>
    </xdr:to>
    <xdr:sp macro="" textlink="">
      <xdr:nvSpPr>
        <xdr:cNvPr id="5" name="Ellipse 4"/>
        <xdr:cNvSpPr/>
      </xdr:nvSpPr>
      <xdr:spPr>
        <a:xfrm>
          <a:off x="8826500" y="2008188"/>
          <a:ext cx="3048000" cy="14922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1 rentrer les compétances</a:t>
          </a:r>
          <a:endParaRPr lang="fr-FR" sz="1100"/>
        </a:p>
      </xdr:txBody>
    </xdr:sp>
    <xdr:clientData/>
  </xdr:twoCellAnchor>
  <xdr:twoCellAnchor>
    <xdr:from>
      <xdr:col>5</xdr:col>
      <xdr:colOff>222250</xdr:colOff>
      <xdr:row>14</xdr:row>
      <xdr:rowOff>301625</xdr:rowOff>
    </xdr:from>
    <xdr:to>
      <xdr:col>7</xdr:col>
      <xdr:colOff>682625</xdr:colOff>
      <xdr:row>23</xdr:row>
      <xdr:rowOff>111125</xdr:rowOff>
    </xdr:to>
    <xdr:sp macro="" textlink="">
      <xdr:nvSpPr>
        <xdr:cNvPr id="6" name="Ellipse 5"/>
        <xdr:cNvSpPr/>
      </xdr:nvSpPr>
      <xdr:spPr>
        <a:xfrm>
          <a:off x="8429625" y="4246563"/>
          <a:ext cx="3571875" cy="14922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3 choisir les compétences parmis ls compétence associés  ( il en faut au moins une par taches)</a:t>
          </a:r>
        </a:p>
        <a:p>
          <a:pPr algn="l"/>
          <a:r>
            <a:rPr lang="fr-FR" sz="1100" baseline="0"/>
            <a:t>et je voudrai pouvoir choisir ici en menu déroulant sans regarder le tableau  (feuille  tache et compétence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1143000</xdr:colOff>
      <xdr:row>7</xdr:row>
      <xdr:rowOff>190500</xdr:rowOff>
    </xdr:from>
    <xdr:to>
      <xdr:col>5</xdr:col>
      <xdr:colOff>1057275</xdr:colOff>
      <xdr:row>13</xdr:row>
      <xdr:rowOff>209550</xdr:rowOff>
    </xdr:to>
    <xdr:sp macro="" textlink="">
      <xdr:nvSpPr>
        <xdr:cNvPr id="2" name="Ellipse 1"/>
        <xdr:cNvSpPr/>
      </xdr:nvSpPr>
      <xdr:spPr>
        <a:xfrm>
          <a:off x="1143000" y="185737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0</xdr:colOff>
      <xdr:row>10</xdr:row>
      <xdr:rowOff>0</xdr:rowOff>
    </xdr:from>
    <xdr:to>
      <xdr:col>8</xdr:col>
      <xdr:colOff>95250</xdr:colOff>
      <xdr:row>28</xdr:row>
      <xdr:rowOff>161925</xdr:rowOff>
    </xdr:to>
    <xdr:sp macro="" textlink="">
      <xdr:nvSpPr>
        <xdr:cNvPr id="2" name="Ellipse 1"/>
        <xdr:cNvSpPr/>
      </xdr:nvSpPr>
      <xdr:spPr>
        <a:xfrm>
          <a:off x="7038975" y="191452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152400</xdr:colOff>
      <xdr:row>7</xdr:row>
      <xdr:rowOff>276224</xdr:rowOff>
    </xdr:from>
    <xdr:to>
      <xdr:col>1</xdr:col>
      <xdr:colOff>3200400</xdr:colOff>
      <xdr:row>16</xdr:row>
      <xdr:rowOff>190499</xdr:rowOff>
    </xdr:to>
    <xdr:sp macro="" textlink="">
      <xdr:nvSpPr>
        <xdr:cNvPr id="3" name="Ellipse 2"/>
        <xdr:cNvSpPr/>
      </xdr:nvSpPr>
      <xdr:spPr>
        <a:xfrm>
          <a:off x="495300" y="2047874"/>
          <a:ext cx="3048000" cy="212407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2 lister les compétences  associés au tache selectionnié avant ( si on choisi T0-1 compétence associé possible C1-3 C2-2 et C3-1, si on choisi T1-1 on obtiens C5-2 et C5-3</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4</xdr:row>
      <xdr:rowOff>0</xdr:rowOff>
    </xdr:from>
    <xdr:to>
      <xdr:col>2</xdr:col>
      <xdr:colOff>2552700</xdr:colOff>
      <xdr:row>8</xdr:row>
      <xdr:rowOff>1409700</xdr:rowOff>
    </xdr:to>
    <xdr:sp macro="" textlink="">
      <xdr:nvSpPr>
        <xdr:cNvPr id="3" name="Ellipse 2"/>
        <xdr:cNvSpPr/>
      </xdr:nvSpPr>
      <xdr:spPr>
        <a:xfrm>
          <a:off x="762000" y="197167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0</xdr:colOff>
      <xdr:row>12</xdr:row>
      <xdr:rowOff>0</xdr:rowOff>
    </xdr:from>
    <xdr:to>
      <xdr:col>4</xdr:col>
      <xdr:colOff>904875</xdr:colOff>
      <xdr:row>30</xdr:row>
      <xdr:rowOff>161925</xdr:rowOff>
    </xdr:to>
    <xdr:sp macro="" textlink="">
      <xdr:nvSpPr>
        <xdr:cNvPr id="2" name="Ellipse 1"/>
        <xdr:cNvSpPr/>
      </xdr:nvSpPr>
      <xdr:spPr>
        <a:xfrm>
          <a:off x="1971675" y="3238500"/>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65"/>
  <sheetViews>
    <sheetView tabSelected="1" topLeftCell="A7" zoomScaleNormal="100" workbookViewId="0">
      <selection activeCell="F15" sqref="F15"/>
    </sheetView>
  </sheetViews>
  <sheetFormatPr baseColWidth="10" defaultRowHeight="12.75" x14ac:dyDescent="0.25"/>
  <cols>
    <col min="1" max="1" width="20.5703125" style="36" customWidth="1"/>
    <col min="2" max="2" width="6.42578125" style="3" customWidth="1"/>
    <col min="3" max="3" width="11.42578125" style="2" customWidth="1"/>
    <col min="4" max="4" width="36.85546875" style="2" customWidth="1"/>
    <col min="5" max="5" width="47.7109375" style="2" customWidth="1"/>
    <col min="6" max="6" width="11.42578125" style="2"/>
    <col min="7" max="7" width="35.28515625" style="2" customWidth="1"/>
    <col min="8" max="16384" width="11.42578125" style="2"/>
  </cols>
  <sheetData>
    <row r="1" spans="1:7" ht="36.75" customHeight="1" thickTop="1" thickBot="1" x14ac:dyDescent="0.3">
      <c r="A1" s="185" t="s">
        <v>0</v>
      </c>
      <c r="B1" s="186"/>
      <c r="C1" s="186"/>
      <c r="D1" s="186"/>
      <c r="E1" s="187"/>
    </row>
    <row r="2" spans="1:7" ht="9" customHeight="1" thickTop="1" thickBot="1" x14ac:dyDescent="0.3">
      <c r="A2" s="5"/>
      <c r="B2" s="5"/>
      <c r="C2" s="5"/>
      <c r="D2" s="5"/>
      <c r="E2" s="5"/>
    </row>
    <row r="3" spans="1:7" ht="13.5" customHeight="1" thickBot="1" x14ac:dyDescent="0.3">
      <c r="A3" s="9" t="s">
        <v>18</v>
      </c>
      <c r="B3" s="189"/>
      <c r="C3" s="189"/>
      <c r="D3" s="189"/>
      <c r="E3" s="4" t="s">
        <v>158</v>
      </c>
    </row>
    <row r="4" spans="1:7" ht="9" customHeight="1" thickTop="1" thickBot="1" x14ac:dyDescent="0.3">
      <c r="A4" s="190"/>
      <c r="B4" s="190"/>
      <c r="C4" s="190"/>
      <c r="D4" s="190"/>
      <c r="E4" s="190"/>
    </row>
    <row r="5" spans="1:7" ht="79.5" customHeight="1" thickBot="1" x14ac:dyDescent="0.3">
      <c r="A5" s="34" t="s">
        <v>2</v>
      </c>
      <c r="B5" s="191"/>
      <c r="C5" s="191"/>
      <c r="D5" s="191"/>
      <c r="E5" s="192"/>
    </row>
    <row r="6" spans="1:7" ht="20.25" customHeight="1" thickBot="1" x14ac:dyDescent="0.3">
      <c r="A6" s="188"/>
      <c r="B6" s="188"/>
      <c r="C6" s="188"/>
      <c r="D6" s="188"/>
      <c r="E6" s="188"/>
    </row>
    <row r="7" spans="1:7" s="1" customFormat="1" ht="26.25" customHeight="1" x14ac:dyDescent="0.25">
      <c r="A7" s="130" t="s">
        <v>6</v>
      </c>
      <c r="B7" s="266" t="s">
        <v>462</v>
      </c>
      <c r="C7" s="267" t="str">
        <f>IFERROR(VLOOKUP(B7,tache!$A$2:$B$201,2,FALSE),"")</f>
        <v>Remettre l'ouvrage en état de fonctionnement.</v>
      </c>
      <c r="D7" s="267"/>
      <c r="E7" s="268"/>
      <c r="F7" s="7"/>
      <c r="G7" s="2"/>
    </row>
    <row r="8" spans="1:7" ht="23.25" customHeight="1" x14ac:dyDescent="0.25">
      <c r="A8" s="131"/>
      <c r="B8" s="269"/>
      <c r="C8" s="270" t="str">
        <f>IFERROR(VLOOKUP(B8,tache!$A$3:$B$201,2,FALSE),"")</f>
        <v/>
      </c>
      <c r="D8" s="270"/>
      <c r="E8" s="271"/>
    </row>
    <row r="9" spans="1:7" s="1" customFormat="1" ht="12.95" customHeight="1" x14ac:dyDescent="0.25">
      <c r="A9" s="131"/>
      <c r="B9" s="269"/>
      <c r="C9" s="270" t="str">
        <f>IFERROR(VLOOKUP(B9,tache!$A$3:$B$201,2,FALSE),"")</f>
        <v/>
      </c>
      <c r="D9" s="270"/>
      <c r="E9" s="271"/>
    </row>
    <row r="10" spans="1:7" s="1" customFormat="1" ht="12.95" customHeight="1" x14ac:dyDescent="0.25">
      <c r="A10" s="131"/>
      <c r="B10" s="269"/>
      <c r="C10" s="270" t="str">
        <f>IFERROR(VLOOKUP(B10,tache!$A$3:$B$201,2,FALSE),"")</f>
        <v/>
      </c>
      <c r="D10" s="270"/>
      <c r="E10" s="271"/>
    </row>
    <row r="11" spans="1:7" s="1" customFormat="1" ht="12.95" customHeight="1" x14ac:dyDescent="0.25">
      <c r="A11" s="131"/>
      <c r="B11" s="269"/>
      <c r="C11" s="270" t="str">
        <f>IFERROR(VLOOKUP(B11,tache!$A$3:$B$201,2,FALSE),"")</f>
        <v/>
      </c>
      <c r="D11" s="270"/>
      <c r="E11" s="271"/>
    </row>
    <row r="12" spans="1:7" s="1" customFormat="1" ht="22.5" customHeight="1" thickBot="1" x14ac:dyDescent="0.3">
      <c r="A12" s="132"/>
      <c r="B12" s="272"/>
      <c r="C12" s="273" t="str">
        <f>IFERROR(VLOOKUP(B12,tache!$A$3:$B$201,2,FALSE),"")</f>
        <v/>
      </c>
      <c r="D12" s="273"/>
      <c r="E12" s="274"/>
    </row>
    <row r="13" spans="1:7" s="1" customFormat="1" ht="9" customHeight="1" thickBot="1" x14ac:dyDescent="0.3">
      <c r="A13" s="145"/>
      <c r="B13" s="145"/>
      <c r="C13" s="145"/>
      <c r="D13" s="145"/>
      <c r="E13" s="145"/>
    </row>
    <row r="14" spans="1:7" s="1" customFormat="1" ht="24.75" customHeight="1" x14ac:dyDescent="0.25">
      <c r="A14" s="130" t="s">
        <v>1</v>
      </c>
      <c r="B14" s="257" t="str">
        <f ca="1">IFERROR(INDEX(listecomptache,SMALL(nblisttache,COUNTIF(nblisttache,0)+ROW()-13)-2,),"")</f>
        <v>C2-7</v>
      </c>
      <c r="C14" s="258" t="str">
        <f ca="1">IFERROR(VLOOKUP(B14,'compétence évaluation'!$A$3:$B$51,2,FALSE),"")</f>
        <v>Configurer les éléments de l’ouvrage.</v>
      </c>
      <c r="D14" s="258"/>
      <c r="E14" s="259"/>
    </row>
    <row r="15" spans="1:7" ht="25.5" customHeight="1" x14ac:dyDescent="0.25">
      <c r="A15" s="131"/>
      <c r="B15" s="260" t="str">
        <f ca="1">IFERROR(INDEX(listecomptache,SMALL(nblisttache,COUNTIF(nblisttache,0)+ROW()-13)-2,),"")</f>
        <v>C2-9</v>
      </c>
      <c r="C15" s="261" t="str">
        <f ca="1">IFERROR(VLOOKUP(B15,'compétence évaluation'!$A$3:$B$51,2,FALSE),"")</f>
        <v>Vérifier les grandeurs caractéristiques de l’ouvrage.</v>
      </c>
      <c r="D15" s="261"/>
      <c r="E15" s="262"/>
      <c r="F15" s="120"/>
    </row>
    <row r="16" spans="1:7" ht="21" customHeight="1" x14ac:dyDescent="0.25">
      <c r="A16" s="131"/>
      <c r="B16" s="260" t="str">
        <f ca="1">IFERROR(INDEX(listecomptache,SMALL(nblisttache,COUNTIF(nblisttache,0)+ROW()-13)-2,),"")</f>
        <v>C2-11</v>
      </c>
      <c r="C16" s="261" t="str">
        <f ca="1">IFERROR(VLOOKUP(B16,'compétence évaluation'!$A$3:$B$51,2,FALSE),"")</f>
        <v>Effectuer les mesures confirmant l’efficacité des moyens de protection des personnes</v>
      </c>
      <c r="D16" s="261"/>
      <c r="E16" s="262"/>
      <c r="F16" s="120"/>
    </row>
    <row r="17" spans="1:6" ht="24" customHeight="1" x14ac:dyDescent="0.25">
      <c r="A17" s="131"/>
      <c r="B17" s="260" t="str">
        <f ca="1">IFERROR(INDEX(listecomptache,SMALL(nblisttache,COUNTIF(nblisttache,0)+ROW()-13)-2,),"")</f>
        <v>C2-15</v>
      </c>
      <c r="C17" s="261" t="str">
        <f ca="1">IFERROR(VLOOKUP(B17,'compétence évaluation'!$A$3:$B$51,2,FALSE),"")</f>
        <v>Remplacer les éléments défectueux.</v>
      </c>
      <c r="D17" s="261"/>
      <c r="E17" s="262"/>
      <c r="F17" s="120"/>
    </row>
    <row r="18" spans="1:6" ht="15" customHeight="1" x14ac:dyDescent="0.25">
      <c r="A18" s="131"/>
      <c r="B18" s="260" t="str">
        <f ca="1">IFERROR(INDEX(listecomptache,SMALL(nblisttache,COUNTIF(nblisttache,0)+ROW()-13)-2,),"")</f>
        <v>C2-16</v>
      </c>
      <c r="C18" s="261" t="str">
        <f ca="1">IFERROR(VLOOKUP(B18,'compétence évaluation'!$A$3:$B$51,2,FALSE),"")</f>
        <v>Rétablir la ou les énergies sur l’ouvrage suite à une opération de maintenance</v>
      </c>
      <c r="D18" s="261"/>
      <c r="E18" s="262"/>
      <c r="F18" s="120"/>
    </row>
    <row r="19" spans="1:6" ht="13.5" customHeight="1" x14ac:dyDescent="0.25">
      <c r="A19" s="131"/>
      <c r="B19" s="260" t="str">
        <f ca="1">IFERROR(INDEX(listecomptache,SMALL(nblisttache,COUNTIF(nblisttache,0)+ROW()-13)-2,),"")</f>
        <v/>
      </c>
      <c r="C19" s="261" t="str">
        <f ca="1">IFERROR(VLOOKUP(B19,'compétence évaluation'!$A$3:$B$51,2,FALSE),"")</f>
        <v/>
      </c>
      <c r="D19" s="261"/>
      <c r="E19" s="262"/>
      <c r="F19" s="120"/>
    </row>
    <row r="20" spans="1:6" ht="12.75" customHeight="1" x14ac:dyDescent="0.25">
      <c r="A20" s="131"/>
      <c r="B20" s="260" t="str">
        <f ca="1">IFERROR(INDEX(listecomptache,SMALL(nblisttache,COUNTIF(nblisttache,0)+ROW()-13)-2,),"")</f>
        <v/>
      </c>
      <c r="C20" s="261" t="str">
        <f ca="1">IFERROR(VLOOKUP(B20,'compétence évaluation'!$A$3:$B$51,2,FALSE),"")</f>
        <v/>
      </c>
      <c r="D20" s="261"/>
      <c r="E20" s="262"/>
      <c r="F20" s="120"/>
    </row>
    <row r="21" spans="1:6" ht="15" customHeight="1" x14ac:dyDescent="0.25">
      <c r="A21" s="131"/>
      <c r="B21" s="260" t="str">
        <f ca="1">IFERROR(INDEX(listecomptache,SMALL(nblisttache,COUNTIF(nblisttache,0)+ROW()-13)-2,),"")</f>
        <v/>
      </c>
      <c r="C21" s="261" t="str">
        <f ca="1">IFERROR(VLOOKUP(B21,'compétence évaluation'!$A$3:$B$51,2,FALSE),"")</f>
        <v/>
      </c>
      <c r="D21" s="261"/>
      <c r="E21" s="262"/>
      <c r="F21" s="120" t="str">
        <f ca="1">IFERROR(INDEX(listecomptache,SMALL(nblisttache,COUNTIF(nblisttache,0)+ROW()-13)-1,),"")</f>
        <v/>
      </c>
    </row>
    <row r="22" spans="1:6" ht="12.75" customHeight="1" x14ac:dyDescent="0.25">
      <c r="A22" s="131"/>
      <c r="B22" s="260" t="str">
        <f ca="1">IFERROR(INDEX(listecomptache,SMALL(nblisttache,COUNTIF(nblisttache,0)+ROW()-13)-2,),"")</f>
        <v/>
      </c>
      <c r="C22" s="261" t="str">
        <f ca="1">IFERROR(VLOOKUP(B22,'compétence évaluation'!$A$3:$B$51,2,FALSE),"")</f>
        <v/>
      </c>
      <c r="D22" s="261"/>
      <c r="E22" s="262"/>
      <c r="F22" s="120" t="str">
        <f ca="1">IFERROR(INDEX(listecomptache,SMALL(nblisttache,COUNTIF(nblisttache,0)+ROW()-13)-1,),"")</f>
        <v/>
      </c>
    </row>
    <row r="23" spans="1:6" ht="12.75" customHeight="1" x14ac:dyDescent="0.25">
      <c r="A23" s="131"/>
      <c r="B23" s="260" t="str">
        <f ca="1">IFERROR(INDEX(listecomptache,SMALL(nblisttache,COUNTIF(nblisttache,0)+ROW()-13)-2,),"")</f>
        <v/>
      </c>
      <c r="C23" s="261" t="str">
        <f ca="1">IFERROR(VLOOKUP(B23,'compétence évaluation'!$A$3:$B$51,2,FALSE),"")</f>
        <v/>
      </c>
      <c r="D23" s="261"/>
      <c r="E23" s="262"/>
      <c r="F23" s="120" t="str">
        <f ca="1">IFERROR(INDEX(listecomptache,SMALL(nblisttache,COUNTIF(nblisttache,0)+ROW()-13)-1,),"")</f>
        <v/>
      </c>
    </row>
    <row r="24" spans="1:6" ht="12.75" customHeight="1" x14ac:dyDescent="0.25">
      <c r="A24" s="131"/>
      <c r="B24" s="260" t="str">
        <f ca="1">IFERROR(INDEX(listecomptache,SMALL(nblisttache,COUNTIF(nblisttache,0)+ROW()-13)-2,),"")</f>
        <v/>
      </c>
      <c r="C24" s="261" t="str">
        <f ca="1">IFERROR(VLOOKUP(B24,'compétence évaluation'!$A$3:$B$51,2,FALSE),"")</f>
        <v/>
      </c>
      <c r="D24" s="261"/>
      <c r="E24" s="262"/>
      <c r="F24" s="120" t="str">
        <f ca="1">IFERROR(INDEX(listecomptache,SMALL(nblisttache,COUNTIF(nblisttache,0)+ROW()-13)-1,),"")</f>
        <v/>
      </c>
    </row>
    <row r="25" spans="1:6" ht="13.5" customHeight="1" thickBot="1" x14ac:dyDescent="0.3">
      <c r="A25" s="132"/>
      <c r="B25" s="263" t="str">
        <f ca="1">IFERROR(INDEX(listecomptache,SMALL(nblisttache,COUNTIF(nblisttache,0)+ROW()-13)-2,),"")</f>
        <v/>
      </c>
      <c r="C25" s="264" t="str">
        <f ca="1">IFERROR(VLOOKUP(B25,'compétence évaluation'!$A$3:$B$51,2,FALSE),"")</f>
        <v/>
      </c>
      <c r="D25" s="264"/>
      <c r="E25" s="265"/>
      <c r="F25" s="120" t="str">
        <f ca="1">IFERROR(INDEX(listecomptache,SMALL(nblisttache,COUNTIF(nblisttache,0)+ROW()-13)-1,),"")</f>
        <v/>
      </c>
    </row>
    <row r="26" spans="1:6" ht="9" customHeight="1" thickBot="1" x14ac:dyDescent="0.3">
      <c r="A26" s="145"/>
      <c r="B26" s="145"/>
      <c r="C26" s="145"/>
      <c r="D26" s="145"/>
      <c r="E26" s="145"/>
    </row>
    <row r="27" spans="1:6" ht="24" customHeight="1" thickBot="1" x14ac:dyDescent="0.3">
      <c r="A27" s="34" t="s">
        <v>23</v>
      </c>
      <c r="B27" s="142" t="s">
        <v>374</v>
      </c>
      <c r="C27" s="143"/>
      <c r="D27" s="143"/>
      <c r="E27" s="144"/>
    </row>
    <row r="28" spans="1:6" ht="9" customHeight="1" thickBot="1" x14ac:dyDescent="0.3">
      <c r="A28" s="145"/>
      <c r="B28" s="145"/>
      <c r="C28" s="145"/>
      <c r="D28" s="145"/>
      <c r="E28" s="145"/>
    </row>
    <row r="29" spans="1:6" ht="9.9499999999999993" customHeight="1" x14ac:dyDescent="0.25">
      <c r="A29" s="149" t="s">
        <v>65</v>
      </c>
      <c r="B29" s="139" t="s">
        <v>5</v>
      </c>
      <c r="C29" s="140"/>
      <c r="D29" s="140"/>
      <c r="E29" s="141"/>
    </row>
    <row r="30" spans="1:6" ht="17.25" customHeight="1" x14ac:dyDescent="0.25">
      <c r="A30" s="150"/>
      <c r="B30" s="146"/>
      <c r="C30" s="147"/>
      <c r="D30" s="147"/>
      <c r="E30" s="148"/>
    </row>
    <row r="31" spans="1:6" ht="18.75" customHeight="1" x14ac:dyDescent="0.25">
      <c r="A31" s="150"/>
      <c r="B31" s="133"/>
      <c r="C31" s="134"/>
      <c r="D31" s="134"/>
      <c r="E31" s="135"/>
    </row>
    <row r="32" spans="1:6" ht="19.5" customHeight="1" x14ac:dyDescent="0.25">
      <c r="A32" s="151"/>
      <c r="B32" s="133"/>
      <c r="C32" s="134"/>
      <c r="D32" s="134"/>
      <c r="E32" s="135"/>
    </row>
    <row r="33" spans="1:7" ht="14.25" customHeight="1" thickBot="1" x14ac:dyDescent="0.3">
      <c r="A33" s="152"/>
      <c r="B33" s="153"/>
      <c r="C33" s="154"/>
      <c r="D33" s="154"/>
      <c r="E33" s="155"/>
    </row>
    <row r="34" spans="1:7" ht="9" customHeight="1" thickBot="1" x14ac:dyDescent="0.3">
      <c r="A34" s="124"/>
      <c r="B34" s="124"/>
      <c r="C34" s="124"/>
      <c r="D34" s="124"/>
      <c r="E34" s="124"/>
    </row>
    <row r="35" spans="1:7" ht="9.9499999999999993" customHeight="1" x14ac:dyDescent="0.25">
      <c r="A35" s="125" t="s">
        <v>66</v>
      </c>
      <c r="B35" s="136" t="s">
        <v>67</v>
      </c>
      <c r="C35" s="137"/>
      <c r="D35" s="137"/>
      <c r="E35" s="138"/>
    </row>
    <row r="36" spans="1:7" ht="9.9499999999999993" customHeight="1" x14ac:dyDescent="0.25">
      <c r="A36" s="126"/>
      <c r="B36" s="121"/>
      <c r="C36" s="122"/>
      <c r="D36" s="122"/>
      <c r="E36" s="123"/>
    </row>
    <row r="37" spans="1:7" ht="10.5" customHeight="1" x14ac:dyDescent="0.25">
      <c r="A37" s="126"/>
      <c r="B37" s="121"/>
      <c r="C37" s="122"/>
      <c r="D37" s="122"/>
      <c r="E37" s="123"/>
    </row>
    <row r="38" spans="1:7" ht="9.9499999999999993" customHeight="1" x14ac:dyDescent="0.25">
      <c r="A38" s="127"/>
      <c r="B38" s="173"/>
      <c r="C38" s="174"/>
      <c r="D38" s="174"/>
      <c r="E38" s="175"/>
    </row>
    <row r="39" spans="1:7" ht="18.75" customHeight="1" x14ac:dyDescent="0.25">
      <c r="A39" s="128"/>
      <c r="B39" s="173"/>
      <c r="C39" s="174"/>
      <c r="D39" s="174"/>
      <c r="E39" s="175"/>
    </row>
    <row r="40" spans="1:7" ht="13.5" customHeight="1" x14ac:dyDescent="0.25">
      <c r="A40" s="128"/>
      <c r="B40" s="176"/>
      <c r="C40" s="177"/>
      <c r="D40" s="177"/>
      <c r="E40" s="178"/>
    </row>
    <row r="41" spans="1:7" ht="21.75" customHeight="1" x14ac:dyDescent="0.25">
      <c r="A41" s="128"/>
      <c r="B41" s="179" t="s">
        <v>68</v>
      </c>
      <c r="C41" s="180"/>
      <c r="D41" s="180"/>
      <c r="E41" s="181"/>
    </row>
    <row r="42" spans="1:7" ht="15" x14ac:dyDescent="0.25">
      <c r="A42" s="128"/>
      <c r="B42" s="182"/>
      <c r="C42" s="183"/>
      <c r="D42" s="183"/>
      <c r="E42" s="184"/>
      <c r="G42"/>
    </row>
    <row r="43" spans="1:7" ht="15.75" thickBot="1" x14ac:dyDescent="0.3">
      <c r="A43" s="129"/>
      <c r="B43" s="170"/>
      <c r="C43" s="171"/>
      <c r="D43" s="171"/>
      <c r="E43" s="172"/>
    </row>
    <row r="44" spans="1:7" ht="9" customHeight="1" thickBot="1" x14ac:dyDescent="0.3">
      <c r="A44" s="35"/>
      <c r="B44" s="6"/>
      <c r="C44" s="6"/>
      <c r="D44" s="6"/>
      <c r="E44" s="6"/>
    </row>
    <row r="45" spans="1:7" ht="13.5" thickBot="1" x14ac:dyDescent="0.3">
      <c r="A45" s="34" t="s">
        <v>3</v>
      </c>
      <c r="B45" s="158"/>
      <c r="C45" s="159"/>
      <c r="D45" s="159"/>
      <c r="E45" s="160"/>
    </row>
    <row r="46" spans="1:7" ht="9.9499999999999993" customHeight="1" thickBot="1" x14ac:dyDescent="0.3">
      <c r="A46" s="157"/>
      <c r="B46" s="157"/>
      <c r="C46" s="157"/>
      <c r="D46" s="157"/>
      <c r="E46" s="157"/>
    </row>
    <row r="47" spans="1:7" ht="15" customHeight="1" thickBot="1" x14ac:dyDescent="0.3">
      <c r="A47" s="168" t="s">
        <v>4</v>
      </c>
      <c r="B47" s="161" t="s">
        <v>337</v>
      </c>
      <c r="C47" s="161"/>
      <c r="D47" s="161"/>
      <c r="E47" s="162"/>
      <c r="G47" s="57"/>
    </row>
    <row r="48" spans="1:7" ht="15" customHeight="1" thickBot="1" x14ac:dyDescent="0.3">
      <c r="A48" s="169"/>
      <c r="B48" s="161" t="s">
        <v>375</v>
      </c>
      <c r="C48" s="161"/>
      <c r="D48" s="161"/>
      <c r="E48" s="162"/>
      <c r="G48" s="57"/>
    </row>
    <row r="49" spans="1:5" ht="9" customHeight="1" thickBot="1" x14ac:dyDescent="0.3">
      <c r="A49" s="145"/>
      <c r="B49" s="145"/>
      <c r="C49" s="145"/>
      <c r="D49" s="145"/>
      <c r="E49" s="145"/>
    </row>
    <row r="50" spans="1:5" ht="9.9499999999999993" customHeight="1" x14ac:dyDescent="0.25">
      <c r="A50" s="163" t="s">
        <v>14</v>
      </c>
      <c r="B50" s="202"/>
      <c r="C50" s="202"/>
      <c r="D50" s="202"/>
      <c r="E50" s="203"/>
    </row>
    <row r="51" spans="1:5" ht="9.9499999999999993" customHeight="1" x14ac:dyDescent="0.25">
      <c r="A51" s="164"/>
      <c r="B51" s="204"/>
      <c r="C51" s="204"/>
      <c r="D51" s="204"/>
      <c r="E51" s="205"/>
    </row>
    <row r="52" spans="1:5" ht="15" customHeight="1" thickBot="1" x14ac:dyDescent="0.3">
      <c r="A52" s="165"/>
      <c r="B52" s="166"/>
      <c r="C52" s="166"/>
      <c r="D52" s="166"/>
      <c r="E52" s="167"/>
    </row>
    <row r="53" spans="1:5" ht="9" customHeight="1" thickBot="1" x14ac:dyDescent="0.3">
      <c r="A53" s="156"/>
      <c r="B53" s="156"/>
      <c r="C53" s="156"/>
      <c r="D53" s="156"/>
      <c r="E53" s="156"/>
    </row>
    <row r="54" spans="1:5" ht="9.9499999999999993" customHeight="1" x14ac:dyDescent="0.25">
      <c r="A54" s="163" t="s">
        <v>15</v>
      </c>
      <c r="B54" s="209"/>
      <c r="C54" s="210"/>
      <c r="D54" s="210"/>
      <c r="E54" s="211"/>
    </row>
    <row r="55" spans="1:5" ht="9.9499999999999993" customHeight="1" x14ac:dyDescent="0.25">
      <c r="A55" s="164"/>
      <c r="B55" s="212"/>
      <c r="C55" s="213"/>
      <c r="D55" s="213"/>
      <c r="E55" s="214"/>
    </row>
    <row r="56" spans="1:5" ht="9.9499999999999993" customHeight="1" x14ac:dyDescent="0.25">
      <c r="A56" s="164"/>
      <c r="B56" s="215"/>
      <c r="C56" s="215"/>
      <c r="D56" s="215"/>
      <c r="E56" s="216"/>
    </row>
    <row r="57" spans="1:5" ht="9.9499999999999993" customHeight="1" x14ac:dyDescent="0.25">
      <c r="A57" s="164"/>
      <c r="B57" s="215"/>
      <c r="C57" s="215"/>
      <c r="D57" s="215"/>
      <c r="E57" s="216"/>
    </row>
    <row r="58" spans="1:5" ht="9.9499999999999993" customHeight="1" thickBot="1" x14ac:dyDescent="0.3">
      <c r="A58" s="165"/>
      <c r="B58" s="217"/>
      <c r="C58" s="217"/>
      <c r="D58" s="217"/>
      <c r="E58" s="218"/>
    </row>
    <row r="59" spans="1:5" ht="9" customHeight="1" thickBot="1" x14ac:dyDescent="0.3">
      <c r="A59" s="156"/>
      <c r="B59" s="156"/>
      <c r="C59" s="156"/>
      <c r="D59" s="156"/>
      <c r="E59" s="156"/>
    </row>
    <row r="60" spans="1:5" ht="15" customHeight="1" x14ac:dyDescent="0.25">
      <c r="A60" s="193" t="s">
        <v>16</v>
      </c>
      <c r="B60" s="219"/>
      <c r="C60" s="210"/>
      <c r="D60" s="210"/>
      <c r="E60" s="211"/>
    </row>
    <row r="61" spans="1:5" ht="15" customHeight="1" x14ac:dyDescent="0.25">
      <c r="A61" s="194"/>
      <c r="B61" s="196"/>
      <c r="C61" s="197"/>
      <c r="D61" s="197"/>
      <c r="E61" s="198"/>
    </row>
    <row r="62" spans="1:5" ht="15" customHeight="1" x14ac:dyDescent="0.25">
      <c r="A62" s="194"/>
      <c r="B62" s="196"/>
      <c r="C62" s="197"/>
      <c r="D62" s="197"/>
      <c r="E62" s="198"/>
    </row>
    <row r="63" spans="1:5" ht="15" customHeight="1" x14ac:dyDescent="0.25">
      <c r="A63" s="194"/>
      <c r="B63" s="199"/>
      <c r="C63" s="200"/>
      <c r="D63" s="200"/>
      <c r="E63" s="201"/>
    </row>
    <row r="64" spans="1:5" ht="15" customHeight="1" x14ac:dyDescent="0.25">
      <c r="A64" s="194"/>
      <c r="B64" s="199"/>
      <c r="C64" s="200"/>
      <c r="D64" s="200"/>
      <c r="E64" s="201"/>
    </row>
    <row r="65" spans="1:5" ht="15.75" customHeight="1" thickBot="1" x14ac:dyDescent="0.3">
      <c r="A65" s="195"/>
      <c r="B65" s="206"/>
      <c r="C65" s="207"/>
      <c r="D65" s="207"/>
      <c r="E65" s="208"/>
    </row>
  </sheetData>
  <mergeCells count="71">
    <mergeCell ref="A60:A65"/>
    <mergeCell ref="B61:E61"/>
    <mergeCell ref="B63:E63"/>
    <mergeCell ref="B62:E62"/>
    <mergeCell ref="B50:E50"/>
    <mergeCell ref="B51:E51"/>
    <mergeCell ref="B64:E64"/>
    <mergeCell ref="B65:E65"/>
    <mergeCell ref="B54:E54"/>
    <mergeCell ref="B55:E55"/>
    <mergeCell ref="B56:E56"/>
    <mergeCell ref="B57:E57"/>
    <mergeCell ref="B58:E58"/>
    <mergeCell ref="B60:E60"/>
    <mergeCell ref="A53:E53"/>
    <mergeCell ref="A50:A52"/>
    <mergeCell ref="A1:E1"/>
    <mergeCell ref="A6:E6"/>
    <mergeCell ref="A13:E13"/>
    <mergeCell ref="C7:E7"/>
    <mergeCell ref="C8:E8"/>
    <mergeCell ref="A7:A12"/>
    <mergeCell ref="B3:D3"/>
    <mergeCell ref="C9:E9"/>
    <mergeCell ref="C10:E10"/>
    <mergeCell ref="A4:E4"/>
    <mergeCell ref="C11:E11"/>
    <mergeCell ref="C12:E12"/>
    <mergeCell ref="B5:E5"/>
    <mergeCell ref="B43:E43"/>
    <mergeCell ref="B38:E38"/>
    <mergeCell ref="B39:E39"/>
    <mergeCell ref="B40:E40"/>
    <mergeCell ref="B41:E41"/>
    <mergeCell ref="B42:E42"/>
    <mergeCell ref="A59:E59"/>
    <mergeCell ref="A49:E49"/>
    <mergeCell ref="A46:E46"/>
    <mergeCell ref="B45:E45"/>
    <mergeCell ref="B47:E47"/>
    <mergeCell ref="A54:A58"/>
    <mergeCell ref="B52:E52"/>
    <mergeCell ref="A47:A48"/>
    <mergeCell ref="B48:E48"/>
    <mergeCell ref="C19:E19"/>
    <mergeCell ref="C20:E20"/>
    <mergeCell ref="B35:E35"/>
    <mergeCell ref="B36:E36"/>
    <mergeCell ref="B29:E29"/>
    <mergeCell ref="B27:E27"/>
    <mergeCell ref="A26:E26"/>
    <mergeCell ref="B30:E30"/>
    <mergeCell ref="A29:A33"/>
    <mergeCell ref="A28:E28"/>
    <mergeCell ref="B33:E33"/>
    <mergeCell ref="B37:E37"/>
    <mergeCell ref="A34:E34"/>
    <mergeCell ref="A35:A43"/>
    <mergeCell ref="A14:A25"/>
    <mergeCell ref="C24:E24"/>
    <mergeCell ref="C25:E25"/>
    <mergeCell ref="C14:E14"/>
    <mergeCell ref="B32:E32"/>
    <mergeCell ref="B31:E31"/>
    <mergeCell ref="C15:E15"/>
    <mergeCell ref="C16:E16"/>
    <mergeCell ref="C22:E22"/>
    <mergeCell ref="C23:E23"/>
    <mergeCell ref="C17:E17"/>
    <mergeCell ref="C18:E18"/>
    <mergeCell ref="C21:E21"/>
  </mergeCells>
  <dataValidations count="6">
    <dataValidation allowBlank="1" showInputMessage="1" showErrorMessage="1" promptTitle="RAP" sqref="A7:A12"/>
    <dataValidation allowBlank="1" showInputMessage="1" showErrorMessage="1" promptTitle="Objectif intermédiaire" sqref="A27"/>
    <dataValidation type="list" allowBlank="1" showInputMessage="1" showErrorMessage="1" sqref="B3:D3">
      <formula1>classe</formula1>
    </dataValidation>
    <dataValidation type="list" allowBlank="1" showInputMessage="1" showErrorMessage="1" sqref="B47:E47">
      <formula1>savoir</formula1>
    </dataValidation>
    <dataValidation type="list" allowBlank="1" showInputMessage="1" showErrorMessage="1" sqref="B48:E48">
      <formula1>OFFSET(INDEX(savoir,MATCH(B47,savoir,0)),,1,,OFFSET(INDEX(savoir,MATCH(B47,savoir,0)),,-1))</formula1>
    </dataValidation>
    <dataValidation type="list" allowBlank="1" showInputMessage="1" showErrorMessage="1" sqref="F6">
      <formula1>tache</formula1>
    </dataValidation>
  </dataValidations>
  <pageMargins left="0.25" right="0.25" top="0.75" bottom="0.75" header="0.3" footer="0.3"/>
  <pageSetup paperSize="9" scale="80" fitToWidth="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x14:formula1>
            <xm:f>IF(B7&lt;&gt;"",OFFSET(tache!$E$1,MATCH(B7&amp;"*",tache,FALSE)-1,,SUMPRODUCT((MID(tache,1,LEN(B7))=TEXT(B7,"FAUX"))*1)),tache)</xm:f>
          </x14:formula1>
          <xm:sqref>B7:B12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18"/>
  <sheetViews>
    <sheetView workbookViewId="0">
      <selection activeCell="C11" sqref="C11"/>
    </sheetView>
  </sheetViews>
  <sheetFormatPr baseColWidth="10" defaultRowHeight="15" x14ac:dyDescent="0.25"/>
  <cols>
    <col min="1" max="1" width="20" style="20" customWidth="1"/>
    <col min="2" max="2" width="8.28515625" style="20" customWidth="1"/>
    <col min="3" max="3" width="26.28515625" style="20" customWidth="1"/>
    <col min="4" max="4" width="50.28515625" style="20" bestFit="1" customWidth="1"/>
    <col min="5" max="5" width="24.140625" style="20" customWidth="1"/>
    <col min="6" max="6" width="30.28515625" style="20" customWidth="1"/>
    <col min="7" max="7" width="15.28515625" style="20" customWidth="1"/>
    <col min="8" max="16384" width="11.42578125" style="20"/>
  </cols>
  <sheetData>
    <row r="1" spans="1:7" ht="43.5" customHeight="1" thickBot="1" x14ac:dyDescent="0.3">
      <c r="A1" s="220" t="s">
        <v>97</v>
      </c>
      <c r="B1" s="221"/>
      <c r="C1" s="221"/>
      <c r="D1" s="221"/>
      <c r="E1" s="221"/>
      <c r="F1" s="221"/>
      <c r="G1" s="222"/>
    </row>
    <row r="2" spans="1:7" ht="9.9499999999999993" customHeight="1" thickBot="1" x14ac:dyDescent="0.3"/>
    <row r="3" spans="1:7" ht="15.75" thickTop="1" x14ac:dyDescent="0.25">
      <c r="A3" s="21" t="s">
        <v>18</v>
      </c>
      <c r="B3" s="232">
        <f>'fiche préparation'!$B$3</f>
        <v>0</v>
      </c>
      <c r="C3" s="233"/>
      <c r="E3" s="22" t="s">
        <v>20</v>
      </c>
      <c r="F3" s="223"/>
      <c r="G3" s="224"/>
    </row>
    <row r="4" spans="1:7" ht="15.75" thickBot="1" x14ac:dyDescent="0.3">
      <c r="A4" s="23" t="s">
        <v>19</v>
      </c>
      <c r="B4" s="234"/>
      <c r="C4" s="226"/>
      <c r="E4" s="24" t="s">
        <v>21</v>
      </c>
      <c r="F4" s="225" t="s">
        <v>159</v>
      </c>
      <c r="G4" s="226"/>
    </row>
    <row r="5" spans="1:7" ht="9.9499999999999993" customHeight="1" thickTop="1" thickBot="1" x14ac:dyDescent="0.3"/>
    <row r="6" spans="1:7" ht="27" customHeight="1" thickBot="1" x14ac:dyDescent="0.3">
      <c r="A6" s="227" t="s">
        <v>23</v>
      </c>
      <c r="B6" s="228"/>
      <c r="C6" s="229"/>
      <c r="D6" s="230"/>
      <c r="E6" s="230"/>
      <c r="F6" s="230"/>
      <c r="G6" s="231"/>
    </row>
    <row r="7" spans="1:7" ht="9.9499999999999993" customHeight="1" thickBot="1" x14ac:dyDescent="0.3"/>
    <row r="8" spans="1:7" ht="45" customHeight="1" thickBot="1" x14ac:dyDescent="0.3">
      <c r="A8" s="25" t="s">
        <v>155</v>
      </c>
      <c r="B8" s="26" t="s">
        <v>22</v>
      </c>
      <c r="C8" s="26" t="s">
        <v>154</v>
      </c>
      <c r="D8" s="26" t="s">
        <v>98</v>
      </c>
      <c r="E8" s="26" t="s">
        <v>161</v>
      </c>
      <c r="F8" s="26" t="s">
        <v>160</v>
      </c>
      <c r="G8" s="27" t="s">
        <v>66</v>
      </c>
    </row>
    <row r="9" spans="1:7" ht="39.950000000000003" customHeight="1" x14ac:dyDescent="0.25">
      <c r="A9" s="28"/>
      <c r="B9" s="29"/>
      <c r="C9" s="30"/>
      <c r="D9" s="30"/>
      <c r="E9" s="30"/>
      <c r="F9" s="31"/>
      <c r="G9" s="32"/>
    </row>
    <row r="10" spans="1:7" ht="44.25" customHeight="1" x14ac:dyDescent="0.25">
      <c r="A10" s="28"/>
      <c r="B10" s="29"/>
      <c r="C10" s="30"/>
      <c r="D10" s="30"/>
      <c r="E10" s="30"/>
      <c r="F10" s="31"/>
      <c r="G10" s="32"/>
    </row>
    <row r="11" spans="1:7" ht="63" customHeight="1" x14ac:dyDescent="0.25">
      <c r="A11" s="28"/>
      <c r="B11" s="29"/>
      <c r="C11" s="30"/>
      <c r="D11" s="30"/>
      <c r="E11" s="30"/>
      <c r="F11" s="31"/>
      <c r="G11" s="32"/>
    </row>
    <row r="12" spans="1:7" ht="49.5" customHeight="1" x14ac:dyDescent="0.25">
      <c r="A12" s="28"/>
      <c r="B12" s="29"/>
      <c r="C12" s="30"/>
      <c r="D12" s="30"/>
      <c r="E12" s="30"/>
      <c r="F12" s="31"/>
      <c r="G12" s="32"/>
    </row>
    <row r="13" spans="1:7" ht="39.950000000000003" customHeight="1" x14ac:dyDescent="0.25">
      <c r="A13" s="28"/>
      <c r="B13" s="29"/>
      <c r="C13" s="30"/>
      <c r="D13" s="30"/>
      <c r="E13" s="30"/>
      <c r="F13" s="31"/>
      <c r="G13" s="32"/>
    </row>
    <row r="14" spans="1:7" ht="48.75" customHeight="1" x14ac:dyDescent="0.25">
      <c r="A14" s="28"/>
      <c r="B14" s="29"/>
      <c r="C14" s="30"/>
      <c r="D14" s="30"/>
      <c r="E14" s="30"/>
      <c r="F14" s="31"/>
      <c r="G14" s="32"/>
    </row>
    <row r="15" spans="1:7" ht="45" customHeight="1" x14ac:dyDescent="0.25">
      <c r="A15" s="28"/>
      <c r="B15" s="29"/>
      <c r="C15" s="30"/>
      <c r="D15" s="30"/>
      <c r="E15" s="30"/>
      <c r="F15" s="31"/>
      <c r="G15" s="32"/>
    </row>
    <row r="17" spans="3:7" ht="255.75" customHeight="1" x14ac:dyDescent="0.25"/>
    <row r="18" spans="3:7" x14ac:dyDescent="0.25">
      <c r="C18" s="33"/>
      <c r="F18" s="33"/>
      <c r="G18" s="33"/>
    </row>
  </sheetData>
  <dataConsolidate/>
  <mergeCells count="7">
    <mergeCell ref="A1:G1"/>
    <mergeCell ref="F3:G3"/>
    <mergeCell ref="F4:G4"/>
    <mergeCell ref="A6:B6"/>
    <mergeCell ref="C6:G6"/>
    <mergeCell ref="B3:C3"/>
    <mergeCell ref="B4:C4"/>
  </mergeCells>
  <dataValidations xWindow="96" yWindow="560" count="9">
    <dataValidation type="list" allowBlank="1" showInputMessage="1" showErrorMessage="1" promptTitle="Phase" prompt="Phase d'activation, Phase de découverte, Phase de transfert, Phase de réinvestissement" sqref="A9:A15">
      <formula1>liste_phase</formula1>
    </dataValidation>
    <dataValidation type="list" allowBlank="1" showInputMessage="1" showErrorMessage="1" promptTitle="Matériels" prompt="materiels utilisé pour la phase_x000a_" sqref="E9:E15">
      <formula1>liste_matos</formula1>
    </dataValidation>
    <dataValidation type="list" allowBlank="1" showInputMessage="1" showErrorMessage="1" promptTitle="Objectifs opérationnels " prompt="on demande (voir fiche prépa)" sqref="D9:D15">
      <formula1>objectifs</formula1>
    </dataValidation>
    <dataValidation allowBlank="1" showInputMessage="1" showErrorMessage="1" promptTitle="Durée" prompt="Temps par phases_x000a_" sqref="B9:B15"/>
    <dataValidation allowBlank="1" showInputMessage="1" showErrorMessage="1" promptTitle="Connaissances" prompt="Connaissances apportés, Mots clés, Matériels nouveaux ,Définitions, Procédures, Méthodes, Essais, Règles…" sqref="F9:F15"/>
    <dataValidation allowBlank="1" showInputMessage="1" showErrorMessage="1" promptTitle="date" prompt="date deroulement de la séance" sqref="F3:G3"/>
    <dataValidation type="list" allowBlank="1" showInputMessage="1" showErrorMessage="1" promptTitle="Etape" prompt=" Activités :_x000a_D’introduction_x000a_De confrontation_x000a_De synthèse…_x000a__x000a_Préciser s’il s’agit d’un travail :_x000a_- TD_x000a_- TP_x000a_- individuel_x000a_- en binôme_x000a_- en groupes de 3 ou 4 _x000a_- en classe entière" sqref="C9:C15">
      <formula1>liste_act</formula1>
    </dataValidation>
    <dataValidation type="list" allowBlank="1" showInputMessage="1" showErrorMessage="1" promptTitle="Lieux" prompt="lieux de déroulement de la séance" sqref="B4:C4">
      <formula1>Liste_lieu</formula1>
    </dataValidation>
    <dataValidation type="list" allowBlank="1" showInputMessage="1" showErrorMessage="1" promptTitle="Evaluation" prompt="Type d’évaluation effectué et moyens : diagnostique, formative, formatrice, sommative" sqref="G9:G15">
      <formula1>Evaluation</formula1>
    </dataValidation>
  </dataValidations>
  <pageMargins left="0.25" right="0.25" top="0.75" bottom="0.75" header="0.3" footer="0.3"/>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34"/>
  <sheetViews>
    <sheetView topLeftCell="A13" workbookViewId="0">
      <selection activeCell="A31" sqref="A31"/>
    </sheetView>
  </sheetViews>
  <sheetFormatPr baseColWidth="10" defaultRowHeight="15" x14ac:dyDescent="0.25"/>
  <cols>
    <col min="1" max="1" width="5.7109375" style="19" bestFit="1" customWidth="1"/>
    <col min="2" max="2" width="146" style="16" bestFit="1" customWidth="1"/>
    <col min="3" max="16384" width="11.42578125" style="16"/>
  </cols>
  <sheetData>
    <row r="1" spans="1:5" x14ac:dyDescent="0.25">
      <c r="B1" s="16" t="s">
        <v>250</v>
      </c>
      <c r="D1" s="17" t="s">
        <v>211</v>
      </c>
      <c r="E1" s="16" t="str">
        <f t="array" aca="1" ref="E1" ca="1">IF(ROW(A1)&gt;COUNTA(A:A)-1,"",INDEX(cola,SMALL(IF(cola&lt;&gt;"",ROW(cola)-1,""),ROW(A1))))</f>
        <v>T0-1</v>
      </c>
    </row>
    <row r="2" spans="1:5" x14ac:dyDescent="0.25">
      <c r="A2" s="16"/>
      <c r="B2" s="15"/>
      <c r="D2" s="17" t="s">
        <v>214</v>
      </c>
      <c r="E2" s="16" t="str">
        <f t="array" aca="1" ref="E2" ca="1">IF(ROW(A2)&gt;COUNTA(A:A)-1,"",INDEX(cola,SMALL(IF(cola&lt;&gt;"",ROW(cola)-1,""),ROW(A2))))</f>
        <v>T0-2</v>
      </c>
    </row>
    <row r="3" spans="1:5" x14ac:dyDescent="0.25">
      <c r="A3" s="17" t="s">
        <v>460</v>
      </c>
      <c r="B3" s="18" t="s">
        <v>69</v>
      </c>
      <c r="C3" s="18"/>
      <c r="D3" s="17" t="s">
        <v>215</v>
      </c>
      <c r="E3" s="16" t="str">
        <f t="array" aca="1" ref="E3" ca="1">IF(ROW(A3)&gt;COUNTA(A:A)-1,"",INDEX(cola,SMALL(IF(cola&lt;&gt;"",ROW(cola)-1,""),ROW(A3))))</f>
        <v>T0-3</v>
      </c>
    </row>
    <row r="4" spans="1:5" x14ac:dyDescent="0.25">
      <c r="A4" s="17" t="s">
        <v>212</v>
      </c>
      <c r="B4" s="18" t="s">
        <v>70</v>
      </c>
      <c r="C4" s="18"/>
      <c r="D4" s="17" t="s">
        <v>219</v>
      </c>
      <c r="E4" s="16" t="str">
        <f t="array" aca="1" ref="E4" ca="1">IF(ROW(A4)&gt;COUNTA(A:A)-1,"",INDEX(cola,SMALL(IF(cola&lt;&gt;"",ROW(cola)-1,""),ROW(A4))))</f>
        <v xml:space="preserve">T1-1 </v>
      </c>
    </row>
    <row r="5" spans="1:5" x14ac:dyDescent="0.25">
      <c r="A5" s="17" t="s">
        <v>213</v>
      </c>
      <c r="B5" s="18" t="s">
        <v>71</v>
      </c>
      <c r="C5" s="18"/>
      <c r="D5" s="17" t="s">
        <v>220</v>
      </c>
      <c r="E5" s="16" t="str">
        <f t="array" aca="1" ref="E5" ca="1">IF(ROW(A5)&gt;COUNTA(A:A)-1,"",INDEX(cola,SMALL(IF(cola&lt;&gt;"",ROW(cola)-1,""),ROW(A5))))</f>
        <v>T1-2</v>
      </c>
    </row>
    <row r="6" spans="1:5" x14ac:dyDescent="0.25">
      <c r="A6" s="16"/>
      <c r="B6" s="15"/>
      <c r="D6" s="17" t="s">
        <v>94</v>
      </c>
      <c r="E6" s="16" t="str">
        <f t="array" aca="1" ref="E6" ca="1">IF(ROW(A6)&gt;COUNTA(A:A)-1,"",INDEX(cola,SMALL(IF(cola&lt;&gt;"",ROW(cola)-1,""),ROW(A6))))</f>
        <v>T1-3</v>
      </c>
    </row>
    <row r="7" spans="1:5" x14ac:dyDescent="0.25">
      <c r="A7" s="17" t="s">
        <v>214</v>
      </c>
      <c r="B7" s="18" t="s">
        <v>24</v>
      </c>
      <c r="C7" s="18"/>
      <c r="D7" s="61"/>
      <c r="E7" s="16" t="str">
        <f t="array" aca="1" ref="E7" ca="1">IF(ROW(A7)&gt;COUNTA(A:A)-1,"",INDEX(cola,SMALL(IF(cola&lt;&gt;"",ROW(cola)-1,""),ROW(A7))))</f>
        <v>T1-4</v>
      </c>
    </row>
    <row r="8" spans="1:5" x14ac:dyDescent="0.25">
      <c r="A8" s="17" t="s">
        <v>72</v>
      </c>
      <c r="B8" s="18" t="s">
        <v>73</v>
      </c>
      <c r="C8" s="18"/>
      <c r="E8" s="16" t="str">
        <f t="array" aca="1" ref="E8" ca="1">IF(ROW(A8)&gt;COUNTA(A:A)-1,"",INDEX(cola,SMALL(IF(cola&lt;&gt;"",ROW(cola)-1,""),ROW(A8))))</f>
        <v>T1-5</v>
      </c>
    </row>
    <row r="9" spans="1:5" x14ac:dyDescent="0.25">
      <c r="A9" s="17" t="s">
        <v>398</v>
      </c>
      <c r="B9" s="18" t="s">
        <v>74</v>
      </c>
      <c r="C9" s="18"/>
      <c r="E9" s="16" t="str">
        <f t="array" aca="1" ref="E9" ca="1">IF(ROW(A9)&gt;COUNTA(A:A)-1,"",INDEX(cola,SMALL(IF(cola&lt;&gt;"",ROW(cola)-1,""),ROW(A9))))</f>
        <v>T1-6</v>
      </c>
    </row>
    <row r="10" spans="1:5" x14ac:dyDescent="0.25">
      <c r="A10" s="17" t="s">
        <v>75</v>
      </c>
      <c r="B10" s="18" t="s">
        <v>76</v>
      </c>
      <c r="C10" s="18"/>
      <c r="E10" s="16" t="str">
        <f t="array" aca="1" ref="E10" ca="1">IF(ROW(A10)&gt;COUNTA(A:A)-1,"",INDEX(cola,SMALL(IF(cola&lt;&gt;"",ROW(cola)-1,""),ROW(A10))))</f>
        <v xml:space="preserve">T2-1 </v>
      </c>
    </row>
    <row r="11" spans="1:5" x14ac:dyDescent="0.25">
      <c r="A11" s="17" t="s">
        <v>77</v>
      </c>
      <c r="B11" s="18" t="s">
        <v>78</v>
      </c>
      <c r="C11" s="18"/>
      <c r="E11" s="16" t="str">
        <f t="array" aca="1" ref="E11" ca="1">IF(ROW(A11)&gt;COUNTA(A:A)-1,"",INDEX(cola,SMALL(IF(cola&lt;&gt;"",ROW(cola)-1,""),ROW(A11))))</f>
        <v>T2-2</v>
      </c>
    </row>
    <row r="12" spans="1:5" x14ac:dyDescent="0.25">
      <c r="A12" s="17" t="s">
        <v>79</v>
      </c>
      <c r="B12" s="18" t="s">
        <v>80</v>
      </c>
      <c r="C12" s="18"/>
      <c r="E12" s="16" t="str">
        <f t="array" aca="1" ref="E12" ca="1">IF(ROW(A12)&gt;COUNTA(A:A)-1,"",INDEX(cola,SMALL(IF(cola&lt;&gt;"",ROW(cola)-1,""),ROW(A12))))</f>
        <v>T2-3</v>
      </c>
    </row>
    <row r="13" spans="1:5" x14ac:dyDescent="0.25">
      <c r="A13" s="16"/>
      <c r="B13" s="15"/>
      <c r="E13" s="16" t="str">
        <f t="array" aca="1" ref="E13" ca="1">IF(ROW(A13)&gt;COUNTA(A:A)-1,"",INDEX(cola,SMALL(IF(cola&lt;&gt;"",ROW(cola)-1,""),ROW(A13))))</f>
        <v>T2-4</v>
      </c>
    </row>
    <row r="14" spans="1:5" x14ac:dyDescent="0.25">
      <c r="A14" s="17" t="s">
        <v>215</v>
      </c>
      <c r="B14" s="18" t="s">
        <v>25</v>
      </c>
      <c r="C14" s="18"/>
      <c r="E14" s="16" t="str">
        <f t="array" aca="1" ref="E14" ca="1">IF(ROW(A14)&gt;COUNTA(A:A)-1,"",INDEX(cola,SMALL(IF(cola&lt;&gt;"",ROW(cola)-1,""),ROW(A14))))</f>
        <v xml:space="preserve">T3-1 </v>
      </c>
    </row>
    <row r="15" spans="1:5" x14ac:dyDescent="0.25">
      <c r="A15" s="17" t="s">
        <v>216</v>
      </c>
      <c r="B15" s="18" t="s">
        <v>81</v>
      </c>
      <c r="C15" s="18"/>
      <c r="E15" s="16" t="str">
        <f t="array" aca="1" ref="E15" ca="1">IF(ROW(A15)&gt;COUNTA(A:A)-1,"",INDEX(cola,SMALL(IF(cola&lt;&gt;"",ROW(cola)-1,""),ROW(A15))))</f>
        <v>T3-2</v>
      </c>
    </row>
    <row r="16" spans="1:5" x14ac:dyDescent="0.25">
      <c r="A16" s="17" t="s">
        <v>217</v>
      </c>
      <c r="B16" s="18" t="s">
        <v>84</v>
      </c>
      <c r="C16" s="18"/>
      <c r="E16" s="16" t="str">
        <f t="array" aca="1" ref="E16" ca="1">IF(ROW(A16)&gt;COUNTA(A:A)-1,"",INDEX(cola,SMALL(IF(cola&lt;&gt;"",ROW(cola)-1,""),ROW(A16))))</f>
        <v>T3-3</v>
      </c>
    </row>
    <row r="17" spans="1:5" x14ac:dyDescent="0.25">
      <c r="A17" s="17" t="s">
        <v>218</v>
      </c>
      <c r="B17" s="18" t="s">
        <v>85</v>
      </c>
      <c r="C17" s="18"/>
      <c r="E17" s="16" t="str">
        <f t="array" aca="1" ref="E17" ca="1">IF(ROW(A17)&gt;COUNTA(A:A)-1,"",INDEX(cola,SMALL(IF(cola&lt;&gt;"",ROW(cola)-1,""),ROW(A17))))</f>
        <v>T3-4</v>
      </c>
    </row>
    <row r="18" spans="1:5" x14ac:dyDescent="0.25">
      <c r="A18" s="17"/>
      <c r="B18" s="15"/>
      <c r="C18" s="18"/>
      <c r="E18" s="16" t="str">
        <f t="array" aca="1" ref="E18" ca="1">IF(ROW(A18)&gt;COUNTA(A:A)-1,"",INDEX(cola,SMALL(IF(cola&lt;&gt;"",ROW(cola)-1,""),ROW(A18))))</f>
        <v xml:space="preserve">T4-1  </v>
      </c>
    </row>
    <row r="19" spans="1:5" x14ac:dyDescent="0.25">
      <c r="A19" s="17" t="s">
        <v>219</v>
      </c>
      <c r="B19" s="18" t="s">
        <v>26</v>
      </c>
      <c r="C19" s="18"/>
      <c r="E19" s="16" t="str">
        <f t="array" aca="1" ref="E19" ca="1">IF(ROW(A19)&gt;COUNTA(A:A)-1,"",INDEX(cola,SMALL(IF(cola&lt;&gt;"",ROW(cola)-1,""),ROW(A19))))</f>
        <v>T4-2</v>
      </c>
    </row>
    <row r="20" spans="1:5" x14ac:dyDescent="0.25">
      <c r="A20" s="17" t="s">
        <v>399</v>
      </c>
      <c r="B20" s="18" t="s">
        <v>27</v>
      </c>
      <c r="C20" s="18"/>
      <c r="E20" s="16" t="str">
        <f t="array" aca="1" ref="E20" ca="1">IF(ROW(A20)&gt;COUNTA(A:A)-1,"",INDEX(cola,SMALL(IF(cola&lt;&gt;"",ROW(cola)-1,""),ROW(A20))))</f>
        <v>T4-3</v>
      </c>
    </row>
    <row r="21" spans="1:5" x14ac:dyDescent="0.25">
      <c r="A21" s="17" t="s">
        <v>400</v>
      </c>
      <c r="B21" s="18" t="s">
        <v>86</v>
      </c>
      <c r="C21" s="18"/>
      <c r="E21" s="16" t="str">
        <f t="array" aca="1" ref="E21" ca="1">IF(ROW(A21)&gt;COUNTA(A:A)-1,"",INDEX(cola,SMALL(IF(cola&lt;&gt;"",ROW(cola)-1,""),ROW(A21))))</f>
        <v>T4-4</v>
      </c>
    </row>
    <row r="22" spans="1:5" x14ac:dyDescent="0.25">
      <c r="A22" s="17" t="s">
        <v>401</v>
      </c>
      <c r="B22" s="18" t="s">
        <v>87</v>
      </c>
      <c r="C22" s="18"/>
      <c r="E22" s="16" t="str">
        <f t="array" aca="1" ref="E22" ca="1">IF(ROW(A22)&gt;COUNTA(A:A)-1,"",INDEX(cola,SMALL(IF(cola&lt;&gt;"",ROW(cola)-1,""),ROW(A22))))</f>
        <v>T4-5</v>
      </c>
    </row>
    <row r="23" spans="1:5" x14ac:dyDescent="0.25">
      <c r="A23" s="17"/>
      <c r="B23" s="15"/>
      <c r="C23" s="18"/>
      <c r="E23" s="16" t="str">
        <f t="array" aca="1" ref="E23" ca="1">IF(ROW(A23)&gt;COUNTA(A:A)-1,"",INDEX(cola,SMALL(IF(cola&lt;&gt;"",ROW(cola)-1,""),ROW(A23))))</f>
        <v>T4-6</v>
      </c>
    </row>
    <row r="24" spans="1:5" x14ac:dyDescent="0.25">
      <c r="A24" s="17" t="s">
        <v>220</v>
      </c>
      <c r="B24" s="18" t="s">
        <v>88</v>
      </c>
      <c r="C24" s="18"/>
      <c r="E24" s="16" t="str">
        <f t="array" aca="1" ref="E24" ca="1">IF(ROW(A24)&gt;COUNTA(A:A)-1,"",INDEX(cola,SMALL(IF(cola&lt;&gt;"",ROW(cola)-1,""),ROW(A24))))</f>
        <v xml:space="preserve">T5-1 </v>
      </c>
    </row>
    <row r="25" spans="1:5" x14ac:dyDescent="0.25">
      <c r="A25" s="17" t="s">
        <v>402</v>
      </c>
      <c r="B25" s="16" t="s">
        <v>89</v>
      </c>
      <c r="E25" s="16" t="str">
        <f t="array" aca="1" ref="E25" ca="1">IF(ROW(A25)&gt;COUNTA(A:A)-1,"",INDEX(cola,SMALL(IF(cola&lt;&gt;"",ROW(cola)-1,""),ROW(A25))))</f>
        <v>T5-2</v>
      </c>
    </row>
    <row r="26" spans="1:5" ht="15.75" customHeight="1" x14ac:dyDescent="0.25">
      <c r="A26" s="17" t="s">
        <v>403</v>
      </c>
      <c r="B26" s="16" t="s">
        <v>92</v>
      </c>
      <c r="E26" s="16" t="str">
        <f t="array" aca="1" ref="E26" ca="1">IF(ROW(A26)&gt;COUNTA(A:A)-1,"",INDEX(cola,SMALL(IF(cola&lt;&gt;"",ROW(cola)-1,""),ROW(A26))))</f>
        <v>T5-3</v>
      </c>
    </row>
    <row r="27" spans="1:5" x14ac:dyDescent="0.25">
      <c r="A27" s="17" t="s">
        <v>404</v>
      </c>
      <c r="B27" s="16" t="s">
        <v>91</v>
      </c>
    </row>
    <row r="28" spans="1:5" x14ac:dyDescent="0.25">
      <c r="A28" s="17" t="s">
        <v>405</v>
      </c>
      <c r="B28" s="16" t="s">
        <v>90</v>
      </c>
    </row>
    <row r="29" spans="1:5" x14ac:dyDescent="0.25">
      <c r="A29" s="17" t="s">
        <v>406</v>
      </c>
      <c r="B29" s="16" t="s">
        <v>93</v>
      </c>
    </row>
    <row r="30" spans="1:5" x14ac:dyDescent="0.25">
      <c r="A30" s="17"/>
      <c r="B30" s="15"/>
    </row>
    <row r="31" spans="1:5" x14ac:dyDescent="0.25">
      <c r="A31" s="17" t="s">
        <v>94</v>
      </c>
      <c r="B31" s="16" t="s">
        <v>95</v>
      </c>
    </row>
    <row r="32" spans="1:5" x14ac:dyDescent="0.25">
      <c r="A32" s="17" t="s">
        <v>407</v>
      </c>
      <c r="B32" s="16" t="s">
        <v>96</v>
      </c>
    </row>
    <row r="33" spans="1:2" x14ac:dyDescent="0.25">
      <c r="A33" s="17" t="s">
        <v>408</v>
      </c>
      <c r="B33" s="16" t="s">
        <v>83</v>
      </c>
    </row>
    <row r="34" spans="1:2" x14ac:dyDescent="0.25">
      <c r="A34" s="17" t="s">
        <v>409</v>
      </c>
      <c r="B34" s="16" t="s">
        <v>82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 id="{280BDEBD-2AC3-429F-81D6-DB54516C35A1}">
            <xm:f>COUNTIF('fiche préparation'!$B$1:$B$30,$A3)&gt;0</xm:f>
            <x14:dxf>
              <fill>
                <patternFill>
                  <bgColor rgb="FFFFC000"/>
                </patternFill>
              </fill>
            </x14:dxf>
          </x14:cfRule>
          <xm:sqref>B3:B34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3"/>
  <sheetViews>
    <sheetView topLeftCell="C1" workbookViewId="0">
      <selection activeCell="D11" sqref="D11"/>
    </sheetView>
  </sheetViews>
  <sheetFormatPr baseColWidth="10" defaultRowHeight="15" x14ac:dyDescent="0.25"/>
  <cols>
    <col min="1" max="1" width="24.140625" style="11" customWidth="1"/>
    <col min="2" max="2" width="26.42578125" style="11" customWidth="1"/>
    <col min="3" max="3" width="55" style="11" customWidth="1"/>
    <col min="4" max="4" width="21.140625" style="11" customWidth="1"/>
    <col min="5" max="5" width="31.5703125" style="11" customWidth="1"/>
    <col min="6" max="6" width="40" style="11" customWidth="1"/>
    <col min="7" max="7" width="15.5703125" style="11" customWidth="1"/>
    <col min="8" max="8" width="18" style="11" customWidth="1"/>
    <col min="9" max="16384" width="11.42578125" style="13"/>
  </cols>
  <sheetData>
    <row r="1" spans="1:8" ht="15.75" thickTop="1" x14ac:dyDescent="0.25">
      <c r="A1" s="10" t="s">
        <v>148</v>
      </c>
      <c r="B1" s="8" t="s">
        <v>106</v>
      </c>
      <c r="C1" s="11" t="s">
        <v>163</v>
      </c>
      <c r="D1" s="12"/>
      <c r="E1" s="10" t="s">
        <v>157</v>
      </c>
      <c r="F1" s="12"/>
      <c r="G1" s="10" t="s">
        <v>108</v>
      </c>
      <c r="H1" s="10" t="s">
        <v>153</v>
      </c>
    </row>
    <row r="2" spans="1:8" x14ac:dyDescent="0.25">
      <c r="A2" s="11" t="s">
        <v>100</v>
      </c>
      <c r="B2" s="11" t="s">
        <v>103</v>
      </c>
      <c r="C2" s="11" t="s">
        <v>111</v>
      </c>
      <c r="E2" s="11" t="s">
        <v>156</v>
      </c>
      <c r="G2" s="11" t="s">
        <v>109</v>
      </c>
      <c r="H2" s="14" t="s">
        <v>152</v>
      </c>
    </row>
    <row r="3" spans="1:8" x14ac:dyDescent="0.25">
      <c r="A3" s="11" t="s">
        <v>101</v>
      </c>
      <c r="B3" s="11" t="s">
        <v>104</v>
      </c>
      <c r="C3" s="11" t="s">
        <v>112</v>
      </c>
      <c r="E3" s="11" t="s">
        <v>146</v>
      </c>
      <c r="G3" s="11" t="s">
        <v>110</v>
      </c>
      <c r="H3" s="14" t="s">
        <v>151</v>
      </c>
    </row>
    <row r="4" spans="1:8" x14ac:dyDescent="0.25">
      <c r="A4" s="11" t="s">
        <v>99</v>
      </c>
      <c r="B4" s="11" t="s">
        <v>105</v>
      </c>
      <c r="C4" s="11" t="s">
        <v>113</v>
      </c>
      <c r="E4" s="11" t="s">
        <v>143</v>
      </c>
      <c r="G4" s="11" t="s">
        <v>107</v>
      </c>
      <c r="H4" s="14" t="s">
        <v>149</v>
      </c>
    </row>
    <row r="5" spans="1:8" x14ac:dyDescent="0.25">
      <c r="A5" s="11" t="s">
        <v>164</v>
      </c>
      <c r="C5" s="11" t="s">
        <v>114</v>
      </c>
      <c r="E5" s="11" t="s">
        <v>144</v>
      </c>
      <c r="H5" s="14" t="s">
        <v>150</v>
      </c>
    </row>
    <row r="6" spans="1:8" x14ac:dyDescent="0.25">
      <c r="A6" s="11" t="s">
        <v>102</v>
      </c>
      <c r="C6" s="11" t="s">
        <v>115</v>
      </c>
      <c r="E6" s="11" t="s">
        <v>162</v>
      </c>
    </row>
    <row r="7" spans="1:8" x14ac:dyDescent="0.25">
      <c r="A7" s="11" t="s">
        <v>147</v>
      </c>
      <c r="C7" s="11" t="s">
        <v>116</v>
      </c>
      <c r="E7" s="11" t="s">
        <v>145</v>
      </c>
    </row>
    <row r="8" spans="1:8" x14ac:dyDescent="0.25">
      <c r="C8" s="11" t="s">
        <v>117</v>
      </c>
      <c r="E8" s="11" t="s">
        <v>142</v>
      </c>
    </row>
    <row r="9" spans="1:8" x14ac:dyDescent="0.25">
      <c r="C9" s="11" t="s">
        <v>124</v>
      </c>
    </row>
    <row r="10" spans="1:8" x14ac:dyDescent="0.25">
      <c r="C10" s="11" t="s">
        <v>125</v>
      </c>
    </row>
    <row r="11" spans="1:8" x14ac:dyDescent="0.25">
      <c r="C11" s="11" t="s">
        <v>126</v>
      </c>
    </row>
    <row r="12" spans="1:8" x14ac:dyDescent="0.25">
      <c r="C12" s="11" t="s">
        <v>127</v>
      </c>
    </row>
    <row r="13" spans="1:8" x14ac:dyDescent="0.25">
      <c r="C13" s="11" t="s">
        <v>118</v>
      </c>
    </row>
    <row r="14" spans="1:8" x14ac:dyDescent="0.25">
      <c r="C14" s="11" t="s">
        <v>119</v>
      </c>
    </row>
    <row r="15" spans="1:8" x14ac:dyDescent="0.25">
      <c r="C15" s="11" t="s">
        <v>120</v>
      </c>
    </row>
    <row r="16" spans="1:8" x14ac:dyDescent="0.25">
      <c r="C16" s="11" t="s">
        <v>121</v>
      </c>
    </row>
    <row r="17" spans="3:3" x14ac:dyDescent="0.25">
      <c r="C17" s="11" t="s">
        <v>122</v>
      </c>
    </row>
    <row r="18" spans="3:3" x14ac:dyDescent="0.25">
      <c r="C18" s="11" t="s">
        <v>123</v>
      </c>
    </row>
    <row r="19" spans="3:3" x14ac:dyDescent="0.25">
      <c r="C19" s="11" t="s">
        <v>128</v>
      </c>
    </row>
    <row r="20" spans="3:3" x14ac:dyDescent="0.25">
      <c r="C20" s="11" t="s">
        <v>129</v>
      </c>
    </row>
    <row r="21" spans="3:3" x14ac:dyDescent="0.25">
      <c r="C21" s="11" t="s">
        <v>130</v>
      </c>
    </row>
    <row r="22" spans="3:3" x14ac:dyDescent="0.25">
      <c r="C22" s="11" t="s">
        <v>131</v>
      </c>
    </row>
    <row r="23" spans="3:3" x14ac:dyDescent="0.25">
      <c r="C23" s="11" t="s">
        <v>132</v>
      </c>
    </row>
    <row r="24" spans="3:3" x14ac:dyDescent="0.25">
      <c r="C24" s="11" t="s">
        <v>133</v>
      </c>
    </row>
    <row r="25" spans="3:3" x14ac:dyDescent="0.25">
      <c r="C25" s="11" t="s">
        <v>134</v>
      </c>
    </row>
    <row r="26" spans="3:3" x14ac:dyDescent="0.25">
      <c r="C26" s="11" t="s">
        <v>135</v>
      </c>
    </row>
    <row r="27" spans="3:3" x14ac:dyDescent="0.25">
      <c r="C27" s="11" t="s">
        <v>140</v>
      </c>
    </row>
    <row r="28" spans="3:3" x14ac:dyDescent="0.25">
      <c r="C28" s="11" t="s">
        <v>141</v>
      </c>
    </row>
    <row r="29" spans="3:3" x14ac:dyDescent="0.25">
      <c r="C29" s="11" t="s">
        <v>136</v>
      </c>
    </row>
    <row r="30" spans="3:3" x14ac:dyDescent="0.25">
      <c r="C30" s="11" t="s">
        <v>137</v>
      </c>
    </row>
    <row r="31" spans="3:3" x14ac:dyDescent="0.25">
      <c r="C31" s="11" t="s">
        <v>138</v>
      </c>
    </row>
    <row r="32" spans="3:3" x14ac:dyDescent="0.25">
      <c r="C32" s="11" t="s">
        <v>139</v>
      </c>
    </row>
    <row r="33" spans="3:3" x14ac:dyDescent="0.25">
      <c r="C33" s="11" t="s">
        <v>165</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3"/>
  <sheetViews>
    <sheetView topLeftCell="A7" workbookViewId="0">
      <selection activeCell="F41" sqref="F41"/>
    </sheetView>
  </sheetViews>
  <sheetFormatPr baseColWidth="10" defaultRowHeight="15" x14ac:dyDescent="0.25"/>
  <cols>
    <col min="1" max="1" width="5.140625" bestFit="1" customWidth="1"/>
    <col min="2" max="2" width="61.42578125" style="40" customWidth="1"/>
    <col min="3" max="3" width="7.5703125" style="67" customWidth="1"/>
    <col min="4" max="4" width="3.140625" style="67" customWidth="1"/>
    <col min="5" max="5" width="7.28515625" style="67" customWidth="1"/>
    <col min="6" max="6" width="96.5703125" style="89" customWidth="1"/>
  </cols>
  <sheetData>
    <row r="1" spans="1:6" ht="21.75" customHeight="1" thickTop="1" thickBot="1" x14ac:dyDescent="0.3">
      <c r="A1" s="70"/>
      <c r="B1" s="256" t="s">
        <v>221</v>
      </c>
      <c r="C1" s="256"/>
      <c r="D1" s="119"/>
      <c r="E1" s="111"/>
      <c r="F1" s="81" t="s">
        <v>1</v>
      </c>
    </row>
    <row r="2" spans="1:6" ht="13.5" customHeight="1" thickTop="1" x14ac:dyDescent="0.25">
      <c r="A2" s="252" t="s">
        <v>222</v>
      </c>
      <c r="B2" s="76" t="s">
        <v>223</v>
      </c>
      <c r="C2" s="80" t="str">
        <f>LEFT($B$2,4)</f>
        <v>T0-1</v>
      </c>
      <c r="D2" s="62" t="str">
        <f>IF(COUNTIF('fiche préparation'!$B$7:$B$12,'compétence tache'!C2)&gt;0,COUNTIF('fiche préparation'!$B$7:$B$12,'compétence tache'!C2)+ROW(),"")</f>
        <v/>
      </c>
      <c r="E2" s="80" t="s">
        <v>413</v>
      </c>
      <c r="F2" s="69" t="s">
        <v>412</v>
      </c>
    </row>
    <row r="3" spans="1:6" x14ac:dyDescent="0.25">
      <c r="A3" s="253"/>
      <c r="B3" s="77"/>
      <c r="C3" s="62" t="str">
        <f t="shared" ref="C3:C4" si="0">LEFT($B$2,4)</f>
        <v>T0-1</v>
      </c>
      <c r="D3" s="62" t="str">
        <f>IF(COUNTIF('fiche préparation'!$B$7:$B$12,'compétence tache'!C3)&gt;0,COUNTIF('fiche préparation'!$B$7:$B$12,'compétence tache'!C3)+ROW(),"")</f>
        <v/>
      </c>
      <c r="E3" s="62" t="s">
        <v>40</v>
      </c>
      <c r="F3" s="106" t="s">
        <v>414</v>
      </c>
    </row>
    <row r="4" spans="1:6" ht="23.25" thickBot="1" x14ac:dyDescent="0.3">
      <c r="A4" s="253"/>
      <c r="B4" s="75"/>
      <c r="C4" s="108" t="str">
        <f t="shared" si="0"/>
        <v>T0-1</v>
      </c>
      <c r="D4" s="62" t="str">
        <f>IF(COUNTIF('fiche préparation'!$B$7:$B$12,'compétence tache'!C4)&gt;0,COUNTIF('fiche préparation'!$B$7:$B$12,'compétence tache'!C4)+ROW(),"")</f>
        <v/>
      </c>
      <c r="E4" s="62" t="s">
        <v>49</v>
      </c>
      <c r="F4" s="41" t="s">
        <v>415</v>
      </c>
    </row>
    <row r="5" spans="1:6" ht="23.25" thickBot="1" x14ac:dyDescent="0.3">
      <c r="A5" s="253"/>
      <c r="B5" s="63" t="s">
        <v>224</v>
      </c>
      <c r="C5" s="71" t="str">
        <f t="shared" ref="C5:C35" si="1">LEFT(B5,4)</f>
        <v>T0-2</v>
      </c>
      <c r="D5" s="62" t="str">
        <f>IF(COUNTIF('fiche préparation'!$B$7:$B$12,'compétence tache'!C5)&gt;0,COUNTIF('fiche préparation'!$B$7:$B$12,'compétence tache'!C5)+ROW(),"")</f>
        <v/>
      </c>
      <c r="E5" s="71" t="s">
        <v>49</v>
      </c>
      <c r="F5" s="65" t="s">
        <v>415</v>
      </c>
    </row>
    <row r="6" spans="1:6" ht="29.25" customHeight="1" thickBot="1" x14ac:dyDescent="0.3">
      <c r="A6" s="254"/>
      <c r="B6" s="64" t="s">
        <v>410</v>
      </c>
      <c r="C6" s="72" t="str">
        <f t="shared" si="1"/>
        <v>T0-3</v>
      </c>
      <c r="D6" s="62" t="str">
        <f>IF(COUNTIF('fiche préparation'!$B$7:$B$12,'compétence tache'!C6)&gt;0,COUNTIF('fiche préparation'!$B$7:$B$12,'compétence tache'!C6)+ROW(),"")</f>
        <v/>
      </c>
      <c r="E6" s="72" t="s">
        <v>49</v>
      </c>
      <c r="F6" s="66" t="s">
        <v>417</v>
      </c>
    </row>
    <row r="7" spans="1:6" ht="13.5" customHeight="1" thickTop="1" x14ac:dyDescent="0.25">
      <c r="A7" s="255" t="s">
        <v>225</v>
      </c>
      <c r="B7" s="245" t="s">
        <v>226</v>
      </c>
      <c r="C7" s="62" t="str">
        <f>LEFT($B$7,4)</f>
        <v>T1-1</v>
      </c>
      <c r="D7" s="62" t="str">
        <f>IF(COUNTIF('fiche préparation'!$B$7:$B$12,'compétence tache'!C7)&gt;0,COUNTIF('fiche préparation'!$B$7:$B$12,'compétence tache'!C7)+ROW(),"")</f>
        <v/>
      </c>
      <c r="E7" s="62"/>
      <c r="F7" s="38"/>
    </row>
    <row r="8" spans="1:6" ht="22.5" x14ac:dyDescent="0.25">
      <c r="A8" s="242"/>
      <c r="B8" s="246"/>
      <c r="C8" s="62" t="str">
        <f t="shared" ref="C8:C9" si="2">LEFT($B$7,4)</f>
        <v>T1-1</v>
      </c>
      <c r="D8" s="62" t="str">
        <f>IF(COUNTIF('fiche préparation'!$B$7:$B$12,'compétence tache'!C8)&gt;0,COUNTIF('fiche préparation'!$B$7:$B$12,'compétence tache'!C8)+ROW(),"")</f>
        <v/>
      </c>
      <c r="E8" s="112" t="s">
        <v>61</v>
      </c>
      <c r="F8" s="91" t="s">
        <v>422</v>
      </c>
    </row>
    <row r="9" spans="1:6" ht="23.25" thickBot="1" x14ac:dyDescent="0.3">
      <c r="A9" s="242"/>
      <c r="B9" s="247"/>
      <c r="C9" s="62" t="str">
        <f t="shared" si="2"/>
        <v>T1-1</v>
      </c>
      <c r="D9" s="62" t="str">
        <f>IF(COUNTIF('fiche préparation'!$B$7:$B$12,'compétence tache'!C9)&gt;0,COUNTIF('fiche préparation'!$B$7:$B$12,'compétence tache'!C9)+ROW(),"")</f>
        <v/>
      </c>
      <c r="E9" s="113" t="s">
        <v>62</v>
      </c>
      <c r="F9" s="92" t="s">
        <v>419</v>
      </c>
    </row>
    <row r="10" spans="1:6" x14ac:dyDescent="0.25">
      <c r="A10" s="242"/>
      <c r="B10" s="249" t="s">
        <v>227</v>
      </c>
      <c r="C10" s="110" t="str">
        <f>LEFT($B$10,4)</f>
        <v>T1-2</v>
      </c>
      <c r="D10" s="62" t="str">
        <f>IF(COUNTIF('fiche préparation'!$B$7:$B$12,'compétence tache'!C10)&gt;0,COUNTIF('fiche préparation'!$B$7:$B$12,'compétence tache'!C10)+ROW(),"")</f>
        <v/>
      </c>
      <c r="E10" s="62" t="s">
        <v>36</v>
      </c>
      <c r="F10" s="43" t="s">
        <v>423</v>
      </c>
    </row>
    <row r="11" spans="1:6" ht="23.25" thickBot="1" x14ac:dyDescent="0.3">
      <c r="A11" s="242"/>
      <c r="B11" s="247"/>
      <c r="C11" s="62" t="str">
        <f>LEFT($B$10,4)</f>
        <v>T1-2</v>
      </c>
      <c r="D11" s="62" t="str">
        <f>IF(COUNTIF('fiche préparation'!$B$7:$B$12,'compétence tache'!C11)&gt;0,COUNTIF('fiche préparation'!$B$7:$B$12,'compétence tache'!C11)+ROW(),"")</f>
        <v/>
      </c>
      <c r="E11" s="113" t="s">
        <v>64</v>
      </c>
      <c r="F11" s="42" t="s">
        <v>424</v>
      </c>
    </row>
    <row r="12" spans="1:6" ht="12.75" customHeight="1" x14ac:dyDescent="0.25">
      <c r="A12" s="242"/>
      <c r="B12" s="249" t="s">
        <v>228</v>
      </c>
      <c r="C12" s="110" t="str">
        <f>LEFT($B$12,4)</f>
        <v>T1-3</v>
      </c>
      <c r="D12" s="62" t="str">
        <f>IF(COUNTIF('fiche préparation'!$B$7:$B$12,'compétence tache'!C12)&gt;0,COUNTIF('fiche préparation'!$B$7:$B$12,'compétence tache'!C12)+ROW(),"")</f>
        <v/>
      </c>
      <c r="E12" s="112" t="s">
        <v>36</v>
      </c>
      <c r="F12" s="93" t="s">
        <v>425</v>
      </c>
    </row>
    <row r="13" spans="1:6" ht="15.75" thickBot="1" x14ac:dyDescent="0.3">
      <c r="A13" s="242"/>
      <c r="B13" s="247"/>
      <c r="C13" s="62" t="str">
        <f>LEFT($B$12,4)</f>
        <v>T1-3</v>
      </c>
      <c r="D13" s="62" t="str">
        <f>IF(COUNTIF('fiche préparation'!$B$7:$B$12,'compétence tache'!C13)&gt;0,COUNTIF('fiche préparation'!$B$7:$B$12,'compétence tache'!C13)+ROW(),"")</f>
        <v/>
      </c>
      <c r="E13" s="113" t="s">
        <v>63</v>
      </c>
      <c r="F13" s="92" t="s">
        <v>426</v>
      </c>
    </row>
    <row r="14" spans="1:6" ht="23.25" thickBot="1" x14ac:dyDescent="0.3">
      <c r="A14" s="242"/>
      <c r="B14" s="73" t="s">
        <v>229</v>
      </c>
      <c r="C14" s="62" t="str">
        <f t="shared" si="1"/>
        <v>T1-4</v>
      </c>
      <c r="D14" s="62" t="str">
        <f>IF(COUNTIF('fiche préparation'!$B$7:$B$12,'compétence tache'!C14)&gt;0,COUNTIF('fiche préparation'!$B$7:$B$12,'compétence tache'!C14)+ROW(),"")</f>
        <v/>
      </c>
      <c r="E14" s="71" t="s">
        <v>57</v>
      </c>
      <c r="F14" s="90" t="s">
        <v>427</v>
      </c>
    </row>
    <row r="15" spans="1:6" ht="22.5" x14ac:dyDescent="0.25">
      <c r="A15" s="242"/>
      <c r="B15" s="74" t="s">
        <v>230</v>
      </c>
      <c r="C15" s="110" t="str">
        <f>LEFT($B$15,4)</f>
        <v>T1-5</v>
      </c>
      <c r="D15" s="62" t="str">
        <f>IF(COUNTIF('fiche préparation'!$B$7:$B$12,'compétence tache'!C15)&gt;0,COUNTIF('fiche préparation'!$B$7:$B$12,'compétence tache'!C15)+ROW(),"")</f>
        <v/>
      </c>
      <c r="E15" s="112" t="s">
        <v>35</v>
      </c>
      <c r="F15" s="93" t="s">
        <v>420</v>
      </c>
    </row>
    <row r="16" spans="1:6" ht="15.75" thickBot="1" x14ac:dyDescent="0.3">
      <c r="A16" s="242"/>
      <c r="B16" s="75"/>
      <c r="C16" s="108" t="str">
        <f>LEFT($B$15,4)</f>
        <v>T1-5</v>
      </c>
      <c r="D16" s="62" t="str">
        <f>IF(COUNTIF('fiche préparation'!$B$7:$B$12,'compétence tache'!C16)&gt;0,COUNTIF('fiche préparation'!$B$7:$B$12,'compétence tache'!C16)+ROW(),"")</f>
        <v/>
      </c>
      <c r="E16" s="113" t="s">
        <v>47</v>
      </c>
      <c r="F16" s="92" t="s">
        <v>428</v>
      </c>
    </row>
    <row r="17" spans="1:6" ht="22.5" customHeight="1" x14ac:dyDescent="0.25">
      <c r="A17" s="242"/>
      <c r="B17" s="249" t="s">
        <v>231</v>
      </c>
      <c r="C17" s="62" t="str">
        <f>LEFT($B$17,4)</f>
        <v>T1-6</v>
      </c>
      <c r="D17" s="62" t="str">
        <f>IF(COUNTIF('fiche préparation'!$B$7:$B$12,'compétence tache'!C17)&gt;0,COUNTIF('fiche préparation'!$B$7:$B$12,'compétence tache'!C17)+ROW(),"")</f>
        <v/>
      </c>
      <c r="E17" s="112" t="s">
        <v>35</v>
      </c>
      <c r="F17" s="93" t="s">
        <v>429</v>
      </c>
    </row>
    <row r="18" spans="1:6" ht="15.75" thickBot="1" x14ac:dyDescent="0.3">
      <c r="A18" s="251"/>
      <c r="B18" s="250"/>
      <c r="C18" s="109" t="str">
        <f>LEFT($B$17,4)</f>
        <v>T1-6</v>
      </c>
      <c r="D18" s="62" t="str">
        <f>IF(COUNTIF('fiche préparation'!$B$7:$B$12,'compétence tache'!C18)&gt;0,COUNTIF('fiche préparation'!$B$7:$B$12,'compétence tache'!C18)+ROW(),"")</f>
        <v/>
      </c>
      <c r="E18" s="114" t="s">
        <v>47</v>
      </c>
      <c r="F18" s="94" t="s">
        <v>428</v>
      </c>
    </row>
    <row r="19" spans="1:6" ht="15.75" thickTop="1" x14ac:dyDescent="0.25">
      <c r="A19" s="242"/>
      <c r="B19" s="245" t="s">
        <v>232</v>
      </c>
      <c r="C19" s="62" t="str">
        <f>LEFT($B$19,4)</f>
        <v>T2-1</v>
      </c>
      <c r="D19" s="62" t="str">
        <f>IF(COUNTIF('fiche préparation'!$B$7:$B$12,'compétence tache'!C19)&gt;0,COUNTIF('fiche préparation'!$B$7:$B$12,'compétence tache'!C19)+ROW(),"")</f>
        <v/>
      </c>
      <c r="E19" s="115" t="s">
        <v>7</v>
      </c>
      <c r="F19" s="98" t="s">
        <v>432</v>
      </c>
    </row>
    <row r="20" spans="1:6" ht="15.75" thickBot="1" x14ac:dyDescent="0.3">
      <c r="A20" s="242"/>
      <c r="B20" s="247"/>
      <c r="C20" s="62" t="str">
        <f>LEFT($B$19,4)</f>
        <v>T2-1</v>
      </c>
      <c r="D20" s="62" t="str">
        <f>IF(COUNTIF('fiche préparation'!$B$7:$B$12,'compétence tache'!C20)&gt;0,COUNTIF('fiche préparation'!$B$7:$B$12,'compétence tache'!C20)+ROW(),"")</f>
        <v/>
      </c>
      <c r="E20" s="113" t="s">
        <v>8</v>
      </c>
      <c r="F20" s="92" t="s">
        <v>421</v>
      </c>
    </row>
    <row r="21" spans="1:6" x14ac:dyDescent="0.25">
      <c r="A21" s="242"/>
      <c r="B21" s="249" t="s">
        <v>233</v>
      </c>
      <c r="C21" s="110" t="str">
        <f>LEFT($B$21,4)</f>
        <v>T2-2</v>
      </c>
      <c r="D21" s="62" t="str">
        <f>IF(COUNTIF('fiche préparation'!$B$7:$B$12,'compétence tache'!C21)&gt;0,COUNTIF('fiche préparation'!$B$7:$B$12,'compétence tache'!C21)+ROW(),"")</f>
        <v/>
      </c>
      <c r="E21" s="116" t="s">
        <v>9</v>
      </c>
      <c r="F21" s="99" t="s">
        <v>433</v>
      </c>
    </row>
    <row r="22" spans="1:6" x14ac:dyDescent="0.25">
      <c r="A22" s="242"/>
      <c r="B22" s="246"/>
      <c r="C22" s="62" t="str">
        <f t="shared" ref="C22:C23" si="3">LEFT($B$21,4)</f>
        <v>T2-2</v>
      </c>
      <c r="D22" s="62" t="str">
        <f>IF(COUNTIF('fiche préparation'!$B$7:$B$12,'compétence tache'!C22)&gt;0,COUNTIF('fiche préparation'!$B$7:$B$12,'compétence tache'!C22)+ROW(),"")</f>
        <v/>
      </c>
      <c r="E22" s="107" t="s">
        <v>51</v>
      </c>
      <c r="F22" s="100" t="s">
        <v>434</v>
      </c>
    </row>
    <row r="23" spans="1:6" ht="15.75" thickBot="1" x14ac:dyDescent="0.3">
      <c r="A23" s="242"/>
      <c r="B23" s="247"/>
      <c r="C23" s="108" t="str">
        <f t="shared" si="3"/>
        <v>T2-2</v>
      </c>
      <c r="D23" s="62" t="str">
        <f>IF(COUNTIF('fiche préparation'!$B$7:$B$12,'compétence tache'!C23)&gt;0,COUNTIF('fiche préparation'!$B$7:$B$12,'compétence tache'!C23)+ROW(),"")</f>
        <v/>
      </c>
      <c r="E23" s="113" t="s">
        <v>28</v>
      </c>
      <c r="F23" s="92" t="s">
        <v>435</v>
      </c>
    </row>
    <row r="24" spans="1:6" ht="15.75" thickBot="1" x14ac:dyDescent="0.3">
      <c r="A24" s="242"/>
      <c r="B24" s="74" t="s">
        <v>234</v>
      </c>
      <c r="C24" s="62" t="str">
        <f>LEFT(B24,4)</f>
        <v>T2-3</v>
      </c>
      <c r="D24" s="62" t="str">
        <f>IF(COUNTIF('fiche préparation'!$B$7:$B$12,'compétence tache'!C24)&gt;0,COUNTIF('fiche préparation'!$B$7:$B$12,'compétence tache'!C24)+ROW(),"")</f>
        <v/>
      </c>
      <c r="E24" s="62" t="s">
        <v>42</v>
      </c>
      <c r="F24" s="68" t="s">
        <v>436</v>
      </c>
    </row>
    <row r="25" spans="1:6" x14ac:dyDescent="0.25">
      <c r="A25" s="242"/>
      <c r="B25" s="249" t="s">
        <v>235</v>
      </c>
      <c r="C25" s="110" t="str">
        <f>LEFT($B$25,4)</f>
        <v>T2-4</v>
      </c>
      <c r="D25" s="62" t="str">
        <f>IF(COUNTIF('fiche préparation'!$B$7:$B$12,'compétence tache'!C25)&gt;0,COUNTIF('fiche préparation'!$B$7:$B$12,'compétence tache'!C25)+ROW(),"")</f>
        <v/>
      </c>
      <c r="E25" s="116" t="s">
        <v>34</v>
      </c>
      <c r="F25" s="95" t="s">
        <v>438</v>
      </c>
    </row>
    <row r="26" spans="1:6" x14ac:dyDescent="0.25">
      <c r="A26" s="242"/>
      <c r="B26" s="246"/>
      <c r="C26" s="62" t="str">
        <f t="shared" ref="C26:C27" si="4">LEFT($B$25,4)</f>
        <v>T2-4</v>
      </c>
      <c r="D26" s="62" t="str">
        <f>IF(COUNTIF('fiche préparation'!$B$7:$B$12,'compétence tache'!C26)&gt;0,COUNTIF('fiche préparation'!$B$7:$B$12,'compétence tache'!C26)+ROW(),"")</f>
        <v/>
      </c>
      <c r="E26" s="107" t="s">
        <v>41</v>
      </c>
      <c r="F26" s="96" t="s">
        <v>437</v>
      </c>
    </row>
    <row r="27" spans="1:6" ht="15.75" thickBot="1" x14ac:dyDescent="0.3">
      <c r="A27" s="251"/>
      <c r="B27" s="250"/>
      <c r="C27" s="109" t="str">
        <f t="shared" si="4"/>
        <v>T2-4</v>
      </c>
      <c r="D27" s="62" t="str">
        <f>IF(COUNTIF('fiche préparation'!$B$7:$B$12,'compétence tache'!C27)&gt;0,COUNTIF('fiche préparation'!$B$7:$B$12,'compétence tache'!C27)+ROW(),"")</f>
        <v/>
      </c>
      <c r="E27" s="114" t="s">
        <v>56</v>
      </c>
      <c r="F27" s="97" t="s">
        <v>439</v>
      </c>
    </row>
    <row r="28" spans="1:6" ht="23.25" customHeight="1" thickTop="1" x14ac:dyDescent="0.25">
      <c r="A28" s="242"/>
      <c r="B28" s="245" t="s">
        <v>236</v>
      </c>
      <c r="C28" s="62" t="str">
        <f>LEFT($B$28,4)</f>
        <v>T3-1</v>
      </c>
      <c r="D28" s="62" t="str">
        <f>IF(COUNTIF('fiche préparation'!$B$7:$B$12,'compétence tache'!C28)&gt;0,COUNTIF('fiche préparation'!$B$7:$B$12,'compétence tache'!C28)+ROW(),"")</f>
        <v/>
      </c>
      <c r="E28" s="115" t="s">
        <v>10</v>
      </c>
      <c r="F28" s="98" t="s">
        <v>430</v>
      </c>
    </row>
    <row r="29" spans="1:6" x14ac:dyDescent="0.25">
      <c r="A29" s="242"/>
      <c r="B29" s="246"/>
      <c r="C29" s="62" t="str">
        <f t="shared" ref="C29:C31" si="5">LEFT($B$28,4)</f>
        <v>T3-1</v>
      </c>
      <c r="D29" s="62" t="str">
        <f>IF(COUNTIF('fiche préparation'!$B$7:$B$12,'compétence tache'!C29)&gt;0,COUNTIF('fiche préparation'!$B$7:$B$12,'compétence tache'!C29)+ROW(),"")</f>
        <v/>
      </c>
      <c r="E29" s="107" t="s">
        <v>11</v>
      </c>
      <c r="F29" s="96" t="s">
        <v>440</v>
      </c>
    </row>
    <row r="30" spans="1:6" x14ac:dyDescent="0.25">
      <c r="A30" s="242"/>
      <c r="B30" s="246"/>
      <c r="C30" s="62" t="str">
        <f t="shared" si="5"/>
        <v>T3-1</v>
      </c>
      <c r="D30" s="62" t="str">
        <f>IF(COUNTIF('fiche préparation'!$B$7:$B$12,'compétence tache'!C30)&gt;0,COUNTIF('fiche préparation'!$B$7:$B$12,'compétence tache'!C30)+ROW(),"")</f>
        <v/>
      </c>
      <c r="E30" s="107" t="s">
        <v>12</v>
      </c>
      <c r="F30" s="96" t="s">
        <v>441</v>
      </c>
    </row>
    <row r="31" spans="1:6" ht="15.75" thickBot="1" x14ac:dyDescent="0.3">
      <c r="A31" s="242"/>
      <c r="B31" s="247"/>
      <c r="C31" s="62" t="str">
        <f t="shared" si="5"/>
        <v>T3-1</v>
      </c>
      <c r="D31" s="62" t="str">
        <f>IF(COUNTIF('fiche préparation'!$B$7:$B$12,'compétence tache'!C31)&gt;0,COUNTIF('fiche préparation'!$B$7:$B$12,'compétence tache'!C31)+ROW(),"")</f>
        <v/>
      </c>
      <c r="E31" s="113" t="s">
        <v>29</v>
      </c>
      <c r="F31" s="101" t="s">
        <v>442</v>
      </c>
    </row>
    <row r="32" spans="1:6" ht="22.5" customHeight="1" thickBot="1" x14ac:dyDescent="0.3">
      <c r="A32" s="242"/>
      <c r="B32" s="248" t="s">
        <v>237</v>
      </c>
      <c r="C32" s="110" t="str">
        <f>LEFT($B$32,4)</f>
        <v>T3-2</v>
      </c>
      <c r="D32" s="62" t="str">
        <f>IF(COUNTIF('fiche préparation'!$B$7:$B$12,'compétence tache'!C32)&gt;0,COUNTIF('fiche préparation'!$B$7:$B$12,'compétence tache'!C32)+ROW(),"")</f>
        <v/>
      </c>
      <c r="E32" s="116" t="s">
        <v>17</v>
      </c>
      <c r="F32" s="95" t="s">
        <v>443</v>
      </c>
    </row>
    <row r="33" spans="1:6" ht="15.75" thickBot="1" x14ac:dyDescent="0.3">
      <c r="A33" s="242"/>
      <c r="B33" s="248"/>
      <c r="C33" s="108" t="str">
        <f>LEFT($B$32,4)</f>
        <v>T3-2</v>
      </c>
      <c r="D33" s="62" t="str">
        <f>IF(COUNTIF('fiche préparation'!$B$7:$B$12,'compétence tache'!C33)&gt;0,COUNTIF('fiche préparation'!$B$7:$B$12,'compétence tache'!C33)+ROW(),"")</f>
        <v/>
      </c>
      <c r="E33" s="113" t="s">
        <v>58</v>
      </c>
      <c r="F33" s="101" t="s">
        <v>444</v>
      </c>
    </row>
    <row r="34" spans="1:6" ht="14.25" customHeight="1" thickBot="1" x14ac:dyDescent="0.3">
      <c r="A34" s="242"/>
      <c r="B34" s="63" t="s">
        <v>238</v>
      </c>
      <c r="C34" s="71" t="str">
        <f t="shared" si="1"/>
        <v>T3-3</v>
      </c>
      <c r="D34" s="62" t="str">
        <f>IF(COUNTIF('fiche préparation'!$B$7:$B$12,'compétence tache'!C34)&gt;0,COUNTIF('fiche préparation'!$B$7:$B$12,'compétence tache'!C34)+ROW(),"")</f>
        <v/>
      </c>
      <c r="E34" s="71" t="s">
        <v>13</v>
      </c>
      <c r="F34" s="102" t="s">
        <v>416</v>
      </c>
    </row>
    <row r="35" spans="1:6" ht="15.75" thickBot="1" x14ac:dyDescent="0.3">
      <c r="A35" s="242"/>
      <c r="B35" s="64" t="s">
        <v>239</v>
      </c>
      <c r="C35" s="72" t="str">
        <f t="shared" si="1"/>
        <v>T3-4</v>
      </c>
      <c r="D35" s="62" t="str">
        <f>IF(COUNTIF('fiche préparation'!$B$7:$B$12,'compétence tache'!C35)&gt;0,COUNTIF('fiche préparation'!$B$7:$B$12,'compétence tache'!C35)+ROW(),"")</f>
        <v/>
      </c>
      <c r="E35" s="72" t="s">
        <v>55</v>
      </c>
      <c r="F35" s="103" t="s">
        <v>445</v>
      </c>
    </row>
    <row r="36" spans="1:6" ht="16.5" thickTop="1" thickBot="1" x14ac:dyDescent="0.3">
      <c r="A36" s="243"/>
      <c r="B36" s="76" t="s">
        <v>240</v>
      </c>
      <c r="C36" s="108" t="str">
        <f>LEFT(B36,4)</f>
        <v>T4-1</v>
      </c>
      <c r="D36" s="62" t="str">
        <f>IF(COUNTIF('fiche préparation'!$B$7:$B$12,'compétence tache'!C36)&gt;0,COUNTIF('fiche préparation'!$B$7:$B$12,'compétence tache'!C36)+ROW(),"")</f>
        <v/>
      </c>
      <c r="E36" s="117" t="s">
        <v>31</v>
      </c>
      <c r="F36" s="104" t="s">
        <v>446</v>
      </c>
    </row>
    <row r="37" spans="1:6" ht="15.75" thickBot="1" x14ac:dyDescent="0.3">
      <c r="A37" s="243"/>
      <c r="B37" s="74" t="s">
        <v>241</v>
      </c>
      <c r="C37" s="71" t="str">
        <f>LEFT(B37,4)</f>
        <v>T4-2</v>
      </c>
      <c r="D37" s="62" t="str">
        <f>IF(COUNTIF('fiche préparation'!$B$7:$B$12,'compétence tache'!C37)&gt;0,COUNTIF('fiche préparation'!$B$7:$B$12,'compétence tache'!C37)+ROW(),"")</f>
        <v/>
      </c>
      <c r="E37" s="71" t="s">
        <v>43</v>
      </c>
      <c r="F37" s="102" t="s">
        <v>447</v>
      </c>
    </row>
    <row r="38" spans="1:6" ht="15.75" thickBot="1" x14ac:dyDescent="0.3">
      <c r="A38" s="243"/>
      <c r="B38" s="74" t="s">
        <v>242</v>
      </c>
      <c r="C38" s="71" t="str">
        <f>LEFT(B38,4)</f>
        <v>T4-3</v>
      </c>
      <c r="D38" s="62" t="str">
        <f>IF(COUNTIF('fiche préparation'!$B$7:$B$12,'compétence tache'!C38)&gt;0,COUNTIF('fiche préparation'!$B$7:$B$12,'compétence tache'!C38)+ROW(),"")</f>
        <v/>
      </c>
      <c r="E38" s="71" t="s">
        <v>44</v>
      </c>
      <c r="F38" s="102" t="s">
        <v>448</v>
      </c>
    </row>
    <row r="39" spans="1:6" x14ac:dyDescent="0.25">
      <c r="A39" s="243"/>
      <c r="B39" s="249" t="s">
        <v>243</v>
      </c>
      <c r="C39" s="110" t="str">
        <f>LEFT($B$39,4)</f>
        <v>T4-4</v>
      </c>
      <c r="D39" s="62" t="str">
        <f>IF(COUNTIF('fiche préparation'!$B$7:$B$12,'compétence tache'!C39)&gt;0,COUNTIF('fiche préparation'!$B$7:$B$12,'compétence tache'!C39)+ROW(),"")</f>
        <v/>
      </c>
      <c r="E39" s="116" t="s">
        <v>52</v>
      </c>
      <c r="F39" s="95" t="s">
        <v>449</v>
      </c>
    </row>
    <row r="40" spans="1:6" ht="15.75" thickBot="1" x14ac:dyDescent="0.3">
      <c r="A40" s="243"/>
      <c r="B40" s="246"/>
      <c r="C40" s="62" t="str">
        <f>LEFT($B$39,4)</f>
        <v>T4-4</v>
      </c>
      <c r="D40" s="62" t="str">
        <f>IF(COUNTIF('fiche préparation'!$B$7:$B$12,'compétence tache'!C40)&gt;0,COUNTIF('fiche préparation'!$B$7:$B$12,'compétence tache'!C40)+ROW(),"")</f>
        <v/>
      </c>
      <c r="E40" s="118" t="s">
        <v>60</v>
      </c>
      <c r="F40" s="105" t="s">
        <v>450</v>
      </c>
    </row>
    <row r="41" spans="1:6" ht="15.75" thickBot="1" x14ac:dyDescent="0.3">
      <c r="A41" s="243"/>
      <c r="B41" s="249" t="s">
        <v>244</v>
      </c>
      <c r="C41" s="110" t="str">
        <f>LEFT($B$41,4)</f>
        <v>T4-5</v>
      </c>
      <c r="D41" s="62">
        <f>IF(COUNTIF('fiche préparation'!$B$7:$B$12,'compétence tache'!C41)&gt;0,COUNTIF('fiche préparation'!$B$7:$B$12,'compétence tache'!C41)+ROW(),"")</f>
        <v>42</v>
      </c>
      <c r="E41" s="116" t="s">
        <v>10</v>
      </c>
      <c r="F41" s="37" t="s">
        <v>430</v>
      </c>
    </row>
    <row r="42" spans="1:6" ht="15.75" thickBot="1" x14ac:dyDescent="0.3">
      <c r="A42" s="243"/>
      <c r="B42" s="246"/>
      <c r="C42" s="110" t="str">
        <f t="shared" ref="C42:C45" si="6">LEFT($B$41,4)</f>
        <v>T4-5</v>
      </c>
      <c r="D42" s="62">
        <f>IF(COUNTIF('fiche préparation'!$B$7:$B$12,'compétence tache'!C42)&gt;0,COUNTIF('fiche préparation'!$B$7:$B$12,'compétence tache'!C42)+ROW(),"")</f>
        <v>43</v>
      </c>
      <c r="E42" s="118" t="s">
        <v>11</v>
      </c>
      <c r="F42" s="37" t="s">
        <v>440</v>
      </c>
    </row>
    <row r="43" spans="1:6" ht="15.75" thickBot="1" x14ac:dyDescent="0.3">
      <c r="A43" s="243"/>
      <c r="B43" s="246"/>
      <c r="C43" s="110" t="str">
        <f t="shared" si="6"/>
        <v>T4-5</v>
      </c>
      <c r="D43" s="62">
        <f>IF(COUNTIF('fiche préparation'!$B$7:$B$12,'compétence tache'!C43)&gt;0,COUNTIF('fiche préparation'!$B$7:$B$12,'compétence tache'!C43)+ROW(),"")</f>
        <v>44</v>
      </c>
      <c r="E43" s="62" t="s">
        <v>29</v>
      </c>
      <c r="F43" s="39" t="s">
        <v>452</v>
      </c>
    </row>
    <row r="44" spans="1:6" ht="15.75" thickBot="1" x14ac:dyDescent="0.3">
      <c r="A44" s="243"/>
      <c r="B44" s="246"/>
      <c r="C44" s="110" t="str">
        <f t="shared" si="6"/>
        <v>T4-5</v>
      </c>
      <c r="D44" s="62">
        <f>IF(COUNTIF('fiche préparation'!$B$7:$B$12,'compétence tache'!C44)&gt;0,COUNTIF('fiche préparation'!$B$7:$B$12,'compétence tache'!C44)+ROW(),"")</f>
        <v>45</v>
      </c>
      <c r="E44" s="62" t="s">
        <v>45</v>
      </c>
      <c r="F44" s="39" t="s">
        <v>453</v>
      </c>
    </row>
    <row r="45" spans="1:6" ht="15.75" thickBot="1" x14ac:dyDescent="0.3">
      <c r="A45" s="243"/>
      <c r="B45" s="246"/>
      <c r="C45" s="110" t="str">
        <f t="shared" si="6"/>
        <v>T4-5</v>
      </c>
      <c r="D45" s="62">
        <f>IF(COUNTIF('fiche préparation'!$B$7:$B$12,'compétence tache'!C45)&gt;0,COUNTIF('fiche préparation'!$B$7:$B$12,'compétence tache'!C45)+ROW(),"")</f>
        <v>46</v>
      </c>
      <c r="E45" s="62" t="s">
        <v>46</v>
      </c>
      <c r="F45" s="39" t="s">
        <v>454</v>
      </c>
    </row>
    <row r="46" spans="1:6" ht="15.75" thickBot="1" x14ac:dyDescent="0.3">
      <c r="A46" s="244"/>
      <c r="B46" s="77" t="s">
        <v>245</v>
      </c>
      <c r="C46" s="62" t="str">
        <f>LEFT($B$46,4)</f>
        <v>T4-6</v>
      </c>
      <c r="D46" s="62" t="str">
        <f>IF(COUNTIF('fiche préparation'!$B$7:$B$12,'compétence tache'!C46)&gt;0,COUNTIF('fiche préparation'!$B$7:$B$12,'compétence tache'!C46)+ROW(),"")</f>
        <v/>
      </c>
      <c r="E46" s="72" t="s">
        <v>59</v>
      </c>
      <c r="F46" s="82" t="s">
        <v>431</v>
      </c>
    </row>
    <row r="47" spans="1:6" ht="15.75" thickTop="1" x14ac:dyDescent="0.25">
      <c r="A47" s="235" t="s">
        <v>246</v>
      </c>
      <c r="B47" s="238" t="s">
        <v>461</v>
      </c>
      <c r="C47" s="80" t="str">
        <f>LEFT($B$47,4)</f>
        <v>T5-1</v>
      </c>
      <c r="D47" s="62" t="str">
        <f>IF(COUNTIF('fiche préparation'!$B$7:$B$12,'compétence tache'!C47)&gt;0,COUNTIF('fiche préparation'!$B$7:$B$12,'compétence tache'!C47)+ROW(),"")</f>
        <v/>
      </c>
      <c r="E47" s="115" t="s">
        <v>30</v>
      </c>
      <c r="F47" s="83" t="s">
        <v>418</v>
      </c>
    </row>
    <row r="48" spans="1:6" x14ac:dyDescent="0.25">
      <c r="A48" s="236"/>
      <c r="B48" s="239"/>
      <c r="C48" s="62" t="str">
        <f t="shared" ref="C48:C49" si="7">LEFT($B$47,4)</f>
        <v>T5-1</v>
      </c>
      <c r="D48" s="62" t="str">
        <f>IF(COUNTIF('fiche préparation'!$B$7:$B$12,'compétence tache'!C48)&gt;0,COUNTIF('fiche préparation'!$B$7:$B$12,'compétence tache'!C48)+ROW(),"")</f>
        <v/>
      </c>
      <c r="E48" s="107" t="s">
        <v>39</v>
      </c>
      <c r="F48" s="84" t="s">
        <v>455</v>
      </c>
    </row>
    <row r="49" spans="1:6" ht="15.75" customHeight="1" thickBot="1" x14ac:dyDescent="0.3">
      <c r="A49" s="236"/>
      <c r="B49" s="240"/>
      <c r="C49" s="62" t="str">
        <f t="shared" si="7"/>
        <v>T5-1</v>
      </c>
      <c r="D49" s="62" t="str">
        <f>IF(COUNTIF('fiche préparation'!$B$7:$B$12,'compétence tache'!C49)&gt;0,COUNTIF('fiche préparation'!$B$7:$B$12,'compétence tache'!C49)+ROW(),"")</f>
        <v/>
      </c>
      <c r="E49" s="113" t="s">
        <v>50</v>
      </c>
      <c r="F49" s="85" t="s">
        <v>456</v>
      </c>
    </row>
    <row r="50" spans="1:6" ht="26.25" thickBot="1" x14ac:dyDescent="0.3">
      <c r="A50" s="236"/>
      <c r="B50" s="78" t="s">
        <v>247</v>
      </c>
      <c r="C50" s="71" t="str">
        <f t="shared" ref="C50:C53" si="8">LEFT(B50,4)</f>
        <v>T5-2</v>
      </c>
      <c r="D50" s="62" t="str">
        <f>IF(COUNTIF('fiche préparation'!$B$7:$B$12,'compétence tache'!C50)&gt;0,COUNTIF('fiche préparation'!$B$7:$B$12,'compétence tache'!C50)+ROW(),"")</f>
        <v/>
      </c>
      <c r="E50" s="71" t="s">
        <v>38</v>
      </c>
      <c r="F50" s="86" t="s">
        <v>451</v>
      </c>
    </row>
    <row r="51" spans="1:6" x14ac:dyDescent="0.25">
      <c r="A51" s="236"/>
      <c r="B51" s="241" t="s">
        <v>248</v>
      </c>
      <c r="C51" s="62" t="str">
        <f>LEFT($B$51,4)</f>
        <v>T5-3</v>
      </c>
      <c r="D51" s="62" t="str">
        <f>IF(COUNTIF('fiche préparation'!$B$7:$B$12,'compétence tache'!C51)&gt;0,COUNTIF('fiche préparation'!$B$7:$B$12,'compétence tache'!C51)+ROW(),"")</f>
        <v/>
      </c>
      <c r="E51" s="62" t="s">
        <v>53</v>
      </c>
      <c r="F51" s="87" t="s">
        <v>457</v>
      </c>
    </row>
    <row r="52" spans="1:6" ht="15.75" thickBot="1" x14ac:dyDescent="0.3">
      <c r="A52" s="236"/>
      <c r="B52" s="240"/>
      <c r="C52" s="62" t="str">
        <f>LEFT($B$51,4)</f>
        <v>T5-3</v>
      </c>
      <c r="D52" s="62" t="str">
        <f>IF(COUNTIF('fiche préparation'!$B$7:$B$12,'compétence tache'!C52)&gt;0,COUNTIF('fiche préparation'!$B$7:$B$12,'compétence tache'!C52)+ROW(),"")</f>
        <v/>
      </c>
      <c r="E52" s="113" t="s">
        <v>54</v>
      </c>
      <c r="F52" s="85" t="s">
        <v>458</v>
      </c>
    </row>
    <row r="53" spans="1:6" ht="15.75" thickBot="1" x14ac:dyDescent="0.3">
      <c r="A53" s="237"/>
      <c r="B53" s="79" t="s">
        <v>249</v>
      </c>
      <c r="C53" s="71" t="str">
        <f t="shared" si="8"/>
        <v>T5-4</v>
      </c>
      <c r="D53" s="62" t="str">
        <f>IF(COUNTIF('fiche préparation'!$B$7:$B$12,'compétence tache'!C53)&gt;0,COUNTIF('fiche préparation'!$B$7:$B$12,'compétence tache'!C53)+ROW(),"")</f>
        <v/>
      </c>
      <c r="E53" s="71" t="s">
        <v>48</v>
      </c>
      <c r="F53" s="88" t="s">
        <v>459</v>
      </c>
    </row>
  </sheetData>
  <mergeCells count="20">
    <mergeCell ref="B1:C1"/>
    <mergeCell ref="B17:B18"/>
    <mergeCell ref="B19:B20"/>
    <mergeCell ref="B21:B23"/>
    <mergeCell ref="B25:B27"/>
    <mergeCell ref="A19:A27"/>
    <mergeCell ref="A2:A6"/>
    <mergeCell ref="A7:A18"/>
    <mergeCell ref="B7:B9"/>
    <mergeCell ref="B10:B11"/>
    <mergeCell ref="B12:B13"/>
    <mergeCell ref="A47:A53"/>
    <mergeCell ref="B47:B49"/>
    <mergeCell ref="B51:B52"/>
    <mergeCell ref="A28:A35"/>
    <mergeCell ref="A36:A46"/>
    <mergeCell ref="B28:B31"/>
    <mergeCell ref="B32:B33"/>
    <mergeCell ref="B39:B40"/>
    <mergeCell ref="B41:B45"/>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5" workbookViewId="0">
      <selection activeCell="B5" sqref="B5"/>
    </sheetView>
  </sheetViews>
  <sheetFormatPr baseColWidth="10" defaultRowHeight="15" x14ac:dyDescent="0.25"/>
  <cols>
    <col min="1" max="1" width="11.42578125" style="44"/>
    <col min="2" max="2" width="89.42578125" style="44" bestFit="1" customWidth="1"/>
    <col min="3" max="3" width="53.42578125" style="53" customWidth="1"/>
    <col min="4" max="4" width="78.42578125" style="53" customWidth="1"/>
    <col min="5" max="16384" width="11.42578125" style="44"/>
  </cols>
  <sheetData>
    <row r="1" spans="1:4" x14ac:dyDescent="0.25">
      <c r="C1" s="45" t="s">
        <v>251</v>
      </c>
      <c r="D1" s="45" t="s">
        <v>252</v>
      </c>
    </row>
    <row r="2" spans="1:4" x14ac:dyDescent="0.25">
      <c r="A2" s="47"/>
      <c r="B2" s="48"/>
      <c r="C2" s="49"/>
      <c r="D2" s="49"/>
    </row>
    <row r="3" spans="1:4" ht="68.25" x14ac:dyDescent="0.25">
      <c r="A3" s="50" t="s">
        <v>30</v>
      </c>
      <c r="B3" s="51" t="s">
        <v>166</v>
      </c>
      <c r="C3" s="45" t="s">
        <v>411</v>
      </c>
      <c r="D3" s="52" t="s">
        <v>253</v>
      </c>
    </row>
    <row r="4" spans="1:4" ht="57" x14ac:dyDescent="0.25">
      <c r="A4" s="50" t="s">
        <v>31</v>
      </c>
      <c r="B4" s="51" t="s">
        <v>167</v>
      </c>
      <c r="C4" s="45" t="s">
        <v>259</v>
      </c>
      <c r="D4" s="52" t="s">
        <v>254</v>
      </c>
    </row>
    <row r="5" spans="1:4" ht="68.25" x14ac:dyDescent="0.25">
      <c r="A5" s="50" t="s">
        <v>32</v>
      </c>
      <c r="B5" s="51" t="s">
        <v>168</v>
      </c>
      <c r="C5" s="45" t="s">
        <v>261</v>
      </c>
      <c r="D5" s="52" t="s">
        <v>255</v>
      </c>
    </row>
    <row r="6" spans="1:4" ht="34.5" x14ac:dyDescent="0.25">
      <c r="A6" s="50" t="s">
        <v>33</v>
      </c>
      <c r="B6" s="51" t="s">
        <v>169</v>
      </c>
      <c r="C6" s="45" t="s">
        <v>260</v>
      </c>
      <c r="D6" s="52" t="s">
        <v>256</v>
      </c>
    </row>
    <row r="7" spans="1:4" ht="34.5" x14ac:dyDescent="0.25">
      <c r="A7" s="50" t="s">
        <v>34</v>
      </c>
      <c r="B7" s="51" t="s">
        <v>170</v>
      </c>
      <c r="C7" s="45" t="s">
        <v>262</v>
      </c>
      <c r="D7" s="52" t="s">
        <v>257</v>
      </c>
    </row>
    <row r="8" spans="1:4" ht="34.5" x14ac:dyDescent="0.25">
      <c r="A8" s="50" t="s">
        <v>35</v>
      </c>
      <c r="B8" s="51" t="s">
        <v>171</v>
      </c>
      <c r="C8" s="45" t="s">
        <v>263</v>
      </c>
      <c r="D8" s="52" t="s">
        <v>258</v>
      </c>
    </row>
    <row r="9" spans="1:4" ht="113.25" x14ac:dyDescent="0.25">
      <c r="A9" s="50" t="s">
        <v>36</v>
      </c>
      <c r="B9" s="51" t="s">
        <v>172</v>
      </c>
      <c r="C9" s="45" t="s">
        <v>267</v>
      </c>
      <c r="D9" s="52" t="s">
        <v>266</v>
      </c>
    </row>
    <row r="10" spans="1:4" ht="34.5" x14ac:dyDescent="0.25">
      <c r="A10" s="50" t="s">
        <v>37</v>
      </c>
      <c r="B10" s="51" t="s">
        <v>173</v>
      </c>
      <c r="C10" s="45" t="s">
        <v>264</v>
      </c>
      <c r="D10" s="52" t="s">
        <v>265</v>
      </c>
    </row>
    <row r="11" spans="1:4" ht="68.25" x14ac:dyDescent="0.25">
      <c r="A11" s="50" t="s">
        <v>38</v>
      </c>
      <c r="B11" s="51" t="s">
        <v>174</v>
      </c>
      <c r="C11" s="45" t="s">
        <v>268</v>
      </c>
      <c r="D11" s="52" t="s">
        <v>269</v>
      </c>
    </row>
    <row r="12" spans="1:4" x14ac:dyDescent="0.25">
      <c r="A12" s="47"/>
      <c r="B12" s="48"/>
      <c r="C12" s="46"/>
      <c r="D12" s="49"/>
    </row>
    <row r="13" spans="1:4" ht="79.5" x14ac:dyDescent="0.25">
      <c r="A13" s="50" t="s">
        <v>39</v>
      </c>
      <c r="B13" s="51" t="s">
        <v>175</v>
      </c>
      <c r="C13" s="52" t="s">
        <v>270</v>
      </c>
      <c r="D13" s="52" t="s">
        <v>271</v>
      </c>
    </row>
    <row r="14" spans="1:4" ht="68.25" x14ac:dyDescent="0.25">
      <c r="A14" s="50" t="s">
        <v>40</v>
      </c>
      <c r="B14" s="51" t="s">
        <v>176</v>
      </c>
      <c r="C14" s="52" t="s">
        <v>261</v>
      </c>
      <c r="D14" s="52" t="s">
        <v>272</v>
      </c>
    </row>
    <row r="15" spans="1:4" ht="45.75" x14ac:dyDescent="0.25">
      <c r="A15" s="50" t="s">
        <v>41</v>
      </c>
      <c r="B15" s="51" t="s">
        <v>177</v>
      </c>
      <c r="C15" s="52" t="s">
        <v>280</v>
      </c>
      <c r="D15" s="52" t="s">
        <v>273</v>
      </c>
    </row>
    <row r="16" spans="1:4" ht="45.75" x14ac:dyDescent="0.25">
      <c r="A16" s="50" t="s">
        <v>9</v>
      </c>
      <c r="B16" s="51" t="s">
        <v>178</v>
      </c>
      <c r="C16" s="52" t="s">
        <v>279</v>
      </c>
      <c r="D16" s="52" t="s">
        <v>274</v>
      </c>
    </row>
    <row r="17" spans="1:4" ht="30" x14ac:dyDescent="0.25">
      <c r="A17" s="50" t="s">
        <v>7</v>
      </c>
      <c r="B17" s="51" t="s">
        <v>179</v>
      </c>
      <c r="C17" s="52" t="s">
        <v>279</v>
      </c>
      <c r="D17" s="52" t="s">
        <v>275</v>
      </c>
    </row>
    <row r="18" spans="1:4" ht="23.25" x14ac:dyDescent="0.25">
      <c r="A18" s="50" t="s">
        <v>8</v>
      </c>
      <c r="B18" s="51" t="s">
        <v>180</v>
      </c>
      <c r="C18" s="52" t="s">
        <v>279</v>
      </c>
      <c r="D18" s="52" t="s">
        <v>276</v>
      </c>
    </row>
    <row r="19" spans="1:4" ht="23.25" x14ac:dyDescent="0.25">
      <c r="A19" s="50" t="s">
        <v>10</v>
      </c>
      <c r="B19" s="51" t="s">
        <v>181</v>
      </c>
      <c r="C19" s="52" t="s">
        <v>278</v>
      </c>
      <c r="D19" s="52" t="s">
        <v>277</v>
      </c>
    </row>
    <row r="20" spans="1:4" ht="90.75" x14ac:dyDescent="0.25">
      <c r="A20" s="50" t="s">
        <v>42</v>
      </c>
      <c r="B20" s="51" t="s">
        <v>182</v>
      </c>
      <c r="C20" s="52" t="s">
        <v>297</v>
      </c>
      <c r="D20" s="52" t="s">
        <v>290</v>
      </c>
    </row>
    <row r="21" spans="1:4" ht="45.75" x14ac:dyDescent="0.25">
      <c r="A21" s="50" t="s">
        <v>11</v>
      </c>
      <c r="B21" s="51" t="s">
        <v>183</v>
      </c>
      <c r="C21" s="52" t="s">
        <v>296</v>
      </c>
      <c r="D21" s="52" t="s">
        <v>291</v>
      </c>
    </row>
    <row r="22" spans="1:4" ht="23.25" x14ac:dyDescent="0.25">
      <c r="A22" s="50" t="s">
        <v>12</v>
      </c>
      <c r="B22" s="51" t="s">
        <v>184</v>
      </c>
      <c r="C22" s="52" t="s">
        <v>295</v>
      </c>
      <c r="D22" s="52" t="s">
        <v>292</v>
      </c>
    </row>
    <row r="23" spans="1:4" ht="68.25" x14ac:dyDescent="0.25">
      <c r="A23" s="50" t="s">
        <v>29</v>
      </c>
      <c r="B23" s="51" t="s">
        <v>185</v>
      </c>
      <c r="C23" s="52" t="s">
        <v>294</v>
      </c>
      <c r="D23" s="52" t="s">
        <v>293</v>
      </c>
    </row>
    <row r="24" spans="1:4" ht="45.75" x14ac:dyDescent="0.25">
      <c r="A24" s="50" t="s">
        <v>17</v>
      </c>
      <c r="B24" s="51" t="s">
        <v>186</v>
      </c>
      <c r="C24" s="52" t="s">
        <v>303</v>
      </c>
      <c r="D24" s="53" t="s">
        <v>298</v>
      </c>
    </row>
    <row r="25" spans="1:4" ht="68.25" x14ac:dyDescent="0.25">
      <c r="A25" s="50" t="s">
        <v>43</v>
      </c>
      <c r="B25" s="51" t="s">
        <v>187</v>
      </c>
      <c r="C25" s="52" t="s">
        <v>302</v>
      </c>
      <c r="D25" s="53" t="s">
        <v>299</v>
      </c>
    </row>
    <row r="26" spans="1:4" ht="68.25" x14ac:dyDescent="0.25">
      <c r="A26" s="50" t="s">
        <v>44</v>
      </c>
      <c r="B26" s="51" t="s">
        <v>188</v>
      </c>
      <c r="C26" s="52" t="s">
        <v>301</v>
      </c>
      <c r="D26" s="52" t="s">
        <v>300</v>
      </c>
    </row>
    <row r="27" spans="1:4" ht="45.75" x14ac:dyDescent="0.25">
      <c r="A27" s="50" t="s">
        <v>45</v>
      </c>
      <c r="B27" s="51" t="s">
        <v>189</v>
      </c>
      <c r="C27" s="52" t="s">
        <v>310</v>
      </c>
      <c r="D27" s="53" t="s">
        <v>311</v>
      </c>
    </row>
    <row r="28" spans="1:4" ht="34.5" x14ac:dyDescent="0.25">
      <c r="A28" s="50" t="s">
        <v>46</v>
      </c>
      <c r="B28" s="51" t="s">
        <v>190</v>
      </c>
      <c r="C28" s="52" t="s">
        <v>309</v>
      </c>
      <c r="D28" s="53" t="s">
        <v>312</v>
      </c>
    </row>
    <row r="29" spans="1:4" ht="34.5" x14ac:dyDescent="0.25">
      <c r="A29" s="50" t="s">
        <v>47</v>
      </c>
      <c r="B29" s="51" t="s">
        <v>191</v>
      </c>
      <c r="C29" s="52" t="s">
        <v>308</v>
      </c>
      <c r="D29" s="52" t="s">
        <v>307</v>
      </c>
    </row>
    <row r="30" spans="1:4" x14ac:dyDescent="0.25">
      <c r="A30" s="50" t="s">
        <v>48</v>
      </c>
      <c r="B30" s="51" t="s">
        <v>192</v>
      </c>
      <c r="C30" s="53" t="s">
        <v>313</v>
      </c>
      <c r="D30" s="53" t="s">
        <v>306</v>
      </c>
    </row>
    <row r="31" spans="1:4" ht="45.75" x14ac:dyDescent="0.25">
      <c r="A31" s="50" t="s">
        <v>13</v>
      </c>
      <c r="B31" s="51" t="s">
        <v>193</v>
      </c>
      <c r="C31" s="52" t="s">
        <v>304</v>
      </c>
      <c r="D31" s="53" t="s">
        <v>305</v>
      </c>
    </row>
    <row r="32" spans="1:4" x14ac:dyDescent="0.25">
      <c r="A32" s="47"/>
      <c r="B32" s="54"/>
      <c r="C32" s="54"/>
      <c r="D32" s="54"/>
    </row>
    <row r="33" spans="1:4" ht="68.25" x14ac:dyDescent="0.25">
      <c r="A33" s="50" t="s">
        <v>49</v>
      </c>
      <c r="B33" s="51" t="s">
        <v>194</v>
      </c>
      <c r="C33" s="52" t="s">
        <v>261</v>
      </c>
      <c r="D33" s="52" t="s">
        <v>314</v>
      </c>
    </row>
    <row r="34" spans="1:4" ht="68.25" x14ac:dyDescent="0.25">
      <c r="A34" s="50" t="s">
        <v>50</v>
      </c>
      <c r="B34" s="51" t="s">
        <v>195</v>
      </c>
      <c r="C34" s="52" t="s">
        <v>322</v>
      </c>
      <c r="D34" s="53" t="s">
        <v>315</v>
      </c>
    </row>
    <row r="35" spans="1:4" ht="57" x14ac:dyDescent="0.25">
      <c r="A35" s="50" t="s">
        <v>51</v>
      </c>
      <c r="B35" s="51" t="s">
        <v>196</v>
      </c>
      <c r="C35" s="52" t="s">
        <v>321</v>
      </c>
      <c r="D35" s="53" t="s">
        <v>316</v>
      </c>
    </row>
    <row r="36" spans="1:4" ht="23.25" x14ac:dyDescent="0.25">
      <c r="A36" s="50" t="s">
        <v>28</v>
      </c>
      <c r="B36" s="51" t="s">
        <v>197</v>
      </c>
      <c r="C36" s="52" t="s">
        <v>320</v>
      </c>
      <c r="D36" s="53" t="s">
        <v>317</v>
      </c>
    </row>
    <row r="37" spans="1:4" ht="34.5" x14ac:dyDescent="0.25">
      <c r="A37" s="50" t="s">
        <v>52</v>
      </c>
      <c r="B37" s="51" t="s">
        <v>198</v>
      </c>
      <c r="C37" s="52" t="s">
        <v>319</v>
      </c>
      <c r="D37" s="53" t="s">
        <v>318</v>
      </c>
    </row>
    <row r="38" spans="1:4" x14ac:dyDescent="0.25">
      <c r="A38" s="47"/>
      <c r="B38" s="54"/>
      <c r="C38" s="54"/>
      <c r="D38" s="54"/>
    </row>
    <row r="39" spans="1:4" ht="57" x14ac:dyDescent="0.25">
      <c r="A39" s="50" t="s">
        <v>53</v>
      </c>
      <c r="B39" s="51" t="s">
        <v>199</v>
      </c>
      <c r="C39" s="52" t="s">
        <v>336</v>
      </c>
      <c r="D39" s="52" t="s">
        <v>323</v>
      </c>
    </row>
    <row r="40" spans="1:4" ht="57" x14ac:dyDescent="0.25">
      <c r="A40" s="50" t="s">
        <v>54</v>
      </c>
      <c r="B40" s="51" t="s">
        <v>200</v>
      </c>
      <c r="C40" s="52" t="s">
        <v>335</v>
      </c>
      <c r="D40" s="53" t="s">
        <v>324</v>
      </c>
    </row>
    <row r="41" spans="1:4" x14ac:dyDescent="0.25">
      <c r="A41" s="50" t="s">
        <v>55</v>
      </c>
      <c r="B41" s="51" t="s">
        <v>201</v>
      </c>
      <c r="C41" s="53" t="s">
        <v>334</v>
      </c>
      <c r="D41" s="53" t="s">
        <v>325</v>
      </c>
    </row>
    <row r="42" spans="1:4" ht="34.5" x14ac:dyDescent="0.25">
      <c r="A42" s="50" t="s">
        <v>56</v>
      </c>
      <c r="B42" s="51" t="s">
        <v>202</v>
      </c>
      <c r="C42" s="52" t="s">
        <v>333</v>
      </c>
      <c r="D42" s="53" t="s">
        <v>326</v>
      </c>
    </row>
    <row r="43" spans="1:4" ht="68.25" x14ac:dyDescent="0.25">
      <c r="A43" s="50" t="s">
        <v>57</v>
      </c>
      <c r="B43" s="51" t="s">
        <v>203</v>
      </c>
      <c r="C43" s="52" t="s">
        <v>332</v>
      </c>
      <c r="D43" s="53" t="s">
        <v>327</v>
      </c>
    </row>
    <row r="44" spans="1:4" ht="23.25" x14ac:dyDescent="0.25">
      <c r="A44" s="50" t="s">
        <v>58</v>
      </c>
      <c r="B44" s="51" t="s">
        <v>204</v>
      </c>
      <c r="C44" s="52" t="s">
        <v>331</v>
      </c>
      <c r="D44" s="53" t="s">
        <v>328</v>
      </c>
    </row>
    <row r="45" spans="1:4" ht="45.75" x14ac:dyDescent="0.25">
      <c r="A45" s="50" t="s">
        <v>59</v>
      </c>
      <c r="B45" s="51" t="s">
        <v>205</v>
      </c>
      <c r="C45" s="52" t="s">
        <v>330</v>
      </c>
      <c r="D45" s="52" t="s">
        <v>329</v>
      </c>
    </row>
    <row r="46" spans="1:4" x14ac:dyDescent="0.25">
      <c r="A46" s="47"/>
      <c r="B46" s="48"/>
      <c r="C46" s="49"/>
      <c r="D46" s="49"/>
    </row>
    <row r="47" spans="1:4" ht="79.5" x14ac:dyDescent="0.25">
      <c r="A47" s="50" t="s">
        <v>60</v>
      </c>
      <c r="B47" s="51" t="s">
        <v>206</v>
      </c>
      <c r="C47" s="52" t="s">
        <v>288</v>
      </c>
      <c r="D47" s="52" t="s">
        <v>286</v>
      </c>
    </row>
    <row r="48" spans="1:4" ht="57" x14ac:dyDescent="0.25">
      <c r="A48" s="50" t="s">
        <v>61</v>
      </c>
      <c r="B48" s="51" t="s">
        <v>207</v>
      </c>
      <c r="C48" s="52" t="s">
        <v>287</v>
      </c>
      <c r="D48" s="52" t="s">
        <v>285</v>
      </c>
    </row>
    <row r="49" spans="1:4" ht="34.5" x14ac:dyDescent="0.25">
      <c r="A49" s="50" t="s">
        <v>62</v>
      </c>
      <c r="B49" s="51" t="s">
        <v>208</v>
      </c>
      <c r="C49" s="52" t="s">
        <v>289</v>
      </c>
      <c r="D49" s="53" t="s">
        <v>284</v>
      </c>
    </row>
    <row r="50" spans="1:4" x14ac:dyDescent="0.25">
      <c r="A50" s="50" t="s">
        <v>63</v>
      </c>
      <c r="B50" s="51" t="s">
        <v>209</v>
      </c>
      <c r="D50" s="53" t="s">
        <v>283</v>
      </c>
    </row>
    <row r="51" spans="1:4" ht="79.5" x14ac:dyDescent="0.25">
      <c r="A51" s="50" t="s">
        <v>64</v>
      </c>
      <c r="B51" s="51" t="s">
        <v>210</v>
      </c>
      <c r="C51" s="52" t="s">
        <v>281</v>
      </c>
      <c r="D51" s="53" t="s">
        <v>282</v>
      </c>
    </row>
  </sheetData>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expression" priority="1" id="{87850FA2-4FFF-4B2D-9AEB-6DFB0EFE4240}">
            <xm:f>COUNTIF('fiche préparation'!$B$1:$B$30,$A1)&gt;0</xm:f>
            <x14:dxf>
              <fill>
                <patternFill>
                  <bgColor theme="9"/>
                </patternFill>
              </fill>
            </x14:dxf>
          </x14:cfRule>
          <xm:sqref>A1:B1048576</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8"/>
  <sheetViews>
    <sheetView topLeftCell="A7" workbookViewId="0">
      <selection activeCell="B13" sqref="B13"/>
    </sheetView>
  </sheetViews>
  <sheetFormatPr baseColWidth="10" defaultRowHeight="15" x14ac:dyDescent="0.25"/>
  <cols>
    <col min="1" max="1" width="29.5703125" style="58" customWidth="1"/>
    <col min="2" max="2" width="55" customWidth="1"/>
    <col min="3" max="3" width="25.42578125" bestFit="1" customWidth="1"/>
    <col min="4" max="4" width="33.7109375" customWidth="1"/>
    <col min="5" max="5" width="42.5703125" customWidth="1"/>
    <col min="6" max="6" width="40.85546875" customWidth="1"/>
    <col min="8" max="8" width="25.42578125" bestFit="1" customWidth="1"/>
  </cols>
  <sheetData>
    <row r="1" spans="1:10" ht="60" x14ac:dyDescent="0.25">
      <c r="A1" s="60" t="s">
        <v>397</v>
      </c>
      <c r="B1" s="56" t="s">
        <v>388</v>
      </c>
      <c r="C1" t="s">
        <v>389</v>
      </c>
      <c r="D1" t="s">
        <v>390</v>
      </c>
      <c r="E1" t="s">
        <v>391</v>
      </c>
      <c r="F1" t="s">
        <v>392</v>
      </c>
      <c r="G1" t="s">
        <v>393</v>
      </c>
      <c r="H1" t="s">
        <v>394</v>
      </c>
      <c r="I1" t="s">
        <v>395</v>
      </c>
      <c r="J1" t="s">
        <v>396</v>
      </c>
    </row>
    <row r="2" spans="1:10" x14ac:dyDescent="0.25">
      <c r="A2" s="59">
        <f>COUNTA(C2:J2)</f>
        <v>7</v>
      </c>
      <c r="B2" t="s">
        <v>337</v>
      </c>
      <c r="C2" t="s">
        <v>375</v>
      </c>
      <c r="D2" t="s">
        <v>376</v>
      </c>
      <c r="E2" t="s">
        <v>377</v>
      </c>
      <c r="F2" t="s">
        <v>378</v>
      </c>
      <c r="G2" t="s">
        <v>379</v>
      </c>
      <c r="H2" t="s">
        <v>380</v>
      </c>
      <c r="I2" t="s">
        <v>381</v>
      </c>
    </row>
    <row r="3" spans="1:10" ht="45" x14ac:dyDescent="0.25">
      <c r="A3" s="59">
        <f t="shared" ref="A3:A38" si="0">COUNTA(C3:J3)</f>
        <v>6</v>
      </c>
      <c r="B3" t="s">
        <v>338</v>
      </c>
      <c r="C3" s="55" t="s">
        <v>382</v>
      </c>
      <c r="D3" t="s">
        <v>383</v>
      </c>
      <c r="E3" t="s">
        <v>384</v>
      </c>
      <c r="F3" s="55" t="s">
        <v>385</v>
      </c>
      <c r="G3" t="s">
        <v>387</v>
      </c>
      <c r="H3" t="s">
        <v>386</v>
      </c>
    </row>
    <row r="4" spans="1:10" x14ac:dyDescent="0.25">
      <c r="A4" s="59">
        <f t="shared" si="0"/>
        <v>0</v>
      </c>
      <c r="B4" t="s">
        <v>339</v>
      </c>
    </row>
    <row r="5" spans="1:10" x14ac:dyDescent="0.25">
      <c r="A5" s="59">
        <f t="shared" si="0"/>
        <v>0</v>
      </c>
      <c r="B5" t="s">
        <v>340</v>
      </c>
    </row>
    <row r="6" spans="1:10" x14ac:dyDescent="0.25">
      <c r="A6" s="59">
        <f t="shared" si="0"/>
        <v>0</v>
      </c>
      <c r="B6" t="s">
        <v>341</v>
      </c>
    </row>
    <row r="7" spans="1:10" x14ac:dyDescent="0.25">
      <c r="A7" s="59">
        <f t="shared" si="0"/>
        <v>0</v>
      </c>
      <c r="B7" t="s">
        <v>342</v>
      </c>
    </row>
    <row r="8" spans="1:10" x14ac:dyDescent="0.25">
      <c r="A8" s="59">
        <f t="shared" si="0"/>
        <v>0</v>
      </c>
      <c r="B8" t="s">
        <v>343</v>
      </c>
    </row>
    <row r="9" spans="1:10" x14ac:dyDescent="0.25">
      <c r="A9" s="59">
        <f t="shared" si="0"/>
        <v>0</v>
      </c>
      <c r="B9" t="s">
        <v>344</v>
      </c>
    </row>
    <row r="10" spans="1:10" x14ac:dyDescent="0.25">
      <c r="A10" s="59">
        <f t="shared" si="0"/>
        <v>0</v>
      </c>
      <c r="B10" t="s">
        <v>345</v>
      </c>
    </row>
    <row r="11" spans="1:10" x14ac:dyDescent="0.25">
      <c r="A11" s="59">
        <f t="shared" si="0"/>
        <v>0</v>
      </c>
      <c r="B11" t="s">
        <v>346</v>
      </c>
    </row>
    <row r="12" spans="1:10" x14ac:dyDescent="0.25">
      <c r="A12" s="59">
        <f t="shared" si="0"/>
        <v>0</v>
      </c>
      <c r="B12" t="s">
        <v>347</v>
      </c>
    </row>
    <row r="13" spans="1:10" x14ac:dyDescent="0.25">
      <c r="A13" s="59">
        <f t="shared" si="0"/>
        <v>0</v>
      </c>
      <c r="B13" t="s">
        <v>348</v>
      </c>
    </row>
    <row r="14" spans="1:10" x14ac:dyDescent="0.25">
      <c r="A14" s="59">
        <f t="shared" si="0"/>
        <v>0</v>
      </c>
      <c r="B14" t="s">
        <v>349</v>
      </c>
    </row>
    <row r="15" spans="1:10" x14ac:dyDescent="0.25">
      <c r="A15" s="59">
        <f t="shared" si="0"/>
        <v>0</v>
      </c>
      <c r="B15" t="s">
        <v>350</v>
      </c>
    </row>
    <row r="16" spans="1:10" x14ac:dyDescent="0.25">
      <c r="A16" s="59">
        <f t="shared" si="0"/>
        <v>0</v>
      </c>
      <c r="B16" t="s">
        <v>351</v>
      </c>
    </row>
    <row r="17" spans="1:2" x14ac:dyDescent="0.25">
      <c r="A17" s="59">
        <f t="shared" si="0"/>
        <v>0</v>
      </c>
      <c r="B17" t="s">
        <v>352</v>
      </c>
    </row>
    <row r="18" spans="1:2" x14ac:dyDescent="0.25">
      <c r="A18" s="59">
        <f t="shared" si="0"/>
        <v>0</v>
      </c>
      <c r="B18" t="s">
        <v>353</v>
      </c>
    </row>
    <row r="19" spans="1:2" x14ac:dyDescent="0.25">
      <c r="A19" s="59">
        <f t="shared" si="0"/>
        <v>0</v>
      </c>
      <c r="B19" t="s">
        <v>354</v>
      </c>
    </row>
    <row r="20" spans="1:2" x14ac:dyDescent="0.25">
      <c r="A20" s="59">
        <f t="shared" si="0"/>
        <v>0</v>
      </c>
      <c r="B20" t="s">
        <v>355</v>
      </c>
    </row>
    <row r="21" spans="1:2" x14ac:dyDescent="0.25">
      <c r="A21" s="59">
        <f t="shared" si="0"/>
        <v>0</v>
      </c>
      <c r="B21" t="s">
        <v>356</v>
      </c>
    </row>
    <row r="22" spans="1:2" x14ac:dyDescent="0.25">
      <c r="A22" s="59">
        <f t="shared" si="0"/>
        <v>0</v>
      </c>
      <c r="B22" t="s">
        <v>357</v>
      </c>
    </row>
    <row r="23" spans="1:2" x14ac:dyDescent="0.25">
      <c r="A23" s="59">
        <f t="shared" si="0"/>
        <v>0</v>
      </c>
      <c r="B23" t="s">
        <v>358</v>
      </c>
    </row>
    <row r="24" spans="1:2" x14ac:dyDescent="0.25">
      <c r="A24" s="59">
        <f t="shared" si="0"/>
        <v>0</v>
      </c>
      <c r="B24" t="s">
        <v>359</v>
      </c>
    </row>
    <row r="25" spans="1:2" x14ac:dyDescent="0.25">
      <c r="A25" s="59">
        <f t="shared" si="0"/>
        <v>0</v>
      </c>
      <c r="B25" t="s">
        <v>360</v>
      </c>
    </row>
    <row r="26" spans="1:2" x14ac:dyDescent="0.25">
      <c r="A26" s="59">
        <f t="shared" si="0"/>
        <v>0</v>
      </c>
      <c r="B26" t="s">
        <v>361</v>
      </c>
    </row>
    <row r="27" spans="1:2" x14ac:dyDescent="0.25">
      <c r="A27" s="59">
        <f t="shared" si="0"/>
        <v>0</v>
      </c>
      <c r="B27" t="s">
        <v>362</v>
      </c>
    </row>
    <row r="28" spans="1:2" x14ac:dyDescent="0.25">
      <c r="A28" s="59">
        <f t="shared" si="0"/>
        <v>0</v>
      </c>
      <c r="B28" t="s">
        <v>363</v>
      </c>
    </row>
    <row r="29" spans="1:2" x14ac:dyDescent="0.25">
      <c r="A29" s="59">
        <f t="shared" si="0"/>
        <v>0</v>
      </c>
      <c r="B29" t="s">
        <v>364</v>
      </c>
    </row>
    <row r="30" spans="1:2" x14ac:dyDescent="0.25">
      <c r="A30" s="59">
        <f t="shared" si="0"/>
        <v>0</v>
      </c>
      <c r="B30" t="s">
        <v>366</v>
      </c>
    </row>
    <row r="31" spans="1:2" x14ac:dyDescent="0.25">
      <c r="A31" s="59">
        <f t="shared" si="0"/>
        <v>0</v>
      </c>
      <c r="B31" t="s">
        <v>365</v>
      </c>
    </row>
    <row r="32" spans="1:2" x14ac:dyDescent="0.25">
      <c r="A32" s="59">
        <f t="shared" si="0"/>
        <v>0</v>
      </c>
      <c r="B32" t="s">
        <v>367</v>
      </c>
    </row>
    <row r="33" spans="1:2" x14ac:dyDescent="0.25">
      <c r="A33" s="59">
        <f t="shared" si="0"/>
        <v>0</v>
      </c>
      <c r="B33" t="s">
        <v>368</v>
      </c>
    </row>
    <row r="34" spans="1:2" x14ac:dyDescent="0.25">
      <c r="A34" s="59">
        <f t="shared" si="0"/>
        <v>0</v>
      </c>
      <c r="B34" t="s">
        <v>369</v>
      </c>
    </row>
    <row r="35" spans="1:2" x14ac:dyDescent="0.25">
      <c r="A35" s="59">
        <f t="shared" si="0"/>
        <v>0</v>
      </c>
      <c r="B35" t="s">
        <v>370</v>
      </c>
    </row>
    <row r="36" spans="1:2" x14ac:dyDescent="0.25">
      <c r="A36" s="59">
        <f t="shared" si="0"/>
        <v>0</v>
      </c>
      <c r="B36" t="s">
        <v>371</v>
      </c>
    </row>
    <row r="37" spans="1:2" x14ac:dyDescent="0.25">
      <c r="A37" s="59">
        <f t="shared" si="0"/>
        <v>0</v>
      </c>
      <c r="B37" t="s">
        <v>372</v>
      </c>
    </row>
    <row r="38" spans="1:2" x14ac:dyDescent="0.25">
      <c r="A38" s="59">
        <f t="shared" si="0"/>
        <v>0</v>
      </c>
      <c r="B38" t="s">
        <v>373</v>
      </c>
    </row>
  </sheetData>
  <dataConsolidate/>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9</vt:i4>
      </vt:variant>
    </vt:vector>
  </HeadingPairs>
  <TitlesOfParts>
    <vt:vector size="16" baseType="lpstr">
      <vt:lpstr>fiche préparation</vt:lpstr>
      <vt:lpstr>seance 1</vt:lpstr>
      <vt:lpstr>tache</vt:lpstr>
      <vt:lpstr>séance ressource</vt:lpstr>
      <vt:lpstr>compétence tache</vt:lpstr>
      <vt:lpstr>compétence évaluation</vt:lpstr>
      <vt:lpstr>Savoir</vt:lpstr>
      <vt:lpstr>Etape</vt:lpstr>
      <vt:lpstr>eval</vt:lpstr>
      <vt:lpstr>lieu</vt:lpstr>
      <vt:lpstr>lieux</vt:lpstr>
      <vt:lpstr>matériels</vt:lpstr>
      <vt:lpstr>objectif</vt:lpstr>
      <vt:lpstr>objectifs</vt:lpstr>
      <vt:lpstr>phase</vt:lpstr>
      <vt:lpstr>'fiche préparation'!Zone_d_impression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alia</cp:lastModifiedBy>
  <cp:lastPrinted>2013-09-26T12:22:57Z</cp:lastPrinted>
  <dcterms:created xsi:type="dcterms:W3CDTF">2013-04-24T12:01:43Z</dcterms:created>
  <dcterms:modified xsi:type="dcterms:W3CDTF">2013-09-30T07:28:29Z</dcterms:modified>
</cp:coreProperties>
</file>