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18795" windowHeight="11700"/>
  </bookViews>
  <sheets>
    <sheet name="Planning" sheetId="1" r:id="rId1"/>
    <sheet name="BDD" sheetId="2" r:id="rId2"/>
  </sheets>
  <definedNames>
    <definedName name="debmois">Planning!$AN$4:$AN$16</definedName>
    <definedName name="debutaff">OFFSET(BDD!$B$2,,,COUNT(BDD!$B:$B))</definedName>
    <definedName name="fériés">BDD!$F$6:$F$16</definedName>
    <definedName name="finaff">OFFSET(BDD!$C$2,,,COUNT(BDD!$C:$C))</definedName>
    <definedName name="Numaff">OFFSET(BDD!$A$2,,,COUNT(BDD!$A:$A))</definedName>
  </definedNames>
  <calcPr calcId="145621" fullCalcOnLoad="1"/>
</workbook>
</file>

<file path=xl/calcChain.xml><?xml version="1.0" encoding="utf-8"?>
<calcChain xmlns="http://schemas.openxmlformats.org/spreadsheetml/2006/main">
  <c r="F5" i="2" l="1"/>
  <c r="F14" i="2"/>
  <c r="F8" i="2"/>
  <c r="B3" i="2"/>
  <c r="B4" i="2"/>
  <c r="B5" i="2"/>
  <c r="B6" i="2"/>
  <c r="B7" i="2"/>
  <c r="B1" i="1"/>
  <c r="D1" i="1"/>
  <c r="B3" i="1" s="1"/>
  <c r="C3" i="1" s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C2" i="2"/>
  <c r="F9" i="2"/>
  <c r="F15" i="2"/>
  <c r="F3" i="2"/>
  <c r="F12" i="2"/>
  <c r="F16" i="2"/>
  <c r="F6" i="2"/>
  <c r="F13" i="2"/>
  <c r="F7" i="2"/>
  <c r="F10" i="2"/>
  <c r="C3" i="2"/>
  <c r="C4" i="2"/>
  <c r="F11" i="2"/>
  <c r="C5" i="2"/>
  <c r="C7" i="2"/>
  <c r="C6" i="2"/>
  <c r="B4" i="1" l="1"/>
  <c r="C4" i="1" s="1"/>
  <c r="D4" i="1" s="1"/>
  <c r="D2" i="1" s="1"/>
  <c r="E4" i="1" l="1"/>
  <c r="F4" i="1" s="1"/>
  <c r="C2" i="1"/>
  <c r="B2" i="1"/>
  <c r="E2" i="1" l="1"/>
  <c r="F2" i="1"/>
  <c r="G4" i="1"/>
  <c r="G2" i="1" l="1"/>
  <c r="H4" i="1"/>
  <c r="H2" i="1" l="1"/>
  <c r="I4" i="1"/>
  <c r="J4" i="1" l="1"/>
  <c r="I2" i="1"/>
  <c r="J2" i="1" l="1"/>
  <c r="K4" i="1"/>
  <c r="K2" i="1" l="1"/>
  <c r="L4" i="1"/>
  <c r="L2" i="1" l="1"/>
  <c r="M4" i="1"/>
  <c r="N4" i="1" l="1"/>
  <c r="M2" i="1"/>
  <c r="O4" i="1" l="1"/>
  <c r="N2" i="1"/>
  <c r="O2" i="1" l="1"/>
  <c r="P4" i="1"/>
  <c r="Q4" i="1" l="1"/>
  <c r="P2" i="1"/>
  <c r="R4" i="1" l="1"/>
  <c r="Q2" i="1"/>
  <c r="S4" i="1" l="1"/>
  <c r="R2" i="1"/>
  <c r="S2" i="1" l="1"/>
  <c r="T4" i="1"/>
  <c r="U4" i="1" l="1"/>
  <c r="T2" i="1"/>
  <c r="V4" i="1" l="1"/>
  <c r="U2" i="1"/>
  <c r="W4" i="1" l="1"/>
  <c r="V2" i="1"/>
  <c r="W2" i="1" l="1"/>
  <c r="X4" i="1"/>
  <c r="Y4" i="1" l="1"/>
  <c r="X2" i="1"/>
  <c r="Z4" i="1" l="1"/>
  <c r="Y2" i="1"/>
  <c r="AA4" i="1" l="1"/>
  <c r="Z2" i="1"/>
  <c r="AA2" i="1" l="1"/>
  <c r="AB4" i="1"/>
  <c r="AC4" i="1" l="1"/>
  <c r="AB2" i="1"/>
  <c r="AD4" i="1" l="1"/>
  <c r="AC2" i="1"/>
  <c r="AE4" i="1" l="1"/>
  <c r="AD2" i="1"/>
  <c r="AE2" i="1" l="1"/>
  <c r="AF4" i="1"/>
  <c r="AG4" i="1" l="1"/>
  <c r="AF2" i="1"/>
  <c r="AH4" i="1" l="1"/>
  <c r="AG2" i="1"/>
  <c r="AI4" i="1" l="1"/>
  <c r="AH2" i="1"/>
  <c r="AI2" i="1" l="1"/>
  <c r="AJ4" i="1"/>
  <c r="AK4" i="1" l="1"/>
  <c r="AK2" i="1" s="1"/>
  <c r="AJ2" i="1"/>
</calcChain>
</file>

<file path=xl/sharedStrings.xml><?xml version="1.0" encoding="utf-8"?>
<sst xmlns="http://schemas.openxmlformats.org/spreadsheetml/2006/main" count="5" uniqueCount="5">
  <si>
    <t>N° d'affaire</t>
  </si>
  <si>
    <t>N° affaire</t>
  </si>
  <si>
    <t>fin</t>
  </si>
  <si>
    <t>debut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</si>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</sst>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"/>
    <numFmt numFmtId="167" formatCode="ddd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sz val="1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167" fontId="1" fillId="0" borderId="8" xfId="0" applyNumberFormat="1" applyFont="1" applyBorder="1" applyAlignment="1">
      <alignment horizontal="center"/>
    </xf>
    <xf numFmtId="167" fontId="1" fillId="0" borderId="8" xfId="0" applyNumberFormat="1" applyFont="1" applyFill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166" fontId="1" fillId="0" borderId="8" xfId="0" applyNumberFormat="1" applyFont="1" applyFill="1" applyBorder="1" applyAlignment="1">
      <alignment horizontal="center"/>
    </xf>
    <xf numFmtId="0" fontId="3" fillId="0" borderId="0" xfId="0" quotePrefix="1" applyFont="1"/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0" xfId="0" applyNumberFormat="1" applyFont="1"/>
    <xf numFmtId="0" fontId="6" fillId="0" borderId="0" xfId="0" applyFont="1"/>
    <xf numFmtId="0" fontId="1" fillId="3" borderId="0" xfId="0" applyFont="1" applyFill="1" applyAlignment="1">
      <alignment horizontal="center"/>
    </xf>
    <xf numFmtId="0" fontId="1" fillId="3" borderId="9" xfId="0" applyNumberFormat="1" applyFont="1" applyFill="1" applyBorder="1" applyAlignment="1">
      <alignment horizontal="center" vertical="center"/>
    </xf>
    <xf numFmtId="14" fontId="7" fillId="3" borderId="0" xfId="0" quotePrefix="1" applyNumberFormat="1" applyFont="1" applyFill="1" applyAlignment="1">
      <alignment horizontal="center" vertical="center"/>
    </xf>
  </cellXfs>
  <cellStyles count="1">
    <cellStyle name="Normal" xfId="0" builtinId="0"/>
  </cellStyles>
  <dxfs count="4"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/>
        <right style="thin">
          <color indexed="64"/>
        </right>
      </border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C$1" horiz="1" max="366" page="10" val="8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9525</xdr:rowOff>
        </xdr:from>
        <xdr:to>
          <xdr:col>36</xdr:col>
          <xdr:colOff>276225</xdr:colOff>
          <xdr:row>1</xdr:row>
          <xdr:rowOff>9525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40"/>
  <sheetViews>
    <sheetView showGridLines="0" tabSelected="1" workbookViewId="0">
      <selection activeCell="A5" sqref="A5"/>
    </sheetView>
  </sheetViews>
  <sheetFormatPr baseColWidth="10" defaultColWidth="0" defaultRowHeight="12.75" zeroHeight="1" x14ac:dyDescent="0.2"/>
  <cols>
    <col min="1" max="1" width="15.85546875" customWidth="1"/>
    <col min="2" max="37" width="4.42578125" customWidth="1"/>
    <col min="38" max="38" width="3.28515625" customWidth="1"/>
  </cols>
  <sheetData>
    <row r="1" spans="1:41" ht="24.75" customHeight="1" x14ac:dyDescent="0.2">
      <c r="A1" s="16">
        <v>2014</v>
      </c>
      <c r="B1" s="17">
        <f>DATE($A$1,1,1)</f>
        <v>41640</v>
      </c>
      <c r="C1" s="18">
        <v>84</v>
      </c>
      <c r="D1" s="1">
        <f>B1+C1</f>
        <v>41724</v>
      </c>
    </row>
    <row r="2" spans="1:41" s="2" customFormat="1" x14ac:dyDescent="0.2">
      <c r="B2" s="7" t="str">
        <f>IF(DAY(B4)=15,TEXT(B3,"mmm"),"")</f>
        <v/>
      </c>
      <c r="C2" s="8" t="str">
        <f t="shared" ref="C2:AK2" si="0">IF(DAY(C4)=15,TEXT(C3,"mmm"),"")</f>
        <v/>
      </c>
      <c r="D2" s="8" t="str">
        <f t="shared" si="0"/>
        <v/>
      </c>
      <c r="E2" s="8" t="str">
        <f t="shared" si="0"/>
        <v/>
      </c>
      <c r="F2" s="8" t="str">
        <f t="shared" si="0"/>
        <v/>
      </c>
      <c r="G2" s="8" t="str">
        <f t="shared" si="0"/>
        <v/>
      </c>
      <c r="H2" s="8" t="str">
        <f t="shared" si="0"/>
        <v/>
      </c>
      <c r="I2" s="8" t="str">
        <f t="shared" si="0"/>
        <v/>
      </c>
      <c r="J2" s="8" t="str">
        <f t="shared" si="0"/>
        <v/>
      </c>
      <c r="K2" s="8" t="str">
        <f t="shared" si="0"/>
        <v/>
      </c>
      <c r="L2" s="8" t="str">
        <f t="shared" si="0"/>
        <v/>
      </c>
      <c r="M2" s="8" t="str">
        <f t="shared" si="0"/>
        <v/>
      </c>
      <c r="N2" s="8" t="str">
        <f t="shared" si="0"/>
        <v/>
      </c>
      <c r="O2" s="8" t="str">
        <f t="shared" si="0"/>
        <v/>
      </c>
      <c r="P2" s="8" t="str">
        <f t="shared" si="0"/>
        <v/>
      </c>
      <c r="Q2" s="8" t="str">
        <f t="shared" si="0"/>
        <v/>
      </c>
      <c r="R2" s="8" t="str">
        <f t="shared" si="0"/>
        <v/>
      </c>
      <c r="S2" s="8" t="str">
        <f t="shared" si="0"/>
        <v/>
      </c>
      <c r="T2" s="8" t="str">
        <f t="shared" si="0"/>
        <v/>
      </c>
      <c r="U2" s="8" t="str">
        <f t="shared" si="0"/>
        <v/>
      </c>
      <c r="V2" s="8" t="str">
        <f t="shared" si="0"/>
        <v>avr</v>
      </c>
      <c r="W2" s="8" t="str">
        <f t="shared" si="0"/>
        <v/>
      </c>
      <c r="X2" s="8" t="str">
        <f t="shared" si="0"/>
        <v/>
      </c>
      <c r="Y2" s="8" t="str">
        <f t="shared" si="0"/>
        <v/>
      </c>
      <c r="Z2" s="8" t="str">
        <f t="shared" si="0"/>
        <v/>
      </c>
      <c r="AA2" s="8" t="str">
        <f t="shared" si="0"/>
        <v/>
      </c>
      <c r="AB2" s="8" t="str">
        <f t="shared" si="0"/>
        <v/>
      </c>
      <c r="AC2" s="8" t="str">
        <f t="shared" si="0"/>
        <v/>
      </c>
      <c r="AD2" s="8" t="str">
        <f t="shared" si="0"/>
        <v/>
      </c>
      <c r="AE2" s="8" t="str">
        <f t="shared" si="0"/>
        <v/>
      </c>
      <c r="AF2" s="8" t="str">
        <f t="shared" si="0"/>
        <v/>
      </c>
      <c r="AG2" s="8" t="str">
        <f t="shared" si="0"/>
        <v/>
      </c>
      <c r="AH2" s="8" t="str">
        <f t="shared" si="0"/>
        <v/>
      </c>
      <c r="AI2" s="8" t="str">
        <f t="shared" si="0"/>
        <v/>
      </c>
      <c r="AJ2" s="8" t="str">
        <f t="shared" si="0"/>
        <v/>
      </c>
      <c r="AK2" s="9" t="str">
        <f t="shared" si="0"/>
        <v/>
      </c>
    </row>
    <row r="3" spans="1:41" ht="13.5" thickBot="1" x14ac:dyDescent="0.25">
      <c r="B3" s="10">
        <f>D1</f>
        <v>41724</v>
      </c>
      <c r="C3" s="10">
        <f>B3+1</f>
        <v>41725</v>
      </c>
      <c r="D3" s="10">
        <f t="shared" ref="D3:AK3" si="1">C3+1</f>
        <v>41726</v>
      </c>
      <c r="E3" s="11">
        <f t="shared" si="1"/>
        <v>41727</v>
      </c>
      <c r="F3" s="11">
        <f t="shared" si="1"/>
        <v>41728</v>
      </c>
      <c r="G3" s="10">
        <f t="shared" si="1"/>
        <v>41729</v>
      </c>
      <c r="H3" s="10">
        <f t="shared" si="1"/>
        <v>41730</v>
      </c>
      <c r="I3" s="10">
        <f t="shared" si="1"/>
        <v>41731</v>
      </c>
      <c r="J3" s="10">
        <f t="shared" si="1"/>
        <v>41732</v>
      </c>
      <c r="K3" s="10">
        <f t="shared" si="1"/>
        <v>41733</v>
      </c>
      <c r="L3" s="11">
        <f t="shared" si="1"/>
        <v>41734</v>
      </c>
      <c r="M3" s="11">
        <f t="shared" si="1"/>
        <v>41735</v>
      </c>
      <c r="N3" s="10">
        <f t="shared" si="1"/>
        <v>41736</v>
      </c>
      <c r="O3" s="10">
        <f t="shared" si="1"/>
        <v>41737</v>
      </c>
      <c r="P3" s="10">
        <f t="shared" si="1"/>
        <v>41738</v>
      </c>
      <c r="Q3" s="10">
        <f t="shared" si="1"/>
        <v>41739</v>
      </c>
      <c r="R3" s="10">
        <f t="shared" si="1"/>
        <v>41740</v>
      </c>
      <c r="S3" s="11">
        <f t="shared" si="1"/>
        <v>41741</v>
      </c>
      <c r="T3" s="11">
        <f t="shared" si="1"/>
        <v>41742</v>
      </c>
      <c r="U3" s="10">
        <f t="shared" si="1"/>
        <v>41743</v>
      </c>
      <c r="V3" s="10">
        <f t="shared" si="1"/>
        <v>41744</v>
      </c>
      <c r="W3" s="10">
        <f t="shared" si="1"/>
        <v>41745</v>
      </c>
      <c r="X3" s="10">
        <f t="shared" si="1"/>
        <v>41746</v>
      </c>
      <c r="Y3" s="10">
        <f t="shared" si="1"/>
        <v>41747</v>
      </c>
      <c r="Z3" s="11">
        <f t="shared" si="1"/>
        <v>41748</v>
      </c>
      <c r="AA3" s="11">
        <f t="shared" si="1"/>
        <v>41749</v>
      </c>
      <c r="AB3" s="10">
        <f t="shared" si="1"/>
        <v>41750</v>
      </c>
      <c r="AC3" s="10">
        <f t="shared" si="1"/>
        <v>41751</v>
      </c>
      <c r="AD3" s="10">
        <f t="shared" si="1"/>
        <v>41752</v>
      </c>
      <c r="AE3" s="10">
        <f t="shared" si="1"/>
        <v>41753</v>
      </c>
      <c r="AF3" s="10">
        <f t="shared" si="1"/>
        <v>41754</v>
      </c>
      <c r="AG3" s="11">
        <f t="shared" si="1"/>
        <v>41755</v>
      </c>
      <c r="AH3" s="11">
        <f t="shared" si="1"/>
        <v>41756</v>
      </c>
      <c r="AI3" s="10">
        <f t="shared" si="1"/>
        <v>41757</v>
      </c>
      <c r="AJ3" s="10">
        <f t="shared" si="1"/>
        <v>41758</v>
      </c>
      <c r="AK3" s="10">
        <f t="shared" si="1"/>
        <v>41759</v>
      </c>
      <c r="AO3" s="1"/>
    </row>
    <row r="4" spans="1:41" ht="13.5" thickBot="1" x14ac:dyDescent="0.25">
      <c r="A4" s="6" t="s">
        <v>0</v>
      </c>
      <c r="B4" s="12">
        <f>D1</f>
        <v>41724</v>
      </c>
      <c r="C4" s="12">
        <f>B4+1</f>
        <v>41725</v>
      </c>
      <c r="D4" s="12">
        <f>C4+1</f>
        <v>41726</v>
      </c>
      <c r="E4" s="13">
        <f t="shared" ref="E4:AK4" si="2">D4+1</f>
        <v>41727</v>
      </c>
      <c r="F4" s="13">
        <f t="shared" si="2"/>
        <v>41728</v>
      </c>
      <c r="G4" s="12">
        <f t="shared" si="2"/>
        <v>41729</v>
      </c>
      <c r="H4" s="12">
        <f t="shared" si="2"/>
        <v>41730</v>
      </c>
      <c r="I4" s="12">
        <f t="shared" si="2"/>
        <v>41731</v>
      </c>
      <c r="J4" s="12">
        <f t="shared" si="2"/>
        <v>41732</v>
      </c>
      <c r="K4" s="12">
        <f t="shared" si="2"/>
        <v>41733</v>
      </c>
      <c r="L4" s="13">
        <f t="shared" si="2"/>
        <v>41734</v>
      </c>
      <c r="M4" s="13">
        <f t="shared" si="2"/>
        <v>41735</v>
      </c>
      <c r="N4" s="12">
        <f t="shared" si="2"/>
        <v>41736</v>
      </c>
      <c r="O4" s="12">
        <f t="shared" si="2"/>
        <v>41737</v>
      </c>
      <c r="P4" s="12">
        <f t="shared" si="2"/>
        <v>41738</v>
      </c>
      <c r="Q4" s="12">
        <f t="shared" si="2"/>
        <v>41739</v>
      </c>
      <c r="R4" s="12">
        <f t="shared" si="2"/>
        <v>41740</v>
      </c>
      <c r="S4" s="13">
        <f t="shared" si="2"/>
        <v>41741</v>
      </c>
      <c r="T4" s="13">
        <f t="shared" si="2"/>
        <v>41742</v>
      </c>
      <c r="U4" s="12">
        <f t="shared" si="2"/>
        <v>41743</v>
      </c>
      <c r="V4" s="12">
        <f t="shared" si="2"/>
        <v>41744</v>
      </c>
      <c r="W4" s="12">
        <f t="shared" si="2"/>
        <v>41745</v>
      </c>
      <c r="X4" s="12">
        <f t="shared" si="2"/>
        <v>41746</v>
      </c>
      <c r="Y4" s="12">
        <f t="shared" si="2"/>
        <v>41747</v>
      </c>
      <c r="Z4" s="13">
        <f t="shared" si="2"/>
        <v>41748</v>
      </c>
      <c r="AA4" s="13">
        <f t="shared" si="2"/>
        <v>41749</v>
      </c>
      <c r="AB4" s="12">
        <f t="shared" si="2"/>
        <v>41750</v>
      </c>
      <c r="AC4" s="12">
        <f t="shared" si="2"/>
        <v>41751</v>
      </c>
      <c r="AD4" s="12">
        <f>AC4+1</f>
        <v>41752</v>
      </c>
      <c r="AE4" s="12">
        <f t="shared" si="2"/>
        <v>41753</v>
      </c>
      <c r="AF4" s="12">
        <f t="shared" si="2"/>
        <v>41754</v>
      </c>
      <c r="AG4" s="13">
        <f>AF4+1</f>
        <v>41755</v>
      </c>
      <c r="AH4" s="13">
        <f t="shared" si="2"/>
        <v>41756</v>
      </c>
      <c r="AI4" s="12">
        <f>AH4+1</f>
        <v>41757</v>
      </c>
      <c r="AJ4" s="12">
        <f t="shared" si="2"/>
        <v>41758</v>
      </c>
      <c r="AK4" s="12">
        <f t="shared" si="2"/>
        <v>41759</v>
      </c>
      <c r="AN4" s="1"/>
    </row>
    <row r="5" spans="1:41" ht="13.5" thickBot="1" x14ac:dyDescent="0.25">
      <c r="A5" s="3">
        <v>1</v>
      </c>
      <c r="AN5" s="1"/>
    </row>
    <row r="6" spans="1:41" x14ac:dyDescent="0.2">
      <c r="A6" s="4">
        <v>2</v>
      </c>
      <c r="AN6" s="1"/>
    </row>
    <row r="7" spans="1:41" x14ac:dyDescent="0.2">
      <c r="A7" s="4">
        <v>3</v>
      </c>
      <c r="AN7" s="1"/>
    </row>
    <row r="8" spans="1:41" x14ac:dyDescent="0.2">
      <c r="A8" s="4">
        <v>4</v>
      </c>
      <c r="AN8" s="1"/>
    </row>
    <row r="9" spans="1:41" x14ac:dyDescent="0.2">
      <c r="A9" s="4">
        <v>5</v>
      </c>
      <c r="AN9" s="1"/>
    </row>
    <row r="10" spans="1:41" x14ac:dyDescent="0.2">
      <c r="A10" s="4">
        <v>6</v>
      </c>
      <c r="AN10" s="1"/>
    </row>
    <row r="11" spans="1:41" x14ac:dyDescent="0.2">
      <c r="A11" s="4"/>
      <c r="AN11" s="1"/>
    </row>
    <row r="12" spans="1:41" x14ac:dyDescent="0.2">
      <c r="A12" s="4"/>
      <c r="AN12" s="1"/>
    </row>
    <row r="13" spans="1:41" x14ac:dyDescent="0.2">
      <c r="A13" s="4"/>
      <c r="AN13" s="1"/>
    </row>
    <row r="14" spans="1:41" x14ac:dyDescent="0.2">
      <c r="A14" s="4"/>
      <c r="AN14" s="1"/>
    </row>
    <row r="15" spans="1:41" x14ac:dyDescent="0.2">
      <c r="A15" s="4"/>
      <c r="AN15" s="1"/>
    </row>
    <row r="16" spans="1:41" x14ac:dyDescent="0.2">
      <c r="A16" s="4"/>
      <c r="AN16" s="1"/>
    </row>
    <row r="17" spans="1:40" x14ac:dyDescent="0.2">
      <c r="A17" s="4"/>
      <c r="AN17" s="1"/>
    </row>
    <row r="18" spans="1:40" x14ac:dyDescent="0.2">
      <c r="A18" s="4"/>
    </row>
    <row r="19" spans="1:40" x14ac:dyDescent="0.2">
      <c r="A19" s="4"/>
    </row>
    <row r="20" spans="1:40" x14ac:dyDescent="0.2">
      <c r="A20" s="4"/>
    </row>
    <row r="21" spans="1:40" x14ac:dyDescent="0.2">
      <c r="A21" s="4"/>
    </row>
    <row r="22" spans="1:40" x14ac:dyDescent="0.2">
      <c r="A22" s="4"/>
    </row>
    <row r="23" spans="1:40" x14ac:dyDescent="0.2">
      <c r="A23" s="4"/>
    </row>
    <row r="24" spans="1:40" x14ac:dyDescent="0.2">
      <c r="A24" s="4"/>
    </row>
    <row r="25" spans="1:40" x14ac:dyDescent="0.2">
      <c r="A25" s="4"/>
    </row>
    <row r="26" spans="1:40" x14ac:dyDescent="0.2">
      <c r="A26" s="4"/>
    </row>
    <row r="27" spans="1:40" x14ac:dyDescent="0.2">
      <c r="A27" s="4"/>
    </row>
    <row r="28" spans="1:40" x14ac:dyDescent="0.2">
      <c r="A28" s="4"/>
      <c r="D28" s="14"/>
    </row>
    <row r="29" spans="1:40" x14ac:dyDescent="0.2">
      <c r="A29" s="4"/>
    </row>
    <row r="30" spans="1:40" x14ac:dyDescent="0.2">
      <c r="A30" s="4"/>
    </row>
    <row r="31" spans="1:40" x14ac:dyDescent="0.2">
      <c r="A31" s="4"/>
    </row>
    <row r="32" spans="1:40" x14ac:dyDescent="0.2">
      <c r="A32" s="4"/>
    </row>
    <row r="33" spans="1:1" x14ac:dyDescent="0.2">
      <c r="A33" s="4"/>
    </row>
    <row r="34" spans="1:1" x14ac:dyDescent="0.2">
      <c r="A34" s="4"/>
    </row>
    <row r="35" spans="1:1" x14ac:dyDescent="0.2">
      <c r="A35" s="4"/>
    </row>
    <row r="36" spans="1:1" x14ac:dyDescent="0.2">
      <c r="A36" s="4"/>
    </row>
    <row r="37" spans="1:1" ht="13.5" thickBot="1" x14ac:dyDescent="0.25">
      <c r="A37" s="5"/>
    </row>
    <row r="38" spans="1:1" x14ac:dyDescent="0.2"/>
    <row r="39" spans="1:1" x14ac:dyDescent="0.2"/>
    <row r="40" spans="1:1" x14ac:dyDescent="0.2"/>
  </sheetData>
  <phoneticPr fontId="2" type="noConversion"/>
  <conditionalFormatting sqref="B3:AK37">
    <cfRule type="expression" dxfId="3" priority="3" stopIfTrue="1">
      <formula>WEEKDAY(B$3,2)&gt;5</formula>
    </cfRule>
    <cfRule type="expression" dxfId="2" priority="4" stopIfTrue="1">
      <formula>COUNTIF(fériés,B$3)&gt;0</formula>
    </cfRule>
  </conditionalFormatting>
  <conditionalFormatting sqref="B2:AK37">
    <cfRule type="expression" dxfId="1" priority="2" stopIfTrue="1">
      <formula>DAY(B$4)=DAY(EOMONTH(DATE($A$1,MONTH(B$3),1),0))</formula>
    </cfRule>
  </conditionalFormatting>
  <conditionalFormatting sqref="B5:AK37">
    <cfRule type="expression" dxfId="0" priority="1" stopIfTrue="1">
      <formula>SUMPRODUCT((B$4&gt;=INDEX(debutaff,MATCH($A5,Numaff,0)))*(B$4&lt;=INDEX(finaff,MATCH($A5,Numaff,0))))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1</xdr:col>
                    <xdr:colOff>0</xdr:colOff>
                    <xdr:row>0</xdr:row>
                    <xdr:rowOff>9525</xdr:rowOff>
                  </from>
                  <to>
                    <xdr:col>36</xdr:col>
                    <xdr:colOff>276225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M13" sqref="M13"/>
    </sheetView>
  </sheetViews>
  <sheetFormatPr baseColWidth="10" defaultRowHeight="12.75" x14ac:dyDescent="0.2"/>
  <cols>
    <col min="6" max="6" width="13.5703125" bestFit="1" customWidth="1"/>
  </cols>
  <sheetData>
    <row r="1" spans="1:6" x14ac:dyDescent="0.2">
      <c r="A1" s="15" t="s">
        <v>1</v>
      </c>
      <c r="B1" s="15" t="s">
        <v>3</v>
      </c>
      <c r="C1" s="15" t="s">
        <v>2</v>
      </c>
      <c r="F1" s="15" t="s">
        <v>4</v>
      </c>
    </row>
    <row r="2" spans="1:6" x14ac:dyDescent="0.2">
      <c r="A2">
        <v>1</v>
      </c>
      <c r="B2" s="1">
        <v>41671</v>
      </c>
      <c r="C2" s="1">
        <f t="shared" ref="C2:C7" si="0">B2+ROW()*ROW()</f>
        <v>41675</v>
      </c>
    </row>
    <row r="3" spans="1:6" x14ac:dyDescent="0.2">
      <c r="A3">
        <v>2</v>
      </c>
      <c r="B3" s="1">
        <f>B2+ROW()*3</f>
        <v>41680</v>
      </c>
      <c r="C3" s="1">
        <f t="shared" si="0"/>
        <v>41689</v>
      </c>
      <c r="F3" s="21">
        <f>ROUND(DATE(F5,4,MOD(234-11*MOD(F5,19),30))/7,0)*7-6</f>
        <v>41749</v>
      </c>
    </row>
    <row r="4" spans="1:6" x14ac:dyDescent="0.2">
      <c r="A4">
        <v>3</v>
      </c>
      <c r="B4" s="1">
        <f>B3+ROW()*3</f>
        <v>41692</v>
      </c>
      <c r="C4" s="1">
        <f t="shared" si="0"/>
        <v>41708</v>
      </c>
      <c r="F4" s="19"/>
    </row>
    <row r="5" spans="1:6" x14ac:dyDescent="0.2">
      <c r="A5">
        <v>4</v>
      </c>
      <c r="B5" s="1">
        <f>B4+ROW()*3</f>
        <v>41707</v>
      </c>
      <c r="C5" s="1">
        <f t="shared" si="0"/>
        <v>41732</v>
      </c>
      <c r="F5" s="20">
        <f>Planning!$A$1</f>
        <v>2014</v>
      </c>
    </row>
    <row r="6" spans="1:6" x14ac:dyDescent="0.2">
      <c r="A6">
        <v>5</v>
      </c>
      <c r="B6" s="1">
        <f>B5+ROW()*3</f>
        <v>41725</v>
      </c>
      <c r="C6" s="1">
        <f t="shared" si="0"/>
        <v>41761</v>
      </c>
      <c r="F6" s="21">
        <f>DATE(F5,1,1)</f>
        <v>41640</v>
      </c>
    </row>
    <row r="7" spans="1:6" x14ac:dyDescent="0.2">
      <c r="A7">
        <v>6</v>
      </c>
      <c r="B7" s="1">
        <f>B6+ROW()*3</f>
        <v>41746</v>
      </c>
      <c r="C7" s="1">
        <f t="shared" si="0"/>
        <v>41795</v>
      </c>
      <c r="F7" s="21">
        <f>F3+1</f>
        <v>41750</v>
      </c>
    </row>
    <row r="8" spans="1:6" x14ac:dyDescent="0.2">
      <c r="E8" s="14"/>
      <c r="F8" s="21">
        <f>DATE(F5,5,1)</f>
        <v>41760</v>
      </c>
    </row>
    <row r="9" spans="1:6" x14ac:dyDescent="0.2">
      <c r="E9" s="14"/>
      <c r="F9" s="21">
        <f>DATE(F5,5,8)</f>
        <v>41767</v>
      </c>
    </row>
    <row r="10" spans="1:6" x14ac:dyDescent="0.2">
      <c r="F10" s="21">
        <f>F7+38</f>
        <v>41788</v>
      </c>
    </row>
    <row r="11" spans="1:6" x14ac:dyDescent="0.2">
      <c r="F11" s="21">
        <f>F7+49</f>
        <v>41799</v>
      </c>
    </row>
    <row r="12" spans="1:6" x14ac:dyDescent="0.2">
      <c r="F12" s="21">
        <f>DATE(F5,7,14)</f>
        <v>41834</v>
      </c>
    </row>
    <row r="13" spans="1:6" x14ac:dyDescent="0.2">
      <c r="F13" s="21">
        <f>DATE(F5,8,15)</f>
        <v>41866</v>
      </c>
    </row>
    <row r="14" spans="1:6" x14ac:dyDescent="0.2">
      <c r="F14" s="21">
        <f>DATE(F5,11,1)</f>
        <v>41944</v>
      </c>
    </row>
    <row r="15" spans="1:6" x14ac:dyDescent="0.2">
      <c r="F15" s="21">
        <f>DATE(F5,11,11)</f>
        <v>41954</v>
      </c>
    </row>
    <row r="16" spans="1:6" x14ac:dyDescent="0.2">
      <c r="F16" s="21">
        <f>DATE(F5,12,25)</f>
        <v>41998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BDD</vt:lpstr>
      <vt:lpstr>debmois</vt:lpstr>
      <vt:lpstr>fériés</vt:lpstr>
    </vt:vector>
  </TitlesOfParts>
  <Company>CUS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MMHB</cp:lastModifiedBy>
  <dcterms:created xsi:type="dcterms:W3CDTF">2014-03-23T16:55:43Z</dcterms:created>
  <dcterms:modified xsi:type="dcterms:W3CDTF">2014-04-11T20:02:59Z</dcterms:modified>
</cp:coreProperties>
</file>