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 firstSheet="2" activeTab="2"/>
  </bookViews>
  <sheets>
    <sheet name="horaires" sheetId="5" state="hidden" r:id="rId1"/>
    <sheet name="Boetie" sheetId="4" state="hidden" r:id="rId2"/>
    <sheet name="Visuel" sheetId="1" r:id="rId3"/>
    <sheet name="Planning personnel" sheetId="2" r:id="rId4"/>
    <sheet name="Planning bureau" sheetId="6" r:id="rId5"/>
    <sheet name="Résultat souhaité" sheetId="7" r:id="rId6"/>
  </sheets>
  <definedNames>
    <definedName name="bureaux">Visuel!$CA$2:$CA$12</definedName>
    <definedName name="_xlnm.Print_Titles" localSheetId="1">Boetie!$1:$4</definedName>
    <definedName name="Noms">Visuel!$A$3:$A$24</definedName>
    <definedName name="Prenoms">Visuel!$B$3:$B$24</definedName>
    <definedName name="pseudo">Visuel!$C$3:$C$24</definedName>
    <definedName name="_xlnm.Print_Area" localSheetId="1">Boetie!$B$2:$AA$96</definedName>
    <definedName name="_xlnm.Print_Area" localSheetId="0">horaires!$A$1:$AQ$26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3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F26" i="1"/>
  <c r="F27" i="1"/>
  <c r="F28" i="1"/>
  <c r="F29" i="1"/>
  <c r="F30" i="1"/>
  <c r="F31" i="1"/>
  <c r="F32" i="1"/>
  <c r="F33" i="1"/>
  <c r="F34" i="1"/>
  <c r="F35" i="1"/>
  <c r="F25" i="1"/>
  <c r="C5" i="1" l="1"/>
  <c r="C7" i="1"/>
  <c r="C8" i="1"/>
  <c r="C9" i="1"/>
  <c r="C10" i="1"/>
  <c r="C11" i="1"/>
  <c r="C15" i="1"/>
  <c r="C17" i="1"/>
  <c r="C18" i="1"/>
  <c r="C19" i="1"/>
  <c r="C22" i="1"/>
  <c r="C24" i="1"/>
  <c r="C6" i="1"/>
  <c r="C3" i="1"/>
  <c r="C12" i="1"/>
  <c r="C13" i="1"/>
  <c r="C14" i="1"/>
  <c r="C16" i="1"/>
  <c r="C20" i="1"/>
  <c r="C21" i="1"/>
  <c r="C23" i="1"/>
  <c r="C4" i="1"/>
  <c r="D18" i="2" l="1"/>
  <c r="H18" i="2"/>
  <c r="L18" i="2"/>
  <c r="D15" i="2"/>
  <c r="H15" i="2"/>
  <c r="L15" i="2"/>
  <c r="D12" i="2"/>
  <c r="H12" i="2"/>
  <c r="L12" i="2"/>
  <c r="D9" i="2"/>
  <c r="H9" i="2"/>
  <c r="L9" i="2"/>
  <c r="C18" i="2"/>
  <c r="D6" i="2"/>
  <c r="H6" i="2"/>
  <c r="L6" i="2"/>
  <c r="E18" i="2"/>
  <c r="M18" i="2"/>
  <c r="I15" i="2"/>
  <c r="E12" i="2"/>
  <c r="M12" i="2"/>
  <c r="I9" i="2"/>
  <c r="C15" i="2"/>
  <c r="I6" i="2"/>
  <c r="A3" i="2"/>
  <c r="F12" i="2"/>
  <c r="F9" i="2"/>
  <c r="N9" i="2"/>
  <c r="F6" i="2"/>
  <c r="N6" i="2"/>
  <c r="G18" i="2"/>
  <c r="K18" i="2"/>
  <c r="O18" i="2"/>
  <c r="G15" i="2"/>
  <c r="K15" i="2"/>
  <c r="O15" i="2"/>
  <c r="G12" i="2"/>
  <c r="K12" i="2"/>
  <c r="O12" i="2"/>
  <c r="G9" i="2"/>
  <c r="K9" i="2"/>
  <c r="O9" i="2"/>
  <c r="C9" i="2"/>
  <c r="G6" i="2"/>
  <c r="K6" i="2"/>
  <c r="O6" i="2"/>
  <c r="C6" i="2"/>
  <c r="I18" i="2"/>
  <c r="E15" i="2"/>
  <c r="M15" i="2"/>
  <c r="I12" i="2"/>
  <c r="E9" i="2"/>
  <c r="M9" i="2"/>
  <c r="E6" i="2"/>
  <c r="M6" i="2"/>
  <c r="F18" i="2"/>
  <c r="J18" i="2"/>
  <c r="N18" i="2"/>
  <c r="F15" i="2"/>
  <c r="J15" i="2"/>
  <c r="N15" i="2"/>
  <c r="J12" i="2"/>
  <c r="N12" i="2"/>
  <c r="J9" i="2"/>
  <c r="C12" i="2"/>
  <c r="J6" i="2"/>
  <c r="BL26" i="5"/>
  <c r="BK26" i="5"/>
  <c r="BJ26" i="5"/>
  <c r="BI26" i="5"/>
  <c r="BU26" i="5" s="1"/>
  <c r="BH26" i="5"/>
  <c r="BT26" i="5" s="1"/>
  <c r="BG26" i="5"/>
  <c r="BF26" i="5"/>
  <c r="BE26" i="5"/>
  <c r="BS26" i="5" s="1"/>
  <c r="BD26" i="5"/>
  <c r="BC26" i="5"/>
  <c r="BB26" i="5"/>
  <c r="BA26" i="5"/>
  <c r="BQ26" i="5" s="1"/>
  <c r="AZ26" i="5"/>
  <c r="BP26" i="5" s="1"/>
  <c r="AY26" i="5"/>
  <c r="AX26" i="5"/>
  <c r="AW26" i="5"/>
  <c r="BO26" i="5" s="1"/>
  <c r="AV26" i="5"/>
  <c r="AU26" i="5"/>
  <c r="AT26" i="5"/>
  <c r="AS26" i="5"/>
  <c r="BM26" i="5" s="1"/>
  <c r="BL25" i="5"/>
  <c r="BK25" i="5"/>
  <c r="BJ25" i="5"/>
  <c r="BI25" i="5"/>
  <c r="BH25" i="5"/>
  <c r="BG25" i="5"/>
  <c r="BF25" i="5"/>
  <c r="BE25" i="5"/>
  <c r="BD25" i="5"/>
  <c r="BC25" i="5"/>
  <c r="BB25" i="5"/>
  <c r="BA25" i="5"/>
  <c r="BQ25" i="5" s="1"/>
  <c r="AZ25" i="5"/>
  <c r="AY25" i="5"/>
  <c r="AX25" i="5"/>
  <c r="AW25" i="5"/>
  <c r="AV25" i="5"/>
  <c r="AU25" i="5"/>
  <c r="AT25" i="5"/>
  <c r="AS25" i="5"/>
  <c r="BL24" i="5"/>
  <c r="BV24" i="5" s="1"/>
  <c r="BK24" i="5"/>
  <c r="BJ24" i="5"/>
  <c r="BI24" i="5"/>
  <c r="BH24" i="5"/>
  <c r="BG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BF24" i="5"/>
  <c r="BS24" i="5" s="1"/>
  <c r="BL23" i="5"/>
  <c r="BK23" i="5"/>
  <c r="BJ23" i="5"/>
  <c r="BI23" i="5"/>
  <c r="BU23" i="5" s="1"/>
  <c r="BH23" i="5"/>
  <c r="BG23" i="5"/>
  <c r="BF23" i="5"/>
  <c r="BE23" i="5"/>
  <c r="BS23" i="5" s="1"/>
  <c r="BD23" i="5"/>
  <c r="BC23" i="5"/>
  <c r="BB23" i="5"/>
  <c r="BA23" i="5"/>
  <c r="BQ23" i="5" s="1"/>
  <c r="AZ23" i="5"/>
  <c r="AY23" i="5"/>
  <c r="AX23" i="5"/>
  <c r="AW23" i="5"/>
  <c r="BO23" i="5" s="1"/>
  <c r="AV23" i="5"/>
  <c r="AU23" i="5"/>
  <c r="AT23" i="5"/>
  <c r="AS23" i="5"/>
  <c r="BM23" i="5" s="1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BL19" i="5"/>
  <c r="BK19" i="5"/>
  <c r="BJ19" i="5"/>
  <c r="BI19" i="5"/>
  <c r="BU19" i="5" s="1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BN19" i="5" s="1"/>
  <c r="AU19" i="5"/>
  <c r="AT19" i="5"/>
  <c r="AS19" i="5"/>
  <c r="BM19" i="5" s="1"/>
  <c r="BL18" i="5"/>
  <c r="BK18" i="5"/>
  <c r="BJ18" i="5"/>
  <c r="BI18" i="5"/>
  <c r="BU18" i="5" s="1"/>
  <c r="BH18" i="5"/>
  <c r="BG18" i="5"/>
  <c r="BF18" i="5"/>
  <c r="BE18" i="5"/>
  <c r="BS18" i="5" s="1"/>
  <c r="BD18" i="5"/>
  <c r="BC18" i="5"/>
  <c r="BB18" i="5"/>
  <c r="BA18" i="5"/>
  <c r="BQ18" i="5" s="1"/>
  <c r="AZ18" i="5"/>
  <c r="AY18" i="5"/>
  <c r="AX18" i="5"/>
  <c r="AW18" i="5"/>
  <c r="AV18" i="5"/>
  <c r="BN18" i="5" s="1"/>
  <c r="AU18" i="5"/>
  <c r="AT18" i="5"/>
  <c r="AS18" i="5"/>
  <c r="BM18" i="5" s="1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BM12" i="5" s="1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BL8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BL7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BL6" i="5"/>
  <c r="BK6" i="5"/>
  <c r="BJ6" i="5"/>
  <c r="BI6" i="5"/>
  <c r="BU6" i="5" s="1"/>
  <c r="BH6" i="5"/>
  <c r="BG6" i="5"/>
  <c r="BF6" i="5"/>
  <c r="BE6" i="5"/>
  <c r="BD6" i="5"/>
  <c r="BC6" i="5"/>
  <c r="BB6" i="5"/>
  <c r="BA6" i="5"/>
  <c r="BQ6" i="5" s="1"/>
  <c r="AZ6" i="5"/>
  <c r="AY6" i="5"/>
  <c r="AX6" i="5"/>
  <c r="AW6" i="5"/>
  <c r="AV6" i="5"/>
  <c r="AU6" i="5"/>
  <c r="AT6" i="5"/>
  <c r="AS6" i="5"/>
  <c r="BM6" i="5" s="1"/>
  <c r="BL5" i="5"/>
  <c r="BK5" i="5"/>
  <c r="BJ5" i="5"/>
  <c r="BI5" i="5"/>
  <c r="BU5" i="5" s="1"/>
  <c r="BH5" i="5"/>
  <c r="BG5" i="5"/>
  <c r="BF5" i="5"/>
  <c r="BE5" i="5"/>
  <c r="BS5" i="5" s="1"/>
  <c r="BD5" i="5"/>
  <c r="BC5" i="5"/>
  <c r="BB5" i="5"/>
  <c r="BA5" i="5"/>
  <c r="BQ5" i="5" s="1"/>
  <c r="AZ5" i="5"/>
  <c r="AY5" i="5"/>
  <c r="AX5" i="5"/>
  <c r="AW5" i="5"/>
  <c r="BO5" i="5" s="1"/>
  <c r="AV5" i="5"/>
  <c r="AU5" i="5"/>
  <c r="AT5" i="5"/>
  <c r="AS5" i="5"/>
  <c r="BM5" i="5" s="1"/>
  <c r="BN6" i="5" l="1"/>
  <c r="BT6" i="5"/>
  <c r="BN7" i="5"/>
  <c r="BP7" i="5"/>
  <c r="BR7" i="5"/>
  <c r="BT7" i="5"/>
  <c r="BV7" i="5"/>
  <c r="BP9" i="5"/>
  <c r="BT9" i="5"/>
  <c r="BN10" i="5"/>
  <c r="BP10" i="5"/>
  <c r="BR10" i="5"/>
  <c r="BT10" i="5"/>
  <c r="BV10" i="5"/>
  <c r="BN11" i="5"/>
  <c r="BP11" i="5"/>
  <c r="BR11" i="5"/>
  <c r="BT11" i="5"/>
  <c r="BV11" i="5"/>
  <c r="BN12" i="5"/>
  <c r="BR12" i="5"/>
  <c r="BP13" i="5"/>
  <c r="BN14" i="5"/>
  <c r="BP14" i="5"/>
  <c r="BV14" i="5"/>
  <c r="BN15" i="5"/>
  <c r="BP15" i="5"/>
  <c r="BR15" i="5"/>
  <c r="BT15" i="5"/>
  <c r="BV15" i="5"/>
  <c r="BQ13" i="5"/>
  <c r="BU13" i="5"/>
  <c r="BO14" i="5"/>
  <c r="BS14" i="5"/>
  <c r="BN24" i="5"/>
  <c r="BT5" i="5"/>
  <c r="BO10" i="5"/>
  <c r="BS10" i="5"/>
  <c r="BR19" i="5"/>
  <c r="BN21" i="5"/>
  <c r="BP21" i="5"/>
  <c r="BR21" i="5"/>
  <c r="BT21" i="5"/>
  <c r="BV21" i="5"/>
  <c r="BN22" i="5"/>
  <c r="BP22" i="5"/>
  <c r="BR22" i="5"/>
  <c r="BT22" i="5"/>
  <c r="BV22" i="5"/>
  <c r="BM7" i="5"/>
  <c r="BO7" i="5"/>
  <c r="BQ7" i="5"/>
  <c r="BS7" i="5"/>
  <c r="BU7" i="5"/>
  <c r="BN8" i="5"/>
  <c r="BP8" i="5"/>
  <c r="BT8" i="5"/>
  <c r="BV8" i="5"/>
  <c r="BT12" i="5"/>
  <c r="BO13" i="5"/>
  <c r="BN16" i="5"/>
  <c r="BP16" i="5"/>
  <c r="BR16" i="5"/>
  <c r="BT16" i="5"/>
  <c r="BV16" i="5"/>
  <c r="BP23" i="5"/>
  <c r="BN25" i="5"/>
  <c r="BP25" i="5"/>
  <c r="BR25" i="5"/>
  <c r="BT25" i="5"/>
  <c r="BV25" i="5"/>
  <c r="BM8" i="5"/>
  <c r="BQ8" i="5"/>
  <c r="BU8" i="5"/>
  <c r="BM9" i="5"/>
  <c r="BO9" i="5"/>
  <c r="BQ9" i="5"/>
  <c r="BS9" i="5"/>
  <c r="BU9" i="5"/>
  <c r="BM15" i="5"/>
  <c r="BU15" i="5"/>
  <c r="BM16" i="5"/>
  <c r="BO16" i="5"/>
  <c r="BQ16" i="5"/>
  <c r="BS16" i="5"/>
  <c r="BU16" i="5"/>
  <c r="BM17" i="5"/>
  <c r="BO17" i="5"/>
  <c r="BQ17" i="5"/>
  <c r="BS17" i="5"/>
  <c r="BU17" i="5"/>
  <c r="BV18" i="5"/>
  <c r="BP19" i="5"/>
  <c r="BT19" i="5"/>
  <c r="BV19" i="5"/>
  <c r="BQ20" i="5"/>
  <c r="BO21" i="5"/>
  <c r="BR8" i="5"/>
  <c r="BO11" i="5"/>
  <c r="BT17" i="5"/>
  <c r="BQ19" i="5"/>
  <c r="BN23" i="5"/>
  <c r="BW23" i="5" s="1"/>
  <c r="BT23" i="5"/>
  <c r="BR14" i="5"/>
  <c r="BO18" i="5"/>
  <c r="BN20" i="5"/>
  <c r="BP20" i="5"/>
  <c r="BR20" i="5"/>
  <c r="BT20" i="5"/>
  <c r="BV20" i="5"/>
  <c r="BO24" i="5"/>
  <c r="BO6" i="5"/>
  <c r="BS6" i="5"/>
  <c r="BS11" i="5"/>
  <c r="BR23" i="5"/>
  <c r="BV23" i="5"/>
  <c r="BR6" i="5"/>
  <c r="BP12" i="5"/>
  <c r="BV12" i="5"/>
  <c r="BM13" i="5"/>
  <c r="BS13" i="5"/>
  <c r="BM14" i="5"/>
  <c r="BQ14" i="5"/>
  <c r="BU14" i="5"/>
  <c r="BQ15" i="5"/>
  <c r="BP18" i="5"/>
  <c r="BR18" i="5"/>
  <c r="BT18" i="5"/>
  <c r="BM20" i="5"/>
  <c r="BO20" i="5"/>
  <c r="BS20" i="5"/>
  <c r="BU20" i="5"/>
  <c r="BS21" i="5"/>
  <c r="BM22" i="5"/>
  <c r="BO22" i="5"/>
  <c r="BQ22" i="5"/>
  <c r="BS22" i="5"/>
  <c r="BU22" i="5"/>
  <c r="BP24" i="5"/>
  <c r="BR24" i="5"/>
  <c r="BT24" i="5"/>
  <c r="BM25" i="5"/>
  <c r="BU25" i="5"/>
  <c r="BP5" i="5"/>
  <c r="BP6" i="5"/>
  <c r="BV6" i="5"/>
  <c r="BN5" i="5"/>
  <c r="BR5" i="5"/>
  <c r="BV5" i="5"/>
  <c r="BM11" i="5"/>
  <c r="BQ11" i="5"/>
  <c r="BO12" i="5"/>
  <c r="BQ12" i="5"/>
  <c r="BS12" i="5"/>
  <c r="BU12" i="5"/>
  <c r="BN13" i="5"/>
  <c r="BR13" i="5"/>
  <c r="BT13" i="5"/>
  <c r="BV13" i="5"/>
  <c r="BM24" i="5"/>
  <c r="BQ24" i="5"/>
  <c r="BU24" i="5"/>
  <c r="BO8" i="5"/>
  <c r="BS8" i="5"/>
  <c r="BN9" i="5"/>
  <c r="BR9" i="5"/>
  <c r="BV9" i="5"/>
  <c r="BM10" i="5"/>
  <c r="BQ10" i="5"/>
  <c r="BU10" i="5"/>
  <c r="BP17" i="5"/>
  <c r="BT14" i="5"/>
  <c r="BO25" i="5"/>
  <c r="BS25" i="5"/>
  <c r="BN26" i="5"/>
  <c r="BW26" i="5" s="1"/>
  <c r="BR26" i="5"/>
  <c r="BV26" i="5"/>
  <c r="BU11" i="5"/>
  <c r="BO15" i="5"/>
  <c r="BS15" i="5"/>
  <c r="BN17" i="5"/>
  <c r="BR17" i="5"/>
  <c r="BV17" i="5"/>
  <c r="BO19" i="5"/>
  <c r="BS19" i="5"/>
  <c r="BM21" i="5"/>
  <c r="BQ21" i="5"/>
  <c r="BU21" i="5"/>
  <c r="BX6" i="5" l="1"/>
  <c r="BX7" i="5"/>
  <c r="BY7" i="5" s="1"/>
  <c r="BX22" i="5"/>
  <c r="BX10" i="5"/>
  <c r="BW16" i="5"/>
  <c r="BW9" i="5"/>
  <c r="BW15" i="5"/>
  <c r="BW7" i="5"/>
  <c r="BX19" i="5"/>
  <c r="BW13" i="5"/>
  <c r="BW12" i="5"/>
  <c r="BX11" i="5"/>
  <c r="BX25" i="5"/>
  <c r="BX8" i="5"/>
  <c r="BX21" i="5"/>
  <c r="BW25" i="5"/>
  <c r="BW8" i="5"/>
  <c r="BX24" i="5"/>
  <c r="BW20" i="5"/>
  <c r="BW6" i="5"/>
  <c r="BW18" i="5"/>
  <c r="BX15" i="5"/>
  <c r="BY15" i="5" s="1"/>
  <c r="BX14" i="5"/>
  <c r="BW5" i="5"/>
  <c r="BW14" i="5"/>
  <c r="BX16" i="5"/>
  <c r="BW19" i="5"/>
  <c r="BX17" i="5"/>
  <c r="BX12" i="5"/>
  <c r="BY12" i="5" s="1"/>
  <c r="BW22" i="5"/>
  <c r="BY22" i="5" s="1"/>
  <c r="BX18" i="5"/>
  <c r="BX23" i="5"/>
  <c r="BY23" i="5" s="1"/>
  <c r="BX20" i="5"/>
  <c r="BW21" i="5"/>
  <c r="BY21" i="5" s="1"/>
  <c r="BW11" i="5"/>
  <c r="BW17" i="5"/>
  <c r="BW10" i="5"/>
  <c r="BY10" i="5" s="1"/>
  <c r="BX13" i="5"/>
  <c r="BX26" i="5"/>
  <c r="BY26" i="5" s="1"/>
  <c r="BX9" i="5"/>
  <c r="BW24" i="5"/>
  <c r="BX5" i="5"/>
  <c r="BY6" i="5" l="1"/>
  <c r="BY13" i="5"/>
  <c r="BY14" i="5"/>
  <c r="BY11" i="5"/>
  <c r="BY9" i="5"/>
  <c r="BY16" i="5"/>
  <c r="BY8" i="5"/>
  <c r="BY25" i="5"/>
  <c r="BY5" i="5"/>
  <c r="BY19" i="5"/>
  <c r="BY17" i="5"/>
  <c r="BY20" i="5"/>
  <c r="BY24" i="5"/>
  <c r="BY18" i="5"/>
</calcChain>
</file>

<file path=xl/sharedStrings.xml><?xml version="1.0" encoding="utf-8"?>
<sst xmlns="http://schemas.openxmlformats.org/spreadsheetml/2006/main" count="1320" uniqueCount="213">
  <si>
    <t>LUNDI</t>
  </si>
  <si>
    <t>MARDI</t>
  </si>
  <si>
    <t>MERCREDI</t>
  </si>
  <si>
    <t>JEUDI</t>
  </si>
  <si>
    <t>VENDREDI</t>
  </si>
  <si>
    <t>SALARIES</t>
  </si>
  <si>
    <t>Matin</t>
  </si>
  <si>
    <t>Après-midi</t>
  </si>
  <si>
    <t>Arlette TRAORE</t>
  </si>
  <si>
    <t>Accueil TEL</t>
  </si>
  <si>
    <t>R° d'équipe</t>
  </si>
  <si>
    <t>Blandine MERCERON</t>
  </si>
  <si>
    <t>W admin</t>
  </si>
  <si>
    <t>Entretien</t>
  </si>
  <si>
    <t>CTMA</t>
  </si>
  <si>
    <t>Baugé</t>
  </si>
  <si>
    <t>VAD ou Admin</t>
  </si>
  <si>
    <t>Céline Trouillet</t>
  </si>
  <si>
    <t>Accueil collectif</t>
  </si>
  <si>
    <t>Entretien Maison d'arrêt</t>
  </si>
  <si>
    <t>groupe marche</t>
  </si>
  <si>
    <t>Charlotte CROIX</t>
  </si>
  <si>
    <t>R° Boutik</t>
  </si>
  <si>
    <t>Accueil Boutik</t>
  </si>
  <si>
    <t>Accueil CSAPA</t>
  </si>
  <si>
    <t>PASS</t>
  </si>
  <si>
    <t>Delphine LEMATELOT</t>
  </si>
  <si>
    <t>Coordination formation</t>
  </si>
  <si>
    <t>entretien</t>
  </si>
  <si>
    <t>Fanny DUMEZ</t>
  </si>
  <si>
    <t>Françoise CARRE</t>
  </si>
  <si>
    <t>VAD</t>
  </si>
  <si>
    <t>VAD selon demande</t>
  </si>
  <si>
    <t>Extérieur/TEL</t>
  </si>
  <si>
    <t>R° CHU</t>
  </si>
  <si>
    <t>Françoise FEDERKEIL</t>
  </si>
  <si>
    <t>R° CJC</t>
  </si>
  <si>
    <t>Grégoire POUPIN</t>
  </si>
  <si>
    <t>Temps DP</t>
  </si>
  <si>
    <t>Jean-baptiste BLANCHARD</t>
  </si>
  <si>
    <t>Coordination Maison d'arrêt</t>
  </si>
  <si>
    <t>Maryvonne COAT-RIVRY</t>
  </si>
  <si>
    <t>Coordination CJC</t>
  </si>
  <si>
    <t>Nicolas HEULIN</t>
  </si>
  <si>
    <t>R° idem collègues plus soirée d'entretien</t>
  </si>
  <si>
    <t>VAD/partenaires</t>
  </si>
  <si>
    <t>CTMA/bureau</t>
  </si>
  <si>
    <t>Thierry MARIAS</t>
  </si>
  <si>
    <t>MDA</t>
  </si>
  <si>
    <t>Vincent BIROT</t>
  </si>
  <si>
    <t>Prévention</t>
  </si>
  <si>
    <t>9/11 entretien boetie</t>
  </si>
  <si>
    <t>prévention ou entretien</t>
  </si>
  <si>
    <t>Permanence college St Augustin</t>
  </si>
  <si>
    <t>11/12:30 W admin</t>
  </si>
  <si>
    <t>Catherine Borgomano</t>
  </si>
  <si>
    <t>Denis Beuzeval</t>
  </si>
  <si>
    <t>Emmanuelle Touzet</t>
  </si>
  <si>
    <t>Sonia Guimas</t>
  </si>
  <si>
    <t>Emmanuel Pichon</t>
  </si>
  <si>
    <t>Jean-Xavier Perrin</t>
  </si>
  <si>
    <t>Martine Guerin</t>
  </si>
  <si>
    <t>Nadia kettani</t>
  </si>
  <si>
    <t>Catherine ferranbach</t>
  </si>
  <si>
    <t>Semaine impaire</t>
  </si>
  <si>
    <t>Semaine paire</t>
  </si>
  <si>
    <t>AP</t>
  </si>
  <si>
    <t>lun</t>
  </si>
  <si>
    <t>mar</t>
  </si>
  <si>
    <t>mer</t>
  </si>
  <si>
    <t>jeu</t>
  </si>
  <si>
    <t>ven</t>
  </si>
  <si>
    <t>CATHERINE</t>
  </si>
  <si>
    <t>NICOLAS</t>
  </si>
  <si>
    <t>THIERRY</t>
  </si>
  <si>
    <t>An22</t>
  </si>
  <si>
    <t xml:space="preserve">BIROT </t>
  </si>
  <si>
    <t>VINCENT</t>
  </si>
  <si>
    <t>An19</t>
  </si>
  <si>
    <t>BLANCHARD</t>
  </si>
  <si>
    <t>JEAN-BAPTISTE</t>
  </si>
  <si>
    <t>An12</t>
  </si>
  <si>
    <t>CARRE</t>
  </si>
  <si>
    <t>FRANCOISE</t>
  </si>
  <si>
    <t>An38</t>
  </si>
  <si>
    <t>COAT-RIVRY</t>
  </si>
  <si>
    <t>MARYVONNE</t>
  </si>
  <si>
    <t>An29</t>
  </si>
  <si>
    <t>CROIX</t>
  </si>
  <si>
    <t>CHARLOTTE</t>
  </si>
  <si>
    <t>An16</t>
  </si>
  <si>
    <t>DUMEZ</t>
  </si>
  <si>
    <t>FANNY</t>
  </si>
  <si>
    <t>An18</t>
  </si>
  <si>
    <t>FEDERKEIL</t>
  </si>
  <si>
    <t>An49</t>
  </si>
  <si>
    <t>HEULIN</t>
  </si>
  <si>
    <t>An20</t>
  </si>
  <si>
    <t>LEMATELOT</t>
  </si>
  <si>
    <t>DELPHINE</t>
  </si>
  <si>
    <t>An33</t>
  </si>
  <si>
    <t>MARIAS</t>
  </si>
  <si>
    <t>An43</t>
  </si>
  <si>
    <t>MERCERON</t>
  </si>
  <si>
    <t>BLANDINE</t>
  </si>
  <si>
    <t>An30</t>
  </si>
  <si>
    <t xml:space="preserve">POUPIN </t>
  </si>
  <si>
    <t>GREGOIRE</t>
  </si>
  <si>
    <t>An23</t>
  </si>
  <si>
    <t>TROUILLET</t>
  </si>
  <si>
    <t>CELINE</t>
  </si>
  <si>
    <t>An47</t>
  </si>
  <si>
    <t>BORGOMANO</t>
  </si>
  <si>
    <t>An15</t>
  </si>
  <si>
    <t>BEUZEVAL</t>
  </si>
  <si>
    <t>DENIS</t>
  </si>
  <si>
    <t>An37</t>
  </si>
  <si>
    <t>FERRENBACH</t>
  </si>
  <si>
    <t>An27</t>
  </si>
  <si>
    <t>GUERIN</t>
  </si>
  <si>
    <t>MARTINE</t>
  </si>
  <si>
    <t>An78</t>
  </si>
  <si>
    <t>GUIMAS</t>
  </si>
  <si>
    <t>SONIA</t>
  </si>
  <si>
    <t>An09</t>
  </si>
  <si>
    <t>KETTANI</t>
  </si>
  <si>
    <t>NADIA</t>
  </si>
  <si>
    <t>An32</t>
  </si>
  <si>
    <t>PERRIN</t>
  </si>
  <si>
    <t>JEAN-XAVIER</t>
  </si>
  <si>
    <t>An52</t>
  </si>
  <si>
    <t>PICHON</t>
  </si>
  <si>
    <t>EMMANUEL</t>
  </si>
  <si>
    <t>An83</t>
  </si>
  <si>
    <t>TOUZET</t>
  </si>
  <si>
    <t>EMMANUELLE</t>
  </si>
  <si>
    <t>Bureau 1</t>
  </si>
  <si>
    <t>Bureau 2</t>
  </si>
  <si>
    <t>Bureau 3</t>
  </si>
  <si>
    <t>Bureau 4</t>
  </si>
  <si>
    <t>Bureau 5</t>
  </si>
  <si>
    <t>Bureau 6</t>
  </si>
  <si>
    <t>Bureau 7</t>
  </si>
  <si>
    <t>Bureau 8</t>
  </si>
  <si>
    <t>Bureau 9</t>
  </si>
  <si>
    <t>Bureau 10</t>
  </si>
  <si>
    <t>Bureau 11</t>
  </si>
  <si>
    <t>19:00</t>
  </si>
  <si>
    <t>Boetie</t>
  </si>
  <si>
    <t>CARRUD</t>
  </si>
  <si>
    <t>USCA</t>
  </si>
  <si>
    <t>Formation</t>
  </si>
  <si>
    <t>Extérieur</t>
  </si>
  <si>
    <t>Gp Marche</t>
  </si>
  <si>
    <t>Acc</t>
  </si>
  <si>
    <t>Acc col</t>
  </si>
  <si>
    <t>GTMF</t>
  </si>
  <si>
    <t>R°</t>
  </si>
  <si>
    <t xml:space="preserve">Gp Phare      </t>
  </si>
  <si>
    <t>Admin</t>
  </si>
  <si>
    <t>Déléguation</t>
  </si>
  <si>
    <t>Lundi</t>
  </si>
  <si>
    <t>Mardi</t>
  </si>
  <si>
    <t>Mercredi</t>
  </si>
  <si>
    <t>Jeudi</t>
  </si>
  <si>
    <t>Vendredi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</si>
  <si>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</si>
  <si>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</si>
  <si>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</si>
  <si>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</si>
  <si>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</si>
  <si>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</si>
  <si>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</si>
  <si>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</si>
  <si>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</si>
  <si>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</si>
  <si>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</si>
  <si>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</si>
  <si>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</si>
  <si>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</si>
  <si>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</si>
  <si>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</si>
  <si>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</si>
  <si>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</si>
  <si>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</si>
  <si>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</si>
  <si>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</si>
  <si>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</si>
  <si>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</si>
  <si>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</si>
  <si>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</si>
  <si>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</si>
  <si>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</si>
  <si>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</si>
  <si>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</si>
  <si>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</si>
  <si>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</si>
  <si>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</si>
  <si>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</si>
  <si>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</si>
  <si>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</si>
  <si>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</si>
  <si>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</si>
  <si>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</si>
  <si>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</si>
  <si>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</si>
  <si>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</si>
  <si>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</si>
  <si>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</si>
  <si>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</si>
  <si>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pnom1</t>
  </si>
  <si>
    <t>pnom2</t>
  </si>
  <si>
    <t>pnom4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</si>
</sst>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@"/>
    <numFmt numFmtId="165" formatCode="_-* #,##0.00\ [$€]_-;\-* #,##0.00\ [$€]_-;_-* &quot;-&quot;??\ [$€]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color indexed="8"/>
      <name val="Arial Narrow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sz val="9"/>
      <color theme="1"/>
      <name val="Calibri"/>
      <family val="2"/>
      <scheme val="minor"/>
    </font>
    <font>
      <sz val="6"/>
      <color theme="1"/>
      <name val="Arial Narrow"/>
      <family val="2"/>
    </font>
    <font>
      <sz val="20"/>
      <color theme="1"/>
      <name val="Calibri"/>
      <family val="2"/>
      <scheme val="minor"/>
    </font>
    <font>
      <sz val="7"/>
      <color theme="1"/>
      <name val="Arial Unicode MS"/>
      <family val="2"/>
    </font>
    <font>
      <sz val="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/>
    <xf numFmtId="165" fontId="9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Border="1"/>
    <xf numFmtId="0" fontId="0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" fillId="0" borderId="7" xfId="0" applyFont="1" applyBorder="1" applyAlignment="1">
      <alignment vertical="center"/>
    </xf>
    <xf numFmtId="20" fontId="5" fillId="0" borderId="0" xfId="0" applyNumberFormat="1" applyFont="1" applyAlignment="1">
      <alignment horizontal="center"/>
    </xf>
    <xf numFmtId="20" fontId="6" fillId="0" borderId="0" xfId="0" applyNumberFormat="1" applyFont="1"/>
    <xf numFmtId="0" fontId="6" fillId="0" borderId="0" xfId="0" applyFont="1"/>
    <xf numFmtId="0" fontId="1" fillId="0" borderId="15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NumberFormat="1" applyFont="1"/>
    <xf numFmtId="0" fontId="1" fillId="0" borderId="18" xfId="0" applyFont="1" applyBorder="1" applyAlignment="1">
      <alignment vertical="center"/>
    </xf>
    <xf numFmtId="0" fontId="1" fillId="0" borderId="7" xfId="0" applyFont="1" applyBorder="1" applyAlignment="1">
      <alignment vertical="center" wrapText="1" shrinkToFit="1"/>
    </xf>
    <xf numFmtId="0" fontId="1" fillId="0" borderId="15" xfId="0" applyFont="1" applyBorder="1" applyAlignment="1">
      <alignment vertical="center" wrapText="1" shrinkToFit="1"/>
    </xf>
    <xf numFmtId="20" fontId="4" fillId="0" borderId="19" xfId="0" applyNumberFormat="1" applyFont="1" applyBorder="1" applyAlignment="1">
      <alignment vertical="center" wrapText="1"/>
    </xf>
    <xf numFmtId="20" fontId="4" fillId="0" borderId="20" xfId="0" applyNumberFormat="1" applyFont="1" applyBorder="1" applyAlignment="1">
      <alignment vertical="center" wrapText="1"/>
    </xf>
    <xf numFmtId="0" fontId="0" fillId="0" borderId="4" xfId="0" applyBorder="1"/>
    <xf numFmtId="0" fontId="0" fillId="0" borderId="0" xfId="0" applyAlignment="1"/>
    <xf numFmtId="0" fontId="6" fillId="0" borderId="0" xfId="0" applyFont="1" applyAlignment="1"/>
    <xf numFmtId="0" fontId="6" fillId="0" borderId="0" xfId="0" applyNumberFormat="1" applyFont="1" applyAlignment="1"/>
    <xf numFmtId="0" fontId="1" fillId="0" borderId="18" xfId="0" applyFont="1" applyBorder="1" applyAlignment="1">
      <alignment vertical="center" wrapText="1" shrinkToFit="1"/>
    </xf>
    <xf numFmtId="0" fontId="8" fillId="0" borderId="0" xfId="1" applyFont="1" applyFill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2"/>
    <xf numFmtId="0" fontId="7" fillId="0" borderId="0" xfId="1" applyFill="1" applyAlignment="1">
      <alignment vertical="center"/>
    </xf>
    <xf numFmtId="0" fontId="7" fillId="0" borderId="0" xfId="1" applyAlignment="1">
      <alignment vertical="center"/>
    </xf>
    <xf numFmtId="0" fontId="11" fillId="0" borderId="0" xfId="2" applyFont="1"/>
    <xf numFmtId="0" fontId="11" fillId="0" borderId="0" xfId="2" applyFont="1" applyAlignment="1">
      <alignment horizontal="center" vertical="center"/>
    </xf>
    <xf numFmtId="0" fontId="9" fillId="0" borderId="0" xfId="2" applyFont="1" applyBorder="1"/>
    <xf numFmtId="0" fontId="12" fillId="0" borderId="0" xfId="2" applyFont="1" applyBorder="1"/>
    <xf numFmtId="0" fontId="7" fillId="0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13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 textRotation="45"/>
    </xf>
    <xf numFmtId="0" fontId="9" fillId="0" borderId="0" xfId="2" applyBorder="1" applyAlignment="1">
      <alignment vertical="center"/>
    </xf>
    <xf numFmtId="0" fontId="9" fillId="0" borderId="0" xfId="2" applyAlignment="1">
      <alignment vertical="center"/>
    </xf>
    <xf numFmtId="0" fontId="14" fillId="0" borderId="0" xfId="2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0" fontId="14" fillId="0" borderId="26" xfId="2" applyFont="1" applyBorder="1" applyAlignment="1">
      <alignment horizontal="center"/>
    </xf>
    <xf numFmtId="0" fontId="14" fillId="0" borderId="0" xfId="2" applyFont="1" applyBorder="1" applyAlignment="1">
      <alignment horizontal="center" vertical="center"/>
    </xf>
    <xf numFmtId="0" fontId="14" fillId="0" borderId="0" xfId="2" applyFont="1" applyBorder="1"/>
    <xf numFmtId="0" fontId="9" fillId="0" borderId="0" xfId="2" applyBorder="1"/>
    <xf numFmtId="0" fontId="9" fillId="6" borderId="4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vertical="center"/>
    </xf>
    <xf numFmtId="0" fontId="7" fillId="0" borderId="28" xfId="1" applyFont="1" applyFill="1" applyBorder="1" applyAlignment="1">
      <alignment vertical="center"/>
    </xf>
    <xf numFmtId="20" fontId="15" fillId="0" borderId="29" xfId="2" applyNumberFormat="1" applyFont="1" applyFill="1" applyBorder="1" applyAlignment="1" applyProtection="1">
      <alignment horizontal="center" vertical="center"/>
      <protection locked="0"/>
    </xf>
    <xf numFmtId="20" fontId="15" fillId="0" borderId="30" xfId="2" applyNumberFormat="1" applyFont="1" applyFill="1" applyBorder="1" applyAlignment="1" applyProtection="1">
      <alignment horizontal="center" vertical="center"/>
      <protection locked="0"/>
    </xf>
    <xf numFmtId="20" fontId="15" fillId="0" borderId="31" xfId="2" applyNumberFormat="1" applyFont="1" applyFill="1" applyBorder="1" applyAlignment="1" applyProtection="1">
      <alignment horizontal="center" vertical="center"/>
      <protection locked="0"/>
    </xf>
    <xf numFmtId="20" fontId="15" fillId="0" borderId="0" xfId="2" applyNumberFormat="1" applyFont="1" applyFill="1" applyBorder="1" applyAlignment="1" applyProtection="1">
      <alignment horizontal="center" vertical="center"/>
      <protection locked="0"/>
    </xf>
    <xf numFmtId="20" fontId="16" fillId="0" borderId="0" xfId="2" applyNumberFormat="1" applyFont="1" applyFill="1" applyAlignment="1">
      <alignment horizontal="center" vertical="center"/>
    </xf>
    <xf numFmtId="0" fontId="16" fillId="0" borderId="0" xfId="2" applyFont="1" applyFill="1" applyAlignment="1">
      <alignment horizontal="center" vertical="center"/>
    </xf>
    <xf numFmtId="2" fontId="16" fillId="0" borderId="0" xfId="2" applyNumberFormat="1" applyFont="1" applyFill="1" applyAlignment="1">
      <alignment horizontal="center" vertical="center"/>
    </xf>
    <xf numFmtId="0" fontId="9" fillId="0" borderId="0" xfId="2" applyFill="1"/>
    <xf numFmtId="0" fontId="9" fillId="0" borderId="4" xfId="1" applyFont="1" applyBorder="1" applyAlignment="1">
      <alignment horizontal="center" vertical="center"/>
    </xf>
    <xf numFmtId="20" fontId="15" fillId="0" borderId="32" xfId="2" applyNumberFormat="1" applyFont="1" applyFill="1" applyBorder="1" applyAlignment="1" applyProtection="1">
      <alignment horizontal="center" vertical="center"/>
      <protection locked="0"/>
    </xf>
    <xf numFmtId="20" fontId="15" fillId="0" borderId="27" xfId="2" applyNumberFormat="1" applyFont="1" applyFill="1" applyBorder="1" applyAlignment="1" applyProtection="1">
      <alignment horizontal="center" vertical="center"/>
      <protection locked="0"/>
    </xf>
    <xf numFmtId="20" fontId="15" fillId="0" borderId="33" xfId="2" applyNumberFormat="1" applyFont="1" applyFill="1" applyBorder="1" applyAlignment="1" applyProtection="1">
      <alignment horizontal="center" vertical="center"/>
      <protection locked="0"/>
    </xf>
    <xf numFmtId="164" fontId="15" fillId="0" borderId="32" xfId="2" applyNumberFormat="1" applyFont="1" applyFill="1" applyBorder="1" applyAlignment="1" applyProtection="1">
      <alignment horizontal="center" vertical="center"/>
      <protection locked="0"/>
    </xf>
    <xf numFmtId="164" fontId="15" fillId="0" borderId="27" xfId="2" applyNumberFormat="1" applyFont="1" applyFill="1" applyBorder="1" applyAlignment="1" applyProtection="1">
      <alignment horizontal="center" vertical="center"/>
      <protection locked="0"/>
    </xf>
    <xf numFmtId="164" fontId="15" fillId="0" borderId="33" xfId="2" applyNumberFormat="1" applyFont="1" applyFill="1" applyBorder="1" applyAlignment="1" applyProtection="1">
      <alignment horizontal="center" vertical="center"/>
      <protection locked="0"/>
    </xf>
    <xf numFmtId="20" fontId="15" fillId="0" borderId="34" xfId="2" applyNumberFormat="1" applyFont="1" applyFill="1" applyBorder="1" applyAlignment="1" applyProtection="1">
      <alignment horizontal="center" vertical="center"/>
      <protection locked="0"/>
    </xf>
    <xf numFmtId="20" fontId="15" fillId="0" borderId="35" xfId="2" applyNumberFormat="1" applyFont="1" applyFill="1" applyBorder="1" applyAlignment="1" applyProtection="1">
      <alignment horizontal="center" vertical="center"/>
      <protection locked="0"/>
    </xf>
    <xf numFmtId="20" fontId="15" fillId="0" borderId="36" xfId="2" applyNumberFormat="1" applyFont="1" applyFill="1" applyBorder="1" applyAlignment="1" applyProtection="1">
      <alignment horizontal="center" vertical="center"/>
      <protection locked="0"/>
    </xf>
    <xf numFmtId="0" fontId="9" fillId="0" borderId="0" xfId="2" applyFill="1" applyAlignment="1"/>
    <xf numFmtId="0" fontId="9" fillId="0" borderId="0" xfId="2" applyFill="1" applyBorder="1"/>
    <xf numFmtId="0" fontId="18" fillId="0" borderId="0" xfId="0" applyFont="1"/>
    <xf numFmtId="0" fontId="17" fillId="0" borderId="0" xfId="0" applyFont="1" applyAlignment="1">
      <alignment horizontal="center"/>
    </xf>
    <xf numFmtId="20" fontId="17" fillId="0" borderId="0" xfId="0" applyNumberFormat="1" applyFont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0" fillId="7" borderId="0" xfId="0" applyFill="1"/>
    <xf numFmtId="0" fontId="0" fillId="0" borderId="0" xfId="0" applyFill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2" applyFont="1" applyBorder="1" applyAlignment="1">
      <alignment horizontal="center"/>
    </xf>
    <xf numFmtId="0" fontId="10" fillId="0" borderId="2" xfId="2" applyFont="1" applyBorder="1" applyAlignment="1">
      <alignment horizontal="center"/>
    </xf>
    <xf numFmtId="0" fontId="10" fillId="0" borderId="3" xfId="2" applyFont="1" applyBorder="1" applyAlignment="1">
      <alignment horizontal="center"/>
    </xf>
    <xf numFmtId="0" fontId="13" fillId="0" borderId="18" xfId="2" applyFont="1" applyBorder="1" applyAlignment="1">
      <alignment horizontal="center" vertical="center"/>
    </xf>
    <xf numFmtId="0" fontId="13" fillId="0" borderId="24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/>
    </xf>
    <xf numFmtId="0" fontId="14" fillId="0" borderId="3" xfId="2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20" fontId="4" fillId="0" borderId="12" xfId="0" applyNumberFormat="1" applyFont="1" applyBorder="1" applyAlignment="1">
      <alignment horizontal="center" vertical="center" wrapText="1"/>
    </xf>
    <xf numFmtId="20" fontId="4" fillId="0" borderId="13" xfId="0" applyNumberFormat="1" applyFont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20" fontId="4" fillId="0" borderId="17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center" vertical="center" wrapText="1" shrinkToFit="1"/>
    </xf>
    <xf numFmtId="20" fontId="4" fillId="4" borderId="4" xfId="0" applyNumberFormat="1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4" fillId="4" borderId="17" xfId="0" applyNumberFormat="1" applyFont="1" applyFill="1" applyBorder="1" applyAlignment="1">
      <alignment horizontal="center" vertical="center" wrapText="1"/>
    </xf>
    <xf numFmtId="20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20" fontId="4" fillId="0" borderId="17" xfId="0" applyNumberFormat="1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20" fontId="4" fillId="0" borderId="16" xfId="0" applyNumberFormat="1" applyFont="1" applyBorder="1" applyAlignment="1">
      <alignment vertical="center" wrapText="1"/>
    </xf>
    <xf numFmtId="20" fontId="4" fillId="0" borderId="4" xfId="0" applyNumberFormat="1" applyFont="1" applyBorder="1" applyAlignment="1">
      <alignment vertical="center" wrapText="1" shrinkToFit="1"/>
    </xf>
    <xf numFmtId="20" fontId="4" fillId="0" borderId="21" xfId="0" applyNumberFormat="1" applyFont="1" applyBorder="1" applyAlignment="1">
      <alignment vertical="center" wrapText="1"/>
    </xf>
    <xf numFmtId="20" fontId="4" fillId="0" borderId="22" xfId="0" applyNumberFormat="1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20" fontId="4" fillId="0" borderId="22" xfId="0" applyNumberFormat="1" applyFont="1" applyBorder="1" applyAlignment="1">
      <alignment vertical="center" wrapText="1" shrinkToFit="1"/>
    </xf>
    <xf numFmtId="20" fontId="4" fillId="0" borderId="22" xfId="0" applyNumberFormat="1" applyFont="1" applyBorder="1" applyAlignment="1">
      <alignment horizontal="center" vertical="center" wrapText="1"/>
    </xf>
    <xf numFmtId="20" fontId="4" fillId="0" borderId="23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4">
    <cellStyle name="Euro" xfId="3"/>
    <cellStyle name="Normal" xfId="0" builtinId="0"/>
    <cellStyle name="Normal 2" xfId="2"/>
    <cellStyle name="Normal_URSSAF" xfId="1"/>
  </cellStyles>
  <dxfs count="1766"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FF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514350</xdr:colOff>
      <xdr:row>4</xdr:row>
      <xdr:rowOff>38101</xdr:rowOff>
    </xdr:from>
    <xdr:to>
      <xdr:col>21</xdr:col>
      <xdr:colOff>257175</xdr:colOff>
      <xdr:row>14</xdr:row>
      <xdr:rowOff>95251</xdr:rowOff>
    </xdr:to>
    <xdr:sp macro="" textlink="">
      <xdr:nvSpPr>
        <xdr:cNvPr id="2" name="Rectangle à coins arrondis 1"/>
        <xdr:cNvSpPr/>
      </xdr:nvSpPr>
      <xdr:spPr>
        <a:xfrm>
          <a:off x="7772400" y="800101"/>
          <a:ext cx="3876675" cy="1962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l'idée que j'ai c'est que la</a:t>
          </a:r>
          <a:r>
            <a:rPr lang="fr-FR" sz="1100" baseline="0"/>
            <a:t> référence en A1 renvoie sur le planning le nom et prenom de l'oocupant . Voir onglet résultat souhaité.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Comme la référence se trouve dans la matrice je seche un peu...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de votre aide.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  <pageSetUpPr fitToPage="1"/>
  </sheetPr>
  <dimension ref="A1:CB8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9" sqref="A9:XFD9"/>
    </sheetView>
  </sheetViews>
  <sheetFormatPr baseColWidth="10" defaultRowHeight="13.5" x14ac:dyDescent="0.25"/>
  <cols>
    <col min="1" max="1" width="9.7109375" style="30" customWidth="1"/>
    <col min="2" max="2" width="18" style="31" customWidth="1"/>
    <col min="3" max="3" width="14.85546875" style="31" customWidth="1"/>
    <col min="4" max="44" width="5.28515625" style="29" customWidth="1"/>
    <col min="45" max="64" width="5.28515625" style="32" customWidth="1"/>
    <col min="65" max="69" width="5.28515625" style="33" customWidth="1"/>
    <col min="70" max="70" width="5.28515625" style="32" customWidth="1"/>
    <col min="71" max="71" width="5.28515625" style="34" customWidth="1"/>
    <col min="72" max="74" width="5.28515625" style="35" customWidth="1"/>
    <col min="75" max="75" width="5.85546875" style="33" customWidth="1"/>
    <col min="76" max="16384" width="11.42578125" style="29"/>
  </cols>
  <sheetData>
    <row r="1" spans="1:80" ht="19.5" customHeight="1" thickBot="1" x14ac:dyDescent="0.25">
      <c r="A1" s="27">
        <v>1</v>
      </c>
      <c r="B1" s="28">
        <v>2</v>
      </c>
      <c r="C1" s="28">
        <v>3</v>
      </c>
      <c r="D1" s="28">
        <v>4</v>
      </c>
      <c r="E1" s="28">
        <v>5</v>
      </c>
      <c r="F1" s="28">
        <v>6</v>
      </c>
      <c r="G1" s="28">
        <v>7</v>
      </c>
      <c r="H1" s="28">
        <v>8</v>
      </c>
      <c r="I1" s="28">
        <v>9</v>
      </c>
      <c r="J1" s="28">
        <v>10</v>
      </c>
      <c r="K1" s="28">
        <v>11</v>
      </c>
      <c r="L1" s="28">
        <v>12</v>
      </c>
      <c r="M1" s="28">
        <v>13</v>
      </c>
      <c r="N1" s="28">
        <v>14</v>
      </c>
      <c r="O1" s="28">
        <v>15</v>
      </c>
      <c r="P1" s="28">
        <v>16</v>
      </c>
      <c r="Q1" s="28">
        <v>17</v>
      </c>
      <c r="R1" s="28">
        <v>18</v>
      </c>
      <c r="S1" s="28">
        <v>19</v>
      </c>
      <c r="T1" s="28">
        <v>20</v>
      </c>
      <c r="U1" s="28">
        <v>21</v>
      </c>
      <c r="V1" s="28">
        <v>22</v>
      </c>
      <c r="W1" s="28">
        <v>23</v>
      </c>
      <c r="X1" s="28">
        <v>24</v>
      </c>
      <c r="Y1" s="28">
        <v>25</v>
      </c>
      <c r="Z1" s="28">
        <v>26</v>
      </c>
      <c r="AA1" s="28">
        <v>27</v>
      </c>
      <c r="AB1" s="28">
        <v>28</v>
      </c>
      <c r="AC1" s="28">
        <v>29</v>
      </c>
      <c r="AD1" s="28">
        <v>30</v>
      </c>
      <c r="AE1" s="28">
        <v>31</v>
      </c>
      <c r="AF1" s="28">
        <v>32</v>
      </c>
      <c r="AG1" s="28">
        <v>33</v>
      </c>
      <c r="AH1" s="28">
        <v>34</v>
      </c>
      <c r="AI1" s="28">
        <v>35</v>
      </c>
      <c r="AJ1" s="28">
        <v>36</v>
      </c>
      <c r="AK1" s="28">
        <v>37</v>
      </c>
      <c r="AL1" s="28">
        <v>38</v>
      </c>
      <c r="AM1" s="28">
        <v>39</v>
      </c>
      <c r="AN1" s="28">
        <v>40</v>
      </c>
      <c r="AO1" s="28">
        <v>41</v>
      </c>
      <c r="AP1" s="28">
        <v>42</v>
      </c>
      <c r="AQ1" s="28">
        <v>43</v>
      </c>
      <c r="AR1" s="28">
        <v>44</v>
      </c>
      <c r="AS1" s="28">
        <v>45</v>
      </c>
      <c r="AT1" s="28">
        <v>46</v>
      </c>
      <c r="AU1" s="28">
        <v>47</v>
      </c>
      <c r="AV1" s="28">
        <v>48</v>
      </c>
      <c r="AW1" s="28">
        <v>49</v>
      </c>
      <c r="AX1" s="28">
        <v>50</v>
      </c>
      <c r="AY1" s="28">
        <v>51</v>
      </c>
      <c r="AZ1" s="28">
        <v>52</v>
      </c>
      <c r="BA1" s="28">
        <v>53</v>
      </c>
      <c r="BB1" s="28">
        <v>54</v>
      </c>
      <c r="BC1" s="28">
        <v>55</v>
      </c>
      <c r="BD1" s="28">
        <v>56</v>
      </c>
      <c r="BE1" s="28">
        <v>57</v>
      </c>
      <c r="BF1" s="28">
        <v>58</v>
      </c>
      <c r="BG1" s="28">
        <v>59</v>
      </c>
      <c r="BH1" s="28">
        <v>60</v>
      </c>
      <c r="BI1" s="28">
        <v>61</v>
      </c>
      <c r="BJ1" s="28">
        <v>62</v>
      </c>
      <c r="BK1" s="28">
        <v>63</v>
      </c>
      <c r="BL1" s="28">
        <v>64</v>
      </c>
      <c r="BM1" s="28">
        <v>65</v>
      </c>
      <c r="BN1" s="28">
        <v>66</v>
      </c>
      <c r="BO1" s="28">
        <v>67</v>
      </c>
      <c r="BP1" s="28">
        <v>68</v>
      </c>
      <c r="BQ1" s="28">
        <v>69</v>
      </c>
      <c r="BR1" s="28">
        <v>71</v>
      </c>
      <c r="BS1" s="28">
        <v>72</v>
      </c>
      <c r="BT1" s="28">
        <v>73</v>
      </c>
      <c r="BU1" s="28">
        <v>74</v>
      </c>
      <c r="BV1" s="28">
        <v>75</v>
      </c>
      <c r="BW1" s="28">
        <v>70</v>
      </c>
      <c r="BX1" s="28">
        <v>76</v>
      </c>
      <c r="BY1" s="28">
        <v>77</v>
      </c>
    </row>
    <row r="2" spans="1:80" ht="16.5" customHeight="1" thickBot="1" x14ac:dyDescent="0.35">
      <c r="D2" s="91" t="s">
        <v>64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3"/>
      <c r="X2" s="91" t="s">
        <v>65</v>
      </c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3"/>
    </row>
    <row r="3" spans="1:80" s="42" customFormat="1" ht="13.5" customHeight="1" thickBot="1" x14ac:dyDescent="0.3">
      <c r="A3" s="36"/>
      <c r="B3" s="37"/>
      <c r="C3" s="37"/>
      <c r="D3" s="94" t="s">
        <v>0</v>
      </c>
      <c r="E3" s="95"/>
      <c r="F3" s="95"/>
      <c r="G3" s="96"/>
      <c r="H3" s="94" t="s">
        <v>1</v>
      </c>
      <c r="I3" s="95"/>
      <c r="J3" s="95"/>
      <c r="K3" s="96"/>
      <c r="L3" s="94" t="s">
        <v>2</v>
      </c>
      <c r="M3" s="95"/>
      <c r="N3" s="95"/>
      <c r="O3" s="96"/>
      <c r="P3" s="94" t="s">
        <v>3</v>
      </c>
      <c r="Q3" s="95"/>
      <c r="R3" s="95"/>
      <c r="S3" s="96"/>
      <c r="T3" s="94" t="s">
        <v>4</v>
      </c>
      <c r="U3" s="95"/>
      <c r="V3" s="95"/>
      <c r="W3" s="96"/>
      <c r="X3" s="97" t="s">
        <v>0</v>
      </c>
      <c r="Y3" s="98"/>
      <c r="Z3" s="98"/>
      <c r="AA3" s="99"/>
      <c r="AB3" s="97" t="s">
        <v>1</v>
      </c>
      <c r="AC3" s="98"/>
      <c r="AD3" s="98"/>
      <c r="AE3" s="99"/>
      <c r="AF3" s="97" t="s">
        <v>2</v>
      </c>
      <c r="AG3" s="98"/>
      <c r="AH3" s="98"/>
      <c r="AI3" s="99"/>
      <c r="AJ3" s="97" t="s">
        <v>3</v>
      </c>
      <c r="AK3" s="98"/>
      <c r="AL3" s="98"/>
      <c r="AM3" s="99"/>
      <c r="AN3" s="97" t="s">
        <v>4</v>
      </c>
      <c r="AO3" s="98"/>
      <c r="AP3" s="98"/>
      <c r="AQ3" s="99"/>
      <c r="AR3" s="38"/>
      <c r="AS3" s="97" t="s">
        <v>0</v>
      </c>
      <c r="AT3" s="99"/>
      <c r="AU3" s="97" t="s">
        <v>1</v>
      </c>
      <c r="AV3" s="99"/>
      <c r="AW3" s="97" t="s">
        <v>2</v>
      </c>
      <c r="AX3" s="99"/>
      <c r="AY3" s="97" t="s">
        <v>3</v>
      </c>
      <c r="AZ3" s="99"/>
      <c r="BA3" s="97" t="s">
        <v>4</v>
      </c>
      <c r="BB3" s="98"/>
      <c r="BC3" s="97" t="s">
        <v>0</v>
      </c>
      <c r="BD3" s="99"/>
      <c r="BE3" s="97" t="s">
        <v>1</v>
      </c>
      <c r="BF3" s="99"/>
      <c r="BG3" s="97" t="s">
        <v>2</v>
      </c>
      <c r="BH3" s="99"/>
      <c r="BI3" s="97" t="s">
        <v>3</v>
      </c>
      <c r="BJ3" s="99"/>
      <c r="BK3" s="97" t="s">
        <v>4</v>
      </c>
      <c r="BL3" s="99"/>
      <c r="BM3" s="38"/>
      <c r="BN3" s="38"/>
      <c r="BO3" s="38"/>
      <c r="BP3" s="38"/>
      <c r="BQ3" s="38"/>
      <c r="BR3" s="38"/>
      <c r="BS3" s="39"/>
      <c r="BT3" s="40"/>
      <c r="BU3" s="40"/>
      <c r="BV3" s="40"/>
      <c r="BW3" s="38"/>
      <c r="BX3" s="38"/>
      <c r="BY3" s="38"/>
      <c r="BZ3" s="38"/>
      <c r="CA3" s="38"/>
      <c r="CB3" s="41"/>
    </row>
    <row r="4" spans="1:80" ht="9.9499999999999993" customHeight="1" thickBot="1" x14ac:dyDescent="0.25">
      <c r="A4" s="36"/>
      <c r="B4" s="37"/>
      <c r="C4" s="37"/>
      <c r="D4" s="100" t="s">
        <v>6</v>
      </c>
      <c r="E4" s="101"/>
      <c r="F4" s="100" t="s">
        <v>7</v>
      </c>
      <c r="G4" s="101"/>
      <c r="H4" s="100" t="s">
        <v>6</v>
      </c>
      <c r="I4" s="101"/>
      <c r="J4" s="100" t="s">
        <v>7</v>
      </c>
      <c r="K4" s="101"/>
      <c r="L4" s="100" t="s">
        <v>6</v>
      </c>
      <c r="M4" s="101"/>
      <c r="N4" s="100" t="s">
        <v>7</v>
      </c>
      <c r="O4" s="101"/>
      <c r="P4" s="100" t="s">
        <v>6</v>
      </c>
      <c r="Q4" s="101"/>
      <c r="R4" s="100" t="s">
        <v>7</v>
      </c>
      <c r="S4" s="101"/>
      <c r="T4" s="100" t="s">
        <v>6</v>
      </c>
      <c r="U4" s="101"/>
      <c r="V4" s="100" t="s">
        <v>7</v>
      </c>
      <c r="W4" s="101"/>
      <c r="X4" s="100" t="s">
        <v>6</v>
      </c>
      <c r="Y4" s="101"/>
      <c r="Z4" s="100" t="s">
        <v>7</v>
      </c>
      <c r="AA4" s="101"/>
      <c r="AB4" s="100" t="s">
        <v>6</v>
      </c>
      <c r="AC4" s="101"/>
      <c r="AD4" s="100" t="s">
        <v>7</v>
      </c>
      <c r="AE4" s="101"/>
      <c r="AF4" s="100" t="s">
        <v>6</v>
      </c>
      <c r="AG4" s="101"/>
      <c r="AH4" s="100" t="s">
        <v>7</v>
      </c>
      <c r="AI4" s="101"/>
      <c r="AJ4" s="100" t="s">
        <v>6</v>
      </c>
      <c r="AK4" s="101"/>
      <c r="AL4" s="100" t="s">
        <v>7</v>
      </c>
      <c r="AM4" s="101"/>
      <c r="AN4" s="100" t="s">
        <v>6</v>
      </c>
      <c r="AO4" s="101"/>
      <c r="AP4" s="100" t="s">
        <v>7</v>
      </c>
      <c r="AQ4" s="101"/>
      <c r="AR4" s="43"/>
      <c r="AS4" s="44" t="s">
        <v>6</v>
      </c>
      <c r="AT4" s="45" t="s">
        <v>66</v>
      </c>
      <c r="AU4" s="44" t="s">
        <v>6</v>
      </c>
      <c r="AV4" s="45" t="s">
        <v>66</v>
      </c>
      <c r="AW4" s="44" t="s">
        <v>6</v>
      </c>
      <c r="AX4" s="45" t="s">
        <v>66</v>
      </c>
      <c r="AY4" s="44" t="s">
        <v>6</v>
      </c>
      <c r="AZ4" s="45" t="s">
        <v>66</v>
      </c>
      <c r="BA4" s="44" t="s">
        <v>6</v>
      </c>
      <c r="BB4" s="44" t="s">
        <v>66</v>
      </c>
      <c r="BC4" s="44" t="s">
        <v>6</v>
      </c>
      <c r="BD4" s="45" t="s">
        <v>66</v>
      </c>
      <c r="BE4" s="44" t="s">
        <v>6</v>
      </c>
      <c r="BF4" s="45" t="s">
        <v>66</v>
      </c>
      <c r="BG4" s="44" t="s">
        <v>6</v>
      </c>
      <c r="BH4" s="45" t="s">
        <v>66</v>
      </c>
      <c r="BI4" s="44" t="s">
        <v>6</v>
      </c>
      <c r="BJ4" s="45" t="s">
        <v>66</v>
      </c>
      <c r="BK4" s="44" t="s">
        <v>6</v>
      </c>
      <c r="BL4" s="45" t="s">
        <v>66</v>
      </c>
      <c r="BM4" s="46" t="s">
        <v>67</v>
      </c>
      <c r="BN4" s="46" t="s">
        <v>68</v>
      </c>
      <c r="BO4" s="46" t="s">
        <v>69</v>
      </c>
      <c r="BP4" s="46" t="s">
        <v>70</v>
      </c>
      <c r="BQ4" s="46" t="s">
        <v>71</v>
      </c>
      <c r="BR4" s="46" t="s">
        <v>67</v>
      </c>
      <c r="BS4" s="46" t="s">
        <v>68</v>
      </c>
      <c r="BT4" s="46" t="s">
        <v>69</v>
      </c>
      <c r="BU4" s="46" t="s">
        <v>70</v>
      </c>
      <c r="BV4" s="46" t="s">
        <v>71</v>
      </c>
      <c r="BW4" s="46"/>
      <c r="BX4" s="43"/>
      <c r="BY4" s="47"/>
      <c r="BZ4" s="43"/>
      <c r="CA4" s="43"/>
      <c r="CB4" s="48"/>
    </row>
    <row r="5" spans="1:80" s="59" customFormat="1" ht="11.1" customHeight="1" x14ac:dyDescent="0.2">
      <c r="A5" s="60" t="s">
        <v>75</v>
      </c>
      <c r="B5" s="50" t="s">
        <v>76</v>
      </c>
      <c r="C5" s="51" t="s">
        <v>77</v>
      </c>
      <c r="D5" s="52">
        <v>0.375</v>
      </c>
      <c r="E5" s="53">
        <v>0.52083333333333337</v>
      </c>
      <c r="F5" s="53">
        <v>0.58333333333333337</v>
      </c>
      <c r="G5" s="53">
        <v>0.6875</v>
      </c>
      <c r="H5" s="53">
        <v>0.375</v>
      </c>
      <c r="I5" s="53">
        <v>0.5</v>
      </c>
      <c r="J5" s="53">
        <v>0</v>
      </c>
      <c r="K5" s="53">
        <v>0</v>
      </c>
      <c r="L5" s="53">
        <v>0</v>
      </c>
      <c r="M5" s="53">
        <v>0</v>
      </c>
      <c r="N5" s="53">
        <v>0.58333333333333337</v>
      </c>
      <c r="O5" s="53">
        <v>0.83333333333333337</v>
      </c>
      <c r="P5" s="53">
        <v>0.375</v>
      </c>
      <c r="Q5" s="53">
        <v>0.5</v>
      </c>
      <c r="R5" s="53">
        <v>0.58333333333333337</v>
      </c>
      <c r="S5" s="53">
        <v>0.75</v>
      </c>
      <c r="T5" s="53">
        <v>0.375</v>
      </c>
      <c r="U5" s="53">
        <v>0.52083333333333337</v>
      </c>
      <c r="V5" s="53">
        <v>0.58333333333333337</v>
      </c>
      <c r="W5" s="54">
        <v>0.6875</v>
      </c>
      <c r="X5" s="52">
        <v>0.375</v>
      </c>
      <c r="Y5" s="53">
        <v>0.52083333333333337</v>
      </c>
      <c r="Z5" s="53">
        <v>0.58333333333333337</v>
      </c>
      <c r="AA5" s="53">
        <v>0.6875</v>
      </c>
      <c r="AB5" s="53">
        <v>0.375</v>
      </c>
      <c r="AC5" s="53">
        <v>0.5</v>
      </c>
      <c r="AD5" s="53">
        <v>0</v>
      </c>
      <c r="AE5" s="53">
        <v>0</v>
      </c>
      <c r="AF5" s="53">
        <v>0</v>
      </c>
      <c r="AG5" s="53">
        <v>0</v>
      </c>
      <c r="AH5" s="53">
        <v>0.58333333333333337</v>
      </c>
      <c r="AI5" s="53">
        <v>0.83333333333333337</v>
      </c>
      <c r="AJ5" s="53">
        <v>0.375</v>
      </c>
      <c r="AK5" s="53">
        <v>0.5</v>
      </c>
      <c r="AL5" s="53">
        <v>0.58333333333333337</v>
      </c>
      <c r="AM5" s="53">
        <v>0.75</v>
      </c>
      <c r="AN5" s="53">
        <v>0.375</v>
      </c>
      <c r="AO5" s="53">
        <v>0.52083333333333337</v>
      </c>
      <c r="AP5" s="53">
        <v>0.58333333333333337</v>
      </c>
      <c r="AQ5" s="54">
        <v>0.6875</v>
      </c>
      <c r="AR5" s="55"/>
      <c r="AS5" s="56">
        <f t="shared" ref="AS5:AS17" si="0">E5-D5</f>
        <v>0.14583333333333337</v>
      </c>
      <c r="AT5" s="56">
        <f t="shared" ref="AT5:AT17" si="1">G5-F5</f>
        <v>0.10416666666666663</v>
      </c>
      <c r="AU5" s="56">
        <f t="shared" ref="AU5:AU17" si="2">I5-H5</f>
        <v>0.125</v>
      </c>
      <c r="AV5" s="56">
        <f t="shared" ref="AV5:AV17" si="3">K5-J5</f>
        <v>0</v>
      </c>
      <c r="AW5" s="56">
        <f t="shared" ref="AW5:AW17" si="4">M5-L5</f>
        <v>0</v>
      </c>
      <c r="AX5" s="56">
        <f t="shared" ref="AX5:AX17" si="5">O5-N5</f>
        <v>0.25</v>
      </c>
      <c r="AY5" s="56">
        <f t="shared" ref="AY5:AY17" si="6">Q5-P5</f>
        <v>0.125</v>
      </c>
      <c r="AZ5" s="56">
        <f t="shared" ref="AZ5:AZ17" si="7">S5-R5</f>
        <v>0.16666666666666663</v>
      </c>
      <c r="BA5" s="56">
        <f t="shared" ref="BA5:BA17" si="8">U5-T5</f>
        <v>0.14583333333333337</v>
      </c>
      <c r="BB5" s="56">
        <f t="shared" ref="BB5:BB17" si="9">W5-V5</f>
        <v>0.10416666666666663</v>
      </c>
      <c r="BC5" s="56">
        <f t="shared" ref="BC5:BC17" si="10">Y5-X5</f>
        <v>0.14583333333333337</v>
      </c>
      <c r="BD5" s="56">
        <f t="shared" ref="BD5:BD17" si="11">AA5-Z5</f>
        <v>0.10416666666666663</v>
      </c>
      <c r="BE5" s="56">
        <f t="shared" ref="BE5:BE17" si="12">AC5-AB5</f>
        <v>0.125</v>
      </c>
      <c r="BF5" s="56">
        <f t="shared" ref="BF5:BF17" si="13">AE5-AD5</f>
        <v>0</v>
      </c>
      <c r="BG5" s="56">
        <f t="shared" ref="BG5:BG17" si="14">AG5-AF5</f>
        <v>0</v>
      </c>
      <c r="BH5" s="56">
        <f t="shared" ref="BH5:BH17" si="15">AI5-AH5</f>
        <v>0.25</v>
      </c>
      <c r="BI5" s="56">
        <f t="shared" ref="BI5:BI17" si="16">AK5-AJ5</f>
        <v>0.125</v>
      </c>
      <c r="BJ5" s="56">
        <f t="shared" ref="BJ5:BJ17" si="17">AM5-AL5</f>
        <v>0.16666666666666663</v>
      </c>
      <c r="BK5" s="56">
        <f t="shared" ref="BK5:BK17" si="18">AO5-AN5</f>
        <v>0.14583333333333337</v>
      </c>
      <c r="BL5" s="56">
        <f t="shared" ref="BL5:BL17" si="19">AQ5-AP5</f>
        <v>0.10416666666666663</v>
      </c>
      <c r="BM5" s="57">
        <f t="shared" ref="BM5:BM17" si="20">((AS5+AT5)-INT(AS5+AT5))*24</f>
        <v>6</v>
      </c>
      <c r="BN5" s="57">
        <f t="shared" ref="BN5:BN17" si="21">((AU5+AV5)-INT(AU5+AV5))*24</f>
        <v>3</v>
      </c>
      <c r="BO5" s="57">
        <f t="shared" ref="BO5:BO17" si="22">((AW5+AX5)-INT(AW5+AX5))*24</f>
        <v>6</v>
      </c>
      <c r="BP5" s="57">
        <f t="shared" ref="BP5:BP17" si="23">((AY5+AZ5)-INT(AY5+AZ5))*24</f>
        <v>6.9999999999999991</v>
      </c>
      <c r="BQ5" s="57">
        <f t="shared" ref="BQ5:BQ17" si="24">((BA5+BB5)-INT(BA5+BB5))*24</f>
        <v>6</v>
      </c>
      <c r="BR5" s="57">
        <f t="shared" ref="BR5:BR26" si="25">((BC5+BD5)-INT(BC5+BD5))*24</f>
        <v>6</v>
      </c>
      <c r="BS5" s="57">
        <f t="shared" ref="BS5:BS26" si="26">((BE5+BF5)-INT(BE5+BF5))*24</f>
        <v>3</v>
      </c>
      <c r="BT5" s="57">
        <f t="shared" ref="BT5:BT26" si="27">((BG5+BH5)-INT(BG5+BH5))*24</f>
        <v>6</v>
      </c>
      <c r="BU5" s="57">
        <f t="shared" ref="BU5:BU26" si="28">((BI5+BJ5)-INT(BI5+BJ5))*24</f>
        <v>6.9999999999999991</v>
      </c>
      <c r="BV5" s="57">
        <f t="shared" ref="BV5:BV26" si="29">((BK5+BL5)-INT(BK5+BL5))*24</f>
        <v>6</v>
      </c>
      <c r="BW5" s="58">
        <f t="shared" ref="BW5:BW17" si="30">SUM(BM5:BQ5)</f>
        <v>28</v>
      </c>
      <c r="BX5" s="58">
        <f t="shared" ref="BX5:BX26" si="31">SUM(BR5:BV5)</f>
        <v>28</v>
      </c>
      <c r="BY5" s="58">
        <f t="shared" ref="BY5:BY26" si="32">(BW5+BX5)/2</f>
        <v>28</v>
      </c>
    </row>
    <row r="6" spans="1:80" s="59" customFormat="1" ht="11.1" customHeight="1" x14ac:dyDescent="0.2">
      <c r="A6" s="60" t="s">
        <v>78</v>
      </c>
      <c r="B6" s="50" t="s">
        <v>79</v>
      </c>
      <c r="C6" s="51" t="s">
        <v>80</v>
      </c>
      <c r="D6" s="61">
        <v>0.35416666666666669</v>
      </c>
      <c r="E6" s="62">
        <v>0.52083333333333337</v>
      </c>
      <c r="F6" s="62">
        <v>0.58333333333333337</v>
      </c>
      <c r="G6" s="62">
        <v>0.79166666666666663</v>
      </c>
      <c r="H6" s="62">
        <v>0.35416666666666669</v>
      </c>
      <c r="I6" s="62">
        <v>0.52083333333333337</v>
      </c>
      <c r="J6" s="62">
        <v>0.54166666666666663</v>
      </c>
      <c r="K6" s="62">
        <v>0.75</v>
      </c>
      <c r="L6" s="62">
        <v>0</v>
      </c>
      <c r="M6" s="62">
        <v>0</v>
      </c>
      <c r="N6" s="62">
        <v>0.5625</v>
      </c>
      <c r="O6" s="62">
        <v>0.75</v>
      </c>
      <c r="P6" s="62">
        <v>0.35416666666666669</v>
      </c>
      <c r="Q6" s="62">
        <v>0.52083333333333337</v>
      </c>
      <c r="R6" s="62">
        <v>0.54166666666666663</v>
      </c>
      <c r="S6" s="62">
        <v>0.75</v>
      </c>
      <c r="T6" s="62">
        <v>0.35416666666666669</v>
      </c>
      <c r="U6" s="62">
        <v>0.52083333333333337</v>
      </c>
      <c r="V6" s="62">
        <v>0.54166666666666663</v>
      </c>
      <c r="W6" s="63">
        <v>0.6875</v>
      </c>
      <c r="X6" s="61">
        <v>0.35416666666666669</v>
      </c>
      <c r="Y6" s="62">
        <v>0.52083333333333337</v>
      </c>
      <c r="Z6" s="62">
        <v>0.58333333333333337</v>
      </c>
      <c r="AA6" s="62">
        <v>0.79166666666666663</v>
      </c>
      <c r="AB6" s="62">
        <v>0.35416666666666669</v>
      </c>
      <c r="AC6" s="62">
        <v>0.52083333333333337</v>
      </c>
      <c r="AD6" s="62">
        <v>0.54166666666666663</v>
      </c>
      <c r="AE6" s="62">
        <v>0.75</v>
      </c>
      <c r="AF6" s="62">
        <v>0</v>
      </c>
      <c r="AG6" s="62">
        <v>0</v>
      </c>
      <c r="AH6" s="62">
        <v>0.5625</v>
      </c>
      <c r="AI6" s="62">
        <v>0.75</v>
      </c>
      <c r="AJ6" s="62">
        <v>0.35416666666666669</v>
      </c>
      <c r="AK6" s="62">
        <v>0.52083333333333337</v>
      </c>
      <c r="AL6" s="62">
        <v>0.54166666666666663</v>
      </c>
      <c r="AM6" s="62">
        <v>0.75</v>
      </c>
      <c r="AN6" s="62">
        <v>0.35416666666666669</v>
      </c>
      <c r="AO6" s="62">
        <v>0.52083333333333337</v>
      </c>
      <c r="AP6" s="62">
        <v>0.54166666666666663</v>
      </c>
      <c r="AQ6" s="63">
        <v>0.6875</v>
      </c>
      <c r="AR6" s="55"/>
      <c r="AS6" s="56">
        <f t="shared" si="0"/>
        <v>0.16666666666666669</v>
      </c>
      <c r="AT6" s="56">
        <f t="shared" si="1"/>
        <v>0.20833333333333326</v>
      </c>
      <c r="AU6" s="56">
        <f t="shared" si="2"/>
        <v>0.16666666666666669</v>
      </c>
      <c r="AV6" s="56">
        <f t="shared" si="3"/>
        <v>0.20833333333333337</v>
      </c>
      <c r="AW6" s="56">
        <f t="shared" si="4"/>
        <v>0</v>
      </c>
      <c r="AX6" s="56">
        <f t="shared" si="5"/>
        <v>0.1875</v>
      </c>
      <c r="AY6" s="56">
        <f t="shared" si="6"/>
        <v>0.16666666666666669</v>
      </c>
      <c r="AZ6" s="56">
        <f t="shared" si="7"/>
        <v>0.20833333333333337</v>
      </c>
      <c r="BA6" s="56">
        <f t="shared" si="8"/>
        <v>0.16666666666666669</v>
      </c>
      <c r="BB6" s="56">
        <f t="shared" si="9"/>
        <v>0.14583333333333337</v>
      </c>
      <c r="BC6" s="56">
        <f t="shared" si="10"/>
        <v>0.16666666666666669</v>
      </c>
      <c r="BD6" s="56">
        <f t="shared" si="11"/>
        <v>0.20833333333333326</v>
      </c>
      <c r="BE6" s="56">
        <f t="shared" si="12"/>
        <v>0.16666666666666669</v>
      </c>
      <c r="BF6" s="56">
        <f t="shared" si="13"/>
        <v>0.20833333333333337</v>
      </c>
      <c r="BG6" s="56">
        <f t="shared" si="14"/>
        <v>0</v>
      </c>
      <c r="BH6" s="56">
        <f t="shared" si="15"/>
        <v>0.1875</v>
      </c>
      <c r="BI6" s="56">
        <f t="shared" si="16"/>
        <v>0.16666666666666669</v>
      </c>
      <c r="BJ6" s="56">
        <f t="shared" si="17"/>
        <v>0.20833333333333337</v>
      </c>
      <c r="BK6" s="56">
        <f t="shared" si="18"/>
        <v>0.16666666666666669</v>
      </c>
      <c r="BL6" s="56">
        <f t="shared" si="19"/>
        <v>0.14583333333333337</v>
      </c>
      <c r="BM6" s="57">
        <f t="shared" si="20"/>
        <v>8.9999999999999982</v>
      </c>
      <c r="BN6" s="57">
        <f t="shared" si="21"/>
        <v>9.0000000000000018</v>
      </c>
      <c r="BO6" s="57">
        <f t="shared" si="22"/>
        <v>4.5</v>
      </c>
      <c r="BP6" s="57">
        <f t="shared" si="23"/>
        <v>9.0000000000000018</v>
      </c>
      <c r="BQ6" s="57">
        <f t="shared" si="24"/>
        <v>7.5000000000000018</v>
      </c>
      <c r="BR6" s="57">
        <f t="shared" si="25"/>
        <v>8.9999999999999982</v>
      </c>
      <c r="BS6" s="57">
        <f t="shared" si="26"/>
        <v>9.0000000000000018</v>
      </c>
      <c r="BT6" s="57">
        <f t="shared" si="27"/>
        <v>4.5</v>
      </c>
      <c r="BU6" s="57">
        <f t="shared" si="28"/>
        <v>9.0000000000000018</v>
      </c>
      <c r="BV6" s="57">
        <f t="shared" si="29"/>
        <v>7.5000000000000018</v>
      </c>
      <c r="BW6" s="58">
        <f t="shared" si="30"/>
        <v>39</v>
      </c>
      <c r="BX6" s="58">
        <f t="shared" si="31"/>
        <v>39</v>
      </c>
      <c r="BY6" s="58">
        <f t="shared" si="32"/>
        <v>39</v>
      </c>
    </row>
    <row r="7" spans="1:80" s="59" customFormat="1" ht="11.1" customHeight="1" x14ac:dyDescent="0.2">
      <c r="A7" s="60" t="s">
        <v>81</v>
      </c>
      <c r="B7" s="50" t="s">
        <v>82</v>
      </c>
      <c r="C7" s="51" t="s">
        <v>83</v>
      </c>
      <c r="D7" s="61">
        <v>0.45833333333333331</v>
      </c>
      <c r="E7" s="62">
        <v>0.54166666666666663</v>
      </c>
      <c r="F7" s="62">
        <v>0.58333333333333337</v>
      </c>
      <c r="G7" s="62">
        <v>0.83333333333333337</v>
      </c>
      <c r="H7" s="62">
        <v>0.375</v>
      </c>
      <c r="I7" s="62">
        <v>0.5</v>
      </c>
      <c r="J7" s="62">
        <v>0.58333333333333337</v>
      </c>
      <c r="K7" s="62">
        <v>0.75</v>
      </c>
      <c r="L7" s="62">
        <v>0</v>
      </c>
      <c r="M7" s="62">
        <v>0</v>
      </c>
      <c r="N7" s="62">
        <v>0.54166666666666663</v>
      </c>
      <c r="O7" s="62">
        <v>0.625</v>
      </c>
      <c r="P7" s="62">
        <v>0.375</v>
      </c>
      <c r="Q7" s="62">
        <v>0.5</v>
      </c>
      <c r="R7" s="62">
        <v>0.58333333333333337</v>
      </c>
      <c r="S7" s="62">
        <v>0.83333333333333337</v>
      </c>
      <c r="T7" s="62">
        <v>0.375</v>
      </c>
      <c r="U7" s="62">
        <v>0.5</v>
      </c>
      <c r="V7" s="62">
        <v>0.54166666666666663</v>
      </c>
      <c r="W7" s="63">
        <v>0.75</v>
      </c>
      <c r="X7" s="61">
        <v>0.45833333333333331</v>
      </c>
      <c r="Y7" s="62">
        <v>0.54166666666666663</v>
      </c>
      <c r="Z7" s="62">
        <v>0.58333333333333337</v>
      </c>
      <c r="AA7" s="62">
        <v>0.83333333333333337</v>
      </c>
      <c r="AB7" s="62">
        <v>0.375</v>
      </c>
      <c r="AC7" s="62">
        <v>0.5</v>
      </c>
      <c r="AD7" s="62">
        <v>0.58333333333333337</v>
      </c>
      <c r="AE7" s="62">
        <v>0.75</v>
      </c>
      <c r="AF7" s="62">
        <v>0</v>
      </c>
      <c r="AG7" s="62">
        <v>0</v>
      </c>
      <c r="AH7" s="62">
        <v>0.54166666666666663</v>
      </c>
      <c r="AI7" s="62">
        <v>0.625</v>
      </c>
      <c r="AJ7" s="62">
        <v>0.375</v>
      </c>
      <c r="AK7" s="62">
        <v>0.5</v>
      </c>
      <c r="AL7" s="62">
        <v>0.58333333333333337</v>
      </c>
      <c r="AM7" s="62">
        <v>0.83333333333333337</v>
      </c>
      <c r="AN7" s="62">
        <v>0.375</v>
      </c>
      <c r="AO7" s="62">
        <v>0.5</v>
      </c>
      <c r="AP7" s="62">
        <v>0.54166666666666663</v>
      </c>
      <c r="AQ7" s="63">
        <v>0.75</v>
      </c>
      <c r="AR7" s="55"/>
      <c r="AS7" s="56">
        <f t="shared" si="0"/>
        <v>8.3333333333333315E-2</v>
      </c>
      <c r="AT7" s="56">
        <f t="shared" si="1"/>
        <v>0.25</v>
      </c>
      <c r="AU7" s="56">
        <f t="shared" si="2"/>
        <v>0.125</v>
      </c>
      <c r="AV7" s="56">
        <f t="shared" si="3"/>
        <v>0.16666666666666663</v>
      </c>
      <c r="AW7" s="56">
        <f t="shared" si="4"/>
        <v>0</v>
      </c>
      <c r="AX7" s="56">
        <f t="shared" si="5"/>
        <v>8.333333333333337E-2</v>
      </c>
      <c r="AY7" s="56">
        <f t="shared" si="6"/>
        <v>0.125</v>
      </c>
      <c r="AZ7" s="56">
        <f t="shared" si="7"/>
        <v>0.25</v>
      </c>
      <c r="BA7" s="56">
        <f t="shared" si="8"/>
        <v>0.125</v>
      </c>
      <c r="BB7" s="56">
        <f t="shared" si="9"/>
        <v>0.20833333333333337</v>
      </c>
      <c r="BC7" s="56">
        <f t="shared" si="10"/>
        <v>8.3333333333333315E-2</v>
      </c>
      <c r="BD7" s="56">
        <f t="shared" si="11"/>
        <v>0.25</v>
      </c>
      <c r="BE7" s="56">
        <f t="shared" si="12"/>
        <v>0.125</v>
      </c>
      <c r="BF7" s="56">
        <f t="shared" si="13"/>
        <v>0.16666666666666663</v>
      </c>
      <c r="BG7" s="56">
        <f t="shared" si="14"/>
        <v>0</v>
      </c>
      <c r="BH7" s="56">
        <f t="shared" si="15"/>
        <v>8.333333333333337E-2</v>
      </c>
      <c r="BI7" s="56">
        <f t="shared" si="16"/>
        <v>0.125</v>
      </c>
      <c r="BJ7" s="56">
        <f t="shared" si="17"/>
        <v>0.25</v>
      </c>
      <c r="BK7" s="56">
        <f t="shared" si="18"/>
        <v>0.125</v>
      </c>
      <c r="BL7" s="56">
        <f t="shared" si="19"/>
        <v>0.20833333333333337</v>
      </c>
      <c r="BM7" s="57">
        <f t="shared" si="20"/>
        <v>8</v>
      </c>
      <c r="BN7" s="57">
        <f t="shared" si="21"/>
        <v>6.9999999999999991</v>
      </c>
      <c r="BO7" s="57">
        <f t="shared" si="22"/>
        <v>2.0000000000000009</v>
      </c>
      <c r="BP7" s="57">
        <f t="shared" si="23"/>
        <v>9</v>
      </c>
      <c r="BQ7" s="57">
        <f t="shared" si="24"/>
        <v>8</v>
      </c>
      <c r="BR7" s="57">
        <f t="shared" si="25"/>
        <v>8</v>
      </c>
      <c r="BS7" s="57">
        <f t="shared" si="26"/>
        <v>6.9999999999999991</v>
      </c>
      <c r="BT7" s="57">
        <f t="shared" si="27"/>
        <v>2.0000000000000009</v>
      </c>
      <c r="BU7" s="57">
        <f t="shared" si="28"/>
        <v>9</v>
      </c>
      <c r="BV7" s="57">
        <f t="shared" si="29"/>
        <v>8</v>
      </c>
      <c r="BW7" s="58">
        <f t="shared" si="30"/>
        <v>34</v>
      </c>
      <c r="BX7" s="58">
        <f t="shared" si="31"/>
        <v>34</v>
      </c>
      <c r="BY7" s="58">
        <f t="shared" si="32"/>
        <v>34</v>
      </c>
    </row>
    <row r="8" spans="1:80" s="59" customFormat="1" ht="11.1" customHeight="1" x14ac:dyDescent="0.2">
      <c r="A8" s="60" t="s">
        <v>84</v>
      </c>
      <c r="B8" s="50" t="s">
        <v>85</v>
      </c>
      <c r="C8" s="51" t="s">
        <v>86</v>
      </c>
      <c r="D8" s="61">
        <v>0.375</v>
      </c>
      <c r="E8" s="62">
        <v>0.5</v>
      </c>
      <c r="F8" s="62">
        <v>0.5625</v>
      </c>
      <c r="G8" s="65">
        <v>0.72916666666666663</v>
      </c>
      <c r="H8" s="62">
        <v>0.375</v>
      </c>
      <c r="I8" s="62">
        <v>0.5</v>
      </c>
      <c r="J8" s="62">
        <v>0.5625</v>
      </c>
      <c r="K8" s="65">
        <v>0.72916666666666663</v>
      </c>
      <c r="L8" s="62">
        <v>0</v>
      </c>
      <c r="M8" s="62">
        <v>0</v>
      </c>
      <c r="N8" s="62">
        <v>0</v>
      </c>
      <c r="O8" s="62">
        <v>0</v>
      </c>
      <c r="P8" s="62">
        <v>0.375</v>
      </c>
      <c r="Q8" s="62">
        <v>0.5</v>
      </c>
      <c r="R8" s="62">
        <v>0.5625</v>
      </c>
      <c r="S8" s="65">
        <v>0.72916666666666663</v>
      </c>
      <c r="T8" s="62">
        <v>0.375</v>
      </c>
      <c r="U8" s="62">
        <v>0.5</v>
      </c>
      <c r="V8" s="62">
        <v>0.5625</v>
      </c>
      <c r="W8" s="66">
        <v>0.72916666666666663</v>
      </c>
      <c r="X8" s="61">
        <v>0.375</v>
      </c>
      <c r="Y8" s="62">
        <v>0.5</v>
      </c>
      <c r="Z8" s="62">
        <v>0.5625</v>
      </c>
      <c r="AA8" s="65">
        <v>0.72916666666666663</v>
      </c>
      <c r="AB8" s="62">
        <v>0.375</v>
      </c>
      <c r="AC8" s="62">
        <v>0.5</v>
      </c>
      <c r="AD8" s="62">
        <v>0.5625</v>
      </c>
      <c r="AE8" s="65">
        <v>0.72916666666666663</v>
      </c>
      <c r="AF8" s="62">
        <v>0</v>
      </c>
      <c r="AG8" s="62">
        <v>0</v>
      </c>
      <c r="AH8" s="62">
        <v>0</v>
      </c>
      <c r="AI8" s="62">
        <v>0</v>
      </c>
      <c r="AJ8" s="62">
        <v>0.375</v>
      </c>
      <c r="AK8" s="62">
        <v>0.5</v>
      </c>
      <c r="AL8" s="62">
        <v>0.5625</v>
      </c>
      <c r="AM8" s="65">
        <v>0.72916666666666663</v>
      </c>
      <c r="AN8" s="62">
        <v>0.375</v>
      </c>
      <c r="AO8" s="62">
        <v>0.5</v>
      </c>
      <c r="AP8" s="62">
        <v>0.5625</v>
      </c>
      <c r="AQ8" s="66">
        <v>0.72916666666666663</v>
      </c>
      <c r="AR8" s="55"/>
      <c r="AS8" s="56">
        <f t="shared" si="0"/>
        <v>0.125</v>
      </c>
      <c r="AT8" s="56">
        <f t="shared" si="1"/>
        <v>0.16666666666666663</v>
      </c>
      <c r="AU8" s="56">
        <f t="shared" si="2"/>
        <v>0.125</v>
      </c>
      <c r="AV8" s="56">
        <f t="shared" si="3"/>
        <v>0.16666666666666663</v>
      </c>
      <c r="AW8" s="56">
        <f t="shared" si="4"/>
        <v>0</v>
      </c>
      <c r="AX8" s="56">
        <f t="shared" si="5"/>
        <v>0</v>
      </c>
      <c r="AY8" s="56">
        <f t="shared" si="6"/>
        <v>0.125</v>
      </c>
      <c r="AZ8" s="56">
        <f t="shared" si="7"/>
        <v>0.16666666666666663</v>
      </c>
      <c r="BA8" s="56">
        <f t="shared" si="8"/>
        <v>0.125</v>
      </c>
      <c r="BB8" s="56">
        <f t="shared" si="9"/>
        <v>0.16666666666666663</v>
      </c>
      <c r="BC8" s="56">
        <f t="shared" si="10"/>
        <v>0.125</v>
      </c>
      <c r="BD8" s="56">
        <f t="shared" si="11"/>
        <v>0.16666666666666663</v>
      </c>
      <c r="BE8" s="56">
        <f t="shared" si="12"/>
        <v>0.125</v>
      </c>
      <c r="BF8" s="56">
        <f t="shared" si="13"/>
        <v>0.16666666666666663</v>
      </c>
      <c r="BG8" s="56">
        <f t="shared" si="14"/>
        <v>0</v>
      </c>
      <c r="BH8" s="56">
        <f t="shared" si="15"/>
        <v>0</v>
      </c>
      <c r="BI8" s="56">
        <f t="shared" si="16"/>
        <v>0.125</v>
      </c>
      <c r="BJ8" s="56">
        <f t="shared" si="17"/>
        <v>0.16666666666666663</v>
      </c>
      <c r="BK8" s="56">
        <f t="shared" si="18"/>
        <v>0.125</v>
      </c>
      <c r="BL8" s="56">
        <f t="shared" si="19"/>
        <v>0.16666666666666663</v>
      </c>
      <c r="BM8" s="57">
        <f t="shared" si="20"/>
        <v>6.9999999999999991</v>
      </c>
      <c r="BN8" s="57">
        <f t="shared" si="21"/>
        <v>6.9999999999999991</v>
      </c>
      <c r="BO8" s="57">
        <f t="shared" si="22"/>
        <v>0</v>
      </c>
      <c r="BP8" s="57">
        <f t="shared" si="23"/>
        <v>6.9999999999999991</v>
      </c>
      <c r="BQ8" s="57">
        <f t="shared" si="24"/>
        <v>6.9999999999999991</v>
      </c>
      <c r="BR8" s="57">
        <f t="shared" si="25"/>
        <v>6.9999999999999991</v>
      </c>
      <c r="BS8" s="57">
        <f t="shared" si="26"/>
        <v>6.9999999999999991</v>
      </c>
      <c r="BT8" s="57">
        <f t="shared" si="27"/>
        <v>0</v>
      </c>
      <c r="BU8" s="57">
        <f t="shared" si="28"/>
        <v>6.9999999999999991</v>
      </c>
      <c r="BV8" s="57">
        <f t="shared" si="29"/>
        <v>6.9999999999999991</v>
      </c>
      <c r="BW8" s="58">
        <f t="shared" si="30"/>
        <v>27.999999999999996</v>
      </c>
      <c r="BX8" s="58">
        <f t="shared" si="31"/>
        <v>27.999999999999996</v>
      </c>
      <c r="BY8" s="58">
        <f t="shared" si="32"/>
        <v>27.999999999999996</v>
      </c>
    </row>
    <row r="9" spans="1:80" s="59" customFormat="1" ht="11.1" customHeight="1" x14ac:dyDescent="0.2">
      <c r="A9" s="60" t="s">
        <v>87</v>
      </c>
      <c r="B9" s="50" t="s">
        <v>88</v>
      </c>
      <c r="C9" s="51" t="s">
        <v>89</v>
      </c>
      <c r="D9" s="61">
        <v>3.3541666666666665</v>
      </c>
      <c r="E9" s="62">
        <v>0.5</v>
      </c>
      <c r="F9" s="62">
        <v>0.5625</v>
      </c>
      <c r="G9" s="62">
        <v>0.75</v>
      </c>
      <c r="H9" s="62">
        <v>0.33333333333333331</v>
      </c>
      <c r="I9" s="62">
        <v>0.52083333333333337</v>
      </c>
      <c r="J9" s="62">
        <v>0.5625</v>
      </c>
      <c r="K9" s="62">
        <v>0.70833333333333337</v>
      </c>
      <c r="L9" s="62">
        <v>0</v>
      </c>
      <c r="M9" s="62">
        <v>0</v>
      </c>
      <c r="N9" s="62">
        <v>0</v>
      </c>
      <c r="O9" s="62">
        <v>0</v>
      </c>
      <c r="P9" s="62">
        <v>0.35416666666666669</v>
      </c>
      <c r="Q9" s="62">
        <v>0.52083333333333337</v>
      </c>
      <c r="R9" s="62">
        <v>0.5625</v>
      </c>
      <c r="S9" s="62">
        <v>0.72916666666666663</v>
      </c>
      <c r="T9" s="62">
        <v>0.35416666666666669</v>
      </c>
      <c r="U9" s="62">
        <v>0.5</v>
      </c>
      <c r="V9" s="62">
        <v>0.54166666666666663</v>
      </c>
      <c r="W9" s="63">
        <v>0.72916666666666663</v>
      </c>
      <c r="X9" s="61">
        <v>3.3541666666666665</v>
      </c>
      <c r="Y9" s="62">
        <v>0.5</v>
      </c>
      <c r="Z9" s="62">
        <v>0.5625</v>
      </c>
      <c r="AA9" s="62">
        <v>0.75</v>
      </c>
      <c r="AB9" s="62">
        <v>0.33333333333333331</v>
      </c>
      <c r="AC9" s="62">
        <v>0.52083333333333337</v>
      </c>
      <c r="AD9" s="62">
        <v>0.5625</v>
      </c>
      <c r="AE9" s="62">
        <v>0.70833333333333337</v>
      </c>
      <c r="AF9" s="62">
        <v>0</v>
      </c>
      <c r="AG9" s="62">
        <v>0</v>
      </c>
      <c r="AH9" s="62">
        <v>0</v>
      </c>
      <c r="AI9" s="62">
        <v>0</v>
      </c>
      <c r="AJ9" s="62">
        <v>0.35416666666666669</v>
      </c>
      <c r="AK9" s="62">
        <v>0.52083333333333337</v>
      </c>
      <c r="AL9" s="62">
        <v>0.5625</v>
      </c>
      <c r="AM9" s="62">
        <v>0.72916666666666663</v>
      </c>
      <c r="AN9" s="62">
        <v>0.35416666666666669</v>
      </c>
      <c r="AO9" s="62">
        <v>0.5</v>
      </c>
      <c r="AP9" s="62">
        <v>0.54166666666666663</v>
      </c>
      <c r="AQ9" s="63">
        <v>0.72916666666666663</v>
      </c>
      <c r="AR9" s="55"/>
      <c r="AS9" s="56">
        <f t="shared" si="0"/>
        <v>-2.8541666666666665</v>
      </c>
      <c r="AT9" s="56">
        <f t="shared" si="1"/>
        <v>0.1875</v>
      </c>
      <c r="AU9" s="56">
        <f t="shared" si="2"/>
        <v>0.18750000000000006</v>
      </c>
      <c r="AV9" s="56">
        <f t="shared" si="3"/>
        <v>0.14583333333333337</v>
      </c>
      <c r="AW9" s="56">
        <f t="shared" si="4"/>
        <v>0</v>
      </c>
      <c r="AX9" s="56">
        <f t="shared" si="5"/>
        <v>0</v>
      </c>
      <c r="AY9" s="56">
        <f t="shared" si="6"/>
        <v>0.16666666666666669</v>
      </c>
      <c r="AZ9" s="56">
        <f t="shared" si="7"/>
        <v>0.16666666666666663</v>
      </c>
      <c r="BA9" s="56">
        <f t="shared" si="8"/>
        <v>0.14583333333333331</v>
      </c>
      <c r="BB9" s="56">
        <f t="shared" si="9"/>
        <v>0.1875</v>
      </c>
      <c r="BC9" s="56">
        <f t="shared" si="10"/>
        <v>-2.8541666666666665</v>
      </c>
      <c r="BD9" s="56">
        <f t="shared" si="11"/>
        <v>0.1875</v>
      </c>
      <c r="BE9" s="56">
        <f t="shared" si="12"/>
        <v>0.18750000000000006</v>
      </c>
      <c r="BF9" s="56">
        <f t="shared" si="13"/>
        <v>0.14583333333333337</v>
      </c>
      <c r="BG9" s="56">
        <f t="shared" si="14"/>
        <v>0</v>
      </c>
      <c r="BH9" s="56">
        <f t="shared" si="15"/>
        <v>0</v>
      </c>
      <c r="BI9" s="56">
        <f t="shared" si="16"/>
        <v>0.16666666666666669</v>
      </c>
      <c r="BJ9" s="56">
        <f t="shared" si="17"/>
        <v>0.16666666666666663</v>
      </c>
      <c r="BK9" s="56">
        <f t="shared" si="18"/>
        <v>0.14583333333333331</v>
      </c>
      <c r="BL9" s="56">
        <f t="shared" si="19"/>
        <v>0.1875</v>
      </c>
      <c r="BM9" s="57">
        <f t="shared" si="20"/>
        <v>8.0000000000000036</v>
      </c>
      <c r="BN9" s="57">
        <f t="shared" si="21"/>
        <v>8.0000000000000018</v>
      </c>
      <c r="BO9" s="57">
        <f t="shared" si="22"/>
        <v>0</v>
      </c>
      <c r="BP9" s="57">
        <f t="shared" si="23"/>
        <v>8</v>
      </c>
      <c r="BQ9" s="57">
        <f t="shared" si="24"/>
        <v>8</v>
      </c>
      <c r="BR9" s="57">
        <f t="shared" si="25"/>
        <v>8.0000000000000036</v>
      </c>
      <c r="BS9" s="57">
        <f t="shared" si="26"/>
        <v>8.0000000000000018</v>
      </c>
      <c r="BT9" s="57">
        <f t="shared" si="27"/>
        <v>0</v>
      </c>
      <c r="BU9" s="57">
        <f t="shared" si="28"/>
        <v>8</v>
      </c>
      <c r="BV9" s="57">
        <f t="shared" si="29"/>
        <v>8</v>
      </c>
      <c r="BW9" s="58">
        <f t="shared" si="30"/>
        <v>32.000000000000007</v>
      </c>
      <c r="BX9" s="58">
        <f t="shared" si="31"/>
        <v>32.000000000000007</v>
      </c>
      <c r="BY9" s="58">
        <f t="shared" si="32"/>
        <v>32.000000000000007</v>
      </c>
    </row>
    <row r="10" spans="1:80" s="59" customFormat="1" ht="11.1" customHeight="1" x14ac:dyDescent="0.2">
      <c r="A10" s="60" t="s">
        <v>90</v>
      </c>
      <c r="B10" s="50" t="s">
        <v>91</v>
      </c>
      <c r="C10" s="51" t="s">
        <v>92</v>
      </c>
      <c r="D10" s="61">
        <v>0.35416666666666669</v>
      </c>
      <c r="E10" s="62">
        <v>0.54166666666666663</v>
      </c>
      <c r="F10" s="62">
        <v>0.5625</v>
      </c>
      <c r="G10" s="62">
        <v>0.75</v>
      </c>
      <c r="H10" s="62">
        <v>0.35416666666666669</v>
      </c>
      <c r="I10" s="62">
        <v>0.54166666666666663</v>
      </c>
      <c r="J10" s="65">
        <v>0.5625</v>
      </c>
      <c r="K10" s="62">
        <v>0.70833333333333337</v>
      </c>
      <c r="L10" s="62">
        <v>0.35416666666666669</v>
      </c>
      <c r="M10" s="62">
        <v>0.5625</v>
      </c>
      <c r="N10" s="62">
        <v>0.58333333333333337</v>
      </c>
      <c r="O10" s="62">
        <v>0.75</v>
      </c>
      <c r="P10" s="62">
        <v>0.35416666666666669</v>
      </c>
      <c r="Q10" s="62">
        <v>0.54166666666666663</v>
      </c>
      <c r="R10" s="62">
        <v>0.5625</v>
      </c>
      <c r="S10" s="62">
        <v>0.75</v>
      </c>
      <c r="T10" s="62">
        <v>0</v>
      </c>
      <c r="U10" s="62">
        <v>0</v>
      </c>
      <c r="V10" s="65">
        <v>0</v>
      </c>
      <c r="W10" s="66">
        <v>0</v>
      </c>
      <c r="X10" s="61">
        <v>0.35416666666666669</v>
      </c>
      <c r="Y10" s="62">
        <v>0.54166666666666663</v>
      </c>
      <c r="Z10" s="62">
        <v>0.5625</v>
      </c>
      <c r="AA10" s="62">
        <v>0.75</v>
      </c>
      <c r="AB10" s="62">
        <v>0.35416666666666669</v>
      </c>
      <c r="AC10" s="62">
        <v>0.54166666666666663</v>
      </c>
      <c r="AD10" s="65">
        <v>0.5625</v>
      </c>
      <c r="AE10" s="62">
        <v>0.70833333333333337</v>
      </c>
      <c r="AF10" s="62">
        <v>0.35416666666666669</v>
      </c>
      <c r="AG10" s="62">
        <v>0.5625</v>
      </c>
      <c r="AH10" s="62">
        <v>0.58333333333333337</v>
      </c>
      <c r="AI10" s="62">
        <v>0.75</v>
      </c>
      <c r="AJ10" s="62">
        <v>0.35416666666666669</v>
      </c>
      <c r="AK10" s="62">
        <v>0.54166666666666663</v>
      </c>
      <c r="AL10" s="62">
        <v>0.5625</v>
      </c>
      <c r="AM10" s="62">
        <v>0.75</v>
      </c>
      <c r="AN10" s="62">
        <v>0</v>
      </c>
      <c r="AO10" s="62">
        <v>0</v>
      </c>
      <c r="AP10" s="65">
        <v>0</v>
      </c>
      <c r="AQ10" s="66">
        <v>0</v>
      </c>
      <c r="AR10" s="55"/>
      <c r="AS10" s="56">
        <f t="shared" si="0"/>
        <v>0.18749999999999994</v>
      </c>
      <c r="AT10" s="56">
        <f t="shared" si="1"/>
        <v>0.1875</v>
      </c>
      <c r="AU10" s="56">
        <f t="shared" si="2"/>
        <v>0.18749999999999994</v>
      </c>
      <c r="AV10" s="56">
        <f t="shared" si="3"/>
        <v>0.14583333333333337</v>
      </c>
      <c r="AW10" s="56">
        <f t="shared" si="4"/>
        <v>0.20833333333333331</v>
      </c>
      <c r="AX10" s="56">
        <f t="shared" si="5"/>
        <v>0.16666666666666663</v>
      </c>
      <c r="AY10" s="56">
        <f t="shared" si="6"/>
        <v>0.18749999999999994</v>
      </c>
      <c r="AZ10" s="56">
        <f t="shared" si="7"/>
        <v>0.1875</v>
      </c>
      <c r="BA10" s="56">
        <f t="shared" si="8"/>
        <v>0</v>
      </c>
      <c r="BB10" s="56">
        <f t="shared" si="9"/>
        <v>0</v>
      </c>
      <c r="BC10" s="56">
        <f t="shared" si="10"/>
        <v>0.18749999999999994</v>
      </c>
      <c r="BD10" s="56">
        <f t="shared" si="11"/>
        <v>0.1875</v>
      </c>
      <c r="BE10" s="56">
        <f t="shared" si="12"/>
        <v>0.18749999999999994</v>
      </c>
      <c r="BF10" s="56">
        <f t="shared" si="13"/>
        <v>0.14583333333333337</v>
      </c>
      <c r="BG10" s="56">
        <f t="shared" si="14"/>
        <v>0.20833333333333331</v>
      </c>
      <c r="BH10" s="56">
        <f t="shared" si="15"/>
        <v>0.16666666666666663</v>
      </c>
      <c r="BI10" s="56">
        <f t="shared" si="16"/>
        <v>0.18749999999999994</v>
      </c>
      <c r="BJ10" s="56">
        <f t="shared" si="17"/>
        <v>0.1875</v>
      </c>
      <c r="BK10" s="56">
        <f t="shared" si="18"/>
        <v>0</v>
      </c>
      <c r="BL10" s="56">
        <f t="shared" si="19"/>
        <v>0</v>
      </c>
      <c r="BM10" s="57">
        <f t="shared" si="20"/>
        <v>8.9999999999999982</v>
      </c>
      <c r="BN10" s="57">
        <f t="shared" si="21"/>
        <v>8</v>
      </c>
      <c r="BO10" s="57">
        <f t="shared" si="22"/>
        <v>8.9999999999999982</v>
      </c>
      <c r="BP10" s="57">
        <f t="shared" si="23"/>
        <v>8.9999999999999982</v>
      </c>
      <c r="BQ10" s="57">
        <f t="shared" si="24"/>
        <v>0</v>
      </c>
      <c r="BR10" s="57">
        <f t="shared" si="25"/>
        <v>8.9999999999999982</v>
      </c>
      <c r="BS10" s="57">
        <f t="shared" si="26"/>
        <v>8</v>
      </c>
      <c r="BT10" s="57">
        <f t="shared" si="27"/>
        <v>8.9999999999999982</v>
      </c>
      <c r="BU10" s="57">
        <f t="shared" si="28"/>
        <v>8.9999999999999982</v>
      </c>
      <c r="BV10" s="57">
        <f t="shared" si="29"/>
        <v>0</v>
      </c>
      <c r="BW10" s="58">
        <f t="shared" si="30"/>
        <v>35</v>
      </c>
      <c r="BX10" s="58">
        <f t="shared" si="31"/>
        <v>35</v>
      </c>
      <c r="BY10" s="58">
        <f t="shared" si="32"/>
        <v>35</v>
      </c>
    </row>
    <row r="11" spans="1:80" s="59" customFormat="1" ht="11.1" customHeight="1" x14ac:dyDescent="0.2">
      <c r="A11" s="60" t="s">
        <v>93</v>
      </c>
      <c r="B11" s="50" t="s">
        <v>94</v>
      </c>
      <c r="C11" s="51" t="s">
        <v>83</v>
      </c>
      <c r="D11" s="61">
        <v>0.33333333333333331</v>
      </c>
      <c r="E11" s="62">
        <v>0.52083333333333337</v>
      </c>
      <c r="F11" s="62">
        <v>0.58333333333333337</v>
      </c>
      <c r="G11" s="62">
        <v>0.79166666666666663</v>
      </c>
      <c r="H11" s="62">
        <v>0.33333333333333331</v>
      </c>
      <c r="I11" s="62">
        <v>0.54166666666666663</v>
      </c>
      <c r="J11" s="62">
        <v>0.58333333333333337</v>
      </c>
      <c r="K11" s="62">
        <v>0.83333333333333337</v>
      </c>
      <c r="L11" s="62">
        <v>0.33333333333333331</v>
      </c>
      <c r="M11" s="62">
        <v>0.52083333333333337</v>
      </c>
      <c r="N11" s="62">
        <v>0</v>
      </c>
      <c r="O11" s="62">
        <v>0</v>
      </c>
      <c r="P11" s="62">
        <v>0.33333333333333331</v>
      </c>
      <c r="Q11" s="62">
        <v>0.52083333333333337</v>
      </c>
      <c r="R11" s="62">
        <v>0.58333333333333337</v>
      </c>
      <c r="S11" s="62">
        <v>0.75</v>
      </c>
      <c r="T11" s="62">
        <v>0</v>
      </c>
      <c r="U11" s="62">
        <v>0</v>
      </c>
      <c r="V11" s="62">
        <v>0</v>
      </c>
      <c r="W11" s="63">
        <v>0</v>
      </c>
      <c r="X11" s="61">
        <v>0.33333333333333331</v>
      </c>
      <c r="Y11" s="62">
        <v>0.52083333333333337</v>
      </c>
      <c r="Z11" s="62">
        <v>0.58333333333333337</v>
      </c>
      <c r="AA11" s="62">
        <v>0.79166666666666663</v>
      </c>
      <c r="AB11" s="62">
        <v>0.33333333333333331</v>
      </c>
      <c r="AC11" s="62">
        <v>0.54166666666666663</v>
      </c>
      <c r="AD11" s="62">
        <v>0.58333333333333337</v>
      </c>
      <c r="AE11" s="62">
        <v>0.83333333333333337</v>
      </c>
      <c r="AF11" s="62">
        <v>0.33333333333333331</v>
      </c>
      <c r="AG11" s="62">
        <v>0.52083333333333337</v>
      </c>
      <c r="AH11" s="62">
        <v>0</v>
      </c>
      <c r="AI11" s="62">
        <v>0</v>
      </c>
      <c r="AJ11" s="62">
        <v>0.33333333333333331</v>
      </c>
      <c r="AK11" s="62">
        <v>0.52083333333333337</v>
      </c>
      <c r="AL11" s="62">
        <v>0.58333333333333337</v>
      </c>
      <c r="AM11" s="62">
        <v>0.75</v>
      </c>
      <c r="AN11" s="62">
        <v>0</v>
      </c>
      <c r="AO11" s="62">
        <v>0</v>
      </c>
      <c r="AP11" s="62">
        <v>0</v>
      </c>
      <c r="AQ11" s="63">
        <v>0</v>
      </c>
      <c r="AR11" s="55"/>
      <c r="AS11" s="56">
        <f t="shared" si="0"/>
        <v>0.18750000000000006</v>
      </c>
      <c r="AT11" s="56">
        <f t="shared" si="1"/>
        <v>0.20833333333333326</v>
      </c>
      <c r="AU11" s="56">
        <f t="shared" si="2"/>
        <v>0.20833333333333331</v>
      </c>
      <c r="AV11" s="56">
        <f t="shared" si="3"/>
        <v>0.25</v>
      </c>
      <c r="AW11" s="56">
        <f t="shared" si="4"/>
        <v>0.18750000000000006</v>
      </c>
      <c r="AX11" s="56">
        <f t="shared" si="5"/>
        <v>0</v>
      </c>
      <c r="AY11" s="56">
        <f t="shared" si="6"/>
        <v>0.18750000000000006</v>
      </c>
      <c r="AZ11" s="56">
        <f t="shared" si="7"/>
        <v>0.16666666666666663</v>
      </c>
      <c r="BA11" s="56">
        <f t="shared" si="8"/>
        <v>0</v>
      </c>
      <c r="BB11" s="56">
        <f t="shared" si="9"/>
        <v>0</v>
      </c>
      <c r="BC11" s="56">
        <f t="shared" si="10"/>
        <v>0.18750000000000006</v>
      </c>
      <c r="BD11" s="56">
        <f t="shared" si="11"/>
        <v>0.20833333333333326</v>
      </c>
      <c r="BE11" s="56">
        <f t="shared" si="12"/>
        <v>0.20833333333333331</v>
      </c>
      <c r="BF11" s="56">
        <f t="shared" si="13"/>
        <v>0.25</v>
      </c>
      <c r="BG11" s="56">
        <f t="shared" si="14"/>
        <v>0.18750000000000006</v>
      </c>
      <c r="BH11" s="56">
        <f t="shared" si="15"/>
        <v>0</v>
      </c>
      <c r="BI11" s="56">
        <f t="shared" si="16"/>
        <v>0.18750000000000006</v>
      </c>
      <c r="BJ11" s="56">
        <f t="shared" si="17"/>
        <v>0.16666666666666663</v>
      </c>
      <c r="BK11" s="56">
        <f t="shared" si="18"/>
        <v>0</v>
      </c>
      <c r="BL11" s="56">
        <f t="shared" si="19"/>
        <v>0</v>
      </c>
      <c r="BM11" s="57">
        <f t="shared" si="20"/>
        <v>9.5</v>
      </c>
      <c r="BN11" s="57">
        <f t="shared" si="21"/>
        <v>11</v>
      </c>
      <c r="BO11" s="57">
        <f t="shared" si="22"/>
        <v>4.5000000000000018</v>
      </c>
      <c r="BP11" s="57">
        <f t="shared" si="23"/>
        <v>8.5</v>
      </c>
      <c r="BQ11" s="57">
        <f t="shared" si="24"/>
        <v>0</v>
      </c>
      <c r="BR11" s="57">
        <f t="shared" si="25"/>
        <v>9.5</v>
      </c>
      <c r="BS11" s="57">
        <f t="shared" si="26"/>
        <v>11</v>
      </c>
      <c r="BT11" s="57">
        <f t="shared" si="27"/>
        <v>4.5000000000000018</v>
      </c>
      <c r="BU11" s="57">
        <f t="shared" si="28"/>
        <v>8.5</v>
      </c>
      <c r="BV11" s="57">
        <f t="shared" si="29"/>
        <v>0</v>
      </c>
      <c r="BW11" s="58">
        <f t="shared" si="30"/>
        <v>33.5</v>
      </c>
      <c r="BX11" s="58">
        <f t="shared" si="31"/>
        <v>33.5</v>
      </c>
      <c r="BY11" s="58">
        <f t="shared" si="32"/>
        <v>33.5</v>
      </c>
    </row>
    <row r="12" spans="1:80" s="59" customFormat="1" ht="11.1" customHeight="1" x14ac:dyDescent="0.2">
      <c r="A12" s="60" t="s">
        <v>95</v>
      </c>
      <c r="B12" s="50" t="s">
        <v>96</v>
      </c>
      <c r="C12" s="51" t="s">
        <v>73</v>
      </c>
      <c r="D12" s="61">
        <v>0.375</v>
      </c>
      <c r="E12" s="62">
        <v>0.5</v>
      </c>
      <c r="F12" s="62">
        <v>0.54166666666666663</v>
      </c>
      <c r="G12" s="62">
        <v>0.83333333333333337</v>
      </c>
      <c r="H12" s="62">
        <v>0.375</v>
      </c>
      <c r="I12" s="62">
        <v>0.5</v>
      </c>
      <c r="J12" s="62">
        <v>0.54166666666666663</v>
      </c>
      <c r="K12" s="62">
        <v>0.83333333333333337</v>
      </c>
      <c r="L12" s="62">
        <v>0.35416666666666669</v>
      </c>
      <c r="M12" s="62">
        <v>0.54166666666666663</v>
      </c>
      <c r="N12" s="62">
        <v>0.58333333333333337</v>
      </c>
      <c r="O12" s="62">
        <v>0.72916666666666663</v>
      </c>
      <c r="P12" s="62">
        <v>0.33333333333333331</v>
      </c>
      <c r="Q12" s="62">
        <v>0.47916666666666669</v>
      </c>
      <c r="R12" s="62">
        <v>0</v>
      </c>
      <c r="S12" s="62">
        <v>0</v>
      </c>
      <c r="T12" s="62">
        <v>0.35416666666666669</v>
      </c>
      <c r="U12" s="62">
        <v>0.54166666666666663</v>
      </c>
      <c r="V12" s="62">
        <v>0.58333333333333337</v>
      </c>
      <c r="W12" s="63">
        <v>0.70833333333333337</v>
      </c>
      <c r="X12" s="61">
        <v>0.375</v>
      </c>
      <c r="Y12" s="62">
        <v>0.5</v>
      </c>
      <c r="Z12" s="62">
        <v>0.54166666666666663</v>
      </c>
      <c r="AA12" s="62">
        <v>0.83333333333333337</v>
      </c>
      <c r="AB12" s="62">
        <v>0.375</v>
      </c>
      <c r="AC12" s="62">
        <v>0.5</v>
      </c>
      <c r="AD12" s="62">
        <v>0.54166666666666663</v>
      </c>
      <c r="AE12" s="62">
        <v>0.83333333333333337</v>
      </c>
      <c r="AF12" s="62">
        <v>0.35416666666666669</v>
      </c>
      <c r="AG12" s="62">
        <v>0.54166666666666663</v>
      </c>
      <c r="AH12" s="62">
        <v>0.58333333333333337</v>
      </c>
      <c r="AI12" s="62">
        <v>0.72916666666666663</v>
      </c>
      <c r="AJ12" s="62">
        <v>0.33333333333333331</v>
      </c>
      <c r="AK12" s="62">
        <v>0.47916666666666669</v>
      </c>
      <c r="AL12" s="62">
        <v>0</v>
      </c>
      <c r="AM12" s="62">
        <v>0</v>
      </c>
      <c r="AN12" s="62">
        <v>0.35416666666666669</v>
      </c>
      <c r="AO12" s="62">
        <v>0.54166666666666663</v>
      </c>
      <c r="AP12" s="62">
        <v>0.58333333333333337</v>
      </c>
      <c r="AQ12" s="63">
        <v>0.70833333333333337</v>
      </c>
      <c r="AR12" s="55"/>
      <c r="AS12" s="56">
        <f t="shared" si="0"/>
        <v>0.125</v>
      </c>
      <c r="AT12" s="56">
        <f t="shared" si="1"/>
        <v>0.29166666666666674</v>
      </c>
      <c r="AU12" s="56">
        <f t="shared" si="2"/>
        <v>0.125</v>
      </c>
      <c r="AV12" s="56">
        <f t="shared" si="3"/>
        <v>0.29166666666666674</v>
      </c>
      <c r="AW12" s="56">
        <f t="shared" si="4"/>
        <v>0.18749999999999994</v>
      </c>
      <c r="AX12" s="56">
        <f t="shared" si="5"/>
        <v>0.14583333333333326</v>
      </c>
      <c r="AY12" s="56">
        <f t="shared" si="6"/>
        <v>0.14583333333333337</v>
      </c>
      <c r="AZ12" s="56">
        <f t="shared" si="7"/>
        <v>0</v>
      </c>
      <c r="BA12" s="56">
        <f t="shared" si="8"/>
        <v>0.18749999999999994</v>
      </c>
      <c r="BB12" s="56">
        <f t="shared" si="9"/>
        <v>0.125</v>
      </c>
      <c r="BC12" s="56">
        <f t="shared" si="10"/>
        <v>0.125</v>
      </c>
      <c r="BD12" s="56">
        <f t="shared" si="11"/>
        <v>0.29166666666666674</v>
      </c>
      <c r="BE12" s="56">
        <f t="shared" si="12"/>
        <v>0.125</v>
      </c>
      <c r="BF12" s="56">
        <f t="shared" si="13"/>
        <v>0.29166666666666674</v>
      </c>
      <c r="BG12" s="56">
        <f t="shared" si="14"/>
        <v>0.18749999999999994</v>
      </c>
      <c r="BH12" s="56">
        <f t="shared" si="15"/>
        <v>0.14583333333333326</v>
      </c>
      <c r="BI12" s="56">
        <f t="shared" si="16"/>
        <v>0.14583333333333337</v>
      </c>
      <c r="BJ12" s="56">
        <f t="shared" si="17"/>
        <v>0</v>
      </c>
      <c r="BK12" s="56">
        <f t="shared" si="18"/>
        <v>0.18749999999999994</v>
      </c>
      <c r="BL12" s="56">
        <f t="shared" si="19"/>
        <v>0.125</v>
      </c>
      <c r="BM12" s="57">
        <f t="shared" si="20"/>
        <v>10.000000000000002</v>
      </c>
      <c r="BN12" s="57">
        <f t="shared" si="21"/>
        <v>10.000000000000002</v>
      </c>
      <c r="BO12" s="57">
        <f t="shared" si="22"/>
        <v>7.9999999999999964</v>
      </c>
      <c r="BP12" s="57">
        <f t="shared" si="23"/>
        <v>3.5000000000000009</v>
      </c>
      <c r="BQ12" s="57">
        <f t="shared" si="24"/>
        <v>7.4999999999999982</v>
      </c>
      <c r="BR12" s="57">
        <f t="shared" si="25"/>
        <v>10.000000000000002</v>
      </c>
      <c r="BS12" s="57">
        <f t="shared" si="26"/>
        <v>10.000000000000002</v>
      </c>
      <c r="BT12" s="57">
        <f t="shared" si="27"/>
        <v>7.9999999999999964</v>
      </c>
      <c r="BU12" s="57">
        <f t="shared" si="28"/>
        <v>3.5000000000000009</v>
      </c>
      <c r="BV12" s="57">
        <f t="shared" si="29"/>
        <v>7.4999999999999982</v>
      </c>
      <c r="BW12" s="58">
        <f t="shared" si="30"/>
        <v>39</v>
      </c>
      <c r="BX12" s="58">
        <f t="shared" si="31"/>
        <v>39</v>
      </c>
      <c r="BY12" s="58">
        <f t="shared" si="32"/>
        <v>39</v>
      </c>
    </row>
    <row r="13" spans="1:80" s="59" customFormat="1" ht="11.1" customHeight="1" x14ac:dyDescent="0.2">
      <c r="A13" s="60" t="s">
        <v>97</v>
      </c>
      <c r="B13" s="50" t="s">
        <v>98</v>
      </c>
      <c r="C13" s="51" t="s">
        <v>99</v>
      </c>
      <c r="D13" s="61">
        <v>0.375</v>
      </c>
      <c r="E13" s="62">
        <v>0.52083333333333337</v>
      </c>
      <c r="F13" s="62">
        <v>0.54166666666666663</v>
      </c>
      <c r="G13" s="62">
        <v>0.6875</v>
      </c>
      <c r="H13" s="62">
        <v>0.375</v>
      </c>
      <c r="I13" s="62">
        <v>0.54166666666666663</v>
      </c>
      <c r="J13" s="62">
        <v>0.5625</v>
      </c>
      <c r="K13" s="62">
        <v>0.6875</v>
      </c>
      <c r="L13" s="62">
        <v>0</v>
      </c>
      <c r="M13" s="62">
        <v>0</v>
      </c>
      <c r="N13" s="62">
        <v>0</v>
      </c>
      <c r="O13" s="62">
        <v>0</v>
      </c>
      <c r="P13" s="62">
        <v>0.375</v>
      </c>
      <c r="Q13" s="62">
        <v>0.54166666666666663</v>
      </c>
      <c r="R13" s="62">
        <v>0.5625</v>
      </c>
      <c r="S13" s="62">
        <v>0.6875</v>
      </c>
      <c r="T13" s="62">
        <v>0.375</v>
      </c>
      <c r="U13" s="62">
        <v>0.5</v>
      </c>
      <c r="V13" s="62">
        <v>0.52083333333333337</v>
      </c>
      <c r="W13" s="63">
        <v>0.6875</v>
      </c>
      <c r="X13" s="61">
        <v>0.375</v>
      </c>
      <c r="Y13" s="62">
        <v>0.52083333333333337</v>
      </c>
      <c r="Z13" s="62">
        <v>0.54166666666666663</v>
      </c>
      <c r="AA13" s="62">
        <v>0.6875</v>
      </c>
      <c r="AB13" s="62">
        <v>0.375</v>
      </c>
      <c r="AC13" s="62">
        <v>0.54166666666666663</v>
      </c>
      <c r="AD13" s="62">
        <v>0.5625</v>
      </c>
      <c r="AE13" s="62">
        <v>0.6875</v>
      </c>
      <c r="AF13" s="62">
        <v>0</v>
      </c>
      <c r="AG13" s="62">
        <v>0</v>
      </c>
      <c r="AH13" s="62">
        <v>0</v>
      </c>
      <c r="AI13" s="62">
        <v>0</v>
      </c>
      <c r="AJ13" s="62">
        <v>0.375</v>
      </c>
      <c r="AK13" s="62">
        <v>0.54166666666666663</v>
      </c>
      <c r="AL13" s="62">
        <v>0.5625</v>
      </c>
      <c r="AM13" s="62">
        <v>0.6875</v>
      </c>
      <c r="AN13" s="62">
        <v>0.375</v>
      </c>
      <c r="AO13" s="62">
        <v>0.5</v>
      </c>
      <c r="AP13" s="62">
        <v>0.52083333333333337</v>
      </c>
      <c r="AQ13" s="63">
        <v>0.6875</v>
      </c>
      <c r="AR13" s="55"/>
      <c r="AS13" s="56">
        <f t="shared" si="0"/>
        <v>0.14583333333333337</v>
      </c>
      <c r="AT13" s="56">
        <f t="shared" si="1"/>
        <v>0.14583333333333337</v>
      </c>
      <c r="AU13" s="56">
        <f t="shared" si="2"/>
        <v>0.16666666666666663</v>
      </c>
      <c r="AV13" s="56">
        <f t="shared" si="3"/>
        <v>0.125</v>
      </c>
      <c r="AW13" s="56">
        <f t="shared" si="4"/>
        <v>0</v>
      </c>
      <c r="AX13" s="56">
        <f t="shared" si="5"/>
        <v>0</v>
      </c>
      <c r="AY13" s="56">
        <f t="shared" si="6"/>
        <v>0.16666666666666663</v>
      </c>
      <c r="AZ13" s="56">
        <f t="shared" si="7"/>
        <v>0.125</v>
      </c>
      <c r="BA13" s="56">
        <f t="shared" si="8"/>
        <v>0.125</v>
      </c>
      <c r="BB13" s="56">
        <f t="shared" si="9"/>
        <v>0.16666666666666663</v>
      </c>
      <c r="BC13" s="56">
        <f t="shared" si="10"/>
        <v>0.14583333333333337</v>
      </c>
      <c r="BD13" s="56">
        <f t="shared" si="11"/>
        <v>0.14583333333333337</v>
      </c>
      <c r="BE13" s="56">
        <f t="shared" si="12"/>
        <v>0.16666666666666663</v>
      </c>
      <c r="BF13" s="56">
        <f t="shared" si="13"/>
        <v>0.125</v>
      </c>
      <c r="BG13" s="56">
        <f t="shared" si="14"/>
        <v>0</v>
      </c>
      <c r="BH13" s="56">
        <f t="shared" si="15"/>
        <v>0</v>
      </c>
      <c r="BI13" s="56">
        <f t="shared" si="16"/>
        <v>0.16666666666666663</v>
      </c>
      <c r="BJ13" s="56">
        <f t="shared" si="17"/>
        <v>0.125</v>
      </c>
      <c r="BK13" s="56">
        <f t="shared" si="18"/>
        <v>0.125</v>
      </c>
      <c r="BL13" s="56">
        <f t="shared" si="19"/>
        <v>0.16666666666666663</v>
      </c>
      <c r="BM13" s="57">
        <f t="shared" si="20"/>
        <v>7.0000000000000018</v>
      </c>
      <c r="BN13" s="57">
        <f t="shared" si="21"/>
        <v>6.9999999999999991</v>
      </c>
      <c r="BO13" s="57">
        <f t="shared" si="22"/>
        <v>0</v>
      </c>
      <c r="BP13" s="57">
        <f t="shared" si="23"/>
        <v>6.9999999999999991</v>
      </c>
      <c r="BQ13" s="57">
        <f t="shared" si="24"/>
        <v>6.9999999999999991</v>
      </c>
      <c r="BR13" s="57">
        <f t="shared" si="25"/>
        <v>7.0000000000000018</v>
      </c>
      <c r="BS13" s="57">
        <f t="shared" si="26"/>
        <v>6.9999999999999991</v>
      </c>
      <c r="BT13" s="57">
        <f t="shared" si="27"/>
        <v>0</v>
      </c>
      <c r="BU13" s="57">
        <f t="shared" si="28"/>
        <v>6.9999999999999991</v>
      </c>
      <c r="BV13" s="57">
        <f t="shared" si="29"/>
        <v>6.9999999999999991</v>
      </c>
      <c r="BW13" s="58">
        <f t="shared" si="30"/>
        <v>28</v>
      </c>
      <c r="BX13" s="58">
        <f t="shared" si="31"/>
        <v>28</v>
      </c>
      <c r="BY13" s="58">
        <f t="shared" si="32"/>
        <v>28</v>
      </c>
    </row>
    <row r="14" spans="1:80" s="59" customFormat="1" ht="11.1" customHeight="1" x14ac:dyDescent="0.2">
      <c r="A14" s="49" t="s">
        <v>100</v>
      </c>
      <c r="B14" s="50" t="s">
        <v>101</v>
      </c>
      <c r="C14" s="51" t="s">
        <v>74</v>
      </c>
      <c r="D14" s="61">
        <v>0.38541666666666669</v>
      </c>
      <c r="E14" s="62">
        <v>0.52083333333333337</v>
      </c>
      <c r="F14" s="62">
        <v>0.55208333333333337</v>
      </c>
      <c r="G14" s="62">
        <v>0.75</v>
      </c>
      <c r="H14" s="62">
        <v>0.38541666666666669</v>
      </c>
      <c r="I14" s="62">
        <v>0.52083333333333337</v>
      </c>
      <c r="J14" s="62">
        <v>0.55208333333333337</v>
      </c>
      <c r="K14" s="62">
        <v>0.75</v>
      </c>
      <c r="L14" s="62">
        <v>0.375</v>
      </c>
      <c r="M14" s="62">
        <v>0.5</v>
      </c>
      <c r="N14" s="62">
        <v>0.54166666666666663</v>
      </c>
      <c r="O14" s="62">
        <v>0.75</v>
      </c>
      <c r="P14" s="62">
        <v>0.33333333333333331</v>
      </c>
      <c r="Q14" s="62">
        <v>0.5</v>
      </c>
      <c r="R14" s="62">
        <v>0.54166666666666663</v>
      </c>
      <c r="S14" s="62">
        <v>0.66666666666666663</v>
      </c>
      <c r="T14" s="62">
        <v>0.4375</v>
      </c>
      <c r="U14" s="62">
        <v>0.52083333333333337</v>
      </c>
      <c r="V14" s="62">
        <v>0.54166666666666663</v>
      </c>
      <c r="W14" s="63">
        <v>0.79166666666666663</v>
      </c>
      <c r="X14" s="61">
        <v>0.38541666666666669</v>
      </c>
      <c r="Y14" s="62">
        <v>0.52083333333333337</v>
      </c>
      <c r="Z14" s="62">
        <v>0.55208333333333337</v>
      </c>
      <c r="AA14" s="62">
        <v>0.75</v>
      </c>
      <c r="AB14" s="62">
        <v>0.38541666666666669</v>
      </c>
      <c r="AC14" s="62">
        <v>0.52083333333333337</v>
      </c>
      <c r="AD14" s="62">
        <v>0.55208333333333337</v>
      </c>
      <c r="AE14" s="62">
        <v>0.75</v>
      </c>
      <c r="AF14" s="62">
        <v>0.375</v>
      </c>
      <c r="AG14" s="62">
        <v>0.5</v>
      </c>
      <c r="AH14" s="62">
        <v>0.54166666666666663</v>
      </c>
      <c r="AI14" s="62">
        <v>0.75</v>
      </c>
      <c r="AJ14" s="62">
        <v>0.33333333333333331</v>
      </c>
      <c r="AK14" s="62">
        <v>0.5</v>
      </c>
      <c r="AL14" s="62">
        <v>0.54166666666666663</v>
      </c>
      <c r="AM14" s="62">
        <v>0.66666666666666663</v>
      </c>
      <c r="AN14" s="62">
        <v>0.4375</v>
      </c>
      <c r="AO14" s="62">
        <v>0.52083333333333337</v>
      </c>
      <c r="AP14" s="62">
        <v>0.54166666666666663</v>
      </c>
      <c r="AQ14" s="63">
        <v>0.79166666666666663</v>
      </c>
      <c r="AR14" s="55"/>
      <c r="AS14" s="56">
        <f t="shared" si="0"/>
        <v>0.13541666666666669</v>
      </c>
      <c r="AT14" s="56">
        <f t="shared" si="1"/>
        <v>0.19791666666666663</v>
      </c>
      <c r="AU14" s="56">
        <f t="shared" si="2"/>
        <v>0.13541666666666669</v>
      </c>
      <c r="AV14" s="56">
        <f t="shared" si="3"/>
        <v>0.19791666666666663</v>
      </c>
      <c r="AW14" s="56">
        <f t="shared" si="4"/>
        <v>0.125</v>
      </c>
      <c r="AX14" s="56">
        <f t="shared" si="5"/>
        <v>0.20833333333333337</v>
      </c>
      <c r="AY14" s="56">
        <f t="shared" si="6"/>
        <v>0.16666666666666669</v>
      </c>
      <c r="AZ14" s="56">
        <f t="shared" si="7"/>
        <v>0.125</v>
      </c>
      <c r="BA14" s="56">
        <f t="shared" si="8"/>
        <v>8.333333333333337E-2</v>
      </c>
      <c r="BB14" s="56">
        <f t="shared" si="9"/>
        <v>0.25</v>
      </c>
      <c r="BC14" s="56">
        <f t="shared" si="10"/>
        <v>0.13541666666666669</v>
      </c>
      <c r="BD14" s="56">
        <f t="shared" si="11"/>
        <v>0.19791666666666663</v>
      </c>
      <c r="BE14" s="56">
        <f t="shared" si="12"/>
        <v>0.13541666666666669</v>
      </c>
      <c r="BF14" s="56">
        <f t="shared" si="13"/>
        <v>0.19791666666666663</v>
      </c>
      <c r="BG14" s="56">
        <f t="shared" si="14"/>
        <v>0.125</v>
      </c>
      <c r="BH14" s="56">
        <f t="shared" si="15"/>
        <v>0.20833333333333337</v>
      </c>
      <c r="BI14" s="56">
        <f t="shared" si="16"/>
        <v>0.16666666666666669</v>
      </c>
      <c r="BJ14" s="56">
        <f t="shared" si="17"/>
        <v>0.125</v>
      </c>
      <c r="BK14" s="56">
        <f t="shared" si="18"/>
        <v>8.333333333333337E-2</v>
      </c>
      <c r="BL14" s="56">
        <f t="shared" si="19"/>
        <v>0.25</v>
      </c>
      <c r="BM14" s="57">
        <f t="shared" si="20"/>
        <v>8</v>
      </c>
      <c r="BN14" s="57">
        <f t="shared" si="21"/>
        <v>8</v>
      </c>
      <c r="BO14" s="57">
        <f t="shared" si="22"/>
        <v>8</v>
      </c>
      <c r="BP14" s="57">
        <f t="shared" si="23"/>
        <v>7</v>
      </c>
      <c r="BQ14" s="57">
        <f t="shared" si="24"/>
        <v>8</v>
      </c>
      <c r="BR14" s="57">
        <f t="shared" si="25"/>
        <v>8</v>
      </c>
      <c r="BS14" s="57">
        <f t="shared" si="26"/>
        <v>8</v>
      </c>
      <c r="BT14" s="57">
        <f t="shared" si="27"/>
        <v>8</v>
      </c>
      <c r="BU14" s="57">
        <f t="shared" si="28"/>
        <v>7</v>
      </c>
      <c r="BV14" s="57">
        <f t="shared" si="29"/>
        <v>8</v>
      </c>
      <c r="BW14" s="58">
        <f t="shared" si="30"/>
        <v>39</v>
      </c>
      <c r="BX14" s="58">
        <f t="shared" si="31"/>
        <v>39</v>
      </c>
      <c r="BY14" s="58">
        <f t="shared" si="32"/>
        <v>39</v>
      </c>
    </row>
    <row r="15" spans="1:80" s="59" customFormat="1" ht="11.1" customHeight="1" x14ac:dyDescent="0.2">
      <c r="A15" s="60" t="s">
        <v>102</v>
      </c>
      <c r="B15" s="50" t="s">
        <v>103</v>
      </c>
      <c r="C15" s="51" t="s">
        <v>104</v>
      </c>
      <c r="D15" s="64">
        <v>0.35416666666666669</v>
      </c>
      <c r="E15" s="65">
        <v>0.54166666666666663</v>
      </c>
      <c r="F15" s="65">
        <v>0.58333333333333337</v>
      </c>
      <c r="G15" s="62">
        <v>0.75</v>
      </c>
      <c r="H15" s="65">
        <v>0.375</v>
      </c>
      <c r="I15" s="62">
        <v>0.54166666666666663</v>
      </c>
      <c r="J15" s="65">
        <v>0.5625</v>
      </c>
      <c r="K15" s="62">
        <v>0.75</v>
      </c>
      <c r="L15" s="65">
        <v>0.375</v>
      </c>
      <c r="M15" s="65">
        <v>0.5625</v>
      </c>
      <c r="N15" s="62">
        <v>0.58333333333333337</v>
      </c>
      <c r="O15" s="62">
        <v>0.83333333333333337</v>
      </c>
      <c r="P15" s="65">
        <v>0.375</v>
      </c>
      <c r="Q15" s="65">
        <v>0.54166666666666663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3">
        <v>0</v>
      </c>
      <c r="X15" s="64">
        <v>0.375</v>
      </c>
      <c r="Y15" s="65">
        <v>0.54166666666666663</v>
      </c>
      <c r="Z15" s="65">
        <v>0.58333333333333337</v>
      </c>
      <c r="AA15" s="62">
        <v>0.75</v>
      </c>
      <c r="AB15" s="65">
        <v>0.35416666666666669</v>
      </c>
      <c r="AC15" s="62">
        <v>0.54166666666666663</v>
      </c>
      <c r="AD15" s="65">
        <v>0.5625</v>
      </c>
      <c r="AE15" s="62">
        <v>0.75</v>
      </c>
      <c r="AF15" s="65">
        <v>0.35416666666666669</v>
      </c>
      <c r="AG15" s="65">
        <v>0.54166666666666663</v>
      </c>
      <c r="AH15" s="62">
        <v>0.58333333333333337</v>
      </c>
      <c r="AI15" s="62">
        <v>0.83333333333333337</v>
      </c>
      <c r="AJ15" s="65">
        <v>0.375</v>
      </c>
      <c r="AK15" s="65">
        <v>0.54166666666666663</v>
      </c>
      <c r="AL15" s="65">
        <v>0</v>
      </c>
      <c r="AM15" s="65">
        <v>0</v>
      </c>
      <c r="AN15" s="65">
        <v>0</v>
      </c>
      <c r="AO15" s="65">
        <v>0</v>
      </c>
      <c r="AP15" s="65">
        <v>0</v>
      </c>
      <c r="AQ15" s="63">
        <v>0</v>
      </c>
      <c r="AR15" s="55"/>
      <c r="AS15" s="56">
        <f t="shared" si="0"/>
        <v>0.18749999999999994</v>
      </c>
      <c r="AT15" s="56">
        <f t="shared" si="1"/>
        <v>0.16666666666666663</v>
      </c>
      <c r="AU15" s="56">
        <f t="shared" si="2"/>
        <v>0.16666666666666663</v>
      </c>
      <c r="AV15" s="56">
        <f t="shared" si="3"/>
        <v>0.1875</v>
      </c>
      <c r="AW15" s="56">
        <f t="shared" si="4"/>
        <v>0.1875</v>
      </c>
      <c r="AX15" s="56">
        <f t="shared" si="5"/>
        <v>0.25</v>
      </c>
      <c r="AY15" s="56">
        <f t="shared" si="6"/>
        <v>0.16666666666666663</v>
      </c>
      <c r="AZ15" s="56">
        <f t="shared" si="7"/>
        <v>0</v>
      </c>
      <c r="BA15" s="56">
        <f t="shared" si="8"/>
        <v>0</v>
      </c>
      <c r="BB15" s="56">
        <f t="shared" si="9"/>
        <v>0</v>
      </c>
      <c r="BC15" s="56">
        <f t="shared" si="10"/>
        <v>0.16666666666666663</v>
      </c>
      <c r="BD15" s="56">
        <f t="shared" si="11"/>
        <v>0.16666666666666663</v>
      </c>
      <c r="BE15" s="56">
        <f t="shared" si="12"/>
        <v>0.18749999999999994</v>
      </c>
      <c r="BF15" s="56">
        <f t="shared" si="13"/>
        <v>0.1875</v>
      </c>
      <c r="BG15" s="56">
        <f t="shared" si="14"/>
        <v>0.18749999999999994</v>
      </c>
      <c r="BH15" s="56">
        <f t="shared" si="15"/>
        <v>0.25</v>
      </c>
      <c r="BI15" s="56">
        <f t="shared" si="16"/>
        <v>0.16666666666666663</v>
      </c>
      <c r="BJ15" s="56">
        <f t="shared" si="17"/>
        <v>0</v>
      </c>
      <c r="BK15" s="56">
        <f t="shared" si="18"/>
        <v>0</v>
      </c>
      <c r="BL15" s="56">
        <f t="shared" si="19"/>
        <v>0</v>
      </c>
      <c r="BM15" s="57">
        <f t="shared" si="20"/>
        <v>8.4999999999999982</v>
      </c>
      <c r="BN15" s="57">
        <f t="shared" si="21"/>
        <v>8.5</v>
      </c>
      <c r="BO15" s="57">
        <f t="shared" si="22"/>
        <v>10.5</v>
      </c>
      <c r="BP15" s="57">
        <f t="shared" si="23"/>
        <v>3.9999999999999991</v>
      </c>
      <c r="BQ15" s="57">
        <f t="shared" si="24"/>
        <v>0</v>
      </c>
      <c r="BR15" s="57">
        <f t="shared" si="25"/>
        <v>7.9999999999999982</v>
      </c>
      <c r="BS15" s="57">
        <f t="shared" si="26"/>
        <v>8.9999999999999982</v>
      </c>
      <c r="BT15" s="57">
        <f t="shared" si="27"/>
        <v>10.499999999999998</v>
      </c>
      <c r="BU15" s="57">
        <f t="shared" si="28"/>
        <v>3.9999999999999991</v>
      </c>
      <c r="BV15" s="57">
        <f t="shared" si="29"/>
        <v>0</v>
      </c>
      <c r="BW15" s="58">
        <f t="shared" si="30"/>
        <v>31.5</v>
      </c>
      <c r="BX15" s="58">
        <f t="shared" si="31"/>
        <v>31.499999999999993</v>
      </c>
      <c r="BY15" s="58">
        <f t="shared" si="32"/>
        <v>31.499999999999996</v>
      </c>
    </row>
    <row r="16" spans="1:80" s="59" customFormat="1" ht="11.1" customHeight="1" x14ac:dyDescent="0.2">
      <c r="A16" s="60" t="s">
        <v>105</v>
      </c>
      <c r="B16" s="50" t="s">
        <v>106</v>
      </c>
      <c r="C16" s="51" t="s">
        <v>107</v>
      </c>
      <c r="D16" s="61">
        <v>0.375</v>
      </c>
      <c r="E16" s="62">
        <v>0.52083333333333337</v>
      </c>
      <c r="F16" s="62">
        <v>0.54166666666666663</v>
      </c>
      <c r="G16" s="62">
        <v>0.6875</v>
      </c>
      <c r="H16" s="62">
        <v>0.375</v>
      </c>
      <c r="I16" s="62">
        <v>0.52083333333333337</v>
      </c>
      <c r="J16" s="62">
        <v>0.54166666666666663</v>
      </c>
      <c r="K16" s="62">
        <v>0.6875</v>
      </c>
      <c r="L16" s="62">
        <v>0</v>
      </c>
      <c r="M16" s="62">
        <v>0</v>
      </c>
      <c r="N16" s="62">
        <v>0</v>
      </c>
      <c r="O16" s="62">
        <v>0</v>
      </c>
      <c r="P16" s="62">
        <v>0.375</v>
      </c>
      <c r="Q16" s="62">
        <v>0.52083333333333337</v>
      </c>
      <c r="R16" s="62">
        <v>0.54166666666666663</v>
      </c>
      <c r="S16" s="62">
        <v>0.6875</v>
      </c>
      <c r="T16" s="62">
        <v>0.375</v>
      </c>
      <c r="U16" s="62">
        <v>0.52083333333333337</v>
      </c>
      <c r="V16" s="62">
        <v>0.54166666666666663</v>
      </c>
      <c r="W16" s="63">
        <v>0.6875</v>
      </c>
      <c r="X16" s="61">
        <v>0.375</v>
      </c>
      <c r="Y16" s="62">
        <v>0.52083333333333337</v>
      </c>
      <c r="Z16" s="62">
        <v>0.54166666666666663</v>
      </c>
      <c r="AA16" s="62">
        <v>0.6875</v>
      </c>
      <c r="AB16" s="62">
        <v>0.375</v>
      </c>
      <c r="AC16" s="62">
        <v>0.52083333333333337</v>
      </c>
      <c r="AD16" s="62">
        <v>0.54166666666666663</v>
      </c>
      <c r="AE16" s="62">
        <v>0.6875</v>
      </c>
      <c r="AF16" s="62">
        <v>0</v>
      </c>
      <c r="AG16" s="62">
        <v>0</v>
      </c>
      <c r="AH16" s="62">
        <v>0</v>
      </c>
      <c r="AI16" s="62">
        <v>0</v>
      </c>
      <c r="AJ16" s="62">
        <v>0.375</v>
      </c>
      <c r="AK16" s="62">
        <v>0.52083333333333337</v>
      </c>
      <c r="AL16" s="62">
        <v>0.54166666666666663</v>
      </c>
      <c r="AM16" s="62">
        <v>0.6875</v>
      </c>
      <c r="AN16" s="62">
        <v>0.375</v>
      </c>
      <c r="AO16" s="62">
        <v>0.52083333333333337</v>
      </c>
      <c r="AP16" s="62">
        <v>0.54166666666666663</v>
      </c>
      <c r="AQ16" s="63">
        <v>0.6875</v>
      </c>
      <c r="AR16" s="55"/>
      <c r="AS16" s="56">
        <f t="shared" si="0"/>
        <v>0.14583333333333337</v>
      </c>
      <c r="AT16" s="56">
        <f t="shared" si="1"/>
        <v>0.14583333333333337</v>
      </c>
      <c r="AU16" s="56">
        <f t="shared" si="2"/>
        <v>0.14583333333333337</v>
      </c>
      <c r="AV16" s="56">
        <f t="shared" si="3"/>
        <v>0.14583333333333337</v>
      </c>
      <c r="AW16" s="56">
        <f t="shared" si="4"/>
        <v>0</v>
      </c>
      <c r="AX16" s="56">
        <f t="shared" si="5"/>
        <v>0</v>
      </c>
      <c r="AY16" s="56">
        <f t="shared" si="6"/>
        <v>0.14583333333333337</v>
      </c>
      <c r="AZ16" s="56">
        <f t="shared" si="7"/>
        <v>0.14583333333333337</v>
      </c>
      <c r="BA16" s="56">
        <f t="shared" si="8"/>
        <v>0.14583333333333337</v>
      </c>
      <c r="BB16" s="56">
        <f t="shared" si="9"/>
        <v>0.14583333333333337</v>
      </c>
      <c r="BC16" s="56">
        <f t="shared" si="10"/>
        <v>0.14583333333333337</v>
      </c>
      <c r="BD16" s="56">
        <f t="shared" si="11"/>
        <v>0.14583333333333337</v>
      </c>
      <c r="BE16" s="56">
        <f t="shared" si="12"/>
        <v>0.14583333333333337</v>
      </c>
      <c r="BF16" s="56">
        <f t="shared" si="13"/>
        <v>0.14583333333333337</v>
      </c>
      <c r="BG16" s="56">
        <f t="shared" si="14"/>
        <v>0</v>
      </c>
      <c r="BH16" s="56">
        <f t="shared" si="15"/>
        <v>0</v>
      </c>
      <c r="BI16" s="56">
        <f t="shared" si="16"/>
        <v>0.14583333333333337</v>
      </c>
      <c r="BJ16" s="56">
        <f t="shared" si="17"/>
        <v>0.14583333333333337</v>
      </c>
      <c r="BK16" s="56">
        <f t="shared" si="18"/>
        <v>0.14583333333333337</v>
      </c>
      <c r="BL16" s="56">
        <f t="shared" si="19"/>
        <v>0.14583333333333337</v>
      </c>
      <c r="BM16" s="57">
        <f t="shared" si="20"/>
        <v>7.0000000000000018</v>
      </c>
      <c r="BN16" s="57">
        <f t="shared" si="21"/>
        <v>7.0000000000000018</v>
      </c>
      <c r="BO16" s="57">
        <f t="shared" si="22"/>
        <v>0</v>
      </c>
      <c r="BP16" s="57">
        <f t="shared" si="23"/>
        <v>7.0000000000000018</v>
      </c>
      <c r="BQ16" s="57">
        <f t="shared" si="24"/>
        <v>7.0000000000000018</v>
      </c>
      <c r="BR16" s="57">
        <f t="shared" si="25"/>
        <v>7.0000000000000018</v>
      </c>
      <c r="BS16" s="57">
        <f t="shared" si="26"/>
        <v>7.0000000000000018</v>
      </c>
      <c r="BT16" s="57">
        <f t="shared" si="27"/>
        <v>0</v>
      </c>
      <c r="BU16" s="57">
        <f t="shared" si="28"/>
        <v>7.0000000000000018</v>
      </c>
      <c r="BV16" s="57">
        <f t="shared" si="29"/>
        <v>7.0000000000000018</v>
      </c>
      <c r="BW16" s="58">
        <f t="shared" si="30"/>
        <v>28.000000000000007</v>
      </c>
      <c r="BX16" s="58">
        <f t="shared" si="31"/>
        <v>28.000000000000007</v>
      </c>
      <c r="BY16" s="58">
        <f t="shared" si="32"/>
        <v>28.000000000000007</v>
      </c>
    </row>
    <row r="17" spans="1:77" s="59" customFormat="1" ht="11.1" customHeight="1" x14ac:dyDescent="0.2">
      <c r="A17" s="60" t="s">
        <v>108</v>
      </c>
      <c r="B17" s="50" t="s">
        <v>109</v>
      </c>
      <c r="C17" s="51" t="s">
        <v>110</v>
      </c>
      <c r="D17" s="61">
        <v>0.375</v>
      </c>
      <c r="E17" s="62">
        <v>0.54166666666666663</v>
      </c>
      <c r="F17" s="62">
        <v>0.58333333333333337</v>
      </c>
      <c r="G17" s="62">
        <v>0.75</v>
      </c>
      <c r="H17" s="62">
        <v>0.35416666666666669</v>
      </c>
      <c r="I17" s="62">
        <v>0.52083333333333337</v>
      </c>
      <c r="J17" s="62">
        <v>0.54166666666666663</v>
      </c>
      <c r="K17" s="62">
        <v>0.75</v>
      </c>
      <c r="L17" s="62">
        <v>0.35416666666666669</v>
      </c>
      <c r="M17" s="62">
        <v>0.52083333333333337</v>
      </c>
      <c r="N17" s="62">
        <v>0.58333333333333337</v>
      </c>
      <c r="O17" s="62">
        <v>0.83333333333333337</v>
      </c>
      <c r="P17" s="62">
        <v>0.375</v>
      </c>
      <c r="Q17" s="62">
        <v>0.54166666666666663</v>
      </c>
      <c r="R17" s="62">
        <v>0.58333333333333337</v>
      </c>
      <c r="S17" s="62">
        <v>0.75</v>
      </c>
      <c r="T17" s="62">
        <v>0</v>
      </c>
      <c r="U17" s="62">
        <v>0</v>
      </c>
      <c r="V17" s="62">
        <v>0.58333333333333337</v>
      </c>
      <c r="W17" s="63">
        <v>0.75</v>
      </c>
      <c r="X17" s="61">
        <v>0.375</v>
      </c>
      <c r="Y17" s="62">
        <v>0.54166666666666663</v>
      </c>
      <c r="Z17" s="62">
        <v>0.58333333333333337</v>
      </c>
      <c r="AA17" s="62">
        <v>0.75</v>
      </c>
      <c r="AB17" s="62">
        <v>0.35416666666666669</v>
      </c>
      <c r="AC17" s="62">
        <v>0.52083333333333337</v>
      </c>
      <c r="AD17" s="62">
        <v>0.54166666666666663</v>
      </c>
      <c r="AE17" s="62">
        <v>0.75</v>
      </c>
      <c r="AF17" s="62">
        <v>0.35416666666666669</v>
      </c>
      <c r="AG17" s="62">
        <v>0.52083333333333337</v>
      </c>
      <c r="AH17" s="62">
        <v>0.58333333333333337</v>
      </c>
      <c r="AI17" s="62">
        <v>0.83333333333333337</v>
      </c>
      <c r="AJ17" s="62">
        <v>0.375</v>
      </c>
      <c r="AK17" s="62">
        <v>0.54166666666666663</v>
      </c>
      <c r="AL17" s="62">
        <v>0.58333333333333337</v>
      </c>
      <c r="AM17" s="62">
        <v>0.75</v>
      </c>
      <c r="AN17" s="62">
        <v>0</v>
      </c>
      <c r="AO17" s="62">
        <v>0</v>
      </c>
      <c r="AP17" s="62">
        <v>0.58333333333333337</v>
      </c>
      <c r="AQ17" s="63">
        <v>0.75</v>
      </c>
      <c r="AR17" s="55"/>
      <c r="AS17" s="56">
        <f t="shared" si="0"/>
        <v>0.16666666666666663</v>
      </c>
      <c r="AT17" s="56">
        <f t="shared" si="1"/>
        <v>0.16666666666666663</v>
      </c>
      <c r="AU17" s="56">
        <f t="shared" si="2"/>
        <v>0.16666666666666669</v>
      </c>
      <c r="AV17" s="56">
        <f t="shared" si="3"/>
        <v>0.20833333333333337</v>
      </c>
      <c r="AW17" s="56">
        <f t="shared" si="4"/>
        <v>0.16666666666666669</v>
      </c>
      <c r="AX17" s="56">
        <f t="shared" si="5"/>
        <v>0.25</v>
      </c>
      <c r="AY17" s="56">
        <f t="shared" si="6"/>
        <v>0.16666666666666663</v>
      </c>
      <c r="AZ17" s="56">
        <f t="shared" si="7"/>
        <v>0.16666666666666663</v>
      </c>
      <c r="BA17" s="56">
        <f t="shared" si="8"/>
        <v>0</v>
      </c>
      <c r="BB17" s="56">
        <f t="shared" si="9"/>
        <v>0.16666666666666663</v>
      </c>
      <c r="BC17" s="56">
        <f t="shared" si="10"/>
        <v>0.16666666666666663</v>
      </c>
      <c r="BD17" s="56">
        <f t="shared" si="11"/>
        <v>0.16666666666666663</v>
      </c>
      <c r="BE17" s="56">
        <f t="shared" si="12"/>
        <v>0.16666666666666669</v>
      </c>
      <c r="BF17" s="56">
        <f t="shared" si="13"/>
        <v>0.20833333333333337</v>
      </c>
      <c r="BG17" s="56">
        <f t="shared" si="14"/>
        <v>0.16666666666666669</v>
      </c>
      <c r="BH17" s="56">
        <f t="shared" si="15"/>
        <v>0.25</v>
      </c>
      <c r="BI17" s="56">
        <f t="shared" si="16"/>
        <v>0.16666666666666663</v>
      </c>
      <c r="BJ17" s="56">
        <f t="shared" si="17"/>
        <v>0.16666666666666663</v>
      </c>
      <c r="BK17" s="56">
        <f t="shared" si="18"/>
        <v>0</v>
      </c>
      <c r="BL17" s="56">
        <f t="shared" si="19"/>
        <v>0.16666666666666663</v>
      </c>
      <c r="BM17" s="57">
        <f t="shared" si="20"/>
        <v>7.9999999999999982</v>
      </c>
      <c r="BN17" s="57">
        <f t="shared" si="21"/>
        <v>9.0000000000000018</v>
      </c>
      <c r="BO17" s="57">
        <f t="shared" si="22"/>
        <v>10</v>
      </c>
      <c r="BP17" s="57">
        <f t="shared" si="23"/>
        <v>7.9999999999999982</v>
      </c>
      <c r="BQ17" s="57">
        <f t="shared" si="24"/>
        <v>3.9999999999999991</v>
      </c>
      <c r="BR17" s="57">
        <f t="shared" si="25"/>
        <v>7.9999999999999982</v>
      </c>
      <c r="BS17" s="57">
        <f t="shared" si="26"/>
        <v>9.0000000000000018</v>
      </c>
      <c r="BT17" s="57">
        <f t="shared" si="27"/>
        <v>10</v>
      </c>
      <c r="BU17" s="57">
        <f t="shared" si="28"/>
        <v>7.9999999999999982</v>
      </c>
      <c r="BV17" s="57">
        <f t="shared" si="29"/>
        <v>3.9999999999999991</v>
      </c>
      <c r="BW17" s="58">
        <f t="shared" si="30"/>
        <v>39</v>
      </c>
      <c r="BX17" s="58">
        <f t="shared" si="31"/>
        <v>39</v>
      </c>
      <c r="BY17" s="58">
        <f t="shared" si="32"/>
        <v>39</v>
      </c>
    </row>
    <row r="18" spans="1:77" s="59" customFormat="1" ht="11.1" customHeight="1" x14ac:dyDescent="0.2">
      <c r="A18" s="49" t="s">
        <v>111</v>
      </c>
      <c r="B18" s="50" t="s">
        <v>112</v>
      </c>
      <c r="C18" s="51" t="s">
        <v>72</v>
      </c>
      <c r="D18" s="61">
        <v>0.375</v>
      </c>
      <c r="E18" s="62">
        <v>0.52083333333333337</v>
      </c>
      <c r="F18" s="62">
        <v>0.54166666666666663</v>
      </c>
      <c r="G18" s="62">
        <v>0.79166666666666663</v>
      </c>
      <c r="H18" s="62">
        <v>0.375</v>
      </c>
      <c r="I18" s="62">
        <v>0.52083333333333337</v>
      </c>
      <c r="J18" s="62">
        <v>0.54166666666666663</v>
      </c>
      <c r="K18" s="62">
        <v>0.77083333333333337</v>
      </c>
      <c r="L18" s="62">
        <v>0.375</v>
      </c>
      <c r="M18" s="62">
        <v>0.5</v>
      </c>
      <c r="N18" s="62">
        <v>0.58333333333333337</v>
      </c>
      <c r="O18" s="62">
        <v>0.72916666666666663</v>
      </c>
      <c r="P18" s="62">
        <v>0</v>
      </c>
      <c r="Q18" s="62">
        <v>0</v>
      </c>
      <c r="R18" s="62">
        <v>0.58333333333333337</v>
      </c>
      <c r="S18" s="62">
        <v>0.79166666666666663</v>
      </c>
      <c r="T18" s="62">
        <v>0.375</v>
      </c>
      <c r="U18" s="62">
        <v>0.5</v>
      </c>
      <c r="V18" s="62">
        <v>0.58333333333333337</v>
      </c>
      <c r="W18" s="63">
        <v>0.79166666666666663</v>
      </c>
      <c r="X18" s="61">
        <v>0.375</v>
      </c>
      <c r="Y18" s="62">
        <v>0.52083333333333337</v>
      </c>
      <c r="Z18" s="62">
        <v>0.54166666666666663</v>
      </c>
      <c r="AA18" s="62">
        <v>0.79166666666666663</v>
      </c>
      <c r="AB18" s="62">
        <v>0.375</v>
      </c>
      <c r="AC18" s="62">
        <v>0.52083333333333337</v>
      </c>
      <c r="AD18" s="62">
        <v>0.54166666666666663</v>
      </c>
      <c r="AE18" s="62">
        <v>0.77083333333333337</v>
      </c>
      <c r="AF18" s="62">
        <v>0.375</v>
      </c>
      <c r="AG18" s="62">
        <v>0.5</v>
      </c>
      <c r="AH18" s="62">
        <v>0.58333333333333337</v>
      </c>
      <c r="AI18" s="62">
        <v>0.72916666666666663</v>
      </c>
      <c r="AJ18" s="62">
        <v>0</v>
      </c>
      <c r="AK18" s="62">
        <v>0</v>
      </c>
      <c r="AL18" s="62">
        <v>0.58333333333333337</v>
      </c>
      <c r="AM18" s="62">
        <v>0.79166666666666663</v>
      </c>
      <c r="AN18" s="62">
        <v>0.375</v>
      </c>
      <c r="AO18" s="62">
        <v>0.5</v>
      </c>
      <c r="AP18" s="62">
        <v>0.58333333333333337</v>
      </c>
      <c r="AQ18" s="63">
        <v>0.79166666666666663</v>
      </c>
      <c r="AR18" s="55"/>
      <c r="AS18" s="56">
        <f t="shared" ref="AS18:AS26" si="33">E18-D18</f>
        <v>0.14583333333333337</v>
      </c>
      <c r="AT18" s="56">
        <f t="shared" ref="AT18:AT26" si="34">G18-F18</f>
        <v>0.25</v>
      </c>
      <c r="AU18" s="56">
        <f t="shared" ref="AU18:AU26" si="35">I18-H18</f>
        <v>0.14583333333333337</v>
      </c>
      <c r="AV18" s="56">
        <f t="shared" ref="AV18:AV26" si="36">K18-J18</f>
        <v>0.22916666666666674</v>
      </c>
      <c r="AW18" s="56">
        <f t="shared" ref="AW18:AW26" si="37">M18-L18</f>
        <v>0.125</v>
      </c>
      <c r="AX18" s="56">
        <f t="shared" ref="AX18:AX26" si="38">O18-N18</f>
        <v>0.14583333333333326</v>
      </c>
      <c r="AY18" s="56">
        <f t="shared" ref="AY18:AY26" si="39">Q18-P18</f>
        <v>0</v>
      </c>
      <c r="AZ18" s="56">
        <f t="shared" ref="AZ18:AZ26" si="40">S18-R18</f>
        <v>0.20833333333333326</v>
      </c>
      <c r="BA18" s="56">
        <f t="shared" ref="BA18:BA26" si="41">U18-T18</f>
        <v>0.125</v>
      </c>
      <c r="BB18" s="56">
        <f t="shared" ref="BB18:BB26" si="42">W18-V18</f>
        <v>0.20833333333333326</v>
      </c>
      <c r="BC18" s="56">
        <f t="shared" ref="BC18:BC26" si="43">Y18-X18</f>
        <v>0.14583333333333337</v>
      </c>
      <c r="BD18" s="56">
        <f t="shared" ref="BD18:BD26" si="44">AA18-Z18</f>
        <v>0.25</v>
      </c>
      <c r="BE18" s="56">
        <f t="shared" ref="BE18:BE26" si="45">AC18-AB18</f>
        <v>0.14583333333333337</v>
      </c>
      <c r="BF18" s="56">
        <f t="shared" ref="BF18:BF26" si="46">AE18-AD18</f>
        <v>0.22916666666666674</v>
      </c>
      <c r="BG18" s="56">
        <f t="shared" ref="BG18:BG26" si="47">AG18-AF18</f>
        <v>0.125</v>
      </c>
      <c r="BH18" s="56">
        <f t="shared" ref="BH18:BH26" si="48">AI18-AH18</f>
        <v>0.14583333333333326</v>
      </c>
      <c r="BI18" s="56">
        <f t="shared" ref="BI18:BI26" si="49">AK18-AJ18</f>
        <v>0</v>
      </c>
      <c r="BJ18" s="56">
        <f t="shared" ref="BJ18:BJ26" si="50">AM18-AL18</f>
        <v>0.20833333333333326</v>
      </c>
      <c r="BK18" s="56">
        <f t="shared" ref="BK18:BK26" si="51">AO18-AN18</f>
        <v>0.125</v>
      </c>
      <c r="BL18" s="56">
        <f t="shared" ref="BL18:BL26" si="52">AQ18-AP18</f>
        <v>0.20833333333333326</v>
      </c>
      <c r="BM18" s="57">
        <f t="shared" ref="BM18:BM26" si="53">((AS18+AT18)-INT(AS18+AT18))*24</f>
        <v>9.5</v>
      </c>
      <c r="BN18" s="57">
        <f t="shared" ref="BN18:BN26" si="54">((AU18+AV18)-INT(AU18+AV18))*24</f>
        <v>9.0000000000000036</v>
      </c>
      <c r="BO18" s="57">
        <f t="shared" ref="BO18:BO26" si="55">((AW18+AX18)-INT(AW18+AX18))*24</f>
        <v>6.4999999999999982</v>
      </c>
      <c r="BP18" s="57">
        <f t="shared" ref="BP18:BP26" si="56">((AY18+AZ18)-INT(AY18+AZ18))*24</f>
        <v>4.9999999999999982</v>
      </c>
      <c r="BQ18" s="57">
        <f t="shared" ref="BQ18:BQ26" si="57">((BA18+BB18)-INT(BA18+BB18))*24</f>
        <v>7.9999999999999982</v>
      </c>
      <c r="BR18" s="57">
        <f t="shared" si="25"/>
        <v>9.5</v>
      </c>
      <c r="BS18" s="57">
        <f t="shared" si="26"/>
        <v>9.0000000000000036</v>
      </c>
      <c r="BT18" s="57">
        <f t="shared" si="27"/>
        <v>6.4999999999999982</v>
      </c>
      <c r="BU18" s="57">
        <f t="shared" si="28"/>
        <v>4.9999999999999982</v>
      </c>
      <c r="BV18" s="57">
        <f t="shared" si="29"/>
        <v>7.9999999999999982</v>
      </c>
      <c r="BW18" s="58">
        <f>SUM(BM18:BQ18)</f>
        <v>38</v>
      </c>
      <c r="BX18" s="58">
        <f t="shared" si="31"/>
        <v>38</v>
      </c>
      <c r="BY18" s="58">
        <f t="shared" si="32"/>
        <v>38</v>
      </c>
    </row>
    <row r="19" spans="1:77" s="59" customFormat="1" ht="11.1" customHeight="1" x14ac:dyDescent="0.2">
      <c r="A19" s="60" t="s">
        <v>113</v>
      </c>
      <c r="B19" s="50" t="s">
        <v>114</v>
      </c>
      <c r="C19" s="51" t="s">
        <v>115</v>
      </c>
      <c r="D19" s="61">
        <v>0.35416666666666669</v>
      </c>
      <c r="E19" s="62">
        <v>0.52083333333333337</v>
      </c>
      <c r="F19" s="62">
        <v>0.54166666666666663</v>
      </c>
      <c r="G19" s="62">
        <v>0.77083333333333337</v>
      </c>
      <c r="H19" s="62">
        <v>0.35416666666666669</v>
      </c>
      <c r="I19" s="62">
        <v>0.52083333333333337</v>
      </c>
      <c r="J19" s="62">
        <v>0.54166666666666663</v>
      </c>
      <c r="K19" s="62">
        <v>0.79166666666666663</v>
      </c>
      <c r="L19" s="62">
        <v>0.35416666666666669</v>
      </c>
      <c r="M19" s="62">
        <v>0.52083333333333337</v>
      </c>
      <c r="N19" s="62">
        <v>0.54166666666666663</v>
      </c>
      <c r="O19" s="62">
        <v>0.70833333333333337</v>
      </c>
      <c r="P19" s="62">
        <v>0.35416666666666669</v>
      </c>
      <c r="Q19" s="62">
        <v>0.52083333333333337</v>
      </c>
      <c r="R19" s="62">
        <v>0</v>
      </c>
      <c r="S19" s="62">
        <v>0</v>
      </c>
      <c r="T19" s="62">
        <v>0.35416666666666669</v>
      </c>
      <c r="U19" s="62">
        <v>0.52083333333333337</v>
      </c>
      <c r="V19" s="62">
        <v>0.54166666666666663</v>
      </c>
      <c r="W19" s="63">
        <v>0.6875</v>
      </c>
      <c r="X19" s="61">
        <v>0.35416666666666669</v>
      </c>
      <c r="Y19" s="62">
        <v>0.52083333333333337</v>
      </c>
      <c r="Z19" s="62">
        <v>0.54166666666666663</v>
      </c>
      <c r="AA19" s="62">
        <v>0.77083333333333337</v>
      </c>
      <c r="AB19" s="62">
        <v>0.35416666666666669</v>
      </c>
      <c r="AC19" s="62">
        <v>0.52083333333333337</v>
      </c>
      <c r="AD19" s="62">
        <v>0.54166666666666663</v>
      </c>
      <c r="AE19" s="62">
        <v>0.79166666666666663</v>
      </c>
      <c r="AF19" s="62">
        <v>0.35416666666666669</v>
      </c>
      <c r="AG19" s="62">
        <v>0.52083333333333337</v>
      </c>
      <c r="AH19" s="62">
        <v>0.54166666666666663</v>
      </c>
      <c r="AI19" s="62">
        <v>0.70833333333333337</v>
      </c>
      <c r="AJ19" s="62">
        <v>0.35416666666666669</v>
      </c>
      <c r="AK19" s="62">
        <v>0.52083333333333337</v>
      </c>
      <c r="AL19" s="62">
        <v>0</v>
      </c>
      <c r="AM19" s="62">
        <v>0</v>
      </c>
      <c r="AN19" s="62">
        <v>0.35416666666666669</v>
      </c>
      <c r="AO19" s="62">
        <v>0.52083333333333337</v>
      </c>
      <c r="AP19" s="62">
        <v>0.54166666666666663</v>
      </c>
      <c r="AQ19" s="63">
        <v>0.6875</v>
      </c>
      <c r="AR19" s="55"/>
      <c r="AS19" s="56">
        <f t="shared" si="33"/>
        <v>0.16666666666666669</v>
      </c>
      <c r="AT19" s="56">
        <f t="shared" si="34"/>
        <v>0.22916666666666674</v>
      </c>
      <c r="AU19" s="56">
        <f t="shared" si="35"/>
        <v>0.16666666666666669</v>
      </c>
      <c r="AV19" s="56">
        <f t="shared" si="36"/>
        <v>0.25</v>
      </c>
      <c r="AW19" s="56">
        <f t="shared" si="37"/>
        <v>0.16666666666666669</v>
      </c>
      <c r="AX19" s="56">
        <f t="shared" si="38"/>
        <v>0.16666666666666674</v>
      </c>
      <c r="AY19" s="56">
        <f t="shared" si="39"/>
        <v>0.16666666666666669</v>
      </c>
      <c r="AZ19" s="56">
        <f t="shared" si="40"/>
        <v>0</v>
      </c>
      <c r="BA19" s="56">
        <f t="shared" si="41"/>
        <v>0.16666666666666669</v>
      </c>
      <c r="BB19" s="56">
        <f t="shared" si="42"/>
        <v>0.14583333333333337</v>
      </c>
      <c r="BC19" s="56">
        <f t="shared" si="43"/>
        <v>0.16666666666666669</v>
      </c>
      <c r="BD19" s="56">
        <f t="shared" si="44"/>
        <v>0.22916666666666674</v>
      </c>
      <c r="BE19" s="56">
        <f t="shared" si="45"/>
        <v>0.16666666666666669</v>
      </c>
      <c r="BF19" s="56">
        <f t="shared" si="46"/>
        <v>0.25</v>
      </c>
      <c r="BG19" s="56">
        <f t="shared" si="47"/>
        <v>0.16666666666666669</v>
      </c>
      <c r="BH19" s="56">
        <f t="shared" si="48"/>
        <v>0.16666666666666674</v>
      </c>
      <c r="BI19" s="56">
        <f t="shared" si="49"/>
        <v>0.16666666666666669</v>
      </c>
      <c r="BJ19" s="56">
        <f t="shared" si="50"/>
        <v>0</v>
      </c>
      <c r="BK19" s="56">
        <f t="shared" si="51"/>
        <v>0.16666666666666669</v>
      </c>
      <c r="BL19" s="56">
        <f t="shared" si="52"/>
        <v>0.14583333333333337</v>
      </c>
      <c r="BM19" s="57">
        <f t="shared" si="53"/>
        <v>9.5000000000000018</v>
      </c>
      <c r="BN19" s="57">
        <f t="shared" si="54"/>
        <v>10</v>
      </c>
      <c r="BO19" s="57">
        <f t="shared" si="55"/>
        <v>8.0000000000000018</v>
      </c>
      <c r="BP19" s="57">
        <f t="shared" si="56"/>
        <v>4</v>
      </c>
      <c r="BQ19" s="57">
        <f t="shared" si="57"/>
        <v>7.5000000000000018</v>
      </c>
      <c r="BR19" s="57">
        <f t="shared" si="25"/>
        <v>9.5000000000000018</v>
      </c>
      <c r="BS19" s="57">
        <f t="shared" si="26"/>
        <v>10</v>
      </c>
      <c r="BT19" s="57">
        <f t="shared" si="27"/>
        <v>8.0000000000000018</v>
      </c>
      <c r="BU19" s="57">
        <f t="shared" si="28"/>
        <v>4</v>
      </c>
      <c r="BV19" s="57">
        <f t="shared" si="29"/>
        <v>7.5000000000000018</v>
      </c>
      <c r="BW19" s="58">
        <f>SUM(BM19:BQ19)</f>
        <v>39</v>
      </c>
      <c r="BX19" s="58">
        <f t="shared" si="31"/>
        <v>39</v>
      </c>
      <c r="BY19" s="58">
        <f t="shared" si="32"/>
        <v>39</v>
      </c>
    </row>
    <row r="20" spans="1:77" s="59" customFormat="1" ht="11.1" customHeight="1" x14ac:dyDescent="0.2">
      <c r="A20" s="60" t="s">
        <v>116</v>
      </c>
      <c r="B20" s="50" t="s">
        <v>117</v>
      </c>
      <c r="C20" s="51" t="s">
        <v>72</v>
      </c>
      <c r="D20" s="61">
        <v>0</v>
      </c>
      <c r="E20" s="62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0.41666666666666669</v>
      </c>
      <c r="U20" s="62">
        <v>0.52083333333333337</v>
      </c>
      <c r="V20" s="62">
        <v>0.54166666666666663</v>
      </c>
      <c r="W20" s="63">
        <v>0.75</v>
      </c>
      <c r="X20" s="61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0.41666666666666669</v>
      </c>
      <c r="AO20" s="62">
        <v>0.52083333333333337</v>
      </c>
      <c r="AP20" s="62">
        <v>0.54166666666666663</v>
      </c>
      <c r="AQ20" s="63">
        <v>0.77083333333333337</v>
      </c>
      <c r="AR20" s="55"/>
      <c r="AS20" s="56">
        <f t="shared" si="33"/>
        <v>0</v>
      </c>
      <c r="AT20" s="56">
        <f t="shared" si="34"/>
        <v>0</v>
      </c>
      <c r="AU20" s="56">
        <f t="shared" si="35"/>
        <v>0</v>
      </c>
      <c r="AV20" s="56">
        <f t="shared" si="36"/>
        <v>0</v>
      </c>
      <c r="AW20" s="56">
        <f t="shared" si="37"/>
        <v>0</v>
      </c>
      <c r="AX20" s="56">
        <f t="shared" si="38"/>
        <v>0</v>
      </c>
      <c r="AY20" s="56">
        <f t="shared" si="39"/>
        <v>0</v>
      </c>
      <c r="AZ20" s="56">
        <f t="shared" si="40"/>
        <v>0</v>
      </c>
      <c r="BA20" s="56">
        <f t="shared" si="41"/>
        <v>0.10416666666666669</v>
      </c>
      <c r="BB20" s="56">
        <f t="shared" si="42"/>
        <v>0.20833333333333337</v>
      </c>
      <c r="BC20" s="56">
        <f t="shared" si="43"/>
        <v>0</v>
      </c>
      <c r="BD20" s="56">
        <f t="shared" si="44"/>
        <v>0</v>
      </c>
      <c r="BE20" s="56">
        <f t="shared" si="45"/>
        <v>0</v>
      </c>
      <c r="BF20" s="56">
        <f t="shared" si="46"/>
        <v>0</v>
      </c>
      <c r="BG20" s="56">
        <f t="shared" si="47"/>
        <v>0</v>
      </c>
      <c r="BH20" s="56">
        <f t="shared" si="48"/>
        <v>0</v>
      </c>
      <c r="BI20" s="56">
        <f t="shared" si="49"/>
        <v>0</v>
      </c>
      <c r="BJ20" s="56">
        <f t="shared" si="50"/>
        <v>0</v>
      </c>
      <c r="BK20" s="56">
        <f t="shared" si="51"/>
        <v>0.10416666666666669</v>
      </c>
      <c r="BL20" s="56">
        <f t="shared" si="52"/>
        <v>0.22916666666666674</v>
      </c>
      <c r="BM20" s="57">
        <f t="shared" si="53"/>
        <v>0</v>
      </c>
      <c r="BN20" s="57">
        <f t="shared" si="54"/>
        <v>0</v>
      </c>
      <c r="BO20" s="57">
        <f t="shared" si="55"/>
        <v>0</v>
      </c>
      <c r="BP20" s="57">
        <f t="shared" si="56"/>
        <v>0</v>
      </c>
      <c r="BQ20" s="57">
        <f t="shared" si="57"/>
        <v>7.5000000000000018</v>
      </c>
      <c r="BR20" s="57">
        <f t="shared" si="25"/>
        <v>0</v>
      </c>
      <c r="BS20" s="57">
        <f t="shared" si="26"/>
        <v>0</v>
      </c>
      <c r="BT20" s="57">
        <f t="shared" si="27"/>
        <v>0</v>
      </c>
      <c r="BU20" s="57">
        <f t="shared" si="28"/>
        <v>0</v>
      </c>
      <c r="BV20" s="57">
        <f t="shared" si="29"/>
        <v>8.0000000000000018</v>
      </c>
      <c r="BW20" s="58">
        <f>SUM(BM20:BQ20)</f>
        <v>7.5000000000000018</v>
      </c>
      <c r="BX20" s="58">
        <f t="shared" si="31"/>
        <v>8.0000000000000018</v>
      </c>
      <c r="BY20" s="58">
        <f t="shared" si="32"/>
        <v>7.7500000000000018</v>
      </c>
    </row>
    <row r="21" spans="1:77" s="59" customFormat="1" ht="11.1" customHeight="1" x14ac:dyDescent="0.2">
      <c r="A21" s="60" t="s">
        <v>118</v>
      </c>
      <c r="B21" s="50" t="s">
        <v>119</v>
      </c>
      <c r="C21" s="51" t="s">
        <v>120</v>
      </c>
      <c r="D21" s="64">
        <v>0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0.375</v>
      </c>
      <c r="Q21" s="62">
        <v>0.52083333333333337</v>
      </c>
      <c r="R21" s="62">
        <v>0.5625</v>
      </c>
      <c r="S21" s="62">
        <v>0.6875</v>
      </c>
      <c r="T21" s="62">
        <v>0.375</v>
      </c>
      <c r="U21" s="62">
        <v>0.5</v>
      </c>
      <c r="V21" s="65">
        <v>0</v>
      </c>
      <c r="W21" s="66">
        <v>0</v>
      </c>
      <c r="X21" s="64">
        <v>0</v>
      </c>
      <c r="Y21" s="65">
        <v>0</v>
      </c>
      <c r="Z21" s="65">
        <v>0</v>
      </c>
      <c r="AA21" s="65">
        <v>0</v>
      </c>
      <c r="AB21" s="65">
        <v>0</v>
      </c>
      <c r="AC21" s="65">
        <v>0</v>
      </c>
      <c r="AD21" s="65">
        <v>0</v>
      </c>
      <c r="AE21" s="65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0.375</v>
      </c>
      <c r="AK21" s="62">
        <v>0.52083333333333337</v>
      </c>
      <c r="AL21" s="62">
        <v>0.5625</v>
      </c>
      <c r="AM21" s="62">
        <v>0.6875</v>
      </c>
      <c r="AN21" s="62">
        <v>0.375</v>
      </c>
      <c r="AO21" s="62">
        <v>0.5</v>
      </c>
      <c r="AP21" s="65">
        <v>0</v>
      </c>
      <c r="AQ21" s="66">
        <v>0</v>
      </c>
      <c r="AR21" s="55"/>
      <c r="AS21" s="56">
        <f t="shared" si="33"/>
        <v>0</v>
      </c>
      <c r="AT21" s="56">
        <f t="shared" si="34"/>
        <v>0</v>
      </c>
      <c r="AU21" s="56">
        <f t="shared" si="35"/>
        <v>0</v>
      </c>
      <c r="AV21" s="56">
        <f t="shared" si="36"/>
        <v>0</v>
      </c>
      <c r="AW21" s="56">
        <f t="shared" si="37"/>
        <v>0</v>
      </c>
      <c r="AX21" s="56">
        <f t="shared" si="38"/>
        <v>0</v>
      </c>
      <c r="AY21" s="56">
        <f t="shared" si="39"/>
        <v>0.14583333333333337</v>
      </c>
      <c r="AZ21" s="56">
        <f t="shared" si="40"/>
        <v>0.125</v>
      </c>
      <c r="BA21" s="56">
        <f t="shared" si="41"/>
        <v>0.125</v>
      </c>
      <c r="BB21" s="56">
        <f t="shared" si="42"/>
        <v>0</v>
      </c>
      <c r="BC21" s="56">
        <f t="shared" si="43"/>
        <v>0</v>
      </c>
      <c r="BD21" s="56">
        <f t="shared" si="44"/>
        <v>0</v>
      </c>
      <c r="BE21" s="56">
        <f t="shared" si="45"/>
        <v>0</v>
      </c>
      <c r="BF21" s="56">
        <f t="shared" si="46"/>
        <v>0</v>
      </c>
      <c r="BG21" s="56">
        <f t="shared" si="47"/>
        <v>0</v>
      </c>
      <c r="BH21" s="56">
        <f t="shared" si="48"/>
        <v>0</v>
      </c>
      <c r="BI21" s="56">
        <f t="shared" si="49"/>
        <v>0.14583333333333337</v>
      </c>
      <c r="BJ21" s="56">
        <f t="shared" si="50"/>
        <v>0.125</v>
      </c>
      <c r="BK21" s="56">
        <f t="shared" si="51"/>
        <v>0.125</v>
      </c>
      <c r="BL21" s="56">
        <f t="shared" si="52"/>
        <v>0</v>
      </c>
      <c r="BM21" s="57">
        <f t="shared" si="53"/>
        <v>0</v>
      </c>
      <c r="BN21" s="57">
        <f t="shared" si="54"/>
        <v>0</v>
      </c>
      <c r="BO21" s="57">
        <f t="shared" si="55"/>
        <v>0</v>
      </c>
      <c r="BP21" s="57">
        <f t="shared" si="56"/>
        <v>6.5000000000000009</v>
      </c>
      <c r="BQ21" s="57">
        <f t="shared" si="57"/>
        <v>3</v>
      </c>
      <c r="BR21" s="57">
        <f t="shared" si="25"/>
        <v>0</v>
      </c>
      <c r="BS21" s="57">
        <f t="shared" si="26"/>
        <v>0</v>
      </c>
      <c r="BT21" s="57">
        <f t="shared" si="27"/>
        <v>0</v>
      </c>
      <c r="BU21" s="57">
        <f t="shared" si="28"/>
        <v>6.5000000000000009</v>
      </c>
      <c r="BV21" s="57">
        <f t="shared" si="29"/>
        <v>3</v>
      </c>
      <c r="BW21" s="58">
        <f t="shared" ref="BW21:BW26" si="58">SUM(BM21:BQ21)</f>
        <v>9.5</v>
      </c>
      <c r="BX21" s="58">
        <f t="shared" si="31"/>
        <v>9.5</v>
      </c>
      <c r="BY21" s="58">
        <f t="shared" si="32"/>
        <v>9.5</v>
      </c>
    </row>
    <row r="22" spans="1:77" s="59" customFormat="1" ht="11.1" customHeight="1" x14ac:dyDescent="0.2">
      <c r="A22" s="60" t="s">
        <v>121</v>
      </c>
      <c r="B22" s="50" t="s">
        <v>122</v>
      </c>
      <c r="C22" s="51" t="s">
        <v>123</v>
      </c>
      <c r="D22" s="61">
        <v>0.375</v>
      </c>
      <c r="E22" s="62">
        <v>0.52083333333333337</v>
      </c>
      <c r="F22" s="62">
        <v>0.58333333333333337</v>
      </c>
      <c r="G22" s="62">
        <v>0.77083333333333337</v>
      </c>
      <c r="H22" s="62">
        <v>0.375</v>
      </c>
      <c r="I22" s="62">
        <v>0.52083333333333337</v>
      </c>
      <c r="J22" s="62">
        <v>0.5625</v>
      </c>
      <c r="K22" s="62">
        <v>0.77083333333333337</v>
      </c>
      <c r="L22" s="62">
        <v>0.375</v>
      </c>
      <c r="M22" s="62">
        <v>0.52083333333333337</v>
      </c>
      <c r="N22" s="62">
        <v>0.58333333333333337</v>
      </c>
      <c r="O22" s="62">
        <v>0.72916666666666663</v>
      </c>
      <c r="P22" s="62">
        <v>0.375</v>
      </c>
      <c r="Q22" s="62">
        <v>0.52083333333333337</v>
      </c>
      <c r="R22" s="62">
        <v>0.5625</v>
      </c>
      <c r="S22" s="62">
        <v>0.77083333333333337</v>
      </c>
      <c r="T22" s="62">
        <v>0.375</v>
      </c>
      <c r="U22" s="62">
        <v>0.52083333333333337</v>
      </c>
      <c r="V22" s="62">
        <v>0.58333333333333337</v>
      </c>
      <c r="W22" s="63">
        <v>0.70833333333333337</v>
      </c>
      <c r="X22" s="61">
        <v>0.375</v>
      </c>
      <c r="Y22" s="62">
        <v>0.52083333333333337</v>
      </c>
      <c r="Z22" s="62">
        <v>0.58333333333333337</v>
      </c>
      <c r="AA22" s="62">
        <v>0.77083333333333337</v>
      </c>
      <c r="AB22" s="62">
        <v>0.375</v>
      </c>
      <c r="AC22" s="62">
        <v>0.52083333333333337</v>
      </c>
      <c r="AD22" s="62">
        <v>0.5625</v>
      </c>
      <c r="AE22" s="62">
        <v>0.77083333333333337</v>
      </c>
      <c r="AF22" s="62">
        <v>0.375</v>
      </c>
      <c r="AG22" s="62">
        <v>0.52083333333333337</v>
      </c>
      <c r="AH22" s="62">
        <v>0.58333333333333337</v>
      </c>
      <c r="AI22" s="62">
        <v>0.72916666666666663</v>
      </c>
      <c r="AJ22" s="62">
        <v>0.375</v>
      </c>
      <c r="AK22" s="62">
        <v>0.52083333333333337</v>
      </c>
      <c r="AL22" s="62">
        <v>0.5625</v>
      </c>
      <c r="AM22" s="62">
        <v>0.77083333333333337</v>
      </c>
      <c r="AN22" s="62">
        <v>0.375</v>
      </c>
      <c r="AO22" s="62">
        <v>0.52083333333333337</v>
      </c>
      <c r="AP22" s="62">
        <v>0</v>
      </c>
      <c r="AQ22" s="63">
        <v>0</v>
      </c>
      <c r="AR22" s="55"/>
      <c r="AS22" s="56">
        <f t="shared" si="33"/>
        <v>0.14583333333333337</v>
      </c>
      <c r="AT22" s="56">
        <f t="shared" si="34"/>
        <v>0.1875</v>
      </c>
      <c r="AU22" s="56">
        <f t="shared" si="35"/>
        <v>0.14583333333333337</v>
      </c>
      <c r="AV22" s="56">
        <f t="shared" si="36"/>
        <v>0.20833333333333337</v>
      </c>
      <c r="AW22" s="56">
        <f t="shared" si="37"/>
        <v>0.14583333333333337</v>
      </c>
      <c r="AX22" s="56">
        <f t="shared" si="38"/>
        <v>0.14583333333333326</v>
      </c>
      <c r="AY22" s="56">
        <f t="shared" si="39"/>
        <v>0.14583333333333337</v>
      </c>
      <c r="AZ22" s="56">
        <f t="shared" si="40"/>
        <v>0.20833333333333337</v>
      </c>
      <c r="BA22" s="56">
        <f t="shared" si="41"/>
        <v>0.14583333333333337</v>
      </c>
      <c r="BB22" s="56">
        <f t="shared" si="42"/>
        <v>0.125</v>
      </c>
      <c r="BC22" s="56">
        <f t="shared" si="43"/>
        <v>0.14583333333333337</v>
      </c>
      <c r="BD22" s="56">
        <f t="shared" si="44"/>
        <v>0.1875</v>
      </c>
      <c r="BE22" s="56">
        <f t="shared" si="45"/>
        <v>0.14583333333333337</v>
      </c>
      <c r="BF22" s="56">
        <f t="shared" si="46"/>
        <v>0.20833333333333337</v>
      </c>
      <c r="BG22" s="56">
        <f t="shared" si="47"/>
        <v>0.14583333333333337</v>
      </c>
      <c r="BH22" s="56">
        <f t="shared" si="48"/>
        <v>0.14583333333333326</v>
      </c>
      <c r="BI22" s="56">
        <f t="shared" si="49"/>
        <v>0.14583333333333337</v>
      </c>
      <c r="BJ22" s="56">
        <f t="shared" si="50"/>
        <v>0.20833333333333337</v>
      </c>
      <c r="BK22" s="56">
        <f t="shared" si="51"/>
        <v>0.14583333333333337</v>
      </c>
      <c r="BL22" s="56">
        <f t="shared" si="52"/>
        <v>0</v>
      </c>
      <c r="BM22" s="57">
        <f t="shared" si="53"/>
        <v>8</v>
      </c>
      <c r="BN22" s="57">
        <f t="shared" si="54"/>
        <v>8.5000000000000018</v>
      </c>
      <c r="BO22" s="57">
        <f t="shared" si="55"/>
        <v>6.9999999999999991</v>
      </c>
      <c r="BP22" s="57">
        <f t="shared" si="56"/>
        <v>8.5000000000000018</v>
      </c>
      <c r="BQ22" s="57">
        <f t="shared" si="57"/>
        <v>6.5000000000000009</v>
      </c>
      <c r="BR22" s="57">
        <f t="shared" si="25"/>
        <v>8</v>
      </c>
      <c r="BS22" s="57">
        <f t="shared" si="26"/>
        <v>8.5000000000000018</v>
      </c>
      <c r="BT22" s="57">
        <f t="shared" si="27"/>
        <v>6.9999999999999991</v>
      </c>
      <c r="BU22" s="57">
        <f t="shared" si="28"/>
        <v>8.5000000000000018</v>
      </c>
      <c r="BV22" s="57">
        <f t="shared" si="29"/>
        <v>3.5000000000000009</v>
      </c>
      <c r="BW22" s="58">
        <f t="shared" si="58"/>
        <v>38.5</v>
      </c>
      <c r="BX22" s="58">
        <f t="shared" si="31"/>
        <v>35.5</v>
      </c>
      <c r="BY22" s="58">
        <f t="shared" si="32"/>
        <v>37</v>
      </c>
    </row>
    <row r="23" spans="1:77" s="59" customFormat="1" ht="11.1" customHeight="1" x14ac:dyDescent="0.2">
      <c r="A23" s="60" t="s">
        <v>124</v>
      </c>
      <c r="B23" s="50" t="s">
        <v>125</v>
      </c>
      <c r="C23" s="51" t="s">
        <v>126</v>
      </c>
      <c r="D23" s="61">
        <v>0.375</v>
      </c>
      <c r="E23" s="62">
        <v>0.5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0.625</v>
      </c>
      <c r="O23" s="62">
        <v>0.77083333333333337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3">
        <v>0</v>
      </c>
      <c r="X23" s="61">
        <v>0.375</v>
      </c>
      <c r="Y23" s="62">
        <v>0.5</v>
      </c>
      <c r="Z23" s="62">
        <v>0</v>
      </c>
      <c r="AA23" s="62">
        <v>0</v>
      </c>
      <c r="AB23" s="62">
        <v>0</v>
      </c>
      <c r="AC23" s="62">
        <v>0</v>
      </c>
      <c r="AD23" s="62">
        <v>0.64583333333333337</v>
      </c>
      <c r="AE23" s="62">
        <v>0.72916666666666663</v>
      </c>
      <c r="AF23" s="62">
        <v>0</v>
      </c>
      <c r="AG23" s="62">
        <v>0</v>
      </c>
      <c r="AH23" s="62">
        <v>0.625</v>
      </c>
      <c r="AI23" s="62">
        <v>0.77083333333333337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3">
        <v>0</v>
      </c>
      <c r="AR23" s="55"/>
      <c r="AS23" s="56">
        <f t="shared" si="33"/>
        <v>0.125</v>
      </c>
      <c r="AT23" s="56">
        <f t="shared" si="34"/>
        <v>0</v>
      </c>
      <c r="AU23" s="56">
        <f t="shared" si="35"/>
        <v>0</v>
      </c>
      <c r="AV23" s="56">
        <f t="shared" si="36"/>
        <v>0</v>
      </c>
      <c r="AW23" s="56">
        <f t="shared" si="37"/>
        <v>0</v>
      </c>
      <c r="AX23" s="56">
        <f t="shared" si="38"/>
        <v>0.14583333333333337</v>
      </c>
      <c r="AY23" s="56">
        <f t="shared" si="39"/>
        <v>0</v>
      </c>
      <c r="AZ23" s="56">
        <f t="shared" si="40"/>
        <v>0</v>
      </c>
      <c r="BA23" s="56">
        <f t="shared" si="41"/>
        <v>0</v>
      </c>
      <c r="BB23" s="56">
        <f t="shared" si="42"/>
        <v>0</v>
      </c>
      <c r="BC23" s="56">
        <f t="shared" si="43"/>
        <v>0.125</v>
      </c>
      <c r="BD23" s="56">
        <f t="shared" si="44"/>
        <v>0</v>
      </c>
      <c r="BE23" s="56">
        <f t="shared" si="45"/>
        <v>0</v>
      </c>
      <c r="BF23" s="56">
        <f t="shared" si="46"/>
        <v>8.3333333333333259E-2</v>
      </c>
      <c r="BG23" s="56">
        <f t="shared" si="47"/>
        <v>0</v>
      </c>
      <c r="BH23" s="56">
        <f t="shared" si="48"/>
        <v>0.14583333333333337</v>
      </c>
      <c r="BI23" s="56">
        <f t="shared" si="49"/>
        <v>0</v>
      </c>
      <c r="BJ23" s="56">
        <f t="shared" si="50"/>
        <v>0</v>
      </c>
      <c r="BK23" s="56">
        <f t="shared" si="51"/>
        <v>0</v>
      </c>
      <c r="BL23" s="56">
        <f t="shared" si="52"/>
        <v>0</v>
      </c>
      <c r="BM23" s="57">
        <f t="shared" si="53"/>
        <v>3</v>
      </c>
      <c r="BN23" s="57">
        <f t="shared" si="54"/>
        <v>0</v>
      </c>
      <c r="BO23" s="57">
        <f t="shared" si="55"/>
        <v>3.5000000000000009</v>
      </c>
      <c r="BP23" s="57">
        <f t="shared" si="56"/>
        <v>0</v>
      </c>
      <c r="BQ23" s="57">
        <f t="shared" si="57"/>
        <v>0</v>
      </c>
      <c r="BR23" s="57">
        <f t="shared" si="25"/>
        <v>3</v>
      </c>
      <c r="BS23" s="57">
        <f t="shared" si="26"/>
        <v>1.9999999999999982</v>
      </c>
      <c r="BT23" s="57">
        <f t="shared" si="27"/>
        <v>3.5000000000000009</v>
      </c>
      <c r="BU23" s="57">
        <f t="shared" si="28"/>
        <v>0</v>
      </c>
      <c r="BV23" s="57">
        <f t="shared" si="29"/>
        <v>0</v>
      </c>
      <c r="BW23" s="58">
        <f t="shared" si="58"/>
        <v>6.5000000000000009</v>
      </c>
      <c r="BX23" s="58">
        <f t="shared" si="31"/>
        <v>8.5</v>
      </c>
      <c r="BY23" s="58">
        <f t="shared" si="32"/>
        <v>7.5</v>
      </c>
    </row>
    <row r="24" spans="1:77" s="59" customFormat="1" ht="11.1" customHeight="1" x14ac:dyDescent="0.2">
      <c r="A24" s="60" t="s">
        <v>127</v>
      </c>
      <c r="B24" s="50" t="s">
        <v>128</v>
      </c>
      <c r="C24" s="51" t="s">
        <v>129</v>
      </c>
      <c r="D24" s="61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0.66666666666666663</v>
      </c>
      <c r="K24" s="62">
        <v>0.77083333333333337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0.58333333333333337</v>
      </c>
      <c r="W24" s="63">
        <v>0.79166666666666663</v>
      </c>
      <c r="X24" s="61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0.66666666666666663</v>
      </c>
      <c r="AE24" s="62" t="s">
        <v>147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0.58333333333333337</v>
      </c>
      <c r="AQ24" s="63">
        <v>0.79166666666666663</v>
      </c>
      <c r="AR24" s="55"/>
      <c r="AS24" s="56">
        <f t="shared" si="33"/>
        <v>0</v>
      </c>
      <c r="AT24" s="56">
        <f t="shared" si="34"/>
        <v>0</v>
      </c>
      <c r="AU24" s="56">
        <f t="shared" si="35"/>
        <v>0</v>
      </c>
      <c r="AV24" s="56">
        <f t="shared" si="36"/>
        <v>0.10416666666666674</v>
      </c>
      <c r="AW24" s="56">
        <f t="shared" si="37"/>
        <v>0</v>
      </c>
      <c r="AX24" s="56">
        <f t="shared" si="38"/>
        <v>0</v>
      </c>
      <c r="AY24" s="56">
        <f t="shared" si="39"/>
        <v>0</v>
      </c>
      <c r="AZ24" s="56">
        <f t="shared" si="40"/>
        <v>0</v>
      </c>
      <c r="BA24" s="56">
        <f t="shared" si="41"/>
        <v>0</v>
      </c>
      <c r="BB24" s="56">
        <f t="shared" si="42"/>
        <v>0.20833333333333326</v>
      </c>
      <c r="BC24" s="56">
        <f t="shared" si="43"/>
        <v>0</v>
      </c>
      <c r="BD24" s="56">
        <f t="shared" si="44"/>
        <v>0</v>
      </c>
      <c r="BE24" s="56">
        <f t="shared" si="45"/>
        <v>0</v>
      </c>
      <c r="BF24" s="56">
        <f t="shared" si="46"/>
        <v>0.125</v>
      </c>
      <c r="BG24" s="56">
        <f t="shared" si="47"/>
        <v>0</v>
      </c>
      <c r="BH24" s="56">
        <f t="shared" si="48"/>
        <v>0</v>
      </c>
      <c r="BI24" s="56">
        <f t="shared" si="49"/>
        <v>0</v>
      </c>
      <c r="BJ24" s="56">
        <f t="shared" si="50"/>
        <v>0</v>
      </c>
      <c r="BK24" s="56">
        <f t="shared" si="51"/>
        <v>0</v>
      </c>
      <c r="BL24" s="56">
        <f t="shared" si="52"/>
        <v>0.20833333333333326</v>
      </c>
      <c r="BM24" s="57">
        <f t="shared" si="53"/>
        <v>0</v>
      </c>
      <c r="BN24" s="57">
        <f t="shared" si="54"/>
        <v>2.5000000000000018</v>
      </c>
      <c r="BO24" s="57">
        <f t="shared" si="55"/>
        <v>0</v>
      </c>
      <c r="BP24" s="57">
        <f t="shared" si="56"/>
        <v>0</v>
      </c>
      <c r="BQ24" s="57">
        <f t="shared" si="57"/>
        <v>4.9999999999999982</v>
      </c>
      <c r="BR24" s="57">
        <f t="shared" si="25"/>
        <v>0</v>
      </c>
      <c r="BS24" s="57">
        <f t="shared" si="26"/>
        <v>3</v>
      </c>
      <c r="BT24" s="57">
        <f t="shared" si="27"/>
        <v>0</v>
      </c>
      <c r="BU24" s="57">
        <f t="shared" si="28"/>
        <v>0</v>
      </c>
      <c r="BV24" s="57">
        <f t="shared" si="29"/>
        <v>4.9999999999999982</v>
      </c>
      <c r="BW24" s="58">
        <f t="shared" si="58"/>
        <v>7.5</v>
      </c>
      <c r="BX24" s="58">
        <f t="shared" si="31"/>
        <v>7.9999999999999982</v>
      </c>
      <c r="BY24" s="58">
        <f t="shared" si="32"/>
        <v>7.7499999999999991</v>
      </c>
    </row>
    <row r="25" spans="1:77" s="59" customFormat="1" ht="11.1" customHeight="1" x14ac:dyDescent="0.2">
      <c r="A25" s="60" t="s">
        <v>130</v>
      </c>
      <c r="B25" s="50" t="s">
        <v>131</v>
      </c>
      <c r="C25" s="51" t="s">
        <v>132</v>
      </c>
      <c r="D25" s="61">
        <v>0</v>
      </c>
      <c r="E25" s="62">
        <v>0</v>
      </c>
      <c r="F25" s="62">
        <v>0</v>
      </c>
      <c r="G25" s="62">
        <v>0</v>
      </c>
      <c r="H25" s="62">
        <v>0.35416666666666669</v>
      </c>
      <c r="I25" s="62">
        <v>0.54166666666666663</v>
      </c>
      <c r="J25" s="62">
        <v>0.5625</v>
      </c>
      <c r="K25" s="62">
        <v>0.75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0.33333333333333331</v>
      </c>
      <c r="U25" s="62">
        <v>0.54166666666666663</v>
      </c>
      <c r="V25" s="62">
        <v>0</v>
      </c>
      <c r="W25" s="63">
        <v>0</v>
      </c>
      <c r="X25" s="61">
        <v>0</v>
      </c>
      <c r="Y25" s="62">
        <v>0</v>
      </c>
      <c r="Z25" s="62">
        <v>0</v>
      </c>
      <c r="AA25" s="62">
        <v>0</v>
      </c>
      <c r="AB25" s="62">
        <v>0.35416666666666669</v>
      </c>
      <c r="AC25" s="62">
        <v>0.54166666666666663</v>
      </c>
      <c r="AD25" s="62">
        <v>0.5625</v>
      </c>
      <c r="AE25" s="62">
        <v>0.75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0.33333333333333331</v>
      </c>
      <c r="AO25" s="62">
        <v>0.54166666666666663</v>
      </c>
      <c r="AP25" s="62">
        <v>0</v>
      </c>
      <c r="AQ25" s="63">
        <v>0</v>
      </c>
      <c r="AR25" s="55"/>
      <c r="AS25" s="56">
        <f t="shared" si="33"/>
        <v>0</v>
      </c>
      <c r="AT25" s="56">
        <f t="shared" si="34"/>
        <v>0</v>
      </c>
      <c r="AU25" s="56">
        <f t="shared" si="35"/>
        <v>0.18749999999999994</v>
      </c>
      <c r="AV25" s="56">
        <f t="shared" si="36"/>
        <v>0.1875</v>
      </c>
      <c r="AW25" s="56">
        <f t="shared" si="37"/>
        <v>0</v>
      </c>
      <c r="AX25" s="56">
        <f t="shared" si="38"/>
        <v>0</v>
      </c>
      <c r="AY25" s="56">
        <f t="shared" si="39"/>
        <v>0</v>
      </c>
      <c r="AZ25" s="56">
        <f t="shared" si="40"/>
        <v>0</v>
      </c>
      <c r="BA25" s="56">
        <f t="shared" si="41"/>
        <v>0.20833333333333331</v>
      </c>
      <c r="BB25" s="56">
        <f t="shared" si="42"/>
        <v>0</v>
      </c>
      <c r="BC25" s="56">
        <f t="shared" si="43"/>
        <v>0</v>
      </c>
      <c r="BD25" s="56">
        <f t="shared" si="44"/>
        <v>0</v>
      </c>
      <c r="BE25" s="56">
        <f t="shared" si="45"/>
        <v>0.18749999999999994</v>
      </c>
      <c r="BF25" s="56">
        <f t="shared" si="46"/>
        <v>0.1875</v>
      </c>
      <c r="BG25" s="56">
        <f t="shared" si="47"/>
        <v>0</v>
      </c>
      <c r="BH25" s="56">
        <f t="shared" si="48"/>
        <v>0</v>
      </c>
      <c r="BI25" s="56">
        <f t="shared" si="49"/>
        <v>0</v>
      </c>
      <c r="BJ25" s="56">
        <f t="shared" si="50"/>
        <v>0</v>
      </c>
      <c r="BK25" s="56">
        <f t="shared" si="51"/>
        <v>0.20833333333333331</v>
      </c>
      <c r="BL25" s="56">
        <f t="shared" si="52"/>
        <v>0</v>
      </c>
      <c r="BM25" s="57">
        <f t="shared" si="53"/>
        <v>0</v>
      </c>
      <c r="BN25" s="57">
        <f t="shared" si="54"/>
        <v>8.9999999999999982</v>
      </c>
      <c r="BO25" s="57">
        <f t="shared" si="55"/>
        <v>0</v>
      </c>
      <c r="BP25" s="57">
        <f t="shared" si="56"/>
        <v>0</v>
      </c>
      <c r="BQ25" s="57">
        <f t="shared" si="57"/>
        <v>5</v>
      </c>
      <c r="BR25" s="57">
        <f t="shared" si="25"/>
        <v>0</v>
      </c>
      <c r="BS25" s="57">
        <f t="shared" si="26"/>
        <v>8.9999999999999982</v>
      </c>
      <c r="BT25" s="57">
        <f t="shared" si="27"/>
        <v>0</v>
      </c>
      <c r="BU25" s="57">
        <f t="shared" si="28"/>
        <v>0</v>
      </c>
      <c r="BV25" s="57">
        <f t="shared" si="29"/>
        <v>5</v>
      </c>
      <c r="BW25" s="58">
        <f t="shared" si="58"/>
        <v>13.999999999999998</v>
      </c>
      <c r="BX25" s="58">
        <f t="shared" si="31"/>
        <v>13.999999999999998</v>
      </c>
      <c r="BY25" s="58">
        <f t="shared" si="32"/>
        <v>13.999999999999998</v>
      </c>
    </row>
    <row r="26" spans="1:77" s="59" customFormat="1" ht="11.1" customHeight="1" thickBot="1" x14ac:dyDescent="0.25">
      <c r="A26" s="60" t="s">
        <v>133</v>
      </c>
      <c r="B26" s="50" t="s">
        <v>134</v>
      </c>
      <c r="C26" s="51" t="s">
        <v>135</v>
      </c>
      <c r="D26" s="67">
        <v>0.375</v>
      </c>
      <c r="E26" s="68">
        <v>0.5</v>
      </c>
      <c r="F26" s="68">
        <v>0.52083333333333337</v>
      </c>
      <c r="G26" s="68">
        <v>0.77083333333333337</v>
      </c>
      <c r="H26" s="68">
        <v>0.375</v>
      </c>
      <c r="I26" s="68">
        <v>0.5</v>
      </c>
      <c r="J26" s="68">
        <v>0.52083333333333337</v>
      </c>
      <c r="K26" s="68">
        <v>0.79166666666666663</v>
      </c>
      <c r="L26" s="68">
        <v>0</v>
      </c>
      <c r="M26" s="68">
        <v>0</v>
      </c>
      <c r="N26" s="68">
        <v>0</v>
      </c>
      <c r="O26" s="68">
        <v>0</v>
      </c>
      <c r="P26" s="68">
        <v>0.375</v>
      </c>
      <c r="Q26" s="68">
        <v>0.5</v>
      </c>
      <c r="R26" s="68">
        <v>0.52083333333333337</v>
      </c>
      <c r="S26" s="68">
        <v>0.77083333333333337</v>
      </c>
      <c r="T26" s="68">
        <v>0.375</v>
      </c>
      <c r="U26" s="68">
        <v>0.5</v>
      </c>
      <c r="V26" s="68">
        <v>0.5625</v>
      </c>
      <c r="W26" s="69">
        <v>0.79166666666666663</v>
      </c>
      <c r="X26" s="67">
        <v>0.375</v>
      </c>
      <c r="Y26" s="68">
        <v>0.5</v>
      </c>
      <c r="Z26" s="68">
        <v>0.52083333333333337</v>
      </c>
      <c r="AA26" s="68">
        <v>0.77083333333333337</v>
      </c>
      <c r="AB26" s="68">
        <v>0.375</v>
      </c>
      <c r="AC26" s="68">
        <v>0.5</v>
      </c>
      <c r="AD26" s="68">
        <v>0.52083333333333337</v>
      </c>
      <c r="AE26" s="68">
        <v>0.79166666666666663</v>
      </c>
      <c r="AF26" s="68">
        <v>0</v>
      </c>
      <c r="AG26" s="68">
        <v>0</v>
      </c>
      <c r="AH26" s="68">
        <v>0</v>
      </c>
      <c r="AI26" s="68">
        <v>0</v>
      </c>
      <c r="AJ26" s="68">
        <v>0.375</v>
      </c>
      <c r="AK26" s="68">
        <v>0.5</v>
      </c>
      <c r="AL26" s="68">
        <v>0.52083333333333337</v>
      </c>
      <c r="AM26" s="68">
        <v>0.77083333333333337</v>
      </c>
      <c r="AN26" s="68">
        <v>0.375</v>
      </c>
      <c r="AO26" s="68">
        <v>0.5</v>
      </c>
      <c r="AP26" s="68">
        <v>0.5625</v>
      </c>
      <c r="AQ26" s="69">
        <v>0.79166666666666663</v>
      </c>
      <c r="AR26" s="55"/>
      <c r="AS26" s="56">
        <f t="shared" si="33"/>
        <v>0.125</v>
      </c>
      <c r="AT26" s="56">
        <f t="shared" si="34"/>
        <v>0.25</v>
      </c>
      <c r="AU26" s="56">
        <f t="shared" si="35"/>
        <v>0.125</v>
      </c>
      <c r="AV26" s="56">
        <f t="shared" si="36"/>
        <v>0.27083333333333326</v>
      </c>
      <c r="AW26" s="56">
        <f t="shared" si="37"/>
        <v>0</v>
      </c>
      <c r="AX26" s="56">
        <f t="shared" si="38"/>
        <v>0</v>
      </c>
      <c r="AY26" s="56">
        <f t="shared" si="39"/>
        <v>0.125</v>
      </c>
      <c r="AZ26" s="56">
        <f t="shared" si="40"/>
        <v>0.25</v>
      </c>
      <c r="BA26" s="56">
        <f t="shared" si="41"/>
        <v>0.125</v>
      </c>
      <c r="BB26" s="56">
        <f t="shared" si="42"/>
        <v>0.22916666666666663</v>
      </c>
      <c r="BC26" s="56">
        <f t="shared" si="43"/>
        <v>0.125</v>
      </c>
      <c r="BD26" s="56">
        <f t="shared" si="44"/>
        <v>0.25</v>
      </c>
      <c r="BE26" s="56">
        <f t="shared" si="45"/>
        <v>0.125</v>
      </c>
      <c r="BF26" s="56">
        <f t="shared" si="46"/>
        <v>0.27083333333333326</v>
      </c>
      <c r="BG26" s="56">
        <f t="shared" si="47"/>
        <v>0</v>
      </c>
      <c r="BH26" s="56">
        <f t="shared" si="48"/>
        <v>0</v>
      </c>
      <c r="BI26" s="56">
        <f t="shared" si="49"/>
        <v>0.125</v>
      </c>
      <c r="BJ26" s="56">
        <f t="shared" si="50"/>
        <v>0.25</v>
      </c>
      <c r="BK26" s="56">
        <f t="shared" si="51"/>
        <v>0.125</v>
      </c>
      <c r="BL26" s="56">
        <f t="shared" si="52"/>
        <v>0.22916666666666663</v>
      </c>
      <c r="BM26" s="57">
        <f t="shared" si="53"/>
        <v>9</v>
      </c>
      <c r="BN26" s="57">
        <f t="shared" si="54"/>
        <v>9.4999999999999982</v>
      </c>
      <c r="BO26" s="57">
        <f t="shared" si="55"/>
        <v>0</v>
      </c>
      <c r="BP26" s="57">
        <f t="shared" si="56"/>
        <v>9</v>
      </c>
      <c r="BQ26" s="57">
        <f t="shared" si="57"/>
        <v>8.5</v>
      </c>
      <c r="BR26" s="57">
        <f t="shared" si="25"/>
        <v>9</v>
      </c>
      <c r="BS26" s="57">
        <f t="shared" si="26"/>
        <v>9.4999999999999982</v>
      </c>
      <c r="BT26" s="57">
        <f t="shared" si="27"/>
        <v>0</v>
      </c>
      <c r="BU26" s="57">
        <f t="shared" si="28"/>
        <v>9</v>
      </c>
      <c r="BV26" s="57">
        <f t="shared" si="29"/>
        <v>8.5</v>
      </c>
      <c r="BW26" s="58">
        <f t="shared" si="58"/>
        <v>36</v>
      </c>
      <c r="BX26" s="58">
        <f t="shared" si="31"/>
        <v>36</v>
      </c>
      <c r="BY26" s="58">
        <f t="shared" si="32"/>
        <v>36</v>
      </c>
    </row>
    <row r="27" spans="1:77" s="59" customFormat="1" ht="12.75" x14ac:dyDescent="0.2">
      <c r="A27" s="30"/>
      <c r="B27" s="30"/>
      <c r="C27" s="3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BS27" s="71"/>
      <c r="BT27" s="71"/>
      <c r="BU27" s="71"/>
      <c r="BV27" s="71"/>
    </row>
    <row r="28" spans="1:77" ht="12.75" x14ac:dyDescent="0.2"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48"/>
      <c r="BT28" s="48"/>
      <c r="BU28" s="48"/>
      <c r="BV28" s="48"/>
      <c r="BW28" s="29"/>
    </row>
    <row r="29" spans="1:77" ht="12.75" x14ac:dyDescent="0.2"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48"/>
      <c r="BT29" s="48"/>
      <c r="BU29" s="48"/>
      <c r="BV29" s="48"/>
      <c r="BW29" s="29"/>
    </row>
    <row r="30" spans="1:77" ht="12.75" x14ac:dyDescent="0.2"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48"/>
      <c r="BT30" s="48"/>
      <c r="BU30" s="48"/>
      <c r="BV30" s="48"/>
      <c r="BW30" s="29"/>
    </row>
    <row r="31" spans="1:77" ht="12.75" x14ac:dyDescent="0.2"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48"/>
      <c r="BT31" s="48"/>
      <c r="BU31" s="48"/>
      <c r="BV31" s="48"/>
      <c r="BW31" s="29"/>
    </row>
    <row r="32" spans="1:77" ht="12.75" x14ac:dyDescent="0.2"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48"/>
      <c r="BT32" s="48"/>
      <c r="BU32" s="48"/>
      <c r="BV32" s="48"/>
      <c r="BW32" s="29"/>
    </row>
    <row r="33" spans="1:75" ht="12.75" x14ac:dyDescent="0.2"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48"/>
      <c r="BT33" s="48"/>
      <c r="BU33" s="48"/>
      <c r="BV33" s="48"/>
      <c r="BW33" s="29"/>
    </row>
    <row r="34" spans="1:75" ht="12.75" x14ac:dyDescent="0.2"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48"/>
      <c r="BT34" s="48"/>
      <c r="BU34" s="48"/>
      <c r="BV34" s="48"/>
      <c r="BW34" s="29"/>
    </row>
    <row r="35" spans="1:75" ht="12.75" x14ac:dyDescent="0.2"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48"/>
      <c r="BT35" s="48"/>
      <c r="BU35" s="48"/>
      <c r="BV35" s="48"/>
      <c r="BW35" s="29"/>
    </row>
    <row r="36" spans="1:75" ht="12.75" x14ac:dyDescent="0.2"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48"/>
      <c r="BT36" s="48"/>
      <c r="BU36" s="48"/>
      <c r="BV36" s="48"/>
      <c r="BW36" s="29"/>
    </row>
    <row r="37" spans="1:75" ht="12.75" x14ac:dyDescent="0.2"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48"/>
      <c r="BT37" s="48"/>
      <c r="BU37" s="48"/>
      <c r="BV37" s="48"/>
      <c r="BW37" s="29"/>
    </row>
    <row r="38" spans="1:75" ht="12.75" x14ac:dyDescent="0.2"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48"/>
      <c r="BT38" s="48"/>
      <c r="BU38" s="48"/>
      <c r="BV38" s="48"/>
      <c r="BW38" s="29"/>
    </row>
    <row r="39" spans="1:75" ht="12.75" x14ac:dyDescent="0.2"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48"/>
      <c r="BT39" s="48"/>
      <c r="BU39" s="48"/>
      <c r="BV39" s="48"/>
      <c r="BW39" s="29"/>
    </row>
    <row r="40" spans="1:75" ht="12.75" x14ac:dyDescent="0.2">
      <c r="A40" s="70"/>
      <c r="B40" s="29"/>
      <c r="C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48"/>
      <c r="BT40" s="48"/>
      <c r="BU40" s="48"/>
      <c r="BV40" s="48"/>
      <c r="BW40" s="29"/>
    </row>
    <row r="41" spans="1:75" ht="12.75" x14ac:dyDescent="0.2">
      <c r="A41" s="70"/>
      <c r="B41" s="29"/>
      <c r="C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48"/>
      <c r="BT41" s="48"/>
      <c r="BU41" s="48"/>
      <c r="BV41" s="48"/>
      <c r="BW41" s="29"/>
    </row>
    <row r="42" spans="1:75" ht="12.75" x14ac:dyDescent="0.2">
      <c r="A42" s="70"/>
      <c r="B42" s="29"/>
      <c r="C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48"/>
      <c r="BT42" s="48"/>
      <c r="BU42" s="48"/>
      <c r="BV42" s="48"/>
      <c r="BW42" s="29"/>
    </row>
    <row r="43" spans="1:75" ht="12.75" x14ac:dyDescent="0.2">
      <c r="A43" s="70"/>
      <c r="B43" s="29"/>
      <c r="C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48"/>
      <c r="BT43" s="48"/>
      <c r="BU43" s="48"/>
      <c r="BV43" s="48"/>
      <c r="BW43" s="29"/>
    </row>
    <row r="44" spans="1:75" ht="12.75" x14ac:dyDescent="0.2">
      <c r="A44" s="70"/>
      <c r="B44" s="29"/>
      <c r="C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48"/>
      <c r="BT44" s="48"/>
      <c r="BU44" s="48"/>
      <c r="BV44" s="48"/>
      <c r="BW44" s="29"/>
    </row>
    <row r="45" spans="1:75" ht="12.75" x14ac:dyDescent="0.2">
      <c r="A45" s="70"/>
      <c r="B45" s="29"/>
      <c r="C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48"/>
      <c r="BT45" s="48"/>
      <c r="BU45" s="48"/>
      <c r="BV45" s="48"/>
      <c r="BW45" s="29"/>
    </row>
    <row r="46" spans="1:75" ht="12.75" x14ac:dyDescent="0.2">
      <c r="A46" s="70"/>
      <c r="B46" s="29"/>
      <c r="C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48"/>
      <c r="BT46" s="48"/>
      <c r="BU46" s="48"/>
      <c r="BV46" s="48"/>
      <c r="BW46" s="29"/>
    </row>
    <row r="47" spans="1:75" ht="12.75" x14ac:dyDescent="0.2">
      <c r="A47" s="70"/>
      <c r="B47" s="29"/>
      <c r="C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48"/>
      <c r="BT47" s="48"/>
      <c r="BU47" s="48"/>
      <c r="BV47" s="48"/>
      <c r="BW47" s="29"/>
    </row>
    <row r="48" spans="1:75" ht="12.75" x14ac:dyDescent="0.2">
      <c r="A48" s="70"/>
      <c r="B48" s="29"/>
      <c r="C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48"/>
      <c r="BT48" s="48"/>
      <c r="BU48" s="48"/>
      <c r="BV48" s="48"/>
      <c r="BW48" s="29"/>
    </row>
    <row r="49" spans="1:75" ht="12.75" x14ac:dyDescent="0.2">
      <c r="A49" s="70"/>
      <c r="B49" s="29"/>
      <c r="C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48"/>
      <c r="BT49" s="48"/>
      <c r="BU49" s="48"/>
      <c r="BV49" s="48"/>
      <c r="BW49" s="29"/>
    </row>
    <row r="50" spans="1:75" ht="12.75" x14ac:dyDescent="0.2">
      <c r="A50" s="70"/>
      <c r="B50" s="29"/>
      <c r="C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48"/>
      <c r="BT50" s="48"/>
      <c r="BU50" s="48"/>
      <c r="BV50" s="48"/>
      <c r="BW50" s="29"/>
    </row>
    <row r="51" spans="1:75" ht="12.75" x14ac:dyDescent="0.2">
      <c r="A51" s="70"/>
      <c r="B51" s="29"/>
      <c r="C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48"/>
      <c r="BT51" s="48"/>
      <c r="BU51" s="48"/>
      <c r="BV51" s="48"/>
      <c r="BW51" s="29"/>
    </row>
    <row r="52" spans="1:75" ht="12.75" x14ac:dyDescent="0.2">
      <c r="A52" s="70"/>
      <c r="B52" s="29"/>
      <c r="C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48"/>
      <c r="BT52" s="48"/>
      <c r="BU52" s="48"/>
      <c r="BV52" s="48"/>
      <c r="BW52" s="29"/>
    </row>
    <row r="53" spans="1:75" ht="12.75" x14ac:dyDescent="0.2">
      <c r="A53" s="70"/>
      <c r="B53" s="29"/>
      <c r="C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48"/>
      <c r="BT53" s="48"/>
      <c r="BU53" s="48"/>
      <c r="BV53" s="48"/>
      <c r="BW53" s="29"/>
    </row>
    <row r="54" spans="1:75" ht="12.75" x14ac:dyDescent="0.2">
      <c r="A54" s="70"/>
      <c r="B54" s="29"/>
      <c r="C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48"/>
      <c r="BT54" s="48"/>
      <c r="BU54" s="48"/>
      <c r="BV54" s="48"/>
      <c r="BW54" s="29"/>
    </row>
    <row r="55" spans="1:75" ht="12.75" x14ac:dyDescent="0.2">
      <c r="A55" s="70"/>
      <c r="B55" s="29"/>
      <c r="C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48"/>
      <c r="BT55" s="48"/>
      <c r="BU55" s="48"/>
      <c r="BV55" s="48"/>
      <c r="BW55" s="29"/>
    </row>
    <row r="56" spans="1:75" ht="12.75" x14ac:dyDescent="0.2">
      <c r="A56" s="70"/>
      <c r="B56" s="29"/>
      <c r="C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48"/>
      <c r="BT56" s="48"/>
      <c r="BU56" s="48"/>
      <c r="BV56" s="48"/>
      <c r="BW56" s="29"/>
    </row>
    <row r="57" spans="1:75" ht="12.75" x14ac:dyDescent="0.2">
      <c r="A57" s="70"/>
      <c r="B57" s="29"/>
      <c r="C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48"/>
      <c r="BT57" s="48"/>
      <c r="BU57" s="48"/>
      <c r="BV57" s="48"/>
      <c r="BW57" s="29"/>
    </row>
    <row r="58" spans="1:75" ht="12.75" x14ac:dyDescent="0.2">
      <c r="A58" s="70"/>
      <c r="B58" s="29"/>
      <c r="C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48"/>
      <c r="BT58" s="48"/>
      <c r="BU58" s="48"/>
      <c r="BV58" s="48"/>
      <c r="BW58" s="29"/>
    </row>
    <row r="59" spans="1:75" ht="12.75" x14ac:dyDescent="0.2">
      <c r="A59" s="70"/>
      <c r="B59" s="29"/>
      <c r="C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48"/>
      <c r="BT59" s="48"/>
      <c r="BU59" s="48"/>
      <c r="BV59" s="48"/>
      <c r="BW59" s="29"/>
    </row>
    <row r="60" spans="1:75" ht="12.75" x14ac:dyDescent="0.2">
      <c r="A60" s="70"/>
      <c r="B60" s="29"/>
      <c r="C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48"/>
      <c r="BT60" s="48"/>
      <c r="BU60" s="48"/>
      <c r="BV60" s="48"/>
      <c r="BW60" s="29"/>
    </row>
    <row r="61" spans="1:75" ht="12.75" x14ac:dyDescent="0.2">
      <c r="A61" s="70"/>
      <c r="B61" s="29"/>
      <c r="C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48"/>
      <c r="BT61" s="48"/>
      <c r="BU61" s="48"/>
      <c r="BV61" s="48"/>
      <c r="BW61" s="29"/>
    </row>
    <row r="62" spans="1:75" ht="12.75" x14ac:dyDescent="0.2">
      <c r="A62" s="70"/>
      <c r="B62" s="29"/>
      <c r="C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48"/>
      <c r="BT62" s="48"/>
      <c r="BU62" s="48"/>
      <c r="BV62" s="48"/>
      <c r="BW62" s="29"/>
    </row>
    <row r="63" spans="1:75" ht="12.75" x14ac:dyDescent="0.2">
      <c r="A63" s="70"/>
      <c r="B63" s="29"/>
      <c r="C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48"/>
      <c r="BT63" s="48"/>
      <c r="BU63" s="48"/>
      <c r="BV63" s="48"/>
      <c r="BW63" s="29"/>
    </row>
    <row r="64" spans="1:75" ht="12.75" x14ac:dyDescent="0.2">
      <c r="A64" s="70"/>
      <c r="B64" s="29"/>
      <c r="C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48"/>
      <c r="BT64" s="48"/>
      <c r="BU64" s="48"/>
      <c r="BV64" s="48"/>
      <c r="BW64" s="29"/>
    </row>
    <row r="65" spans="1:75" ht="12.75" x14ac:dyDescent="0.2">
      <c r="A65" s="70"/>
      <c r="B65" s="29"/>
      <c r="C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48"/>
      <c r="BT65" s="48"/>
      <c r="BU65" s="48"/>
      <c r="BV65" s="48"/>
      <c r="BW65" s="29"/>
    </row>
    <row r="66" spans="1:75" ht="12.75" x14ac:dyDescent="0.2">
      <c r="A66" s="70"/>
      <c r="B66" s="29"/>
      <c r="C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48"/>
      <c r="BT66" s="48"/>
      <c r="BU66" s="48"/>
      <c r="BV66" s="48"/>
      <c r="BW66" s="29"/>
    </row>
    <row r="67" spans="1:75" ht="12.75" x14ac:dyDescent="0.2">
      <c r="A67" s="70"/>
      <c r="B67" s="29"/>
      <c r="C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48"/>
      <c r="BT67" s="48"/>
      <c r="BU67" s="48"/>
      <c r="BV67" s="48"/>
      <c r="BW67" s="29"/>
    </row>
    <row r="68" spans="1:75" ht="12.75" x14ac:dyDescent="0.2">
      <c r="A68" s="70"/>
      <c r="B68" s="29"/>
      <c r="C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48"/>
      <c r="BT68" s="48"/>
      <c r="BU68" s="48"/>
      <c r="BV68" s="48"/>
      <c r="BW68" s="29"/>
    </row>
    <row r="69" spans="1:75" ht="12.75" x14ac:dyDescent="0.2">
      <c r="A69" s="70"/>
      <c r="B69" s="29"/>
      <c r="C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48"/>
      <c r="BT69" s="48"/>
      <c r="BU69" s="48"/>
      <c r="BV69" s="48"/>
      <c r="BW69" s="29"/>
    </row>
    <row r="70" spans="1:75" ht="12.75" x14ac:dyDescent="0.2">
      <c r="A70" s="70"/>
      <c r="B70" s="29"/>
      <c r="C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48"/>
      <c r="BT70" s="48"/>
      <c r="BU70" s="48"/>
      <c r="BV70" s="48"/>
      <c r="BW70" s="29"/>
    </row>
    <row r="71" spans="1:75" ht="12.75" x14ac:dyDescent="0.2">
      <c r="A71" s="70"/>
      <c r="B71" s="29"/>
      <c r="C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48"/>
      <c r="BT71" s="48"/>
      <c r="BU71" s="48"/>
      <c r="BV71" s="48"/>
      <c r="BW71" s="29"/>
    </row>
    <row r="72" spans="1:75" ht="12.75" x14ac:dyDescent="0.2">
      <c r="A72" s="70"/>
      <c r="B72" s="29"/>
      <c r="C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48"/>
      <c r="BT72" s="48"/>
      <c r="BU72" s="48"/>
      <c r="BV72" s="48"/>
      <c r="BW72" s="29"/>
    </row>
    <row r="73" spans="1:75" ht="12.75" x14ac:dyDescent="0.2">
      <c r="A73" s="70"/>
      <c r="B73" s="29"/>
      <c r="C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48"/>
      <c r="BT73" s="48"/>
      <c r="BU73" s="48"/>
      <c r="BV73" s="48"/>
      <c r="BW73" s="29"/>
    </row>
    <row r="74" spans="1:75" ht="12.75" x14ac:dyDescent="0.2">
      <c r="A74" s="70"/>
      <c r="B74" s="29"/>
      <c r="C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48"/>
      <c r="BT74" s="48"/>
      <c r="BU74" s="48"/>
      <c r="BV74" s="48"/>
      <c r="BW74" s="29"/>
    </row>
    <row r="75" spans="1:75" ht="12.75" x14ac:dyDescent="0.2">
      <c r="A75" s="70"/>
      <c r="B75" s="29"/>
      <c r="C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48"/>
      <c r="BT75" s="48"/>
      <c r="BU75" s="48"/>
      <c r="BV75" s="48"/>
      <c r="BW75" s="29"/>
    </row>
    <row r="76" spans="1:75" ht="12.75" x14ac:dyDescent="0.2">
      <c r="A76" s="70"/>
      <c r="B76" s="29"/>
      <c r="C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48"/>
      <c r="BT76" s="48"/>
      <c r="BU76" s="48"/>
      <c r="BV76" s="48"/>
      <c r="BW76" s="29"/>
    </row>
    <row r="77" spans="1:75" ht="12.75" x14ac:dyDescent="0.2">
      <c r="A77" s="70"/>
      <c r="B77" s="29"/>
      <c r="C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48"/>
      <c r="BT77" s="48"/>
      <c r="BU77" s="48"/>
      <c r="BV77" s="48"/>
      <c r="BW77" s="29"/>
    </row>
    <row r="78" spans="1:75" ht="12.75" x14ac:dyDescent="0.2">
      <c r="A78" s="70"/>
      <c r="B78" s="29"/>
      <c r="C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48"/>
      <c r="BT78" s="48"/>
      <c r="BU78" s="48"/>
      <c r="BV78" s="48"/>
      <c r="BW78" s="29"/>
    </row>
    <row r="79" spans="1:75" ht="12.75" x14ac:dyDescent="0.2">
      <c r="A79" s="70"/>
      <c r="B79" s="29"/>
      <c r="C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48"/>
      <c r="BT79" s="48"/>
      <c r="BU79" s="48"/>
      <c r="BV79" s="48"/>
      <c r="BW79" s="29"/>
    </row>
    <row r="80" spans="1:75" ht="12.75" x14ac:dyDescent="0.2">
      <c r="A80" s="70"/>
      <c r="B80" s="29"/>
      <c r="C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48"/>
      <c r="BT80" s="48"/>
      <c r="BU80" s="48"/>
      <c r="BV80" s="48"/>
      <c r="BW80" s="29"/>
    </row>
    <row r="81" spans="1:75" ht="12.75" x14ac:dyDescent="0.2">
      <c r="A81" s="70"/>
      <c r="B81" s="29"/>
      <c r="C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48"/>
      <c r="BT81" s="48"/>
      <c r="BU81" s="48"/>
      <c r="BV81" s="48"/>
      <c r="BW81" s="29"/>
    </row>
    <row r="82" spans="1:75" ht="12.75" x14ac:dyDescent="0.2">
      <c r="A82" s="70"/>
      <c r="B82" s="29"/>
      <c r="C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48"/>
      <c r="BT82" s="48"/>
      <c r="BU82" s="48"/>
      <c r="BV82" s="48"/>
      <c r="BW82" s="29"/>
    </row>
    <row r="83" spans="1:75" ht="12.75" x14ac:dyDescent="0.2">
      <c r="A83" s="70"/>
      <c r="B83" s="29"/>
      <c r="C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48"/>
      <c r="BT83" s="48"/>
      <c r="BU83" s="48"/>
      <c r="BV83" s="48"/>
      <c r="BW83" s="29"/>
    </row>
  </sheetData>
  <mergeCells count="42">
    <mergeCell ref="AN4:AO4"/>
    <mergeCell ref="AP4:AQ4"/>
    <mergeCell ref="AB4:AC4"/>
    <mergeCell ref="AD4:AE4"/>
    <mergeCell ref="AF4:AG4"/>
    <mergeCell ref="AH4:AI4"/>
    <mergeCell ref="AJ4:AK4"/>
    <mergeCell ref="AL4:AM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BK3:BL3"/>
    <mergeCell ref="AJ3:AM3"/>
    <mergeCell ref="AN3:AQ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D2:W2"/>
    <mergeCell ref="X2:AQ2"/>
    <mergeCell ref="D3:G3"/>
    <mergeCell ref="H3:K3"/>
    <mergeCell ref="L3:O3"/>
    <mergeCell ref="P3:S3"/>
    <mergeCell ref="T3:W3"/>
    <mergeCell ref="X3:AA3"/>
    <mergeCell ref="AB3:AE3"/>
    <mergeCell ref="AF3:AI3"/>
  </mergeCells>
  <conditionalFormatting sqref="X27:AQ27 A5:XFD26">
    <cfRule type="expression" dxfId="1765" priority="74">
      <formula>MOD(ROW(),2)=0</formula>
    </cfRule>
  </conditionalFormatting>
  <conditionalFormatting sqref="BW5:BY26">
    <cfRule type="cellIs" dxfId="1764" priority="73" operator="greaterThan">
      <formula>39</formula>
    </cfRule>
  </conditionalFormatting>
  <conditionalFormatting sqref="BW5:BY26">
    <cfRule type="cellIs" dxfId="1763" priority="72" operator="greaterThan">
      <formula>35</formula>
    </cfRule>
  </conditionalFormatting>
  <conditionalFormatting sqref="D5:AR26">
    <cfRule type="cellIs" dxfId="1762" priority="71" operator="equal">
      <formula>0</formula>
    </cfRule>
  </conditionalFormatting>
  <conditionalFormatting sqref="X9:AQ9 X7:AQ7 X22:AQ22">
    <cfRule type="expression" dxfId="1761" priority="70">
      <formula>MOD(ROW(),2)=0</formula>
    </cfRule>
  </conditionalFormatting>
  <conditionalFormatting sqref="X9:AQ9 X7:AQ7 X22:AQ22">
    <cfRule type="cellIs" dxfId="1760" priority="69" operator="equal">
      <formula>0</formula>
    </cfRule>
  </conditionalFormatting>
  <conditionalFormatting sqref="X11:AQ11">
    <cfRule type="expression" dxfId="1759" priority="68">
      <formula>MOD(ROW(),2)=0</formula>
    </cfRule>
  </conditionalFormatting>
  <conditionalFormatting sqref="X11:AQ11">
    <cfRule type="cellIs" dxfId="1758" priority="67" operator="equal">
      <formula>0</formula>
    </cfRule>
  </conditionalFormatting>
  <conditionalFormatting sqref="X10:AQ10">
    <cfRule type="expression" dxfId="1757" priority="50">
      <formula>MOD(ROW(),2)=0</formula>
    </cfRule>
  </conditionalFormatting>
  <conditionalFormatting sqref="X10:AQ10">
    <cfRule type="cellIs" dxfId="1756" priority="49" operator="equal">
      <formula>0</formula>
    </cfRule>
  </conditionalFormatting>
  <conditionalFormatting sqref="X17:AQ17">
    <cfRule type="expression" dxfId="1755" priority="52">
      <formula>MOD(ROW(),2)=0</formula>
    </cfRule>
  </conditionalFormatting>
  <conditionalFormatting sqref="X17:AQ17">
    <cfRule type="cellIs" dxfId="1754" priority="51" operator="equal">
      <formula>0</formula>
    </cfRule>
  </conditionalFormatting>
  <conditionalFormatting sqref="X6:AQ6">
    <cfRule type="expression" dxfId="1753" priority="48">
      <formula>MOD(ROW(),2)=0</formula>
    </cfRule>
  </conditionalFormatting>
  <conditionalFormatting sqref="X6:AQ6">
    <cfRule type="cellIs" dxfId="1752" priority="47" operator="equal">
      <formula>0</formula>
    </cfRule>
  </conditionalFormatting>
  <conditionalFormatting sqref="X5:AQ5">
    <cfRule type="expression" dxfId="1751" priority="44">
      <formula>MOD(ROW(),2)=0</formula>
    </cfRule>
  </conditionalFormatting>
  <conditionalFormatting sqref="X5:AQ5">
    <cfRule type="cellIs" dxfId="1750" priority="43" operator="equal">
      <formula>0</formula>
    </cfRule>
  </conditionalFormatting>
  <conditionalFormatting sqref="X26:AQ26">
    <cfRule type="expression" dxfId="1749" priority="42">
      <formula>MOD(ROW(),2)=0</formula>
    </cfRule>
  </conditionalFormatting>
  <conditionalFormatting sqref="X26:AQ26">
    <cfRule type="cellIs" dxfId="1748" priority="41" operator="equal">
      <formula>0</formula>
    </cfRule>
  </conditionalFormatting>
  <conditionalFormatting sqref="X8:AQ8">
    <cfRule type="expression" dxfId="1747" priority="36">
      <formula>MOD(ROW(),2)=0</formula>
    </cfRule>
  </conditionalFormatting>
  <conditionalFormatting sqref="X8:AQ8">
    <cfRule type="cellIs" dxfId="1746" priority="35" operator="equal">
      <formula>0</formula>
    </cfRule>
  </conditionalFormatting>
  <conditionalFormatting sqref="X20:AQ20">
    <cfRule type="expression" dxfId="1745" priority="24">
      <formula>MOD(ROW(),2)=0</formula>
    </cfRule>
  </conditionalFormatting>
  <conditionalFormatting sqref="X20:AQ20">
    <cfRule type="cellIs" dxfId="1744" priority="23" operator="equal">
      <formula>0</formula>
    </cfRule>
  </conditionalFormatting>
  <conditionalFormatting sqref="X21:AQ21">
    <cfRule type="expression" dxfId="1743" priority="22">
      <formula>MOD(ROW(),2)=0</formula>
    </cfRule>
  </conditionalFormatting>
  <conditionalFormatting sqref="X21:AQ21">
    <cfRule type="cellIs" dxfId="1742" priority="21" operator="equal">
      <formula>0</formula>
    </cfRule>
  </conditionalFormatting>
  <conditionalFormatting sqref="X23:AQ23">
    <cfRule type="expression" dxfId="1741" priority="20">
      <formula>MOD(ROW(),2)=0</formula>
    </cfRule>
  </conditionalFormatting>
  <conditionalFormatting sqref="X23:AQ23">
    <cfRule type="cellIs" dxfId="1740" priority="19" operator="equal">
      <formula>0</formula>
    </cfRule>
  </conditionalFormatting>
  <conditionalFormatting sqref="X24:AQ25">
    <cfRule type="expression" dxfId="1739" priority="18">
      <formula>MOD(ROW(),2)=0</formula>
    </cfRule>
  </conditionalFormatting>
  <conditionalFormatting sqref="X24:AQ25">
    <cfRule type="cellIs" dxfId="1738" priority="17" operator="equal">
      <formula>0</formula>
    </cfRule>
  </conditionalFormatting>
  <conditionalFormatting sqref="W20">
    <cfRule type="expression" dxfId="1737" priority="16">
      <formula>MOD(ROW(),2)=0</formula>
    </cfRule>
  </conditionalFormatting>
  <conditionalFormatting sqref="W20">
    <cfRule type="cellIs" dxfId="1736" priority="15" operator="equal">
      <formula>0</formula>
    </cfRule>
  </conditionalFormatting>
  <conditionalFormatting sqref="X9:AQ9">
    <cfRule type="cellIs" dxfId="1735" priority="3" operator="equal">
      <formula>0</formula>
    </cfRule>
  </conditionalFormatting>
  <conditionalFormatting sqref="AQ20">
    <cfRule type="expression" dxfId="1734" priority="2">
      <formula>MOD(ROW(),2)=0</formula>
    </cfRule>
  </conditionalFormatting>
  <conditionalFormatting sqref="AQ20">
    <cfRule type="cellIs" dxfId="1733" priority="1" operator="equal">
      <formula>0</formula>
    </cfRule>
  </conditionalFormatting>
  <pageMargins left="0.7" right="0.7" top="0.75" bottom="0.75" header="0.3" footer="0.3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P96"/>
  <sheetViews>
    <sheetView zoomScale="85" zoomScaleNormal="85" workbookViewId="0">
      <pane xSplit="2" ySplit="4" topLeftCell="C5" activePane="bottomRight" state="frozen"/>
      <selection pane="topRight" activeCell="G1" sqref="G1"/>
      <selection pane="bottomLeft" activeCell="A5" sqref="A5"/>
      <selection pane="bottomRight" activeCell="C21" sqref="C21:D22"/>
    </sheetView>
  </sheetViews>
  <sheetFormatPr baseColWidth="10" defaultRowHeight="15" x14ac:dyDescent="0.25"/>
  <cols>
    <col min="1" max="1" width="3.140625" customWidth="1"/>
    <col min="2" max="2" width="18.7109375" customWidth="1"/>
    <col min="3" max="4" width="6.7109375" customWidth="1"/>
    <col min="5" max="5" width="2.7109375" customWidth="1"/>
    <col min="6" max="9" width="6.7109375" customWidth="1"/>
    <col min="10" max="10" width="2.7109375" customWidth="1"/>
    <col min="11" max="14" width="6.7109375" customWidth="1"/>
    <col min="15" max="15" width="2.7109375" customWidth="1"/>
    <col min="16" max="19" width="6.7109375" customWidth="1"/>
    <col min="20" max="20" width="2.7109375" customWidth="1"/>
    <col min="21" max="24" width="6.7109375" customWidth="1"/>
    <col min="25" max="25" width="2.7109375" customWidth="1"/>
    <col min="26" max="27" width="6.7109375" customWidth="1"/>
  </cols>
  <sheetData>
    <row r="1" spans="1:42" ht="15.75" thickBot="1" x14ac:dyDescent="0.3"/>
    <row r="2" spans="1:42" ht="19.5" customHeight="1" thickBot="1" x14ac:dyDescent="0.3">
      <c r="C2" s="105" t="s">
        <v>0</v>
      </c>
      <c r="D2" s="106"/>
      <c r="E2" s="106"/>
      <c r="F2" s="106"/>
      <c r="G2" s="107"/>
      <c r="H2" s="105" t="s">
        <v>1</v>
      </c>
      <c r="I2" s="106"/>
      <c r="J2" s="106"/>
      <c r="K2" s="106"/>
      <c r="L2" s="107"/>
      <c r="M2" s="105" t="s">
        <v>2</v>
      </c>
      <c r="N2" s="106"/>
      <c r="O2" s="106"/>
      <c r="P2" s="106"/>
      <c r="Q2" s="107"/>
      <c r="R2" s="105" t="s">
        <v>3</v>
      </c>
      <c r="S2" s="106"/>
      <c r="T2" s="106"/>
      <c r="U2" s="106"/>
      <c r="V2" s="107"/>
      <c r="W2" s="105" t="s">
        <v>4</v>
      </c>
      <c r="X2" s="106"/>
      <c r="Y2" s="106"/>
      <c r="Z2" s="106"/>
      <c r="AA2" s="107"/>
      <c r="AB2" s="102"/>
      <c r="AC2" s="102"/>
      <c r="AD2" s="102"/>
      <c r="AE2" s="102"/>
      <c r="AF2" s="102"/>
      <c r="AG2" s="102"/>
      <c r="AH2" s="102"/>
      <c r="AI2" s="1"/>
    </row>
    <row r="3" spans="1:42" ht="15.75" customHeight="1" thickBot="1" x14ac:dyDescent="0.3">
      <c r="B3" s="2" t="s">
        <v>5</v>
      </c>
      <c r="C3" s="103" t="s">
        <v>6</v>
      </c>
      <c r="D3" s="104"/>
      <c r="E3" s="3"/>
      <c r="F3" s="103" t="s">
        <v>7</v>
      </c>
      <c r="G3" s="104"/>
      <c r="H3" s="103" t="s">
        <v>6</v>
      </c>
      <c r="I3" s="104"/>
      <c r="J3" s="3"/>
      <c r="K3" s="103" t="s">
        <v>7</v>
      </c>
      <c r="L3" s="104"/>
      <c r="M3" s="103" t="s">
        <v>6</v>
      </c>
      <c r="N3" s="104"/>
      <c r="O3" s="3"/>
      <c r="P3" s="103" t="s">
        <v>7</v>
      </c>
      <c r="Q3" s="104"/>
      <c r="R3" s="103" t="s">
        <v>6</v>
      </c>
      <c r="S3" s="104"/>
      <c r="T3" s="3"/>
      <c r="U3" s="103" t="s">
        <v>7</v>
      </c>
      <c r="V3" s="104"/>
      <c r="W3" s="103" t="s">
        <v>6</v>
      </c>
      <c r="X3" s="104"/>
      <c r="Y3" s="3"/>
      <c r="Z3" s="103" t="s">
        <v>7</v>
      </c>
      <c r="AA3" s="104"/>
      <c r="AB3" s="108"/>
      <c r="AC3" s="108"/>
      <c r="AD3" s="108"/>
      <c r="AE3" s="108"/>
      <c r="AF3" s="4"/>
      <c r="AG3" s="108"/>
      <c r="AH3" s="108"/>
      <c r="AI3" s="1"/>
    </row>
    <row r="4" spans="1:42" ht="5.0999999999999996" customHeight="1" thickBot="1" x14ac:dyDescent="0.3">
      <c r="B4" s="5"/>
      <c r="C4" s="6"/>
      <c r="D4" s="6"/>
      <c r="E4" s="7"/>
      <c r="F4" s="7"/>
      <c r="G4" s="8"/>
      <c r="H4" s="8"/>
      <c r="I4" s="7"/>
      <c r="J4" s="7"/>
      <c r="K4" s="7"/>
      <c r="L4" s="8"/>
      <c r="M4" s="8"/>
      <c r="N4" s="7"/>
      <c r="O4" s="7"/>
      <c r="P4" s="7"/>
      <c r="Q4" s="8"/>
      <c r="R4" s="8"/>
      <c r="S4" s="7"/>
      <c r="T4" s="7"/>
      <c r="U4" s="7"/>
      <c r="V4" s="8"/>
      <c r="W4" s="8"/>
      <c r="X4" s="7"/>
      <c r="Y4" s="9"/>
      <c r="Z4" s="9"/>
      <c r="AA4" s="9"/>
    </row>
    <row r="5" spans="1:42" ht="9.9499999999999993" customHeight="1" x14ac:dyDescent="0.25">
      <c r="A5" s="109"/>
      <c r="B5" s="10" t="s">
        <v>8</v>
      </c>
      <c r="C5" s="110" t="s">
        <v>9</v>
      </c>
      <c r="D5" s="111"/>
      <c r="E5" s="114"/>
      <c r="F5" s="114"/>
      <c r="G5" s="114"/>
      <c r="H5" s="111" t="s">
        <v>9</v>
      </c>
      <c r="I5" s="111"/>
      <c r="J5" s="114"/>
      <c r="K5" s="111" t="s">
        <v>10</v>
      </c>
      <c r="L5" s="111"/>
      <c r="M5" s="111" t="s">
        <v>9</v>
      </c>
      <c r="N5" s="111"/>
      <c r="O5" s="114"/>
      <c r="P5" s="114"/>
      <c r="Q5" s="114"/>
      <c r="R5" s="111" t="s">
        <v>9</v>
      </c>
      <c r="S5" s="111"/>
      <c r="T5" s="114"/>
      <c r="U5" s="114"/>
      <c r="V5" s="114"/>
      <c r="W5" s="111" t="s">
        <v>9</v>
      </c>
      <c r="X5" s="111"/>
      <c r="Y5" s="114"/>
      <c r="Z5" s="114"/>
      <c r="AA5" s="116"/>
      <c r="AB5" s="11"/>
      <c r="AC5" s="11"/>
      <c r="AD5" s="11"/>
      <c r="AE5" s="11"/>
      <c r="AF5" s="11"/>
      <c r="AG5" s="11"/>
      <c r="AH5" s="11"/>
      <c r="AI5" s="11"/>
      <c r="AJ5" s="12"/>
      <c r="AK5" s="12"/>
      <c r="AL5" s="12"/>
      <c r="AM5" s="12"/>
      <c r="AN5" s="12"/>
      <c r="AO5" s="13"/>
      <c r="AP5" s="12"/>
    </row>
    <row r="6" spans="1:42" ht="9.9499999999999993" customHeight="1" x14ac:dyDescent="0.25">
      <c r="A6" s="109"/>
      <c r="B6" s="14"/>
      <c r="C6" s="112"/>
      <c r="D6" s="113"/>
      <c r="E6" s="115"/>
      <c r="F6" s="115"/>
      <c r="G6" s="115"/>
      <c r="H6" s="113"/>
      <c r="I6" s="113"/>
      <c r="J6" s="115"/>
      <c r="K6" s="113"/>
      <c r="L6" s="113"/>
      <c r="M6" s="113"/>
      <c r="N6" s="113"/>
      <c r="O6" s="115"/>
      <c r="P6" s="115"/>
      <c r="Q6" s="115"/>
      <c r="R6" s="113"/>
      <c r="S6" s="113"/>
      <c r="T6" s="115"/>
      <c r="U6" s="115"/>
      <c r="V6" s="115"/>
      <c r="W6" s="113"/>
      <c r="X6" s="113"/>
      <c r="Y6" s="115"/>
      <c r="Z6" s="115"/>
      <c r="AA6" s="117"/>
      <c r="AB6" s="15"/>
      <c r="AC6" s="15"/>
      <c r="AD6" s="15"/>
      <c r="AE6" s="15"/>
      <c r="AF6" s="15"/>
      <c r="AG6" s="15"/>
      <c r="AH6" s="15"/>
      <c r="AI6" s="13"/>
      <c r="AJ6" s="13"/>
      <c r="AK6" s="13"/>
      <c r="AL6" s="13"/>
      <c r="AM6" s="13"/>
      <c r="AN6" s="13"/>
      <c r="AO6" s="13"/>
      <c r="AP6" s="16"/>
    </row>
    <row r="7" spans="1:42" ht="9.9499999999999993" customHeight="1" x14ac:dyDescent="0.25">
      <c r="A7" s="109"/>
      <c r="B7" s="14"/>
      <c r="C7" s="112" t="s">
        <v>9</v>
      </c>
      <c r="D7" s="113"/>
      <c r="E7" s="115"/>
      <c r="F7" s="115"/>
      <c r="G7" s="115"/>
      <c r="H7" s="113" t="s">
        <v>9</v>
      </c>
      <c r="I7" s="113"/>
      <c r="J7" s="115"/>
      <c r="K7" s="113" t="s">
        <v>10</v>
      </c>
      <c r="L7" s="113"/>
      <c r="M7" s="113" t="s">
        <v>9</v>
      </c>
      <c r="N7" s="113"/>
      <c r="O7" s="115"/>
      <c r="P7" s="115"/>
      <c r="Q7" s="115"/>
      <c r="R7" s="113" t="s">
        <v>9</v>
      </c>
      <c r="S7" s="113"/>
      <c r="T7" s="115"/>
      <c r="U7" s="115"/>
      <c r="V7" s="115"/>
      <c r="W7" s="113" t="s">
        <v>9</v>
      </c>
      <c r="X7" s="113"/>
      <c r="Y7" s="115"/>
      <c r="Z7" s="115"/>
      <c r="AA7" s="117"/>
    </row>
    <row r="8" spans="1:42" ht="9.9499999999999993" customHeight="1" thickBot="1" x14ac:dyDescent="0.3">
      <c r="A8" s="109"/>
      <c r="B8" s="17"/>
      <c r="C8" s="112"/>
      <c r="D8" s="113"/>
      <c r="E8" s="115"/>
      <c r="F8" s="115"/>
      <c r="G8" s="115"/>
      <c r="H8" s="113"/>
      <c r="I8" s="113"/>
      <c r="J8" s="115"/>
      <c r="K8" s="113"/>
      <c r="L8" s="113"/>
      <c r="M8" s="113"/>
      <c r="N8" s="113"/>
      <c r="O8" s="115"/>
      <c r="P8" s="115"/>
      <c r="Q8" s="115"/>
      <c r="R8" s="113"/>
      <c r="S8" s="113"/>
      <c r="T8" s="115"/>
      <c r="U8" s="115"/>
      <c r="V8" s="115"/>
      <c r="W8" s="113"/>
      <c r="X8" s="113"/>
      <c r="Y8" s="115"/>
      <c r="Z8" s="115"/>
      <c r="AA8" s="117"/>
    </row>
    <row r="9" spans="1:42" ht="9.9499999999999993" customHeight="1" x14ac:dyDescent="0.25">
      <c r="A9" s="109"/>
      <c r="B9" s="18" t="s">
        <v>11</v>
      </c>
      <c r="C9" s="125" t="s">
        <v>12</v>
      </c>
      <c r="D9" s="123"/>
      <c r="E9" s="118"/>
      <c r="F9" s="123" t="s">
        <v>13</v>
      </c>
      <c r="G9" s="123"/>
      <c r="H9" s="113" t="s">
        <v>14</v>
      </c>
      <c r="I9" s="113"/>
      <c r="J9" s="118"/>
      <c r="K9" s="113" t="s">
        <v>10</v>
      </c>
      <c r="L9" s="113"/>
      <c r="M9" s="113" t="s">
        <v>14</v>
      </c>
      <c r="N9" s="113"/>
      <c r="O9" s="118"/>
      <c r="P9" s="122" t="s">
        <v>15</v>
      </c>
      <c r="Q9" s="122"/>
      <c r="R9" s="123" t="s">
        <v>13</v>
      </c>
      <c r="S9" s="123"/>
      <c r="T9" s="118"/>
      <c r="U9" s="113"/>
      <c r="V9" s="113"/>
      <c r="W9" s="113"/>
      <c r="X9" s="113"/>
      <c r="Y9" s="118"/>
      <c r="Z9" s="113"/>
      <c r="AA9" s="119"/>
    </row>
    <row r="10" spans="1:42" ht="9.9499999999999993" customHeight="1" x14ac:dyDescent="0.25">
      <c r="A10" s="109"/>
      <c r="B10" s="19"/>
      <c r="C10" s="125"/>
      <c r="D10" s="123"/>
      <c r="E10" s="118"/>
      <c r="F10" s="123"/>
      <c r="G10" s="123"/>
      <c r="H10" s="113"/>
      <c r="I10" s="113"/>
      <c r="J10" s="118"/>
      <c r="K10" s="113"/>
      <c r="L10" s="113"/>
      <c r="M10" s="113"/>
      <c r="N10" s="113"/>
      <c r="O10" s="118"/>
      <c r="P10" s="122"/>
      <c r="Q10" s="122"/>
      <c r="R10" s="123"/>
      <c r="S10" s="123"/>
      <c r="T10" s="118"/>
      <c r="U10" s="113"/>
      <c r="V10" s="113"/>
      <c r="W10" s="113"/>
      <c r="X10" s="113"/>
      <c r="Y10" s="118"/>
      <c r="Z10" s="113"/>
      <c r="AA10" s="119"/>
    </row>
    <row r="11" spans="1:42" ht="9.9499999999999993" customHeight="1" x14ac:dyDescent="0.25">
      <c r="A11" s="109"/>
      <c r="B11" s="19"/>
      <c r="C11" s="120" t="s">
        <v>14</v>
      </c>
      <c r="D11" s="121"/>
      <c r="E11" s="115"/>
      <c r="F11" s="121" t="s">
        <v>13</v>
      </c>
      <c r="G11" s="121"/>
      <c r="H11" s="121" t="s">
        <v>16</v>
      </c>
      <c r="I11" s="121"/>
      <c r="J11" s="115"/>
      <c r="K11" s="113" t="s">
        <v>10</v>
      </c>
      <c r="L11" s="113"/>
      <c r="M11" s="121" t="s">
        <v>16</v>
      </c>
      <c r="N11" s="121"/>
      <c r="O11" s="115"/>
      <c r="P11" s="122" t="s">
        <v>15</v>
      </c>
      <c r="Q11" s="122"/>
      <c r="R11" s="123" t="s">
        <v>13</v>
      </c>
      <c r="S11" s="123"/>
      <c r="T11" s="115"/>
      <c r="U11" s="113"/>
      <c r="V11" s="113"/>
      <c r="W11" s="113"/>
      <c r="X11" s="113"/>
      <c r="Y11" s="115"/>
      <c r="Z11" s="121"/>
      <c r="AA11" s="124"/>
    </row>
    <row r="12" spans="1:42" ht="9.9499999999999993" customHeight="1" thickBot="1" x14ac:dyDescent="0.3">
      <c r="A12" s="109"/>
      <c r="B12" s="19"/>
      <c r="C12" s="120"/>
      <c r="D12" s="121"/>
      <c r="E12" s="115"/>
      <c r="F12" s="121"/>
      <c r="G12" s="121"/>
      <c r="H12" s="121"/>
      <c r="I12" s="121"/>
      <c r="J12" s="115"/>
      <c r="K12" s="113"/>
      <c r="L12" s="113"/>
      <c r="M12" s="121"/>
      <c r="N12" s="121"/>
      <c r="O12" s="115"/>
      <c r="P12" s="122"/>
      <c r="Q12" s="122"/>
      <c r="R12" s="123"/>
      <c r="S12" s="123"/>
      <c r="T12" s="115"/>
      <c r="U12" s="113"/>
      <c r="V12" s="113"/>
      <c r="W12" s="113"/>
      <c r="X12" s="113"/>
      <c r="Y12" s="115"/>
      <c r="Z12" s="121"/>
      <c r="AA12" s="124"/>
    </row>
    <row r="13" spans="1:42" ht="9.9499999999999993" customHeight="1" x14ac:dyDescent="0.25">
      <c r="A13" s="109"/>
      <c r="B13" s="18" t="s">
        <v>17</v>
      </c>
      <c r="C13" s="112" t="s">
        <v>12</v>
      </c>
      <c r="D13" s="113"/>
      <c r="E13" s="113"/>
      <c r="F13" s="126" t="s">
        <v>18</v>
      </c>
      <c r="G13" s="126"/>
      <c r="H13" s="113" t="s">
        <v>19</v>
      </c>
      <c r="I13" s="113"/>
      <c r="J13" s="113"/>
      <c r="K13" s="113" t="s">
        <v>10</v>
      </c>
      <c r="L13" s="113"/>
      <c r="M13" s="113" t="s">
        <v>19</v>
      </c>
      <c r="N13" s="113"/>
      <c r="O13" s="113"/>
      <c r="P13" s="126" t="s">
        <v>13</v>
      </c>
      <c r="Q13" s="126"/>
      <c r="R13" s="113" t="s">
        <v>13</v>
      </c>
      <c r="S13" s="113"/>
      <c r="T13" s="113"/>
      <c r="U13" s="127" t="s">
        <v>20</v>
      </c>
      <c r="V13" s="127"/>
      <c r="W13" s="113"/>
      <c r="X13" s="113"/>
      <c r="Y13" s="113"/>
      <c r="Z13" s="113" t="s">
        <v>13</v>
      </c>
      <c r="AA13" s="119"/>
    </row>
    <row r="14" spans="1:42" ht="9.9499999999999993" customHeight="1" x14ac:dyDescent="0.25">
      <c r="A14" s="109"/>
      <c r="B14" s="19"/>
      <c r="C14" s="112"/>
      <c r="D14" s="113"/>
      <c r="E14" s="113"/>
      <c r="F14" s="126"/>
      <c r="G14" s="126"/>
      <c r="H14" s="113"/>
      <c r="I14" s="113"/>
      <c r="J14" s="113"/>
      <c r="K14" s="113"/>
      <c r="L14" s="113"/>
      <c r="M14" s="113"/>
      <c r="N14" s="113"/>
      <c r="O14" s="113"/>
      <c r="P14" s="126"/>
      <c r="Q14" s="126"/>
      <c r="R14" s="113"/>
      <c r="S14" s="113"/>
      <c r="T14" s="113"/>
      <c r="U14" s="127"/>
      <c r="V14" s="127"/>
      <c r="W14" s="113"/>
      <c r="X14" s="113"/>
      <c r="Y14" s="113"/>
      <c r="Z14" s="113"/>
      <c r="AA14" s="119"/>
    </row>
    <row r="15" spans="1:42" ht="9.9499999999999993" customHeight="1" x14ac:dyDescent="0.25">
      <c r="A15" s="109"/>
      <c r="B15" s="19"/>
      <c r="C15" s="112" t="s">
        <v>12</v>
      </c>
      <c r="D15" s="113"/>
      <c r="E15" s="121"/>
      <c r="F15" s="126" t="s">
        <v>18</v>
      </c>
      <c r="G15" s="126"/>
      <c r="H15" s="113" t="s">
        <v>19</v>
      </c>
      <c r="I15" s="113"/>
      <c r="J15" s="121"/>
      <c r="K15" s="113" t="s">
        <v>10</v>
      </c>
      <c r="L15" s="113"/>
      <c r="M15" s="113" t="s">
        <v>19</v>
      </c>
      <c r="N15" s="113"/>
      <c r="O15" s="121"/>
      <c r="P15" s="126" t="s">
        <v>13</v>
      </c>
      <c r="Q15" s="126"/>
      <c r="R15" s="113" t="s">
        <v>13</v>
      </c>
      <c r="S15" s="113"/>
      <c r="T15" s="121"/>
      <c r="U15" s="127" t="s">
        <v>20</v>
      </c>
      <c r="V15" s="127"/>
      <c r="W15" s="121"/>
      <c r="X15" s="121"/>
      <c r="Y15" s="121"/>
      <c r="Z15" s="113" t="s">
        <v>13</v>
      </c>
      <c r="AA15" s="119"/>
    </row>
    <row r="16" spans="1:42" ht="9.9499999999999993" customHeight="1" thickBot="1" x14ac:dyDescent="0.3">
      <c r="A16" s="109"/>
      <c r="B16" s="19"/>
      <c r="C16" s="112"/>
      <c r="D16" s="113"/>
      <c r="E16" s="121"/>
      <c r="F16" s="126"/>
      <c r="G16" s="126"/>
      <c r="H16" s="113"/>
      <c r="I16" s="113"/>
      <c r="J16" s="121"/>
      <c r="K16" s="113"/>
      <c r="L16" s="113"/>
      <c r="M16" s="113"/>
      <c r="N16" s="113"/>
      <c r="O16" s="121"/>
      <c r="P16" s="126"/>
      <c r="Q16" s="126"/>
      <c r="R16" s="113"/>
      <c r="S16" s="113"/>
      <c r="T16" s="121"/>
      <c r="U16" s="127"/>
      <c r="V16" s="127"/>
      <c r="W16" s="121"/>
      <c r="X16" s="121"/>
      <c r="Y16" s="121"/>
      <c r="Z16" s="113"/>
      <c r="AA16" s="119"/>
    </row>
    <row r="17" spans="1:32" ht="9.9499999999999993" customHeight="1" x14ac:dyDescent="0.25">
      <c r="A17" s="109"/>
      <c r="B17" s="18" t="s">
        <v>21</v>
      </c>
      <c r="C17" s="112" t="s">
        <v>22</v>
      </c>
      <c r="D17" s="113"/>
      <c r="E17" s="113"/>
      <c r="F17" s="113" t="s">
        <v>23</v>
      </c>
      <c r="G17" s="113"/>
      <c r="H17" s="121" t="s">
        <v>13</v>
      </c>
      <c r="I17" s="121"/>
      <c r="J17" s="113"/>
      <c r="K17" s="113" t="s">
        <v>10</v>
      </c>
      <c r="L17" s="113"/>
      <c r="M17" s="113"/>
      <c r="N17" s="113"/>
      <c r="O17" s="113"/>
      <c r="P17" s="126" t="s">
        <v>13</v>
      </c>
      <c r="Q17" s="126"/>
      <c r="R17" s="113" t="s">
        <v>22</v>
      </c>
      <c r="S17" s="113"/>
      <c r="T17" s="113"/>
      <c r="U17" s="113" t="s">
        <v>23</v>
      </c>
      <c r="V17" s="113"/>
      <c r="W17" s="113" t="s">
        <v>13</v>
      </c>
      <c r="X17" s="113"/>
      <c r="Y17" s="113"/>
      <c r="Z17" s="113" t="s">
        <v>24</v>
      </c>
      <c r="AA17" s="119"/>
    </row>
    <row r="18" spans="1:32" ht="9.9499999999999993" customHeight="1" x14ac:dyDescent="0.25">
      <c r="A18" s="109"/>
      <c r="B18" s="19"/>
      <c r="C18" s="112"/>
      <c r="D18" s="113"/>
      <c r="E18" s="113"/>
      <c r="F18" s="113"/>
      <c r="G18" s="113"/>
      <c r="H18" s="121"/>
      <c r="I18" s="121"/>
      <c r="J18" s="113"/>
      <c r="K18" s="113"/>
      <c r="L18" s="113"/>
      <c r="M18" s="113"/>
      <c r="N18" s="113"/>
      <c r="O18" s="113"/>
      <c r="P18" s="126"/>
      <c r="Q18" s="126"/>
      <c r="R18" s="113"/>
      <c r="S18" s="113"/>
      <c r="T18" s="113"/>
      <c r="U18" s="113"/>
      <c r="V18" s="113"/>
      <c r="W18" s="113"/>
      <c r="X18" s="113"/>
      <c r="Y18" s="113"/>
      <c r="Z18" s="113"/>
      <c r="AA18" s="119"/>
    </row>
    <row r="19" spans="1:32" ht="9.9499999999999993" customHeight="1" x14ac:dyDescent="0.25">
      <c r="A19" s="109"/>
      <c r="B19" s="19"/>
      <c r="C19" s="112" t="s">
        <v>25</v>
      </c>
      <c r="D19" s="113"/>
      <c r="E19" s="121"/>
      <c r="F19" s="113" t="s">
        <v>23</v>
      </c>
      <c r="G19" s="113"/>
      <c r="H19" s="121" t="s">
        <v>13</v>
      </c>
      <c r="I19" s="121"/>
      <c r="J19" s="20"/>
      <c r="K19" s="113" t="s">
        <v>10</v>
      </c>
      <c r="L19" s="113"/>
      <c r="M19" s="121"/>
      <c r="N19" s="121"/>
      <c r="O19" s="121"/>
      <c r="P19" s="126" t="s">
        <v>13</v>
      </c>
      <c r="Q19" s="126"/>
      <c r="R19" s="113" t="s">
        <v>22</v>
      </c>
      <c r="S19" s="113"/>
      <c r="T19" s="121"/>
      <c r="U19" s="113" t="s">
        <v>23</v>
      </c>
      <c r="V19" s="113"/>
      <c r="W19" s="113" t="s">
        <v>13</v>
      </c>
      <c r="X19" s="113"/>
      <c r="Y19" s="121"/>
      <c r="Z19" s="113" t="s">
        <v>24</v>
      </c>
      <c r="AA19" s="119"/>
    </row>
    <row r="20" spans="1:32" ht="9.9499999999999993" customHeight="1" thickBot="1" x14ac:dyDescent="0.3">
      <c r="A20" s="109"/>
      <c r="B20" s="19"/>
      <c r="C20" s="112"/>
      <c r="D20" s="113"/>
      <c r="E20" s="121"/>
      <c r="F20" s="113"/>
      <c r="G20" s="113"/>
      <c r="H20" s="121"/>
      <c r="I20" s="121"/>
      <c r="J20" s="21"/>
      <c r="K20" s="113"/>
      <c r="L20" s="113"/>
      <c r="M20" s="121"/>
      <c r="N20" s="121"/>
      <c r="O20" s="121"/>
      <c r="P20" s="126"/>
      <c r="Q20" s="126"/>
      <c r="R20" s="113"/>
      <c r="S20" s="113"/>
      <c r="T20" s="121"/>
      <c r="U20" s="113"/>
      <c r="V20" s="113"/>
      <c r="W20" s="113"/>
      <c r="X20" s="113"/>
      <c r="Y20" s="121"/>
      <c r="Z20" s="113"/>
      <c r="AA20" s="119"/>
    </row>
    <row r="21" spans="1:32" ht="9.9499999999999993" customHeight="1" x14ac:dyDescent="0.25">
      <c r="A21" s="109"/>
      <c r="B21" s="18" t="s">
        <v>26</v>
      </c>
      <c r="C21" s="112" t="s">
        <v>27</v>
      </c>
      <c r="D21" s="113"/>
      <c r="E21" s="113"/>
      <c r="F21" s="121" t="s">
        <v>13</v>
      </c>
      <c r="G21" s="121"/>
      <c r="H21" s="121" t="s">
        <v>13</v>
      </c>
      <c r="I21" s="121"/>
      <c r="J21" s="113"/>
      <c r="K21" s="113" t="s">
        <v>10</v>
      </c>
      <c r="L21" s="113"/>
      <c r="M21" s="113"/>
      <c r="N21" s="113"/>
      <c r="O21" s="113"/>
      <c r="P21" s="113"/>
      <c r="Q21" s="113"/>
      <c r="R21" s="113" t="s">
        <v>28</v>
      </c>
      <c r="S21" s="113"/>
      <c r="T21" s="113"/>
      <c r="U21" s="113" t="s">
        <v>13</v>
      </c>
      <c r="V21" s="113"/>
      <c r="W21" s="121" t="s">
        <v>13</v>
      </c>
      <c r="X21" s="121"/>
      <c r="Y21" s="113"/>
      <c r="Z21" s="113"/>
      <c r="AA21" s="119"/>
    </row>
    <row r="22" spans="1:32" ht="9.9499999999999993" customHeight="1" x14ac:dyDescent="0.25">
      <c r="A22" s="109"/>
      <c r="B22" s="19"/>
      <c r="C22" s="112"/>
      <c r="D22" s="113"/>
      <c r="E22" s="113"/>
      <c r="F22" s="121"/>
      <c r="G22" s="121"/>
      <c r="H22" s="121"/>
      <c r="I22" s="121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21"/>
      <c r="X22" s="121"/>
      <c r="Y22" s="113"/>
      <c r="Z22" s="113"/>
      <c r="AA22" s="119"/>
    </row>
    <row r="23" spans="1:32" ht="9.9499999999999993" customHeight="1" x14ac:dyDescent="0.25">
      <c r="A23" s="109"/>
      <c r="B23" s="19"/>
      <c r="C23" s="112" t="s">
        <v>27</v>
      </c>
      <c r="D23" s="113"/>
      <c r="E23" s="121"/>
      <c r="F23" s="121" t="s">
        <v>13</v>
      </c>
      <c r="G23" s="121"/>
      <c r="H23" s="121" t="s">
        <v>13</v>
      </c>
      <c r="I23" s="121"/>
      <c r="J23" s="121"/>
      <c r="K23" s="113" t="s">
        <v>10</v>
      </c>
      <c r="L23" s="113"/>
      <c r="M23" s="121"/>
      <c r="N23" s="121"/>
      <c r="O23" s="121"/>
      <c r="P23" s="121"/>
      <c r="Q23" s="121"/>
      <c r="R23" s="121" t="s">
        <v>13</v>
      </c>
      <c r="S23" s="121"/>
      <c r="T23" s="121"/>
      <c r="U23" s="121" t="s">
        <v>13</v>
      </c>
      <c r="V23" s="121"/>
      <c r="W23" s="121" t="s">
        <v>13</v>
      </c>
      <c r="X23" s="121"/>
      <c r="Y23" s="121"/>
      <c r="Z23" s="121"/>
      <c r="AA23" s="124"/>
    </row>
    <row r="24" spans="1:32" ht="9.9499999999999993" customHeight="1" thickBot="1" x14ac:dyDescent="0.3">
      <c r="A24" s="109"/>
      <c r="B24" s="19"/>
      <c r="C24" s="112"/>
      <c r="D24" s="113"/>
      <c r="E24" s="121"/>
      <c r="F24" s="121"/>
      <c r="G24" s="121"/>
      <c r="H24" s="121"/>
      <c r="I24" s="121"/>
      <c r="J24" s="121"/>
      <c r="K24" s="113"/>
      <c r="L24" s="113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4"/>
      <c r="AB24" s="13"/>
      <c r="AC24" s="13"/>
      <c r="AD24" s="13"/>
      <c r="AE24" s="13"/>
      <c r="AF24" s="16"/>
    </row>
    <row r="25" spans="1:32" ht="9.9499999999999993" customHeight="1" x14ac:dyDescent="0.25">
      <c r="A25" s="109"/>
      <c r="B25" s="18" t="s">
        <v>29</v>
      </c>
      <c r="C25" s="112" t="s">
        <v>22</v>
      </c>
      <c r="D25" s="113"/>
      <c r="E25" s="113"/>
      <c r="F25" s="113" t="s">
        <v>23</v>
      </c>
      <c r="G25" s="113"/>
      <c r="H25" s="121" t="s">
        <v>13</v>
      </c>
      <c r="I25" s="121"/>
      <c r="J25" s="113"/>
      <c r="K25" s="113" t="s">
        <v>10</v>
      </c>
      <c r="L25" s="113"/>
      <c r="M25" s="126" t="s">
        <v>18</v>
      </c>
      <c r="N25" s="126"/>
      <c r="O25" s="113"/>
      <c r="P25" s="126" t="s">
        <v>13</v>
      </c>
      <c r="Q25" s="126"/>
      <c r="R25" s="113" t="s">
        <v>22</v>
      </c>
      <c r="S25" s="113"/>
      <c r="T25" s="113"/>
      <c r="U25" s="113" t="s">
        <v>23</v>
      </c>
      <c r="V25" s="113"/>
      <c r="W25" s="113"/>
      <c r="X25" s="113"/>
      <c r="Y25" s="113"/>
      <c r="Z25" s="113"/>
      <c r="AA25" s="119"/>
    </row>
    <row r="26" spans="1:32" ht="9.9499999999999993" customHeight="1" x14ac:dyDescent="0.25">
      <c r="A26" s="109"/>
      <c r="B26" s="19"/>
      <c r="C26" s="112"/>
      <c r="D26" s="113"/>
      <c r="E26" s="113"/>
      <c r="F26" s="113"/>
      <c r="G26" s="113"/>
      <c r="H26" s="121"/>
      <c r="I26" s="121"/>
      <c r="J26" s="113"/>
      <c r="K26" s="113"/>
      <c r="L26" s="113"/>
      <c r="M26" s="126"/>
      <c r="N26" s="126"/>
      <c r="O26" s="113"/>
      <c r="P26" s="126"/>
      <c r="Q26" s="126"/>
      <c r="R26" s="113"/>
      <c r="S26" s="113"/>
      <c r="T26" s="113"/>
      <c r="U26" s="113"/>
      <c r="V26" s="113"/>
      <c r="W26" s="113"/>
      <c r="X26" s="113"/>
      <c r="Y26" s="113"/>
      <c r="Z26" s="113"/>
      <c r="AA26" s="119"/>
    </row>
    <row r="27" spans="1:32" ht="9.9499999999999993" customHeight="1" x14ac:dyDescent="0.25">
      <c r="A27" s="109"/>
      <c r="B27" s="19"/>
      <c r="C27" s="112" t="s">
        <v>22</v>
      </c>
      <c r="D27" s="113"/>
      <c r="E27" s="121"/>
      <c r="F27" s="113" t="s">
        <v>23</v>
      </c>
      <c r="G27" s="113"/>
      <c r="H27" s="121" t="s">
        <v>13</v>
      </c>
      <c r="I27" s="121"/>
      <c r="J27" s="121"/>
      <c r="K27" s="113" t="s">
        <v>10</v>
      </c>
      <c r="L27" s="113"/>
      <c r="M27" s="126" t="s">
        <v>18</v>
      </c>
      <c r="N27" s="126"/>
      <c r="O27" s="121"/>
      <c r="P27" s="126" t="s">
        <v>13</v>
      </c>
      <c r="Q27" s="126"/>
      <c r="R27" s="113" t="s">
        <v>22</v>
      </c>
      <c r="S27" s="113"/>
      <c r="T27" s="121"/>
      <c r="U27" s="113" t="s">
        <v>23</v>
      </c>
      <c r="V27" s="113"/>
      <c r="W27" s="121"/>
      <c r="X27" s="121"/>
      <c r="Y27" s="121"/>
      <c r="Z27" s="113"/>
      <c r="AA27" s="119"/>
    </row>
    <row r="28" spans="1:32" ht="9.9499999999999993" customHeight="1" thickBot="1" x14ac:dyDescent="0.3">
      <c r="A28" s="109"/>
      <c r="B28" s="19"/>
      <c r="C28" s="112"/>
      <c r="D28" s="113"/>
      <c r="E28" s="121"/>
      <c r="F28" s="113"/>
      <c r="G28" s="113"/>
      <c r="H28" s="121"/>
      <c r="I28" s="121"/>
      <c r="J28" s="121"/>
      <c r="K28" s="113"/>
      <c r="L28" s="113"/>
      <c r="M28" s="126"/>
      <c r="N28" s="126"/>
      <c r="O28" s="121"/>
      <c r="P28" s="126"/>
      <c r="Q28" s="126"/>
      <c r="R28" s="113"/>
      <c r="S28" s="113"/>
      <c r="T28" s="121"/>
      <c r="U28" s="113"/>
      <c r="V28" s="113"/>
      <c r="W28" s="121"/>
      <c r="X28" s="121"/>
      <c r="Y28" s="121"/>
      <c r="Z28" s="113"/>
      <c r="AA28" s="119"/>
    </row>
    <row r="29" spans="1:32" ht="9.9499999999999993" customHeight="1" x14ac:dyDescent="0.25">
      <c r="A29" s="128"/>
      <c r="B29" s="18" t="s">
        <v>30</v>
      </c>
      <c r="C29" s="112" t="s">
        <v>31</v>
      </c>
      <c r="D29" s="113"/>
      <c r="E29" s="113"/>
      <c r="F29" s="126" t="s">
        <v>18</v>
      </c>
      <c r="G29" s="126"/>
      <c r="H29" s="121" t="s">
        <v>13</v>
      </c>
      <c r="I29" s="121"/>
      <c r="J29" s="113"/>
      <c r="K29" s="113" t="s">
        <v>10</v>
      </c>
      <c r="L29" s="113"/>
      <c r="M29" s="113"/>
      <c r="N29" s="113"/>
      <c r="O29" s="113"/>
      <c r="P29" s="113" t="s">
        <v>32</v>
      </c>
      <c r="Q29" s="113"/>
      <c r="R29" s="113" t="s">
        <v>13</v>
      </c>
      <c r="S29" s="113"/>
      <c r="T29" s="113"/>
      <c r="U29" s="113" t="s">
        <v>33</v>
      </c>
      <c r="V29" s="113"/>
      <c r="W29" s="113" t="s">
        <v>13</v>
      </c>
      <c r="X29" s="113"/>
      <c r="Y29" s="113"/>
      <c r="Z29" s="113" t="s">
        <v>34</v>
      </c>
      <c r="AA29" s="119"/>
    </row>
    <row r="30" spans="1:32" ht="9.9499999999999993" customHeight="1" x14ac:dyDescent="0.25">
      <c r="A30" s="128"/>
      <c r="B30" s="19"/>
      <c r="C30" s="112"/>
      <c r="D30" s="113"/>
      <c r="E30" s="113"/>
      <c r="F30" s="126"/>
      <c r="G30" s="126"/>
      <c r="H30" s="121"/>
      <c r="I30" s="121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9"/>
    </row>
    <row r="31" spans="1:32" ht="9.9499999999999993" customHeight="1" x14ac:dyDescent="0.25">
      <c r="A31" s="128"/>
      <c r="B31" s="19"/>
      <c r="C31" s="112" t="s">
        <v>31</v>
      </c>
      <c r="D31" s="113"/>
      <c r="E31" s="121"/>
      <c r="F31" s="126" t="s">
        <v>18</v>
      </c>
      <c r="G31" s="126"/>
      <c r="H31" s="121" t="s">
        <v>13</v>
      </c>
      <c r="I31" s="121"/>
      <c r="J31" s="121"/>
      <c r="K31" s="113" t="s">
        <v>10</v>
      </c>
      <c r="L31" s="113"/>
      <c r="M31" s="121"/>
      <c r="N31" s="121"/>
      <c r="O31" s="121"/>
      <c r="P31" s="113" t="s">
        <v>32</v>
      </c>
      <c r="Q31" s="113"/>
      <c r="R31" s="113" t="s">
        <v>13</v>
      </c>
      <c r="S31" s="113"/>
      <c r="T31" s="121"/>
      <c r="U31" s="113" t="s">
        <v>33</v>
      </c>
      <c r="V31" s="113"/>
      <c r="W31" s="113" t="s">
        <v>13</v>
      </c>
      <c r="X31" s="113"/>
      <c r="Y31" s="121"/>
      <c r="Z31" s="113" t="s">
        <v>34</v>
      </c>
      <c r="AA31" s="119"/>
    </row>
    <row r="32" spans="1:32" ht="9.9499999999999993" customHeight="1" thickBot="1" x14ac:dyDescent="0.3">
      <c r="A32" s="128"/>
      <c r="B32" s="19"/>
      <c r="C32" s="112"/>
      <c r="D32" s="113"/>
      <c r="E32" s="121"/>
      <c r="F32" s="126"/>
      <c r="G32" s="126"/>
      <c r="H32" s="121"/>
      <c r="I32" s="121"/>
      <c r="J32" s="121"/>
      <c r="K32" s="113"/>
      <c r="L32" s="113"/>
      <c r="M32" s="121"/>
      <c r="N32" s="121"/>
      <c r="O32" s="121"/>
      <c r="P32" s="113"/>
      <c r="Q32" s="113"/>
      <c r="R32" s="113"/>
      <c r="S32" s="113"/>
      <c r="T32" s="121"/>
      <c r="U32" s="113"/>
      <c r="V32" s="113"/>
      <c r="W32" s="113"/>
      <c r="X32" s="113"/>
      <c r="Y32" s="121"/>
      <c r="Z32" s="113"/>
      <c r="AA32" s="119"/>
    </row>
    <row r="33" spans="1:27" ht="9.9499999999999993" customHeight="1" x14ac:dyDescent="0.25">
      <c r="A33" s="128"/>
      <c r="B33" s="18" t="s">
        <v>35</v>
      </c>
      <c r="C33" s="120" t="s">
        <v>13</v>
      </c>
      <c r="D33" s="121"/>
      <c r="E33" s="113"/>
      <c r="F33" s="121" t="s">
        <v>13</v>
      </c>
      <c r="G33" s="121"/>
      <c r="H33" s="121" t="s">
        <v>13</v>
      </c>
      <c r="I33" s="121"/>
      <c r="J33" s="113"/>
      <c r="K33" s="113" t="s">
        <v>10</v>
      </c>
      <c r="L33" s="113"/>
      <c r="M33" s="121" t="s">
        <v>13</v>
      </c>
      <c r="N33" s="121"/>
      <c r="O33" s="113"/>
      <c r="P33" s="113"/>
      <c r="Q33" s="113"/>
      <c r="R33" s="121" t="s">
        <v>13</v>
      </c>
      <c r="S33" s="121"/>
      <c r="T33" s="113"/>
      <c r="U33" s="121" t="s">
        <v>13</v>
      </c>
      <c r="V33" s="121"/>
      <c r="W33" s="113"/>
      <c r="X33" s="113"/>
      <c r="Y33" s="113"/>
      <c r="Z33" s="113"/>
      <c r="AA33" s="119"/>
    </row>
    <row r="34" spans="1:27" ht="9.9499999999999993" customHeight="1" x14ac:dyDescent="0.25">
      <c r="A34" s="128"/>
      <c r="B34" s="19"/>
      <c r="C34" s="120"/>
      <c r="D34" s="121"/>
      <c r="E34" s="113"/>
      <c r="F34" s="121"/>
      <c r="G34" s="121"/>
      <c r="H34" s="121"/>
      <c r="I34" s="121"/>
      <c r="J34" s="113"/>
      <c r="K34" s="113"/>
      <c r="L34" s="113"/>
      <c r="M34" s="121"/>
      <c r="N34" s="121"/>
      <c r="O34" s="113"/>
      <c r="P34" s="113"/>
      <c r="Q34" s="113"/>
      <c r="R34" s="121"/>
      <c r="S34" s="121"/>
      <c r="T34" s="113"/>
      <c r="U34" s="121"/>
      <c r="V34" s="121"/>
      <c r="W34" s="113"/>
      <c r="X34" s="113"/>
      <c r="Y34" s="113"/>
      <c r="Z34" s="113"/>
      <c r="AA34" s="119"/>
    </row>
    <row r="35" spans="1:27" ht="9.9499999999999993" customHeight="1" x14ac:dyDescent="0.25">
      <c r="A35" s="128"/>
      <c r="B35" s="19"/>
      <c r="C35" s="120" t="s">
        <v>13</v>
      </c>
      <c r="D35" s="121"/>
      <c r="E35" s="121"/>
      <c r="F35" s="121" t="s">
        <v>13</v>
      </c>
      <c r="G35" s="121"/>
      <c r="H35" s="121" t="s">
        <v>13</v>
      </c>
      <c r="I35" s="121"/>
      <c r="J35" s="121"/>
      <c r="K35" s="113" t="s">
        <v>10</v>
      </c>
      <c r="L35" s="113"/>
      <c r="M35" s="121" t="s">
        <v>13</v>
      </c>
      <c r="N35" s="121"/>
      <c r="O35" s="121"/>
      <c r="P35" s="121"/>
      <c r="Q35" s="121"/>
      <c r="R35" s="121" t="s">
        <v>36</v>
      </c>
      <c r="S35" s="121"/>
      <c r="T35" s="121"/>
      <c r="U35" s="121" t="s">
        <v>13</v>
      </c>
      <c r="V35" s="121"/>
      <c r="W35" s="121"/>
      <c r="X35" s="121"/>
      <c r="Y35" s="121"/>
      <c r="Z35" s="121"/>
      <c r="AA35" s="124"/>
    </row>
    <row r="36" spans="1:27" ht="9.9499999999999993" customHeight="1" thickBot="1" x14ac:dyDescent="0.3">
      <c r="A36" s="128"/>
      <c r="B36" s="19"/>
      <c r="C36" s="120"/>
      <c r="D36" s="121"/>
      <c r="E36" s="121"/>
      <c r="F36" s="121"/>
      <c r="G36" s="121"/>
      <c r="H36" s="121"/>
      <c r="I36" s="121"/>
      <c r="J36" s="121"/>
      <c r="K36" s="113"/>
      <c r="L36" s="113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4"/>
    </row>
    <row r="37" spans="1:27" ht="9.9499999999999993" customHeight="1" x14ac:dyDescent="0.25">
      <c r="A37" s="128"/>
      <c r="B37" s="18" t="s">
        <v>37</v>
      </c>
      <c r="C37" s="112" t="s">
        <v>22</v>
      </c>
      <c r="D37" s="113"/>
      <c r="E37" s="113"/>
      <c r="F37" s="113" t="s">
        <v>23</v>
      </c>
      <c r="G37" s="113"/>
      <c r="H37" s="121" t="s">
        <v>13</v>
      </c>
      <c r="I37" s="121"/>
      <c r="J37" s="113"/>
      <c r="K37" s="113" t="s">
        <v>10</v>
      </c>
      <c r="L37" s="113"/>
      <c r="M37" s="113"/>
      <c r="N37" s="113"/>
      <c r="O37" s="113"/>
      <c r="P37" s="113"/>
      <c r="Q37" s="113"/>
      <c r="R37" s="113" t="s">
        <v>22</v>
      </c>
      <c r="S37" s="113"/>
      <c r="T37" s="113"/>
      <c r="U37" s="113" t="s">
        <v>23</v>
      </c>
      <c r="V37" s="113"/>
      <c r="W37" s="113" t="s">
        <v>38</v>
      </c>
      <c r="X37" s="113"/>
      <c r="Y37" s="113"/>
      <c r="Z37" s="126" t="s">
        <v>18</v>
      </c>
      <c r="AA37" s="129"/>
    </row>
    <row r="38" spans="1:27" ht="9.9499999999999993" customHeight="1" x14ac:dyDescent="0.25">
      <c r="A38" s="128"/>
      <c r="B38" s="19"/>
      <c r="C38" s="112"/>
      <c r="D38" s="113"/>
      <c r="E38" s="113"/>
      <c r="F38" s="113"/>
      <c r="G38" s="113"/>
      <c r="H38" s="121"/>
      <c r="I38" s="121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26"/>
      <c r="AA38" s="129"/>
    </row>
    <row r="39" spans="1:27" ht="9.9499999999999993" customHeight="1" x14ac:dyDescent="0.25">
      <c r="A39" s="128"/>
      <c r="B39" s="19"/>
      <c r="C39" s="112" t="s">
        <v>22</v>
      </c>
      <c r="D39" s="113"/>
      <c r="E39" s="121"/>
      <c r="F39" s="113" t="s">
        <v>23</v>
      </c>
      <c r="G39" s="113"/>
      <c r="H39" s="121" t="s">
        <v>13</v>
      </c>
      <c r="I39" s="121"/>
      <c r="J39" s="121"/>
      <c r="K39" s="113" t="s">
        <v>10</v>
      </c>
      <c r="L39" s="113"/>
      <c r="M39" s="121"/>
      <c r="N39" s="121"/>
      <c r="O39" s="121"/>
      <c r="P39" s="121"/>
      <c r="Q39" s="121"/>
      <c r="R39" s="113" t="s">
        <v>22</v>
      </c>
      <c r="S39" s="113"/>
      <c r="T39" s="121"/>
      <c r="U39" s="113" t="s">
        <v>23</v>
      </c>
      <c r="V39" s="113"/>
      <c r="W39" s="113" t="s">
        <v>38</v>
      </c>
      <c r="X39" s="113"/>
      <c r="Y39" s="121"/>
      <c r="Z39" s="126" t="s">
        <v>18</v>
      </c>
      <c r="AA39" s="129"/>
    </row>
    <row r="40" spans="1:27" ht="9.9499999999999993" customHeight="1" thickBot="1" x14ac:dyDescent="0.3">
      <c r="A40" s="128"/>
      <c r="B40" s="19"/>
      <c r="C40" s="112"/>
      <c r="D40" s="113"/>
      <c r="E40" s="121"/>
      <c r="F40" s="113"/>
      <c r="G40" s="113"/>
      <c r="H40" s="121"/>
      <c r="I40" s="121"/>
      <c r="J40" s="121"/>
      <c r="K40" s="113"/>
      <c r="L40" s="113"/>
      <c r="M40" s="121"/>
      <c r="N40" s="121"/>
      <c r="O40" s="121"/>
      <c r="P40" s="121"/>
      <c r="Q40" s="121"/>
      <c r="R40" s="113"/>
      <c r="S40" s="113"/>
      <c r="T40" s="121"/>
      <c r="U40" s="113"/>
      <c r="V40" s="113"/>
      <c r="W40" s="113"/>
      <c r="X40" s="113"/>
      <c r="Y40" s="121"/>
      <c r="Z40" s="126"/>
      <c r="AA40" s="129"/>
    </row>
    <row r="41" spans="1:27" ht="9.9499999999999993" customHeight="1" x14ac:dyDescent="0.25">
      <c r="A41" s="128"/>
      <c r="B41" s="18" t="s">
        <v>39</v>
      </c>
      <c r="C41" s="112" t="s">
        <v>25</v>
      </c>
      <c r="D41" s="113"/>
      <c r="E41" s="113"/>
      <c r="F41" s="121" t="s">
        <v>13</v>
      </c>
      <c r="G41" s="121"/>
      <c r="H41" s="113" t="s">
        <v>40</v>
      </c>
      <c r="I41" s="113"/>
      <c r="J41" s="113"/>
      <c r="K41" s="113" t="s">
        <v>10</v>
      </c>
      <c r="L41" s="113"/>
      <c r="M41" s="121" t="s">
        <v>13</v>
      </c>
      <c r="N41" s="121"/>
      <c r="O41" s="113"/>
      <c r="P41" s="22"/>
      <c r="Q41" s="22"/>
      <c r="R41" s="113" t="s">
        <v>19</v>
      </c>
      <c r="S41" s="113"/>
      <c r="T41" s="113"/>
      <c r="U41" s="113" t="s">
        <v>40</v>
      </c>
      <c r="V41" s="113"/>
      <c r="W41" s="113" t="s">
        <v>19</v>
      </c>
      <c r="X41" s="113"/>
      <c r="Y41" s="113"/>
      <c r="Z41" s="113" t="s">
        <v>40</v>
      </c>
      <c r="AA41" s="119"/>
    </row>
    <row r="42" spans="1:27" ht="9.9499999999999993" customHeight="1" x14ac:dyDescent="0.25">
      <c r="A42" s="128"/>
      <c r="B42" s="19"/>
      <c r="C42" s="112"/>
      <c r="D42" s="113"/>
      <c r="E42" s="113"/>
      <c r="F42" s="121"/>
      <c r="G42" s="121"/>
      <c r="H42" s="113"/>
      <c r="I42" s="113"/>
      <c r="J42" s="113"/>
      <c r="K42" s="113"/>
      <c r="L42" s="113"/>
      <c r="M42" s="121"/>
      <c r="N42" s="121"/>
      <c r="O42" s="113"/>
      <c r="P42" s="22"/>
      <c r="Q42" s="22"/>
      <c r="R42" s="113"/>
      <c r="S42" s="113"/>
      <c r="T42" s="113"/>
      <c r="U42" s="113"/>
      <c r="V42" s="113"/>
      <c r="W42" s="113"/>
      <c r="X42" s="113"/>
      <c r="Y42" s="113"/>
      <c r="Z42" s="113"/>
      <c r="AA42" s="119"/>
    </row>
    <row r="43" spans="1:27" ht="9.9499999999999993" customHeight="1" x14ac:dyDescent="0.25">
      <c r="A43" s="128"/>
      <c r="B43" s="19"/>
      <c r="C43" s="120" t="s">
        <v>12</v>
      </c>
      <c r="D43" s="121"/>
      <c r="E43" s="121"/>
      <c r="F43" s="112" t="s">
        <v>13</v>
      </c>
      <c r="G43" s="113"/>
      <c r="H43" s="113" t="s">
        <v>40</v>
      </c>
      <c r="I43" s="113"/>
      <c r="J43" s="121"/>
      <c r="K43" s="113" t="s">
        <v>10</v>
      </c>
      <c r="L43" s="113"/>
      <c r="M43" s="121" t="s">
        <v>13</v>
      </c>
      <c r="N43" s="121"/>
      <c r="O43" s="121"/>
      <c r="P43" s="22"/>
      <c r="Q43" s="22"/>
      <c r="R43" s="113" t="s">
        <v>19</v>
      </c>
      <c r="S43" s="113"/>
      <c r="T43" s="121"/>
      <c r="U43" s="113" t="s">
        <v>40</v>
      </c>
      <c r="V43" s="113"/>
      <c r="W43" s="113" t="s">
        <v>19</v>
      </c>
      <c r="X43" s="113"/>
      <c r="Y43" s="121"/>
      <c r="Z43" s="113" t="s">
        <v>40</v>
      </c>
      <c r="AA43" s="119"/>
    </row>
    <row r="44" spans="1:27" ht="9.9499999999999993" customHeight="1" thickBot="1" x14ac:dyDescent="0.3">
      <c r="A44" s="128"/>
      <c r="B44" s="19"/>
      <c r="C44" s="120"/>
      <c r="D44" s="121"/>
      <c r="E44" s="121"/>
      <c r="F44" s="112"/>
      <c r="G44" s="113"/>
      <c r="H44" s="113"/>
      <c r="I44" s="113"/>
      <c r="J44" s="121"/>
      <c r="K44" s="113"/>
      <c r="L44" s="113"/>
      <c r="M44" s="121"/>
      <c r="N44" s="121"/>
      <c r="O44" s="121"/>
      <c r="P44" s="22"/>
      <c r="Q44" s="22"/>
      <c r="R44" s="113"/>
      <c r="S44" s="113"/>
      <c r="T44" s="121"/>
      <c r="U44" s="113"/>
      <c r="V44" s="113"/>
      <c r="W44" s="113"/>
      <c r="X44" s="113"/>
      <c r="Y44" s="121"/>
      <c r="Z44" s="113"/>
      <c r="AA44" s="119"/>
    </row>
    <row r="45" spans="1:27" ht="9.9499999999999993" customHeight="1" x14ac:dyDescent="0.25">
      <c r="A45" s="128"/>
      <c r="B45" s="18" t="s">
        <v>41</v>
      </c>
      <c r="C45" s="112" t="s">
        <v>13</v>
      </c>
      <c r="D45" s="113"/>
      <c r="E45" s="113"/>
      <c r="F45" s="112" t="s">
        <v>13</v>
      </c>
      <c r="G45" s="113"/>
      <c r="H45" s="113" t="s">
        <v>12</v>
      </c>
      <c r="I45" s="113"/>
      <c r="J45" s="113"/>
      <c r="K45" s="113" t="s">
        <v>10</v>
      </c>
      <c r="L45" s="113"/>
      <c r="M45" s="113"/>
      <c r="N45" s="113"/>
      <c r="O45" s="113"/>
      <c r="P45" s="113"/>
      <c r="Q45" s="113"/>
      <c r="R45" s="113" t="s">
        <v>42</v>
      </c>
      <c r="S45" s="113"/>
      <c r="T45" s="113"/>
      <c r="U45" s="112" t="s">
        <v>13</v>
      </c>
      <c r="V45" s="113"/>
      <c r="W45" s="112" t="s">
        <v>13</v>
      </c>
      <c r="X45" s="113"/>
      <c r="Y45" s="113"/>
      <c r="Z45" s="112" t="s">
        <v>13</v>
      </c>
      <c r="AA45" s="113"/>
    </row>
    <row r="46" spans="1:27" ht="9.9499999999999993" customHeight="1" x14ac:dyDescent="0.25">
      <c r="A46" s="128"/>
      <c r="B46" s="19"/>
      <c r="C46" s="112"/>
      <c r="D46" s="113"/>
      <c r="E46" s="113"/>
      <c r="F46" s="112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2"/>
      <c r="V46" s="113"/>
      <c r="W46" s="112"/>
      <c r="X46" s="113"/>
      <c r="Y46" s="113"/>
      <c r="Z46" s="112"/>
      <c r="AA46" s="113"/>
    </row>
    <row r="47" spans="1:27" ht="9.9499999999999993" customHeight="1" x14ac:dyDescent="0.25">
      <c r="A47" s="128"/>
      <c r="B47" s="19"/>
      <c r="C47" s="112" t="s">
        <v>13</v>
      </c>
      <c r="D47" s="113"/>
      <c r="E47" s="121"/>
      <c r="F47" s="112" t="s">
        <v>13</v>
      </c>
      <c r="G47" s="113"/>
      <c r="H47" s="113" t="s">
        <v>12</v>
      </c>
      <c r="I47" s="113"/>
      <c r="J47" s="121"/>
      <c r="K47" s="113" t="s">
        <v>10</v>
      </c>
      <c r="L47" s="113"/>
      <c r="M47" s="121"/>
      <c r="N47" s="121"/>
      <c r="O47" s="121"/>
      <c r="P47" s="121"/>
      <c r="Q47" s="121"/>
      <c r="R47" s="121" t="s">
        <v>36</v>
      </c>
      <c r="S47" s="121"/>
      <c r="T47" s="121"/>
      <c r="U47" s="112" t="s">
        <v>13</v>
      </c>
      <c r="V47" s="113"/>
      <c r="W47" s="112" t="s">
        <v>13</v>
      </c>
      <c r="X47" s="113"/>
      <c r="Y47" s="121"/>
      <c r="Z47" s="112" t="s">
        <v>13</v>
      </c>
      <c r="AA47" s="113"/>
    </row>
    <row r="48" spans="1:27" ht="9.9499999999999993" customHeight="1" thickBot="1" x14ac:dyDescent="0.3">
      <c r="A48" s="128"/>
      <c r="B48" s="19"/>
      <c r="C48" s="112"/>
      <c r="D48" s="113"/>
      <c r="E48" s="121"/>
      <c r="F48" s="112"/>
      <c r="G48" s="113"/>
      <c r="H48" s="113"/>
      <c r="I48" s="113"/>
      <c r="J48" s="121"/>
      <c r="K48" s="113"/>
      <c r="L48" s="113"/>
      <c r="M48" s="121"/>
      <c r="N48" s="121"/>
      <c r="O48" s="121"/>
      <c r="P48" s="121"/>
      <c r="Q48" s="121"/>
      <c r="R48" s="121"/>
      <c r="S48" s="121"/>
      <c r="T48" s="121"/>
      <c r="U48" s="112"/>
      <c r="V48" s="113"/>
      <c r="W48" s="112"/>
      <c r="X48" s="113"/>
      <c r="Y48" s="121"/>
      <c r="Z48" s="112"/>
      <c r="AA48" s="113"/>
    </row>
    <row r="49" spans="1:27" ht="9.9499999999999993" customHeight="1" x14ac:dyDescent="0.25">
      <c r="A49" s="128"/>
      <c r="B49" s="18" t="s">
        <v>43</v>
      </c>
      <c r="C49" s="112" t="s">
        <v>13</v>
      </c>
      <c r="D49" s="113"/>
      <c r="E49" s="113"/>
      <c r="F49" s="112" t="s">
        <v>13</v>
      </c>
      <c r="G49" s="113"/>
      <c r="H49" s="113" t="s">
        <v>12</v>
      </c>
      <c r="I49" s="113"/>
      <c r="J49" s="113" t="s">
        <v>44</v>
      </c>
      <c r="K49" s="113"/>
      <c r="L49" s="113"/>
      <c r="M49" s="113" t="s">
        <v>14</v>
      </c>
      <c r="N49" s="113"/>
      <c r="O49" s="113"/>
      <c r="P49" s="113" t="s">
        <v>13</v>
      </c>
      <c r="Q49" s="113"/>
      <c r="R49" s="113" t="s">
        <v>45</v>
      </c>
      <c r="S49" s="113"/>
      <c r="T49" s="113"/>
      <c r="U49" s="113"/>
      <c r="V49" s="113"/>
      <c r="W49" s="113" t="s">
        <v>14</v>
      </c>
      <c r="X49" s="113"/>
      <c r="Y49" s="113"/>
      <c r="Z49" s="113" t="s">
        <v>13</v>
      </c>
      <c r="AA49" s="119"/>
    </row>
    <row r="50" spans="1:27" ht="9.9499999999999993" customHeight="1" x14ac:dyDescent="0.25">
      <c r="A50" s="128"/>
      <c r="B50" s="19"/>
      <c r="C50" s="112"/>
      <c r="D50" s="113"/>
      <c r="E50" s="113"/>
      <c r="F50" s="112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9"/>
    </row>
    <row r="51" spans="1:27" ht="9.9499999999999993" customHeight="1" x14ac:dyDescent="0.25">
      <c r="A51" s="128"/>
      <c r="B51" s="19"/>
      <c r="C51" s="112" t="s">
        <v>13</v>
      </c>
      <c r="D51" s="113"/>
      <c r="E51" s="121"/>
      <c r="F51" s="112" t="s">
        <v>13</v>
      </c>
      <c r="G51" s="113"/>
      <c r="H51" s="113" t="s">
        <v>12</v>
      </c>
      <c r="I51" s="113"/>
      <c r="J51" s="121" t="s">
        <v>44</v>
      </c>
      <c r="K51" s="121"/>
      <c r="L51" s="121"/>
      <c r="M51" s="121" t="s">
        <v>46</v>
      </c>
      <c r="N51" s="121"/>
      <c r="O51" s="121"/>
      <c r="P51" s="113" t="s">
        <v>13</v>
      </c>
      <c r="Q51" s="113"/>
      <c r="R51" s="121" t="s">
        <v>36</v>
      </c>
      <c r="S51" s="121"/>
      <c r="T51" s="121"/>
      <c r="U51" s="121"/>
      <c r="V51" s="121"/>
      <c r="W51" s="113" t="s">
        <v>14</v>
      </c>
      <c r="X51" s="113"/>
      <c r="Y51" s="121"/>
      <c r="Z51" s="113" t="s">
        <v>13</v>
      </c>
      <c r="AA51" s="119"/>
    </row>
    <row r="52" spans="1:27" ht="9.9499999999999993" customHeight="1" thickBot="1" x14ac:dyDescent="0.3">
      <c r="A52" s="128"/>
      <c r="B52" s="19"/>
      <c r="C52" s="112"/>
      <c r="D52" s="113"/>
      <c r="E52" s="121"/>
      <c r="F52" s="112"/>
      <c r="G52" s="113"/>
      <c r="H52" s="113"/>
      <c r="I52" s="113"/>
      <c r="J52" s="121"/>
      <c r="K52" s="121"/>
      <c r="L52" s="121"/>
      <c r="M52" s="121"/>
      <c r="N52" s="121"/>
      <c r="O52" s="121"/>
      <c r="P52" s="113"/>
      <c r="Q52" s="113"/>
      <c r="R52" s="121"/>
      <c r="S52" s="121"/>
      <c r="T52" s="121"/>
      <c r="U52" s="121"/>
      <c r="V52" s="121"/>
      <c r="W52" s="113"/>
      <c r="X52" s="113"/>
      <c r="Y52" s="121"/>
      <c r="Z52" s="113"/>
      <c r="AA52" s="119"/>
    </row>
    <row r="53" spans="1:27" ht="9.9499999999999993" customHeight="1" x14ac:dyDescent="0.25">
      <c r="A53" s="128"/>
      <c r="B53" s="18" t="s">
        <v>47</v>
      </c>
      <c r="C53" s="112" t="s">
        <v>48</v>
      </c>
      <c r="D53" s="113"/>
      <c r="E53" s="113"/>
      <c r="F53" s="112" t="s">
        <v>13</v>
      </c>
      <c r="G53" s="113"/>
      <c r="H53" s="113" t="s">
        <v>48</v>
      </c>
      <c r="I53" s="113"/>
      <c r="J53" s="113"/>
      <c r="K53" s="113" t="s">
        <v>48</v>
      </c>
      <c r="L53" s="113"/>
      <c r="M53" s="112" t="s">
        <v>13</v>
      </c>
      <c r="N53" s="113"/>
      <c r="O53" s="113"/>
      <c r="P53" s="112" t="s">
        <v>13</v>
      </c>
      <c r="Q53" s="113"/>
      <c r="R53" s="112" t="s">
        <v>13</v>
      </c>
      <c r="S53" s="113"/>
      <c r="T53" s="113"/>
      <c r="U53" s="112" t="s">
        <v>13</v>
      </c>
      <c r="V53" s="113"/>
      <c r="W53" s="113" t="s">
        <v>48</v>
      </c>
      <c r="X53" s="113"/>
      <c r="Y53" s="113"/>
      <c r="Z53" s="113" t="s">
        <v>48</v>
      </c>
      <c r="AA53" s="119"/>
    </row>
    <row r="54" spans="1:27" ht="9.9499999999999993" customHeight="1" x14ac:dyDescent="0.25">
      <c r="A54" s="128"/>
      <c r="B54" s="19"/>
      <c r="C54" s="112"/>
      <c r="D54" s="113"/>
      <c r="E54" s="113"/>
      <c r="F54" s="112"/>
      <c r="G54" s="113"/>
      <c r="H54" s="113"/>
      <c r="I54" s="113"/>
      <c r="J54" s="113"/>
      <c r="K54" s="113"/>
      <c r="L54" s="113"/>
      <c r="M54" s="112"/>
      <c r="N54" s="113"/>
      <c r="O54" s="113"/>
      <c r="P54" s="112"/>
      <c r="Q54" s="113"/>
      <c r="R54" s="112"/>
      <c r="S54" s="113"/>
      <c r="T54" s="113"/>
      <c r="U54" s="112"/>
      <c r="V54" s="113"/>
      <c r="W54" s="113"/>
      <c r="X54" s="113"/>
      <c r="Y54" s="113"/>
      <c r="Z54" s="113"/>
      <c r="AA54" s="119"/>
    </row>
    <row r="55" spans="1:27" ht="9.9499999999999993" customHeight="1" x14ac:dyDescent="0.25">
      <c r="A55" s="128"/>
      <c r="B55" s="19"/>
      <c r="C55" s="112" t="s">
        <v>48</v>
      </c>
      <c r="D55" s="113"/>
      <c r="E55" s="121"/>
      <c r="F55" s="112" t="s">
        <v>13</v>
      </c>
      <c r="G55" s="113"/>
      <c r="H55" s="113" t="s">
        <v>48</v>
      </c>
      <c r="I55" s="113"/>
      <c r="J55" s="121"/>
      <c r="K55" s="113" t="s">
        <v>10</v>
      </c>
      <c r="L55" s="113"/>
      <c r="M55" s="112" t="s">
        <v>13</v>
      </c>
      <c r="N55" s="113"/>
      <c r="O55" s="121"/>
      <c r="P55" s="112" t="s">
        <v>13</v>
      </c>
      <c r="Q55" s="113"/>
      <c r="R55" s="113" t="s">
        <v>36</v>
      </c>
      <c r="S55" s="113"/>
      <c r="T55" s="121"/>
      <c r="U55" s="112" t="s">
        <v>13</v>
      </c>
      <c r="V55" s="113"/>
      <c r="W55" s="113" t="s">
        <v>48</v>
      </c>
      <c r="X55" s="113"/>
      <c r="Y55" s="121"/>
      <c r="Z55" s="113" t="s">
        <v>48</v>
      </c>
      <c r="AA55" s="119"/>
    </row>
    <row r="56" spans="1:27" ht="9.9499999999999993" customHeight="1" thickBot="1" x14ac:dyDescent="0.3">
      <c r="A56" s="128"/>
      <c r="B56" s="19"/>
      <c r="C56" s="112"/>
      <c r="D56" s="113"/>
      <c r="E56" s="121"/>
      <c r="F56" s="112"/>
      <c r="G56" s="113"/>
      <c r="H56" s="113"/>
      <c r="I56" s="113"/>
      <c r="J56" s="121"/>
      <c r="K56" s="113"/>
      <c r="L56" s="113"/>
      <c r="M56" s="112"/>
      <c r="N56" s="113"/>
      <c r="O56" s="121"/>
      <c r="P56" s="112"/>
      <c r="Q56" s="113"/>
      <c r="R56" s="113"/>
      <c r="S56" s="113"/>
      <c r="T56" s="121"/>
      <c r="U56" s="112"/>
      <c r="V56" s="113"/>
      <c r="W56" s="113"/>
      <c r="X56" s="113"/>
      <c r="Y56" s="121"/>
      <c r="Z56" s="113"/>
      <c r="AA56" s="119"/>
    </row>
    <row r="57" spans="1:27" ht="9.9499999999999993" customHeight="1" x14ac:dyDescent="0.25">
      <c r="A57" s="128"/>
      <c r="B57" s="18" t="s">
        <v>49</v>
      </c>
      <c r="C57" s="112" t="s">
        <v>13</v>
      </c>
      <c r="D57" s="113"/>
      <c r="E57" s="113"/>
      <c r="F57" s="113" t="s">
        <v>50</v>
      </c>
      <c r="G57" s="113"/>
      <c r="H57" s="113" t="s">
        <v>51</v>
      </c>
      <c r="I57" s="113"/>
      <c r="J57" s="113"/>
      <c r="K57" s="113"/>
      <c r="L57" s="113"/>
      <c r="M57" s="113"/>
      <c r="N57" s="113"/>
      <c r="O57" s="113"/>
      <c r="P57" s="112" t="s">
        <v>13</v>
      </c>
      <c r="Q57" s="113"/>
      <c r="R57" s="112" t="s">
        <v>13</v>
      </c>
      <c r="S57" s="113"/>
      <c r="T57" s="113"/>
      <c r="U57" s="113" t="s">
        <v>52</v>
      </c>
      <c r="V57" s="113"/>
      <c r="W57" s="113" t="s">
        <v>53</v>
      </c>
      <c r="X57" s="113"/>
      <c r="Y57" s="113"/>
      <c r="Z57" s="113" t="s">
        <v>52</v>
      </c>
      <c r="AA57" s="119"/>
    </row>
    <row r="58" spans="1:27" ht="9.9499999999999993" customHeight="1" x14ac:dyDescent="0.25">
      <c r="A58" s="128"/>
      <c r="B58" s="19"/>
      <c r="C58" s="112"/>
      <c r="D58" s="113"/>
      <c r="E58" s="113"/>
      <c r="F58" s="113"/>
      <c r="G58" s="113"/>
      <c r="H58" s="113" t="s">
        <v>54</v>
      </c>
      <c r="I58" s="113"/>
      <c r="J58" s="113"/>
      <c r="K58" s="113"/>
      <c r="L58" s="113"/>
      <c r="M58" s="113"/>
      <c r="N58" s="113"/>
      <c r="O58" s="113"/>
      <c r="P58" s="112"/>
      <c r="Q58" s="113"/>
      <c r="R58" s="112"/>
      <c r="S58" s="113"/>
      <c r="T58" s="113"/>
      <c r="U58" s="113"/>
      <c r="V58" s="113"/>
      <c r="W58" s="113"/>
      <c r="X58" s="113"/>
      <c r="Y58" s="113"/>
      <c r="Z58" s="113"/>
      <c r="AA58" s="119"/>
    </row>
    <row r="59" spans="1:27" ht="9.9499999999999993" customHeight="1" x14ac:dyDescent="0.25">
      <c r="A59" s="128"/>
      <c r="B59" s="19"/>
      <c r="C59" s="112" t="s">
        <v>13</v>
      </c>
      <c r="D59" s="113"/>
      <c r="E59" s="121"/>
      <c r="F59" s="113" t="s">
        <v>50</v>
      </c>
      <c r="G59" s="113"/>
      <c r="H59" s="113" t="s">
        <v>51</v>
      </c>
      <c r="I59" s="113"/>
      <c r="J59" s="121"/>
      <c r="K59" s="113"/>
      <c r="L59" s="113"/>
      <c r="M59" s="113"/>
      <c r="N59" s="113"/>
      <c r="O59" s="121"/>
      <c r="P59" s="112" t="s">
        <v>13</v>
      </c>
      <c r="Q59" s="113"/>
      <c r="R59" s="113" t="s">
        <v>36</v>
      </c>
      <c r="S59" s="113"/>
      <c r="T59" s="121"/>
      <c r="U59" s="113" t="s">
        <v>52</v>
      </c>
      <c r="V59" s="113"/>
      <c r="W59" s="113" t="s">
        <v>53</v>
      </c>
      <c r="X59" s="113"/>
      <c r="Y59" s="121"/>
      <c r="Z59" s="113" t="s">
        <v>52</v>
      </c>
      <c r="AA59" s="119"/>
    </row>
    <row r="60" spans="1:27" ht="9.9499999999999993" customHeight="1" thickBot="1" x14ac:dyDescent="0.3">
      <c r="A60" s="128"/>
      <c r="B60" s="19"/>
      <c r="C60" s="112"/>
      <c r="D60" s="113"/>
      <c r="E60" s="121"/>
      <c r="F60" s="113"/>
      <c r="G60" s="113"/>
      <c r="H60" s="113" t="s">
        <v>54</v>
      </c>
      <c r="I60" s="113"/>
      <c r="J60" s="121"/>
      <c r="K60" s="113"/>
      <c r="L60" s="113"/>
      <c r="M60" s="113"/>
      <c r="N60" s="113"/>
      <c r="O60" s="121"/>
      <c r="P60" s="112"/>
      <c r="Q60" s="113"/>
      <c r="R60" s="113"/>
      <c r="S60" s="113"/>
      <c r="T60" s="121"/>
      <c r="U60" s="113"/>
      <c r="V60" s="113"/>
      <c r="W60" s="113"/>
      <c r="X60" s="113"/>
      <c r="Y60" s="121"/>
      <c r="Z60" s="113"/>
      <c r="AA60" s="119"/>
    </row>
    <row r="61" spans="1:27" ht="9.9499999999999993" customHeight="1" x14ac:dyDescent="0.25">
      <c r="A61" s="109"/>
      <c r="B61" s="18" t="s">
        <v>55</v>
      </c>
      <c r="C61" s="112" t="s">
        <v>13</v>
      </c>
      <c r="D61" s="113"/>
      <c r="E61" s="113"/>
      <c r="F61" s="113" t="s">
        <v>13</v>
      </c>
      <c r="G61" s="113"/>
      <c r="H61" s="113" t="s">
        <v>13</v>
      </c>
      <c r="I61" s="113"/>
      <c r="J61" s="113"/>
      <c r="K61" s="113" t="s">
        <v>10</v>
      </c>
      <c r="L61" s="113"/>
      <c r="M61" s="113" t="s">
        <v>13</v>
      </c>
      <c r="N61" s="113"/>
      <c r="O61" s="113"/>
      <c r="P61" s="113" t="s">
        <v>13</v>
      </c>
      <c r="Q61" s="113"/>
      <c r="R61" s="113"/>
      <c r="S61" s="113"/>
      <c r="T61" s="113"/>
      <c r="U61" s="127" t="s">
        <v>20</v>
      </c>
      <c r="V61" s="127"/>
      <c r="W61" s="113" t="s">
        <v>13</v>
      </c>
      <c r="X61" s="113"/>
      <c r="Y61" s="113"/>
      <c r="Z61" s="113" t="s">
        <v>13</v>
      </c>
      <c r="AA61" s="119"/>
    </row>
    <row r="62" spans="1:27" ht="9.9499999999999993" customHeight="1" x14ac:dyDescent="0.25">
      <c r="A62" s="109"/>
      <c r="B62" s="19"/>
      <c r="C62" s="112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27"/>
      <c r="V62" s="127"/>
      <c r="W62" s="113"/>
      <c r="X62" s="113"/>
      <c r="Y62" s="113"/>
      <c r="Z62" s="113"/>
      <c r="AA62" s="119"/>
    </row>
    <row r="63" spans="1:27" ht="9.9499999999999993" customHeight="1" x14ac:dyDescent="0.25">
      <c r="A63" s="109"/>
      <c r="B63" s="19"/>
      <c r="C63" s="112" t="s">
        <v>13</v>
      </c>
      <c r="D63" s="113"/>
      <c r="E63" s="121"/>
      <c r="F63" s="113" t="s">
        <v>13</v>
      </c>
      <c r="G63" s="113"/>
      <c r="H63" s="113" t="s">
        <v>13</v>
      </c>
      <c r="I63" s="113"/>
      <c r="J63" s="113"/>
      <c r="K63" s="113" t="s">
        <v>10</v>
      </c>
      <c r="L63" s="113"/>
      <c r="M63" s="113" t="s">
        <v>13</v>
      </c>
      <c r="N63" s="113"/>
      <c r="O63" s="121"/>
      <c r="P63" s="113" t="s">
        <v>13</v>
      </c>
      <c r="Q63" s="113"/>
      <c r="R63" s="113"/>
      <c r="S63" s="113"/>
      <c r="T63" s="121"/>
      <c r="U63" s="127" t="s">
        <v>20</v>
      </c>
      <c r="V63" s="127"/>
      <c r="W63" s="113" t="s">
        <v>13</v>
      </c>
      <c r="X63" s="113"/>
      <c r="Y63" s="121"/>
      <c r="Z63" s="113" t="s">
        <v>13</v>
      </c>
      <c r="AA63" s="119"/>
    </row>
    <row r="64" spans="1:27" ht="9.9499999999999993" customHeight="1" thickBot="1" x14ac:dyDescent="0.3">
      <c r="A64" s="109"/>
      <c r="B64" s="19"/>
      <c r="C64" s="112"/>
      <c r="D64" s="113"/>
      <c r="E64" s="121"/>
      <c r="F64" s="113"/>
      <c r="G64" s="113"/>
      <c r="H64" s="113"/>
      <c r="I64" s="113"/>
      <c r="J64" s="113"/>
      <c r="K64" s="113"/>
      <c r="L64" s="113"/>
      <c r="M64" s="113"/>
      <c r="N64" s="113"/>
      <c r="O64" s="121"/>
      <c r="P64" s="113"/>
      <c r="Q64" s="113"/>
      <c r="R64" s="113"/>
      <c r="S64" s="113"/>
      <c r="T64" s="121"/>
      <c r="U64" s="127"/>
      <c r="V64" s="127"/>
      <c r="W64" s="113"/>
      <c r="X64" s="113"/>
      <c r="Y64" s="121"/>
      <c r="Z64" s="113"/>
      <c r="AA64" s="119"/>
    </row>
    <row r="65" spans="1:32" s="23" customFormat="1" ht="9.9499999999999993" customHeight="1" x14ac:dyDescent="0.25">
      <c r="A65" s="109"/>
      <c r="B65" s="18" t="s">
        <v>56</v>
      </c>
      <c r="C65" s="112" t="s">
        <v>13</v>
      </c>
      <c r="D65" s="113"/>
      <c r="E65" s="130"/>
      <c r="F65" s="113" t="s">
        <v>13</v>
      </c>
      <c r="G65" s="113"/>
      <c r="H65" s="113" t="s">
        <v>13</v>
      </c>
      <c r="I65" s="113"/>
      <c r="J65" s="130"/>
      <c r="K65" s="113" t="s">
        <v>10</v>
      </c>
      <c r="L65" s="113"/>
      <c r="M65" s="126" t="s">
        <v>18</v>
      </c>
      <c r="N65" s="126"/>
      <c r="O65" s="130"/>
      <c r="P65" s="113" t="s">
        <v>13</v>
      </c>
      <c r="Q65" s="113"/>
      <c r="R65" s="113" t="s">
        <v>13</v>
      </c>
      <c r="S65" s="113"/>
      <c r="T65" s="130"/>
      <c r="U65" s="130"/>
      <c r="V65" s="130"/>
      <c r="W65" s="113" t="s">
        <v>13</v>
      </c>
      <c r="X65" s="113"/>
      <c r="Y65" s="130"/>
      <c r="Z65" s="113" t="s">
        <v>13</v>
      </c>
      <c r="AA65" s="119"/>
    </row>
    <row r="66" spans="1:32" s="23" customFormat="1" ht="9.9499999999999993" customHeight="1" x14ac:dyDescent="0.25">
      <c r="A66" s="109"/>
      <c r="B66" s="19"/>
      <c r="C66" s="112"/>
      <c r="D66" s="113"/>
      <c r="E66" s="130"/>
      <c r="F66" s="113"/>
      <c r="G66" s="113"/>
      <c r="H66" s="113"/>
      <c r="I66" s="113"/>
      <c r="J66" s="130"/>
      <c r="K66" s="113"/>
      <c r="L66" s="113"/>
      <c r="M66" s="126"/>
      <c r="N66" s="126"/>
      <c r="O66" s="130"/>
      <c r="P66" s="113"/>
      <c r="Q66" s="113"/>
      <c r="R66" s="113"/>
      <c r="S66" s="113"/>
      <c r="T66" s="130"/>
      <c r="U66" s="130"/>
      <c r="V66" s="130"/>
      <c r="W66" s="113"/>
      <c r="X66" s="113"/>
      <c r="Y66" s="130"/>
      <c r="Z66" s="113"/>
      <c r="AA66" s="119"/>
    </row>
    <row r="67" spans="1:32" s="23" customFormat="1" ht="9.9499999999999993" customHeight="1" x14ac:dyDescent="0.25">
      <c r="A67" s="109"/>
      <c r="B67" s="19"/>
      <c r="C67" s="112" t="s">
        <v>13</v>
      </c>
      <c r="D67" s="113"/>
      <c r="E67" s="131"/>
      <c r="F67" s="113" t="s">
        <v>13</v>
      </c>
      <c r="G67" s="113"/>
      <c r="H67" s="113" t="s">
        <v>13</v>
      </c>
      <c r="I67" s="113"/>
      <c r="J67" s="131"/>
      <c r="K67" s="113" t="s">
        <v>10</v>
      </c>
      <c r="L67" s="113"/>
      <c r="M67" s="126" t="s">
        <v>18</v>
      </c>
      <c r="N67" s="126"/>
      <c r="O67" s="131"/>
      <c r="P67" s="113" t="s">
        <v>13</v>
      </c>
      <c r="Q67" s="113"/>
      <c r="R67" s="113" t="s">
        <v>13</v>
      </c>
      <c r="S67" s="113"/>
      <c r="T67" s="131"/>
      <c r="U67" s="130"/>
      <c r="V67" s="130"/>
      <c r="W67" s="113" t="s">
        <v>13</v>
      </c>
      <c r="X67" s="113"/>
      <c r="Y67" s="131"/>
      <c r="Z67" s="113" t="s">
        <v>13</v>
      </c>
      <c r="AA67" s="119"/>
    </row>
    <row r="68" spans="1:32" s="23" customFormat="1" ht="9.9499999999999993" customHeight="1" thickBot="1" x14ac:dyDescent="0.3">
      <c r="A68" s="109"/>
      <c r="B68" s="19"/>
      <c r="C68" s="112"/>
      <c r="D68" s="113"/>
      <c r="E68" s="131"/>
      <c r="F68" s="113"/>
      <c r="G68" s="113"/>
      <c r="H68" s="113"/>
      <c r="I68" s="113"/>
      <c r="J68" s="131"/>
      <c r="K68" s="113"/>
      <c r="L68" s="113"/>
      <c r="M68" s="126"/>
      <c r="N68" s="126"/>
      <c r="O68" s="131"/>
      <c r="P68" s="113"/>
      <c r="Q68" s="113"/>
      <c r="R68" s="113"/>
      <c r="S68" s="113"/>
      <c r="T68" s="131"/>
      <c r="U68" s="130"/>
      <c r="V68" s="130"/>
      <c r="W68" s="113"/>
      <c r="X68" s="113"/>
      <c r="Y68" s="131"/>
      <c r="Z68" s="113"/>
      <c r="AA68" s="119"/>
      <c r="AB68" s="24"/>
      <c r="AC68" s="24"/>
      <c r="AD68" s="24"/>
      <c r="AE68" s="24"/>
      <c r="AF68" s="25"/>
    </row>
    <row r="69" spans="1:32" s="23" customFormat="1" ht="9.9499999999999993" customHeight="1" x14ac:dyDescent="0.25">
      <c r="A69" s="109"/>
      <c r="B69" s="18" t="s">
        <v>57</v>
      </c>
      <c r="C69" s="112" t="s">
        <v>13</v>
      </c>
      <c r="D69" s="113"/>
      <c r="E69" s="130"/>
      <c r="F69" s="113" t="s">
        <v>13</v>
      </c>
      <c r="G69" s="113"/>
      <c r="H69" s="113" t="s">
        <v>13</v>
      </c>
      <c r="I69" s="113"/>
      <c r="J69" s="130"/>
      <c r="K69" s="113" t="s">
        <v>10</v>
      </c>
      <c r="L69" s="113"/>
      <c r="M69" s="130"/>
      <c r="N69" s="130"/>
      <c r="O69" s="130"/>
      <c r="P69" s="130"/>
      <c r="Q69" s="130"/>
      <c r="R69" s="113" t="s">
        <v>13</v>
      </c>
      <c r="S69" s="113"/>
      <c r="T69" s="130"/>
      <c r="U69" s="127" t="s">
        <v>20</v>
      </c>
      <c r="V69" s="127"/>
      <c r="W69" s="113" t="s">
        <v>13</v>
      </c>
      <c r="X69" s="113"/>
      <c r="Y69" s="130"/>
      <c r="Z69" s="126" t="s">
        <v>18</v>
      </c>
      <c r="AA69" s="129"/>
    </row>
    <row r="70" spans="1:32" s="23" customFormat="1" ht="9.9499999999999993" customHeight="1" x14ac:dyDescent="0.25">
      <c r="A70" s="109"/>
      <c r="B70" s="19"/>
      <c r="C70" s="112"/>
      <c r="D70" s="113"/>
      <c r="E70" s="130"/>
      <c r="F70" s="113"/>
      <c r="G70" s="113"/>
      <c r="H70" s="113"/>
      <c r="I70" s="113"/>
      <c r="J70" s="130"/>
      <c r="K70" s="113"/>
      <c r="L70" s="113"/>
      <c r="M70" s="130"/>
      <c r="N70" s="130"/>
      <c r="O70" s="130"/>
      <c r="P70" s="130"/>
      <c r="Q70" s="130"/>
      <c r="R70" s="113"/>
      <c r="S70" s="113"/>
      <c r="T70" s="130"/>
      <c r="U70" s="127"/>
      <c r="V70" s="127"/>
      <c r="W70" s="113"/>
      <c r="X70" s="113"/>
      <c r="Y70" s="130"/>
      <c r="Z70" s="126"/>
      <c r="AA70" s="129"/>
    </row>
    <row r="71" spans="1:32" s="23" customFormat="1" ht="9.9499999999999993" customHeight="1" x14ac:dyDescent="0.25">
      <c r="A71" s="109"/>
      <c r="B71" s="19"/>
      <c r="C71" s="112" t="s">
        <v>13</v>
      </c>
      <c r="D71" s="113"/>
      <c r="E71" s="131"/>
      <c r="F71" s="113" t="s">
        <v>13</v>
      </c>
      <c r="G71" s="113"/>
      <c r="H71" s="113" t="s">
        <v>13</v>
      </c>
      <c r="I71" s="113"/>
      <c r="J71" s="131"/>
      <c r="K71" s="113" t="s">
        <v>10</v>
      </c>
      <c r="L71" s="113"/>
      <c r="M71" s="131"/>
      <c r="N71" s="131"/>
      <c r="O71" s="131"/>
      <c r="P71" s="131"/>
      <c r="Q71" s="131"/>
      <c r="R71" s="113" t="s">
        <v>13</v>
      </c>
      <c r="S71" s="113"/>
      <c r="T71" s="131"/>
      <c r="U71" s="127" t="s">
        <v>20</v>
      </c>
      <c r="V71" s="127"/>
      <c r="W71" s="113" t="s">
        <v>13</v>
      </c>
      <c r="X71" s="113"/>
      <c r="Y71" s="131"/>
      <c r="Z71" s="126" t="s">
        <v>18</v>
      </c>
      <c r="AA71" s="129"/>
    </row>
    <row r="72" spans="1:32" s="23" customFormat="1" ht="9.9499999999999993" customHeight="1" thickBot="1" x14ac:dyDescent="0.3">
      <c r="A72" s="109"/>
      <c r="B72" s="19"/>
      <c r="C72" s="112"/>
      <c r="D72" s="113"/>
      <c r="E72" s="131"/>
      <c r="F72" s="113"/>
      <c r="G72" s="113"/>
      <c r="H72" s="113"/>
      <c r="I72" s="113"/>
      <c r="J72" s="131"/>
      <c r="K72" s="113"/>
      <c r="L72" s="113"/>
      <c r="M72" s="131"/>
      <c r="N72" s="131"/>
      <c r="O72" s="131"/>
      <c r="P72" s="131"/>
      <c r="Q72" s="131"/>
      <c r="R72" s="113"/>
      <c r="S72" s="113"/>
      <c r="T72" s="131"/>
      <c r="U72" s="127"/>
      <c r="V72" s="127"/>
      <c r="W72" s="113"/>
      <c r="X72" s="113"/>
      <c r="Y72" s="131"/>
      <c r="Z72" s="126"/>
      <c r="AA72" s="129"/>
      <c r="AB72" s="24"/>
      <c r="AC72" s="24"/>
      <c r="AD72" s="24"/>
      <c r="AE72" s="24"/>
      <c r="AF72" s="25"/>
    </row>
    <row r="73" spans="1:32" s="23" customFormat="1" ht="9.9499999999999993" customHeight="1" x14ac:dyDescent="0.25">
      <c r="A73" s="109"/>
      <c r="B73" s="18" t="s">
        <v>58</v>
      </c>
      <c r="C73" s="112" t="s">
        <v>9</v>
      </c>
      <c r="D73" s="113"/>
      <c r="E73" s="130"/>
      <c r="F73" s="113" t="s">
        <v>9</v>
      </c>
      <c r="G73" s="113"/>
      <c r="H73" s="113" t="s">
        <v>9</v>
      </c>
      <c r="I73" s="113"/>
      <c r="J73" s="130"/>
      <c r="K73" s="113" t="s">
        <v>10</v>
      </c>
      <c r="L73" s="113"/>
      <c r="M73" s="113" t="s">
        <v>9</v>
      </c>
      <c r="N73" s="113"/>
      <c r="O73" s="130"/>
      <c r="P73" s="113" t="s">
        <v>9</v>
      </c>
      <c r="Q73" s="113"/>
      <c r="R73" s="113" t="s">
        <v>9</v>
      </c>
      <c r="S73" s="113"/>
      <c r="T73" s="130"/>
      <c r="U73" s="113" t="s">
        <v>9</v>
      </c>
      <c r="V73" s="113"/>
      <c r="W73" s="113" t="s">
        <v>9</v>
      </c>
      <c r="X73" s="113"/>
      <c r="Y73" s="130"/>
      <c r="Z73" s="113" t="s">
        <v>9</v>
      </c>
      <c r="AA73" s="119"/>
    </row>
    <row r="74" spans="1:32" s="23" customFormat="1" ht="9.9499999999999993" customHeight="1" x14ac:dyDescent="0.25">
      <c r="A74" s="109"/>
      <c r="B74" s="19"/>
      <c r="C74" s="112"/>
      <c r="D74" s="113"/>
      <c r="E74" s="130"/>
      <c r="F74" s="113"/>
      <c r="G74" s="113"/>
      <c r="H74" s="113"/>
      <c r="I74" s="113"/>
      <c r="J74" s="130"/>
      <c r="K74" s="113"/>
      <c r="L74" s="113"/>
      <c r="M74" s="113"/>
      <c r="N74" s="113"/>
      <c r="O74" s="130"/>
      <c r="P74" s="113"/>
      <c r="Q74" s="113"/>
      <c r="R74" s="113"/>
      <c r="S74" s="113"/>
      <c r="T74" s="130"/>
      <c r="U74" s="113"/>
      <c r="V74" s="113"/>
      <c r="W74" s="113"/>
      <c r="X74" s="113"/>
      <c r="Y74" s="130"/>
      <c r="Z74" s="113"/>
      <c r="AA74" s="119"/>
    </row>
    <row r="75" spans="1:32" s="23" customFormat="1" ht="9.9499999999999993" customHeight="1" x14ac:dyDescent="0.25">
      <c r="A75" s="109"/>
      <c r="B75" s="19"/>
      <c r="C75" s="112" t="s">
        <v>9</v>
      </c>
      <c r="D75" s="113"/>
      <c r="E75" s="131"/>
      <c r="F75" s="113" t="s">
        <v>9</v>
      </c>
      <c r="G75" s="113"/>
      <c r="H75" s="113" t="s">
        <v>9</v>
      </c>
      <c r="I75" s="113"/>
      <c r="J75" s="131"/>
      <c r="K75" s="113" t="s">
        <v>10</v>
      </c>
      <c r="L75" s="113"/>
      <c r="M75" s="113" t="s">
        <v>9</v>
      </c>
      <c r="N75" s="113"/>
      <c r="O75" s="131"/>
      <c r="P75" s="113" t="s">
        <v>9</v>
      </c>
      <c r="Q75" s="113"/>
      <c r="R75" s="113" t="s">
        <v>9</v>
      </c>
      <c r="S75" s="113"/>
      <c r="T75" s="131"/>
      <c r="U75" s="113" t="s">
        <v>9</v>
      </c>
      <c r="V75" s="113"/>
      <c r="W75" s="113" t="s">
        <v>9</v>
      </c>
      <c r="X75" s="113"/>
      <c r="Y75" s="131"/>
      <c r="Z75" s="131"/>
      <c r="AA75" s="133"/>
    </row>
    <row r="76" spans="1:32" s="23" customFormat="1" ht="9.9499999999999993" customHeight="1" thickBot="1" x14ac:dyDescent="0.3">
      <c r="A76" s="109"/>
      <c r="B76" s="19"/>
      <c r="C76" s="112"/>
      <c r="D76" s="113"/>
      <c r="E76" s="131"/>
      <c r="F76" s="113"/>
      <c r="G76" s="113"/>
      <c r="H76" s="113"/>
      <c r="I76" s="113"/>
      <c r="J76" s="131"/>
      <c r="K76" s="113"/>
      <c r="L76" s="113"/>
      <c r="M76" s="113"/>
      <c r="N76" s="113"/>
      <c r="O76" s="131"/>
      <c r="P76" s="113"/>
      <c r="Q76" s="113"/>
      <c r="R76" s="113"/>
      <c r="S76" s="113"/>
      <c r="T76" s="131"/>
      <c r="U76" s="113"/>
      <c r="V76" s="113"/>
      <c r="W76" s="113"/>
      <c r="X76" s="113"/>
      <c r="Y76" s="131"/>
      <c r="Z76" s="131"/>
      <c r="AA76" s="133"/>
      <c r="AB76" s="24"/>
      <c r="AC76" s="24"/>
      <c r="AD76" s="24"/>
      <c r="AE76" s="24"/>
      <c r="AF76" s="25"/>
    </row>
    <row r="77" spans="1:32" s="23" customFormat="1" ht="9.9499999999999993" customHeight="1" x14ac:dyDescent="0.25">
      <c r="A77" s="109"/>
      <c r="B77" s="18" t="s">
        <v>59</v>
      </c>
      <c r="C77" s="134"/>
      <c r="D77" s="130"/>
      <c r="E77" s="130"/>
      <c r="F77" s="135"/>
      <c r="G77" s="135"/>
      <c r="H77" s="113" t="s">
        <v>13</v>
      </c>
      <c r="I77" s="113"/>
      <c r="J77" s="121" t="s">
        <v>44</v>
      </c>
      <c r="K77" s="121"/>
      <c r="L77" s="121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13" t="s">
        <v>13</v>
      </c>
      <c r="X77" s="113"/>
      <c r="Y77" s="130"/>
      <c r="Z77" s="130"/>
      <c r="AA77" s="132"/>
    </row>
    <row r="78" spans="1:32" s="23" customFormat="1" ht="9.9499999999999993" customHeight="1" x14ac:dyDescent="0.25">
      <c r="A78" s="109"/>
      <c r="B78" s="19"/>
      <c r="C78" s="134"/>
      <c r="D78" s="130"/>
      <c r="E78" s="130"/>
      <c r="F78" s="135"/>
      <c r="G78" s="135"/>
      <c r="H78" s="113"/>
      <c r="I78" s="113"/>
      <c r="J78" s="121"/>
      <c r="K78" s="121"/>
      <c r="L78" s="121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13"/>
      <c r="X78" s="113"/>
      <c r="Y78" s="130"/>
      <c r="Z78" s="130"/>
      <c r="AA78" s="132"/>
    </row>
    <row r="79" spans="1:32" s="23" customFormat="1" ht="9.9499999999999993" customHeight="1" x14ac:dyDescent="0.25">
      <c r="A79" s="109"/>
      <c r="B79" s="19"/>
      <c r="C79" s="134"/>
      <c r="D79" s="130"/>
      <c r="E79" s="131"/>
      <c r="F79" s="135"/>
      <c r="G79" s="135"/>
      <c r="H79" s="113" t="s">
        <v>13</v>
      </c>
      <c r="I79" s="113"/>
      <c r="J79" s="121" t="s">
        <v>44</v>
      </c>
      <c r="K79" s="121"/>
      <c r="L79" s="121"/>
      <c r="M79" s="131"/>
      <c r="N79" s="131"/>
      <c r="O79" s="131"/>
      <c r="P79" s="131"/>
      <c r="Q79" s="131"/>
      <c r="R79" s="131"/>
      <c r="S79" s="131"/>
      <c r="T79" s="131"/>
      <c r="U79" s="131"/>
      <c r="V79" s="131"/>
      <c r="W79" s="113" t="s">
        <v>13</v>
      </c>
      <c r="X79" s="113"/>
      <c r="Y79" s="131"/>
      <c r="Z79" s="131"/>
      <c r="AA79" s="133"/>
    </row>
    <row r="80" spans="1:32" s="23" customFormat="1" ht="9.9499999999999993" customHeight="1" thickBot="1" x14ac:dyDescent="0.3">
      <c r="A80" s="109"/>
      <c r="B80" s="19"/>
      <c r="C80" s="134"/>
      <c r="D80" s="130"/>
      <c r="E80" s="131"/>
      <c r="F80" s="135"/>
      <c r="G80" s="135"/>
      <c r="H80" s="113"/>
      <c r="I80" s="113"/>
      <c r="J80" s="121"/>
      <c r="K80" s="121"/>
      <c r="L80" s="121"/>
      <c r="M80" s="131"/>
      <c r="N80" s="131"/>
      <c r="O80" s="131"/>
      <c r="P80" s="131"/>
      <c r="Q80" s="131"/>
      <c r="R80" s="131"/>
      <c r="S80" s="131"/>
      <c r="T80" s="131"/>
      <c r="U80" s="131"/>
      <c r="V80" s="131"/>
      <c r="W80" s="113"/>
      <c r="X80" s="113"/>
      <c r="Y80" s="131"/>
      <c r="Z80" s="131"/>
      <c r="AA80" s="133"/>
      <c r="AB80" s="24"/>
      <c r="AC80" s="24"/>
      <c r="AD80" s="24"/>
      <c r="AE80" s="24"/>
      <c r="AF80" s="25"/>
    </row>
    <row r="81" spans="1:32" s="23" customFormat="1" ht="9.9499999999999993" customHeight="1" x14ac:dyDescent="0.25">
      <c r="A81" s="109"/>
      <c r="B81" s="18" t="s">
        <v>60</v>
      </c>
      <c r="C81" s="134"/>
      <c r="D81" s="130"/>
      <c r="E81" s="130"/>
      <c r="F81" s="135"/>
      <c r="G81" s="135"/>
      <c r="H81" s="135"/>
      <c r="I81" s="135"/>
      <c r="J81" s="121" t="s">
        <v>44</v>
      </c>
      <c r="K81" s="121"/>
      <c r="L81" s="121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5"/>
      <c r="X81" s="135"/>
      <c r="Y81" s="130"/>
      <c r="Z81" s="113" t="s">
        <v>13</v>
      </c>
      <c r="AA81" s="119"/>
    </row>
    <row r="82" spans="1:32" s="23" customFormat="1" ht="9.9499999999999993" customHeight="1" x14ac:dyDescent="0.25">
      <c r="A82" s="109"/>
      <c r="B82" s="19"/>
      <c r="C82" s="134"/>
      <c r="D82" s="130"/>
      <c r="E82" s="130"/>
      <c r="F82" s="135"/>
      <c r="G82" s="135"/>
      <c r="H82" s="135"/>
      <c r="I82" s="135"/>
      <c r="J82" s="121"/>
      <c r="K82" s="121"/>
      <c r="L82" s="121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5"/>
      <c r="X82" s="135"/>
      <c r="Y82" s="130"/>
      <c r="Z82" s="113"/>
      <c r="AA82" s="119"/>
    </row>
    <row r="83" spans="1:32" s="23" customFormat="1" ht="9.9499999999999993" customHeight="1" x14ac:dyDescent="0.25">
      <c r="A83" s="109"/>
      <c r="B83" s="19"/>
      <c r="C83" s="134"/>
      <c r="D83" s="130"/>
      <c r="E83" s="131"/>
      <c r="F83" s="135"/>
      <c r="G83" s="135"/>
      <c r="H83" s="135"/>
      <c r="I83" s="135"/>
      <c r="J83" s="121" t="s">
        <v>44</v>
      </c>
      <c r="K83" s="121"/>
      <c r="L83" s="121"/>
      <c r="M83" s="131"/>
      <c r="N83" s="131"/>
      <c r="O83" s="131"/>
      <c r="P83" s="131"/>
      <c r="Q83" s="131"/>
      <c r="R83" s="113"/>
      <c r="S83" s="113"/>
      <c r="T83" s="131"/>
      <c r="U83" s="113"/>
      <c r="V83" s="113"/>
      <c r="W83" s="135"/>
      <c r="X83" s="135"/>
      <c r="Y83" s="131"/>
      <c r="Z83" s="113" t="s">
        <v>13</v>
      </c>
      <c r="AA83" s="119"/>
    </row>
    <row r="84" spans="1:32" s="23" customFormat="1" ht="9.9499999999999993" customHeight="1" thickBot="1" x14ac:dyDescent="0.3">
      <c r="A84" s="109"/>
      <c r="B84" s="19"/>
      <c r="C84" s="134"/>
      <c r="D84" s="130"/>
      <c r="E84" s="131"/>
      <c r="F84" s="135"/>
      <c r="G84" s="135"/>
      <c r="H84" s="135"/>
      <c r="I84" s="135"/>
      <c r="J84" s="121"/>
      <c r="K84" s="121"/>
      <c r="L84" s="121"/>
      <c r="M84" s="131"/>
      <c r="N84" s="131"/>
      <c r="O84" s="131"/>
      <c r="P84" s="131"/>
      <c r="Q84" s="131"/>
      <c r="R84" s="113"/>
      <c r="S84" s="113"/>
      <c r="T84" s="131"/>
      <c r="U84" s="113"/>
      <c r="V84" s="113"/>
      <c r="W84" s="135"/>
      <c r="X84" s="135"/>
      <c r="Y84" s="131"/>
      <c r="Z84" s="113"/>
      <c r="AA84" s="119"/>
      <c r="AB84" s="24"/>
      <c r="AC84" s="24"/>
      <c r="AD84" s="24"/>
      <c r="AE84" s="24"/>
      <c r="AF84" s="25"/>
    </row>
    <row r="85" spans="1:32" s="23" customFormat="1" ht="9.9499999999999993" customHeight="1" x14ac:dyDescent="0.25">
      <c r="A85" s="109"/>
      <c r="B85" s="18" t="s">
        <v>61</v>
      </c>
      <c r="C85" s="134"/>
      <c r="D85" s="130"/>
      <c r="E85" s="130"/>
      <c r="F85" s="135"/>
      <c r="G85" s="135"/>
      <c r="H85" s="135"/>
      <c r="I85" s="135"/>
      <c r="J85" s="130"/>
      <c r="K85" s="130"/>
      <c r="L85" s="130"/>
      <c r="M85" s="130"/>
      <c r="N85" s="130"/>
      <c r="O85" s="130"/>
      <c r="P85" s="130"/>
      <c r="Q85" s="130"/>
      <c r="R85" s="113" t="s">
        <v>13</v>
      </c>
      <c r="S85" s="113"/>
      <c r="T85" s="130"/>
      <c r="U85" s="113" t="s">
        <v>13</v>
      </c>
      <c r="V85" s="113"/>
      <c r="W85" s="113" t="s">
        <v>13</v>
      </c>
      <c r="X85" s="113"/>
      <c r="Y85" s="130"/>
      <c r="Z85" s="130"/>
      <c r="AA85" s="132"/>
    </row>
    <row r="86" spans="1:32" s="23" customFormat="1" ht="9.9499999999999993" customHeight="1" x14ac:dyDescent="0.25">
      <c r="A86" s="109"/>
      <c r="B86" s="19"/>
      <c r="C86" s="134"/>
      <c r="D86" s="130"/>
      <c r="E86" s="130"/>
      <c r="F86" s="135"/>
      <c r="G86" s="135"/>
      <c r="H86" s="135"/>
      <c r="I86" s="135"/>
      <c r="J86" s="130"/>
      <c r="K86" s="130"/>
      <c r="L86" s="130"/>
      <c r="M86" s="130"/>
      <c r="N86" s="130"/>
      <c r="O86" s="130"/>
      <c r="P86" s="130"/>
      <c r="Q86" s="130"/>
      <c r="R86" s="113"/>
      <c r="S86" s="113"/>
      <c r="T86" s="130"/>
      <c r="U86" s="113"/>
      <c r="V86" s="113"/>
      <c r="W86" s="113"/>
      <c r="X86" s="113"/>
      <c r="Y86" s="130"/>
      <c r="Z86" s="130"/>
      <c r="AA86" s="132"/>
    </row>
    <row r="87" spans="1:32" s="23" customFormat="1" ht="9.9499999999999993" customHeight="1" x14ac:dyDescent="0.25">
      <c r="A87" s="109"/>
      <c r="B87" s="19"/>
      <c r="C87" s="134"/>
      <c r="D87" s="130"/>
      <c r="E87" s="131"/>
      <c r="F87" s="135"/>
      <c r="G87" s="135"/>
      <c r="H87" s="135"/>
      <c r="I87" s="135"/>
      <c r="J87" s="131"/>
      <c r="K87" s="130"/>
      <c r="L87" s="130"/>
      <c r="M87" s="131"/>
      <c r="N87" s="131"/>
      <c r="O87" s="131"/>
      <c r="P87" s="131"/>
      <c r="Q87" s="131"/>
      <c r="R87" s="113" t="s">
        <v>13</v>
      </c>
      <c r="S87" s="113"/>
      <c r="T87" s="131"/>
      <c r="U87" s="113" t="s">
        <v>13</v>
      </c>
      <c r="V87" s="113"/>
      <c r="W87" s="113" t="s">
        <v>13</v>
      </c>
      <c r="X87" s="113"/>
      <c r="Y87" s="131"/>
      <c r="Z87" s="131"/>
      <c r="AA87" s="133"/>
    </row>
    <row r="88" spans="1:32" s="23" customFormat="1" ht="9.9499999999999993" customHeight="1" thickBot="1" x14ac:dyDescent="0.3">
      <c r="A88" s="109"/>
      <c r="B88" s="19"/>
      <c r="C88" s="134"/>
      <c r="D88" s="130"/>
      <c r="E88" s="131"/>
      <c r="F88" s="135"/>
      <c r="G88" s="135"/>
      <c r="H88" s="135"/>
      <c r="I88" s="135"/>
      <c r="J88" s="131"/>
      <c r="K88" s="130"/>
      <c r="L88" s="130"/>
      <c r="M88" s="131"/>
      <c r="N88" s="131"/>
      <c r="O88" s="131"/>
      <c r="P88" s="131"/>
      <c r="Q88" s="131"/>
      <c r="R88" s="113"/>
      <c r="S88" s="113"/>
      <c r="T88" s="131"/>
      <c r="U88" s="113"/>
      <c r="V88" s="113"/>
      <c r="W88" s="113"/>
      <c r="X88" s="113"/>
      <c r="Y88" s="131"/>
      <c r="Z88" s="131"/>
      <c r="AA88" s="133"/>
      <c r="AB88" s="24"/>
      <c r="AC88" s="24"/>
      <c r="AD88" s="24"/>
      <c r="AE88" s="24"/>
      <c r="AF88" s="25"/>
    </row>
    <row r="89" spans="1:32" s="23" customFormat="1" ht="9.9499999999999993" customHeight="1" x14ac:dyDescent="0.25">
      <c r="A89" s="109"/>
      <c r="B89" s="18" t="s">
        <v>62</v>
      </c>
      <c r="C89" s="112" t="s">
        <v>13</v>
      </c>
      <c r="D89" s="113"/>
      <c r="E89" s="130"/>
      <c r="F89" s="135"/>
      <c r="G89" s="135"/>
      <c r="H89" s="135"/>
      <c r="I89" s="135"/>
      <c r="J89" s="130"/>
      <c r="K89" s="130"/>
      <c r="L89" s="130"/>
      <c r="M89" s="130"/>
      <c r="N89" s="130"/>
      <c r="O89" s="130"/>
      <c r="P89" s="113" t="s">
        <v>13</v>
      </c>
      <c r="Q89" s="113"/>
      <c r="R89" s="130"/>
      <c r="S89" s="130"/>
      <c r="T89" s="130"/>
      <c r="U89" s="113"/>
      <c r="V89" s="113"/>
      <c r="W89" s="135"/>
      <c r="X89" s="135"/>
      <c r="Y89" s="130"/>
      <c r="Z89" s="130"/>
      <c r="AA89" s="132"/>
    </row>
    <row r="90" spans="1:32" s="23" customFormat="1" ht="9.9499999999999993" customHeight="1" x14ac:dyDescent="0.25">
      <c r="A90" s="109"/>
      <c r="B90" s="19"/>
      <c r="C90" s="112"/>
      <c r="D90" s="113"/>
      <c r="E90" s="130"/>
      <c r="F90" s="135"/>
      <c r="G90" s="135"/>
      <c r="H90" s="135"/>
      <c r="I90" s="135"/>
      <c r="J90" s="130"/>
      <c r="K90" s="130"/>
      <c r="L90" s="130"/>
      <c r="M90" s="130"/>
      <c r="N90" s="130"/>
      <c r="O90" s="130"/>
      <c r="P90" s="113"/>
      <c r="Q90" s="113"/>
      <c r="R90" s="130"/>
      <c r="S90" s="130"/>
      <c r="T90" s="130"/>
      <c r="U90" s="113"/>
      <c r="V90" s="113"/>
      <c r="W90" s="135"/>
      <c r="X90" s="135"/>
      <c r="Y90" s="130"/>
      <c r="Z90" s="130"/>
      <c r="AA90" s="132"/>
    </row>
    <row r="91" spans="1:32" s="23" customFormat="1" ht="9.9499999999999993" customHeight="1" x14ac:dyDescent="0.25">
      <c r="A91" s="109"/>
      <c r="B91" s="19"/>
      <c r="C91" s="112" t="s">
        <v>13</v>
      </c>
      <c r="D91" s="113"/>
      <c r="E91" s="131"/>
      <c r="F91" s="135"/>
      <c r="G91" s="135"/>
      <c r="H91" s="135"/>
      <c r="I91" s="135"/>
      <c r="J91" s="121" t="s">
        <v>44</v>
      </c>
      <c r="K91" s="121"/>
      <c r="L91" s="121"/>
      <c r="M91" s="131"/>
      <c r="N91" s="131"/>
      <c r="O91" s="131"/>
      <c r="P91" s="113" t="s">
        <v>13</v>
      </c>
      <c r="Q91" s="113"/>
      <c r="R91" s="131"/>
      <c r="S91" s="131"/>
      <c r="T91" s="131"/>
      <c r="U91" s="113"/>
      <c r="V91" s="113"/>
      <c r="W91" s="135"/>
      <c r="X91" s="135"/>
      <c r="Y91" s="131"/>
      <c r="Z91" s="131"/>
      <c r="AA91" s="133"/>
    </row>
    <row r="92" spans="1:32" s="23" customFormat="1" ht="9.9499999999999993" customHeight="1" thickBot="1" x14ac:dyDescent="0.3">
      <c r="A92" s="109"/>
      <c r="B92" s="19"/>
      <c r="C92" s="112"/>
      <c r="D92" s="113"/>
      <c r="E92" s="131"/>
      <c r="F92" s="135"/>
      <c r="G92" s="135"/>
      <c r="H92" s="135"/>
      <c r="I92" s="135"/>
      <c r="J92" s="121"/>
      <c r="K92" s="121"/>
      <c r="L92" s="121"/>
      <c r="M92" s="131"/>
      <c r="N92" s="131"/>
      <c r="O92" s="131"/>
      <c r="P92" s="113"/>
      <c r="Q92" s="113"/>
      <c r="R92" s="131"/>
      <c r="S92" s="131"/>
      <c r="T92" s="131"/>
      <c r="U92" s="113"/>
      <c r="V92" s="113"/>
      <c r="W92" s="135"/>
      <c r="X92" s="135"/>
      <c r="Y92" s="131"/>
      <c r="Z92" s="131"/>
      <c r="AA92" s="133"/>
      <c r="AB92" s="24"/>
      <c r="AC92" s="24"/>
      <c r="AD92" s="24"/>
      <c r="AE92" s="24"/>
      <c r="AF92" s="25"/>
    </row>
    <row r="93" spans="1:32" s="23" customFormat="1" ht="9.9499999999999993" customHeight="1" x14ac:dyDescent="0.25">
      <c r="A93" s="109"/>
      <c r="B93" s="18" t="s">
        <v>63</v>
      </c>
      <c r="C93" s="134"/>
      <c r="D93" s="130"/>
      <c r="E93" s="130"/>
      <c r="F93" s="135"/>
      <c r="G93" s="135"/>
      <c r="H93" s="135"/>
      <c r="I93" s="135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5"/>
      <c r="X93" s="135"/>
      <c r="Y93" s="130"/>
      <c r="Z93" s="130"/>
      <c r="AA93" s="132"/>
    </row>
    <row r="94" spans="1:32" s="23" customFormat="1" ht="9.9499999999999993" customHeight="1" x14ac:dyDescent="0.25">
      <c r="A94" s="109"/>
      <c r="B94" s="19"/>
      <c r="C94" s="134"/>
      <c r="D94" s="130"/>
      <c r="E94" s="130"/>
      <c r="F94" s="135"/>
      <c r="G94" s="135"/>
      <c r="H94" s="135"/>
      <c r="I94" s="135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5"/>
      <c r="X94" s="135"/>
      <c r="Y94" s="130"/>
      <c r="Z94" s="130"/>
      <c r="AA94" s="132"/>
    </row>
    <row r="95" spans="1:32" s="23" customFormat="1" ht="9.9499999999999993" customHeight="1" x14ac:dyDescent="0.25">
      <c r="A95" s="109"/>
      <c r="B95" s="19"/>
      <c r="C95" s="134"/>
      <c r="D95" s="130"/>
      <c r="E95" s="131"/>
      <c r="F95" s="135"/>
      <c r="G95" s="135"/>
      <c r="H95" s="135"/>
      <c r="I95" s="135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13" t="s">
        <v>13</v>
      </c>
      <c r="X95" s="113"/>
      <c r="Y95" s="131"/>
      <c r="Z95" s="113" t="s">
        <v>13</v>
      </c>
      <c r="AA95" s="119"/>
    </row>
    <row r="96" spans="1:32" s="23" customFormat="1" ht="9.9499999999999993" customHeight="1" thickBot="1" x14ac:dyDescent="0.3">
      <c r="A96" s="109"/>
      <c r="B96" s="26"/>
      <c r="C96" s="136"/>
      <c r="D96" s="137"/>
      <c r="E96" s="138"/>
      <c r="F96" s="139"/>
      <c r="G96" s="139"/>
      <c r="H96" s="139"/>
      <c r="I96" s="139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40"/>
      <c r="X96" s="140"/>
      <c r="Y96" s="138"/>
      <c r="Z96" s="140"/>
      <c r="AA96" s="141"/>
      <c r="AB96" s="24"/>
      <c r="AC96" s="24"/>
      <c r="AD96" s="24"/>
      <c r="AE96" s="24"/>
      <c r="AF96" s="25"/>
    </row>
  </sheetData>
  <mergeCells count="725">
    <mergeCell ref="Z95:AA96"/>
    <mergeCell ref="P95:Q96"/>
    <mergeCell ref="R95:S96"/>
    <mergeCell ref="T95:T96"/>
    <mergeCell ref="U95:V96"/>
    <mergeCell ref="W95:X96"/>
    <mergeCell ref="Y95:Y96"/>
    <mergeCell ref="Y93:Y94"/>
    <mergeCell ref="Z93:AA94"/>
    <mergeCell ref="P93:Q94"/>
    <mergeCell ref="R93:S94"/>
    <mergeCell ref="T93:T94"/>
    <mergeCell ref="U93:V94"/>
    <mergeCell ref="W93:X94"/>
    <mergeCell ref="A93:A96"/>
    <mergeCell ref="C93:D94"/>
    <mergeCell ref="E93:E94"/>
    <mergeCell ref="F93:G94"/>
    <mergeCell ref="H93:I94"/>
    <mergeCell ref="J93:J94"/>
    <mergeCell ref="K93:L94"/>
    <mergeCell ref="M93:N94"/>
    <mergeCell ref="O91:O92"/>
    <mergeCell ref="C95:D96"/>
    <mergeCell ref="E95:E96"/>
    <mergeCell ref="F95:G96"/>
    <mergeCell ref="H95:I96"/>
    <mergeCell ref="J95:J96"/>
    <mergeCell ref="K95:L96"/>
    <mergeCell ref="M95:N96"/>
    <mergeCell ref="O95:O96"/>
    <mergeCell ref="O93:O94"/>
    <mergeCell ref="A89:A92"/>
    <mergeCell ref="E89:E90"/>
    <mergeCell ref="F89:G90"/>
    <mergeCell ref="H89:I90"/>
    <mergeCell ref="J89:J90"/>
    <mergeCell ref="U89:V90"/>
    <mergeCell ref="W89:X90"/>
    <mergeCell ref="Y89:Y90"/>
    <mergeCell ref="Z89:AA90"/>
    <mergeCell ref="C91:D92"/>
    <mergeCell ref="E91:E92"/>
    <mergeCell ref="F91:G92"/>
    <mergeCell ref="H91:I92"/>
    <mergeCell ref="J91:L92"/>
    <mergeCell ref="M91:N92"/>
    <mergeCell ref="K89:L90"/>
    <mergeCell ref="M89:N90"/>
    <mergeCell ref="O89:O90"/>
    <mergeCell ref="P89:Q90"/>
    <mergeCell ref="R89:S90"/>
    <mergeCell ref="T89:T90"/>
    <mergeCell ref="Y91:Y92"/>
    <mergeCell ref="Z91:AA92"/>
    <mergeCell ref="P91:Q92"/>
    <mergeCell ref="R91:S92"/>
    <mergeCell ref="T91:T92"/>
    <mergeCell ref="U91:V92"/>
    <mergeCell ref="W91:X92"/>
    <mergeCell ref="C89:D90"/>
    <mergeCell ref="Z85:AA86"/>
    <mergeCell ref="C87:D88"/>
    <mergeCell ref="E87:E88"/>
    <mergeCell ref="F87:G88"/>
    <mergeCell ref="H87:I88"/>
    <mergeCell ref="J87:J88"/>
    <mergeCell ref="J85:J86"/>
    <mergeCell ref="K85:L86"/>
    <mergeCell ref="M85:N86"/>
    <mergeCell ref="O85:O86"/>
    <mergeCell ref="P85:Q86"/>
    <mergeCell ref="R85:S86"/>
    <mergeCell ref="U87:V88"/>
    <mergeCell ref="W87:X88"/>
    <mergeCell ref="Y87:Y88"/>
    <mergeCell ref="Z87:AA88"/>
    <mergeCell ref="P87:Q88"/>
    <mergeCell ref="R87:S88"/>
    <mergeCell ref="T87:T88"/>
    <mergeCell ref="A85:A88"/>
    <mergeCell ref="C85:D86"/>
    <mergeCell ref="E85:E86"/>
    <mergeCell ref="F85:G86"/>
    <mergeCell ref="H85:I86"/>
    <mergeCell ref="T85:T86"/>
    <mergeCell ref="U85:V86"/>
    <mergeCell ref="W85:X86"/>
    <mergeCell ref="Y85:Y86"/>
    <mergeCell ref="K87:L88"/>
    <mergeCell ref="M87:N88"/>
    <mergeCell ref="O87:O88"/>
    <mergeCell ref="T81:T82"/>
    <mergeCell ref="U81:V82"/>
    <mergeCell ref="W81:X82"/>
    <mergeCell ref="Y81:Y82"/>
    <mergeCell ref="T83:T84"/>
    <mergeCell ref="U83:V84"/>
    <mergeCell ref="W83:X84"/>
    <mergeCell ref="Y83:Y84"/>
    <mergeCell ref="Z83:AA84"/>
    <mergeCell ref="E83:E84"/>
    <mergeCell ref="F83:G84"/>
    <mergeCell ref="H83:I84"/>
    <mergeCell ref="J83:L84"/>
    <mergeCell ref="M83:N84"/>
    <mergeCell ref="O83:O84"/>
    <mergeCell ref="P83:Q84"/>
    <mergeCell ref="R83:S84"/>
    <mergeCell ref="P81:Q82"/>
    <mergeCell ref="R81:S82"/>
    <mergeCell ref="Y79:Y80"/>
    <mergeCell ref="Z79:AA80"/>
    <mergeCell ref="A81:A84"/>
    <mergeCell ref="C81:D82"/>
    <mergeCell ref="E81:E82"/>
    <mergeCell ref="F81:G82"/>
    <mergeCell ref="H81:I82"/>
    <mergeCell ref="J81:L82"/>
    <mergeCell ref="M81:N82"/>
    <mergeCell ref="O81:O82"/>
    <mergeCell ref="O79:O80"/>
    <mergeCell ref="P79:Q80"/>
    <mergeCell ref="R79:S80"/>
    <mergeCell ref="T79:T80"/>
    <mergeCell ref="U79:V80"/>
    <mergeCell ref="W79:X80"/>
    <mergeCell ref="C79:D80"/>
    <mergeCell ref="E79:E80"/>
    <mergeCell ref="F79:G80"/>
    <mergeCell ref="H79:I80"/>
    <mergeCell ref="J79:L80"/>
    <mergeCell ref="M79:N80"/>
    <mergeCell ref="Z81:AA82"/>
    <mergeCell ref="C83:D84"/>
    <mergeCell ref="A77:A80"/>
    <mergeCell ref="C77:D78"/>
    <mergeCell ref="E77:E78"/>
    <mergeCell ref="F77:G78"/>
    <mergeCell ref="H77:I78"/>
    <mergeCell ref="J77:L78"/>
    <mergeCell ref="M77:N78"/>
    <mergeCell ref="O77:O78"/>
    <mergeCell ref="P77:Q78"/>
    <mergeCell ref="T73:T74"/>
    <mergeCell ref="U73:V74"/>
    <mergeCell ref="W73:X74"/>
    <mergeCell ref="R77:S78"/>
    <mergeCell ref="T77:T78"/>
    <mergeCell ref="U77:V78"/>
    <mergeCell ref="W77:X78"/>
    <mergeCell ref="Y77:Y78"/>
    <mergeCell ref="Z77:AA78"/>
    <mergeCell ref="Z75:AA76"/>
    <mergeCell ref="R75:S76"/>
    <mergeCell ref="T75:T76"/>
    <mergeCell ref="U75:V76"/>
    <mergeCell ref="W75:X76"/>
    <mergeCell ref="Y75:Y76"/>
    <mergeCell ref="F75:G76"/>
    <mergeCell ref="H75:I76"/>
    <mergeCell ref="J75:J76"/>
    <mergeCell ref="K75:L76"/>
    <mergeCell ref="M75:N76"/>
    <mergeCell ref="O75:O76"/>
    <mergeCell ref="O73:O74"/>
    <mergeCell ref="P73:Q74"/>
    <mergeCell ref="R73:S74"/>
    <mergeCell ref="P75:Q76"/>
    <mergeCell ref="P69:Q70"/>
    <mergeCell ref="R69:S70"/>
    <mergeCell ref="T69:T70"/>
    <mergeCell ref="U69:V70"/>
    <mergeCell ref="Y71:Y72"/>
    <mergeCell ref="Z71:AA72"/>
    <mergeCell ref="A73:A76"/>
    <mergeCell ref="C73:D74"/>
    <mergeCell ref="E73:E74"/>
    <mergeCell ref="F73:G74"/>
    <mergeCell ref="H73:I74"/>
    <mergeCell ref="J73:J74"/>
    <mergeCell ref="K73:L74"/>
    <mergeCell ref="M73:N74"/>
    <mergeCell ref="O71:O72"/>
    <mergeCell ref="P71:Q72"/>
    <mergeCell ref="R71:S72"/>
    <mergeCell ref="T71:T72"/>
    <mergeCell ref="U71:V72"/>
    <mergeCell ref="W71:X72"/>
    <mergeCell ref="Y73:Y74"/>
    <mergeCell ref="Z73:AA74"/>
    <mergeCell ref="C75:D76"/>
    <mergeCell ref="E75:E76"/>
    <mergeCell ref="C71:D72"/>
    <mergeCell ref="E71:E72"/>
    <mergeCell ref="F71:G72"/>
    <mergeCell ref="H71:I72"/>
    <mergeCell ref="J71:J72"/>
    <mergeCell ref="K71:L72"/>
    <mergeCell ref="M71:N72"/>
    <mergeCell ref="M69:N70"/>
    <mergeCell ref="O69:O70"/>
    <mergeCell ref="M65:N66"/>
    <mergeCell ref="O65:O66"/>
    <mergeCell ref="P65:Q66"/>
    <mergeCell ref="R65:S66"/>
    <mergeCell ref="T65:T66"/>
    <mergeCell ref="W67:X68"/>
    <mergeCell ref="Y67:Y68"/>
    <mergeCell ref="Z67:AA68"/>
    <mergeCell ref="A69:A72"/>
    <mergeCell ref="C69:D70"/>
    <mergeCell ref="E69:E70"/>
    <mergeCell ref="F69:G70"/>
    <mergeCell ref="H69:I70"/>
    <mergeCell ref="J69:J70"/>
    <mergeCell ref="K69:L70"/>
    <mergeCell ref="M67:N68"/>
    <mergeCell ref="O67:O68"/>
    <mergeCell ref="P67:Q68"/>
    <mergeCell ref="R67:S68"/>
    <mergeCell ref="T67:T68"/>
    <mergeCell ref="U67:V68"/>
    <mergeCell ref="W69:X70"/>
    <mergeCell ref="Y69:Y70"/>
    <mergeCell ref="Z69:AA70"/>
    <mergeCell ref="Z63:AA64"/>
    <mergeCell ref="A65:A68"/>
    <mergeCell ref="C65:D66"/>
    <mergeCell ref="E65:E66"/>
    <mergeCell ref="F65:G66"/>
    <mergeCell ref="H65:I66"/>
    <mergeCell ref="J65:J66"/>
    <mergeCell ref="K63:L64"/>
    <mergeCell ref="M63:N64"/>
    <mergeCell ref="O63:O64"/>
    <mergeCell ref="P63:Q64"/>
    <mergeCell ref="R63:S64"/>
    <mergeCell ref="T63:T64"/>
    <mergeCell ref="U65:V66"/>
    <mergeCell ref="W65:X66"/>
    <mergeCell ref="Y65:Y66"/>
    <mergeCell ref="Z65:AA66"/>
    <mergeCell ref="C67:D68"/>
    <mergeCell ref="E67:E68"/>
    <mergeCell ref="F67:G68"/>
    <mergeCell ref="H67:I68"/>
    <mergeCell ref="J67:J68"/>
    <mergeCell ref="K67:L68"/>
    <mergeCell ref="K65:L66"/>
    <mergeCell ref="J61:J62"/>
    <mergeCell ref="K61:L62"/>
    <mergeCell ref="M61:N62"/>
    <mergeCell ref="O61:O62"/>
    <mergeCell ref="P61:Q62"/>
    <mergeCell ref="R61:S62"/>
    <mergeCell ref="U63:V64"/>
    <mergeCell ref="W63:X64"/>
    <mergeCell ref="Y63:Y64"/>
    <mergeCell ref="Z59:AA60"/>
    <mergeCell ref="H60:I60"/>
    <mergeCell ref="A61:A64"/>
    <mergeCell ref="C61:D62"/>
    <mergeCell ref="E61:E62"/>
    <mergeCell ref="F61:G62"/>
    <mergeCell ref="H61:I62"/>
    <mergeCell ref="K59:L60"/>
    <mergeCell ref="M59:N60"/>
    <mergeCell ref="O59:O60"/>
    <mergeCell ref="P59:Q60"/>
    <mergeCell ref="R59:S60"/>
    <mergeCell ref="T59:T60"/>
    <mergeCell ref="A57:A60"/>
    <mergeCell ref="T61:T62"/>
    <mergeCell ref="U61:V62"/>
    <mergeCell ref="W61:X62"/>
    <mergeCell ref="Y61:Y62"/>
    <mergeCell ref="Z61:AA62"/>
    <mergeCell ref="C63:D64"/>
    <mergeCell ref="E63:E64"/>
    <mergeCell ref="F63:G64"/>
    <mergeCell ref="H63:I64"/>
    <mergeCell ref="J63:J64"/>
    <mergeCell ref="U57:V58"/>
    <mergeCell ref="W57:X58"/>
    <mergeCell ref="Y57:Y58"/>
    <mergeCell ref="Z57:AA58"/>
    <mergeCell ref="H58:I58"/>
    <mergeCell ref="C59:D60"/>
    <mergeCell ref="E59:E60"/>
    <mergeCell ref="F59:G60"/>
    <mergeCell ref="H59:I59"/>
    <mergeCell ref="J59:J60"/>
    <mergeCell ref="K57:L58"/>
    <mergeCell ref="M57:N58"/>
    <mergeCell ref="O57:O58"/>
    <mergeCell ref="P57:Q58"/>
    <mergeCell ref="R57:S58"/>
    <mergeCell ref="T57:T58"/>
    <mergeCell ref="C57:D58"/>
    <mergeCell ref="E57:E58"/>
    <mergeCell ref="F57:G58"/>
    <mergeCell ref="H57:I57"/>
    <mergeCell ref="J57:J58"/>
    <mergeCell ref="U59:V60"/>
    <mergeCell ref="W59:X60"/>
    <mergeCell ref="Y59:Y60"/>
    <mergeCell ref="Z55:AA56"/>
    <mergeCell ref="Z53:AA54"/>
    <mergeCell ref="C55:D56"/>
    <mergeCell ref="E55:E56"/>
    <mergeCell ref="F55:G56"/>
    <mergeCell ref="H55:I56"/>
    <mergeCell ref="J55:J56"/>
    <mergeCell ref="K55:L56"/>
    <mergeCell ref="M55:N56"/>
    <mergeCell ref="O55:O56"/>
    <mergeCell ref="P55:Q56"/>
    <mergeCell ref="P53:Q54"/>
    <mergeCell ref="R53:S54"/>
    <mergeCell ref="T53:T54"/>
    <mergeCell ref="U53:V54"/>
    <mergeCell ref="W53:X54"/>
    <mergeCell ref="Y53:Y54"/>
    <mergeCell ref="W51:X52"/>
    <mergeCell ref="Y51:Y52"/>
    <mergeCell ref="A49:A52"/>
    <mergeCell ref="R55:S56"/>
    <mergeCell ref="T55:T56"/>
    <mergeCell ref="U55:V56"/>
    <mergeCell ref="W55:X56"/>
    <mergeCell ref="Y55:Y56"/>
    <mergeCell ref="A53:A56"/>
    <mergeCell ref="C53:D54"/>
    <mergeCell ref="E53:E54"/>
    <mergeCell ref="F53:G54"/>
    <mergeCell ref="H53:I54"/>
    <mergeCell ref="J53:J54"/>
    <mergeCell ref="K53:L54"/>
    <mergeCell ref="M53:N54"/>
    <mergeCell ref="O53:O54"/>
    <mergeCell ref="W49:X50"/>
    <mergeCell ref="Y49:Y50"/>
    <mergeCell ref="Z49:AA50"/>
    <mergeCell ref="C51:D52"/>
    <mergeCell ref="E51:E52"/>
    <mergeCell ref="F51:G52"/>
    <mergeCell ref="H51:I52"/>
    <mergeCell ref="J51:L52"/>
    <mergeCell ref="M51:N52"/>
    <mergeCell ref="O51:O52"/>
    <mergeCell ref="M49:N50"/>
    <mergeCell ref="O49:O50"/>
    <mergeCell ref="P49:Q50"/>
    <mergeCell ref="R49:S50"/>
    <mergeCell ref="T49:T50"/>
    <mergeCell ref="U49:V50"/>
    <mergeCell ref="C49:D50"/>
    <mergeCell ref="E49:E50"/>
    <mergeCell ref="F49:G50"/>
    <mergeCell ref="H49:I50"/>
    <mergeCell ref="J49:L50"/>
    <mergeCell ref="Z51:AA52"/>
    <mergeCell ref="P51:Q52"/>
    <mergeCell ref="R51:S52"/>
    <mergeCell ref="T51:T52"/>
    <mergeCell ref="U51:V52"/>
    <mergeCell ref="Z47:AA48"/>
    <mergeCell ref="Z45:AA46"/>
    <mergeCell ref="C47:D48"/>
    <mergeCell ref="E47:E48"/>
    <mergeCell ref="F47:G48"/>
    <mergeCell ref="H47:I48"/>
    <mergeCell ref="J47:J48"/>
    <mergeCell ref="K47:L48"/>
    <mergeCell ref="M47:N48"/>
    <mergeCell ref="O47:O48"/>
    <mergeCell ref="P47:Q48"/>
    <mergeCell ref="P45:Q46"/>
    <mergeCell ref="R45:S46"/>
    <mergeCell ref="T45:T46"/>
    <mergeCell ref="U45:V46"/>
    <mergeCell ref="W45:X46"/>
    <mergeCell ref="Y45:Y46"/>
    <mergeCell ref="W43:X44"/>
    <mergeCell ref="Y43:Y44"/>
    <mergeCell ref="A41:A44"/>
    <mergeCell ref="R47:S48"/>
    <mergeCell ref="T47:T48"/>
    <mergeCell ref="U47:V48"/>
    <mergeCell ref="W47:X48"/>
    <mergeCell ref="Y47:Y48"/>
    <mergeCell ref="A45:A48"/>
    <mergeCell ref="C45:D46"/>
    <mergeCell ref="E45:E46"/>
    <mergeCell ref="F45:G46"/>
    <mergeCell ref="H45:I46"/>
    <mergeCell ref="J45:J46"/>
    <mergeCell ref="K45:L46"/>
    <mergeCell ref="M45:N46"/>
    <mergeCell ref="O45:O46"/>
    <mergeCell ref="W41:X42"/>
    <mergeCell ref="Y41:Y42"/>
    <mergeCell ref="Z41:AA42"/>
    <mergeCell ref="C43:D44"/>
    <mergeCell ref="E43:E44"/>
    <mergeCell ref="F43:G44"/>
    <mergeCell ref="H43:I44"/>
    <mergeCell ref="J43:J44"/>
    <mergeCell ref="K43:L44"/>
    <mergeCell ref="M43:N44"/>
    <mergeCell ref="K41:L42"/>
    <mergeCell ref="M41:N42"/>
    <mergeCell ref="O41:O42"/>
    <mergeCell ref="R41:S42"/>
    <mergeCell ref="T41:T42"/>
    <mergeCell ref="U41:V42"/>
    <mergeCell ref="C41:D42"/>
    <mergeCell ref="E41:E42"/>
    <mergeCell ref="F41:G42"/>
    <mergeCell ref="H41:I42"/>
    <mergeCell ref="J41:J42"/>
    <mergeCell ref="Z43:AA44"/>
    <mergeCell ref="O43:O44"/>
    <mergeCell ref="R43:S44"/>
    <mergeCell ref="T43:T44"/>
    <mergeCell ref="U43:V44"/>
    <mergeCell ref="R39:S40"/>
    <mergeCell ref="T39:T40"/>
    <mergeCell ref="U39:V40"/>
    <mergeCell ref="W39:X40"/>
    <mergeCell ref="Y39:Y40"/>
    <mergeCell ref="Z39:AA40"/>
    <mergeCell ref="Z37:AA38"/>
    <mergeCell ref="C39:D40"/>
    <mergeCell ref="E39:E40"/>
    <mergeCell ref="F39:G40"/>
    <mergeCell ref="H39:I40"/>
    <mergeCell ref="J39:J40"/>
    <mergeCell ref="K39:L40"/>
    <mergeCell ref="M39:N40"/>
    <mergeCell ref="O39:O40"/>
    <mergeCell ref="P39:Q40"/>
    <mergeCell ref="P37:Q38"/>
    <mergeCell ref="R37:S38"/>
    <mergeCell ref="T37:T38"/>
    <mergeCell ref="U37:V38"/>
    <mergeCell ref="W37:X38"/>
    <mergeCell ref="Y37:Y38"/>
    <mergeCell ref="A37:A40"/>
    <mergeCell ref="C37:D38"/>
    <mergeCell ref="E37:E38"/>
    <mergeCell ref="F37:G38"/>
    <mergeCell ref="H37:I38"/>
    <mergeCell ref="J37:J38"/>
    <mergeCell ref="K37:L38"/>
    <mergeCell ref="M37:N38"/>
    <mergeCell ref="O37:O38"/>
    <mergeCell ref="Y33:Y34"/>
    <mergeCell ref="Z33:AA34"/>
    <mergeCell ref="C35:D36"/>
    <mergeCell ref="E35:E36"/>
    <mergeCell ref="F35:G36"/>
    <mergeCell ref="H35:I36"/>
    <mergeCell ref="J35:J36"/>
    <mergeCell ref="K35:L36"/>
    <mergeCell ref="M35:N36"/>
    <mergeCell ref="O35:O36"/>
    <mergeCell ref="O33:O34"/>
    <mergeCell ref="P33:Q34"/>
    <mergeCell ref="R33:S34"/>
    <mergeCell ref="T33:T34"/>
    <mergeCell ref="U33:V34"/>
    <mergeCell ref="W33:X34"/>
    <mergeCell ref="Z35:AA36"/>
    <mergeCell ref="P35:Q36"/>
    <mergeCell ref="R35:S36"/>
    <mergeCell ref="T35:T36"/>
    <mergeCell ref="U35:V36"/>
    <mergeCell ref="W35:X36"/>
    <mergeCell ref="Y35:Y36"/>
    <mergeCell ref="A33:A36"/>
    <mergeCell ref="C33:D34"/>
    <mergeCell ref="E33:E34"/>
    <mergeCell ref="F33:G34"/>
    <mergeCell ref="H33:I34"/>
    <mergeCell ref="J33:J34"/>
    <mergeCell ref="K33:L34"/>
    <mergeCell ref="M33:N34"/>
    <mergeCell ref="O31:O32"/>
    <mergeCell ref="A29:A32"/>
    <mergeCell ref="E29:E30"/>
    <mergeCell ref="F29:G30"/>
    <mergeCell ref="H29:I30"/>
    <mergeCell ref="J29:J30"/>
    <mergeCell ref="K29:L30"/>
    <mergeCell ref="W29:X30"/>
    <mergeCell ref="Y29:Y30"/>
    <mergeCell ref="Z29:AA30"/>
    <mergeCell ref="C31:D32"/>
    <mergeCell ref="E31:E32"/>
    <mergeCell ref="F31:G32"/>
    <mergeCell ref="H31:I32"/>
    <mergeCell ref="J31:J32"/>
    <mergeCell ref="K31:L32"/>
    <mergeCell ref="M31:N32"/>
    <mergeCell ref="M29:N30"/>
    <mergeCell ref="O29:O30"/>
    <mergeCell ref="P29:Q30"/>
    <mergeCell ref="R29:S30"/>
    <mergeCell ref="T29:T30"/>
    <mergeCell ref="U29:V30"/>
    <mergeCell ref="Y31:Y32"/>
    <mergeCell ref="Z31:AA32"/>
    <mergeCell ref="P31:Q32"/>
    <mergeCell ref="R31:S32"/>
    <mergeCell ref="T31:T32"/>
    <mergeCell ref="U31:V32"/>
    <mergeCell ref="W31:X32"/>
    <mergeCell ref="C29:D30"/>
    <mergeCell ref="Z25:AA26"/>
    <mergeCell ref="C27:D28"/>
    <mergeCell ref="E27:E28"/>
    <mergeCell ref="F27:G28"/>
    <mergeCell ref="H27:I28"/>
    <mergeCell ref="J27:J28"/>
    <mergeCell ref="K27:L28"/>
    <mergeCell ref="K25:L26"/>
    <mergeCell ref="M25:N26"/>
    <mergeCell ref="O25:O26"/>
    <mergeCell ref="P25:Q26"/>
    <mergeCell ref="R25:S26"/>
    <mergeCell ref="T25:T26"/>
    <mergeCell ref="W27:X28"/>
    <mergeCell ref="Y27:Y28"/>
    <mergeCell ref="Z27:AA28"/>
    <mergeCell ref="P27:Q28"/>
    <mergeCell ref="R27:S28"/>
    <mergeCell ref="T27:T28"/>
    <mergeCell ref="U27:V28"/>
    <mergeCell ref="M27:N28"/>
    <mergeCell ref="O27:O28"/>
    <mergeCell ref="U25:V26"/>
    <mergeCell ref="P21:Q22"/>
    <mergeCell ref="R21:S22"/>
    <mergeCell ref="U23:V24"/>
    <mergeCell ref="W23:X24"/>
    <mergeCell ref="Y23:Y24"/>
    <mergeCell ref="A25:A28"/>
    <mergeCell ref="C25:D26"/>
    <mergeCell ref="E25:E26"/>
    <mergeCell ref="F25:G26"/>
    <mergeCell ref="H25:I26"/>
    <mergeCell ref="J25:J26"/>
    <mergeCell ref="K23:L24"/>
    <mergeCell ref="M23:N24"/>
    <mergeCell ref="O23:O24"/>
    <mergeCell ref="A21:A24"/>
    <mergeCell ref="W25:X26"/>
    <mergeCell ref="Y25:Y26"/>
    <mergeCell ref="Z23:AA24"/>
    <mergeCell ref="P23:Q24"/>
    <mergeCell ref="R23:S24"/>
    <mergeCell ref="T23:T24"/>
    <mergeCell ref="T21:T22"/>
    <mergeCell ref="C23:D24"/>
    <mergeCell ref="E23:E24"/>
    <mergeCell ref="F23:G24"/>
    <mergeCell ref="H23:I24"/>
    <mergeCell ref="J23:J24"/>
    <mergeCell ref="J21:J22"/>
    <mergeCell ref="K21:L22"/>
    <mergeCell ref="M21:N22"/>
    <mergeCell ref="O21:O22"/>
    <mergeCell ref="C21:D22"/>
    <mergeCell ref="E21:E22"/>
    <mergeCell ref="F21:G22"/>
    <mergeCell ref="H21:I22"/>
    <mergeCell ref="W21:X22"/>
    <mergeCell ref="Y21:Y22"/>
    <mergeCell ref="Z21:AA22"/>
    <mergeCell ref="U21:V22"/>
    <mergeCell ref="Z17:AA18"/>
    <mergeCell ref="C19:D20"/>
    <mergeCell ref="E19:E20"/>
    <mergeCell ref="F19:G20"/>
    <mergeCell ref="H19:I20"/>
    <mergeCell ref="K19:L20"/>
    <mergeCell ref="M19:N20"/>
    <mergeCell ref="O19:O20"/>
    <mergeCell ref="P19:Q20"/>
    <mergeCell ref="R19:S20"/>
    <mergeCell ref="P17:Q18"/>
    <mergeCell ref="R17:S18"/>
    <mergeCell ref="T17:T18"/>
    <mergeCell ref="U17:V18"/>
    <mergeCell ref="W17:X18"/>
    <mergeCell ref="Y17:Y18"/>
    <mergeCell ref="T19:T20"/>
    <mergeCell ref="U19:V20"/>
    <mergeCell ref="W19:X20"/>
    <mergeCell ref="Y19:Y20"/>
    <mergeCell ref="Z19:AA20"/>
    <mergeCell ref="A17:A20"/>
    <mergeCell ref="C17:D18"/>
    <mergeCell ref="E17:E18"/>
    <mergeCell ref="F17:G18"/>
    <mergeCell ref="H17:I18"/>
    <mergeCell ref="J17:J18"/>
    <mergeCell ref="K17:L18"/>
    <mergeCell ref="M17:N18"/>
    <mergeCell ref="O17:O18"/>
    <mergeCell ref="Y13:Y14"/>
    <mergeCell ref="Z13:AA14"/>
    <mergeCell ref="C15:D16"/>
    <mergeCell ref="E15:E16"/>
    <mergeCell ref="F15:G16"/>
    <mergeCell ref="H15:I16"/>
    <mergeCell ref="J15:J16"/>
    <mergeCell ref="K15:L16"/>
    <mergeCell ref="M15:N16"/>
    <mergeCell ref="O15:O16"/>
    <mergeCell ref="O13:O14"/>
    <mergeCell ref="P13:Q14"/>
    <mergeCell ref="R13:S14"/>
    <mergeCell ref="T13:T14"/>
    <mergeCell ref="U13:V14"/>
    <mergeCell ref="W13:X14"/>
    <mergeCell ref="Z15:AA16"/>
    <mergeCell ref="P15:Q16"/>
    <mergeCell ref="R15:S16"/>
    <mergeCell ref="T15:T16"/>
    <mergeCell ref="U15:V16"/>
    <mergeCell ref="W15:X16"/>
    <mergeCell ref="Y15:Y16"/>
    <mergeCell ref="A13:A16"/>
    <mergeCell ref="C13:D14"/>
    <mergeCell ref="E13:E14"/>
    <mergeCell ref="F13:G14"/>
    <mergeCell ref="H13:I14"/>
    <mergeCell ref="J13:J14"/>
    <mergeCell ref="K13:L14"/>
    <mergeCell ref="M13:N14"/>
    <mergeCell ref="O11:O12"/>
    <mergeCell ref="A9:A12"/>
    <mergeCell ref="E9:E10"/>
    <mergeCell ref="F9:G10"/>
    <mergeCell ref="H9:I10"/>
    <mergeCell ref="J9:J10"/>
    <mergeCell ref="K9:L10"/>
    <mergeCell ref="W9:X10"/>
    <mergeCell ref="Y9:Y10"/>
    <mergeCell ref="Z9:AA10"/>
    <mergeCell ref="C11:D12"/>
    <mergeCell ref="E11:E12"/>
    <mergeCell ref="F11:G12"/>
    <mergeCell ref="H11:I12"/>
    <mergeCell ref="J11:J12"/>
    <mergeCell ref="K11:L12"/>
    <mergeCell ref="M11:N12"/>
    <mergeCell ref="M9:N10"/>
    <mergeCell ref="O9:O10"/>
    <mergeCell ref="P9:Q10"/>
    <mergeCell ref="R9:S10"/>
    <mergeCell ref="T9:T10"/>
    <mergeCell ref="U9:V10"/>
    <mergeCell ref="Y11:Y12"/>
    <mergeCell ref="Z11:AA12"/>
    <mergeCell ref="P11:Q12"/>
    <mergeCell ref="R11:S12"/>
    <mergeCell ref="T11:T12"/>
    <mergeCell ref="U11:V12"/>
    <mergeCell ref="W11:X12"/>
    <mergeCell ref="C9:D10"/>
    <mergeCell ref="Z5:AA6"/>
    <mergeCell ref="C7:D8"/>
    <mergeCell ref="E7:E8"/>
    <mergeCell ref="F7:G8"/>
    <mergeCell ref="H7:I8"/>
    <mergeCell ref="J7:J8"/>
    <mergeCell ref="K7:L8"/>
    <mergeCell ref="K5:L6"/>
    <mergeCell ref="M5:N6"/>
    <mergeCell ref="O5:O6"/>
    <mergeCell ref="P5:Q6"/>
    <mergeCell ref="R5:S6"/>
    <mergeCell ref="T5:T6"/>
    <mergeCell ref="W7:X8"/>
    <mergeCell ref="Y7:Y8"/>
    <mergeCell ref="Z7:AA8"/>
    <mergeCell ref="P7:Q8"/>
    <mergeCell ref="R7:S8"/>
    <mergeCell ref="T7:T8"/>
    <mergeCell ref="U7:V8"/>
    <mergeCell ref="A5:A8"/>
    <mergeCell ref="C5:D6"/>
    <mergeCell ref="E5:E6"/>
    <mergeCell ref="F5:G6"/>
    <mergeCell ref="H5:I6"/>
    <mergeCell ref="J5:J6"/>
    <mergeCell ref="U5:V6"/>
    <mergeCell ref="W5:X6"/>
    <mergeCell ref="Y5:Y6"/>
    <mergeCell ref="M7:N8"/>
    <mergeCell ref="O7:O8"/>
    <mergeCell ref="AD2:AH2"/>
    <mergeCell ref="C3:D3"/>
    <mergeCell ref="F3:G3"/>
    <mergeCell ref="H3:I3"/>
    <mergeCell ref="K3:L3"/>
    <mergeCell ref="M3:N3"/>
    <mergeCell ref="P3:Q3"/>
    <mergeCell ref="R3:S3"/>
    <mergeCell ref="U3:V3"/>
    <mergeCell ref="W3:X3"/>
    <mergeCell ref="C2:G2"/>
    <mergeCell ref="H2:L2"/>
    <mergeCell ref="M2:Q2"/>
    <mergeCell ref="R2:V2"/>
    <mergeCell ref="W2:AA2"/>
    <mergeCell ref="AB2:AC2"/>
    <mergeCell ref="Z3:AA3"/>
    <mergeCell ref="AB3:AC3"/>
    <mergeCell ref="AD3:AE3"/>
    <mergeCell ref="AG3:AH3"/>
  </mergeCells>
  <conditionalFormatting sqref="O41:O44 R41:AA44 C93:AA94 C57:AA60 M55:AA56 M45:AA48 C55:J56 H49:AA54 H43:J48 C43:G54 C5:J42 M5:AA40">
    <cfRule type="containsText" dxfId="1732" priority="1011" operator="containsText" text="TEL">
      <formula>NOT(ISERROR(SEARCH("TEL",C5)))</formula>
    </cfRule>
    <cfRule type="containsText" dxfId="1731" priority="1012" operator="containsText" text="Boutik">
      <formula>NOT(ISERROR(SEARCH("Boutik",C5)))</formula>
    </cfRule>
    <cfRule type="containsText" dxfId="1730" priority="1013" operator="containsText" text="CJC">
      <formula>NOT(ISERROR(SEARCH("CJC",C5)))</formula>
    </cfRule>
    <cfRule type="containsText" dxfId="1729" priority="1014" operator="containsText" text="maison d'arrêt">
      <formula>NOT(ISERROR(SEARCH("maison d'arrêt",C5)))</formula>
    </cfRule>
    <cfRule type="containsText" dxfId="1728" priority="1015" operator="containsText" text="CTMA">
      <formula>NOT(ISERROR(SEARCH("CTMA",C5)))</formula>
    </cfRule>
    <cfRule type="containsText" dxfId="1727" priority="1016" operator="containsText" text="Entretien">
      <formula>NOT(ISERROR(SEARCH("Entretien",C5)))</formula>
    </cfRule>
  </conditionalFormatting>
  <conditionalFormatting sqref="O41:O44 R41:AA44 C93:AA94 C57:AA60 M55:AA56 M45:AA48 C55:J56 H49:AA54 H43:J48 C43:G54 C5:J42 M5:AA40">
    <cfRule type="containsText" dxfId="1726" priority="1009" operator="containsText" text="MDA">
      <formula>NOT(ISERROR(SEARCH("MDA",C5)))</formula>
    </cfRule>
    <cfRule type="containsText" dxfId="1725" priority="1010" operator="containsText" text="ou entretien">
      <formula>NOT(ISERROR(SEARCH("ou entretien",C5)))</formula>
    </cfRule>
  </conditionalFormatting>
  <conditionalFormatting sqref="J68 T65:T68 Y65:Y68 E61:E68 O61:O68 R61:T64 Y61:Y62 W63:Y64 J67:K67 J61:J66">
    <cfRule type="containsText" dxfId="1724" priority="1003" operator="containsText" text="TEL">
      <formula>NOT(ISERROR(SEARCH("TEL",E61)))</formula>
    </cfRule>
    <cfRule type="containsText" dxfId="1723" priority="1004" operator="containsText" text="Boutik">
      <formula>NOT(ISERROR(SEARCH("Boutik",E61)))</formula>
    </cfRule>
    <cfRule type="containsText" dxfId="1722" priority="1005" operator="containsText" text="CJC">
      <formula>NOT(ISERROR(SEARCH("CJC",E61)))</formula>
    </cfRule>
    <cfRule type="containsText" dxfId="1721" priority="1006" operator="containsText" text="maison d'arrêt">
      <formula>NOT(ISERROR(SEARCH("maison d'arrêt",E61)))</formula>
    </cfRule>
    <cfRule type="containsText" dxfId="1720" priority="1007" operator="containsText" text="CTMA">
      <formula>NOT(ISERROR(SEARCH("CTMA",E61)))</formula>
    </cfRule>
    <cfRule type="containsText" dxfId="1719" priority="1008" operator="containsText" text="Entretien">
      <formula>NOT(ISERROR(SEARCH("Entretien",E61)))</formula>
    </cfRule>
  </conditionalFormatting>
  <conditionalFormatting sqref="J68 T65:T68 Y65:Y68 E61:E68 O61:O68 R61:T64 Y61:Y62 W63:Y64 J67:K67 J61:J66">
    <cfRule type="containsText" dxfId="1718" priority="1001" operator="containsText" text="MDA">
      <formula>NOT(ISERROR(SEARCH("MDA",E61)))</formula>
    </cfRule>
    <cfRule type="containsText" dxfId="1717" priority="1002" operator="containsText" text="ou entretien">
      <formula>NOT(ISERROR(SEARCH("ou entretien",E61)))</formula>
    </cfRule>
  </conditionalFormatting>
  <conditionalFormatting sqref="E89:J90 E91:I92 R89:T92 W89:AA92 M89:O92">
    <cfRule type="containsText" dxfId="1716" priority="955" operator="containsText" text="TEL">
      <formula>NOT(ISERROR(SEARCH("TEL",E89)))</formula>
    </cfRule>
    <cfRule type="containsText" dxfId="1715" priority="956" operator="containsText" text="Boutik">
      <formula>NOT(ISERROR(SEARCH("Boutik",E89)))</formula>
    </cfRule>
    <cfRule type="containsText" dxfId="1714" priority="957" operator="containsText" text="CJC">
      <formula>NOT(ISERROR(SEARCH("CJC",E89)))</formula>
    </cfRule>
    <cfRule type="containsText" dxfId="1713" priority="958" operator="containsText" text="maison d'arrêt">
      <formula>NOT(ISERROR(SEARCH("maison d'arrêt",E89)))</formula>
    </cfRule>
    <cfRule type="containsText" dxfId="1712" priority="959" operator="containsText" text="CTMA">
      <formula>NOT(ISERROR(SEARCH("CTMA",E89)))</formula>
    </cfRule>
    <cfRule type="containsText" dxfId="1711" priority="960" operator="containsText" text="Entretien">
      <formula>NOT(ISERROR(SEARCH("Entretien",E89)))</formula>
    </cfRule>
  </conditionalFormatting>
  <conditionalFormatting sqref="E89:J90 E91:I92 R89:T92 W89:AA92 M89:O92">
    <cfRule type="containsText" dxfId="1710" priority="953" operator="containsText" text="MDA">
      <formula>NOT(ISERROR(SEARCH("MDA",E89)))</formula>
    </cfRule>
    <cfRule type="containsText" dxfId="1709" priority="954" operator="containsText" text="ou entretien">
      <formula>NOT(ISERROR(SEARCH("ou entretien",E89)))</formula>
    </cfRule>
  </conditionalFormatting>
  <conditionalFormatting sqref="E69:E72 J70:J72 T69:T72 Y69:Y72 J69:K69 M69:Q72">
    <cfRule type="containsText" dxfId="1708" priority="995" operator="containsText" text="TEL">
      <formula>NOT(ISERROR(SEARCH("TEL",E69)))</formula>
    </cfRule>
    <cfRule type="containsText" dxfId="1707" priority="996" operator="containsText" text="Boutik">
      <formula>NOT(ISERROR(SEARCH("Boutik",E69)))</formula>
    </cfRule>
    <cfRule type="containsText" dxfId="1706" priority="997" operator="containsText" text="CJC">
      <formula>NOT(ISERROR(SEARCH("CJC",E69)))</formula>
    </cfRule>
    <cfRule type="containsText" dxfId="1705" priority="998" operator="containsText" text="maison d'arrêt">
      <formula>NOT(ISERROR(SEARCH("maison d'arrêt",E69)))</formula>
    </cfRule>
    <cfRule type="containsText" dxfId="1704" priority="999" operator="containsText" text="CTMA">
      <formula>NOT(ISERROR(SEARCH("CTMA",E69)))</formula>
    </cfRule>
    <cfRule type="containsText" dxfId="1703" priority="1000" operator="containsText" text="Entretien">
      <formula>NOT(ISERROR(SEARCH("Entretien",E69)))</formula>
    </cfRule>
  </conditionalFormatting>
  <conditionalFormatting sqref="E69:E72 J70:J72 T69:T72 Y69:Y72 J69:K69 M69:Q72">
    <cfRule type="containsText" dxfId="1702" priority="993" operator="containsText" text="MDA">
      <formula>NOT(ISERROR(SEARCH("MDA",E69)))</formula>
    </cfRule>
    <cfRule type="containsText" dxfId="1701" priority="994" operator="containsText" text="ou entretien">
      <formula>NOT(ISERROR(SEARCH("ou entretien",E69)))</formula>
    </cfRule>
  </conditionalFormatting>
  <conditionalFormatting sqref="E73:E76 Y73:Y74 J73:J76 O73:O76 T73:T76 Y75:AA76">
    <cfRule type="containsText" dxfId="1700" priority="987" operator="containsText" text="TEL">
      <formula>NOT(ISERROR(SEARCH("TEL",E73)))</formula>
    </cfRule>
    <cfRule type="containsText" dxfId="1699" priority="988" operator="containsText" text="Boutik">
      <formula>NOT(ISERROR(SEARCH("Boutik",E73)))</formula>
    </cfRule>
    <cfRule type="containsText" dxfId="1698" priority="989" operator="containsText" text="CJC">
      <formula>NOT(ISERROR(SEARCH("CJC",E73)))</formula>
    </cfRule>
    <cfRule type="containsText" dxfId="1697" priority="990" operator="containsText" text="maison d'arrêt">
      <formula>NOT(ISERROR(SEARCH("maison d'arrêt",E73)))</formula>
    </cfRule>
    <cfRule type="containsText" dxfId="1696" priority="991" operator="containsText" text="CTMA">
      <formula>NOT(ISERROR(SEARCH("CTMA",E73)))</formula>
    </cfRule>
    <cfRule type="containsText" dxfId="1695" priority="992" operator="containsText" text="Entretien">
      <formula>NOT(ISERROR(SEARCH("Entretien",E73)))</formula>
    </cfRule>
  </conditionalFormatting>
  <conditionalFormatting sqref="E73:E76 Y73:Y74 J73:J76 O73:O76 T73:T76 Y75:AA76">
    <cfRule type="containsText" dxfId="1694" priority="985" operator="containsText" text="MDA">
      <formula>NOT(ISERROR(SEARCH("MDA",E73)))</formula>
    </cfRule>
    <cfRule type="containsText" dxfId="1693" priority="986" operator="containsText" text="ou entretien">
      <formula>NOT(ISERROR(SEARCH("ou entretien",E73)))</formula>
    </cfRule>
  </conditionalFormatting>
  <conditionalFormatting sqref="C77:G80 M77:V80 Y77:AA80">
    <cfRule type="containsText" dxfId="1692" priority="979" operator="containsText" text="TEL">
      <formula>NOT(ISERROR(SEARCH("TEL",C77)))</formula>
    </cfRule>
    <cfRule type="containsText" dxfId="1691" priority="980" operator="containsText" text="Boutik">
      <formula>NOT(ISERROR(SEARCH("Boutik",C77)))</formula>
    </cfRule>
    <cfRule type="containsText" dxfId="1690" priority="981" operator="containsText" text="CJC">
      <formula>NOT(ISERROR(SEARCH("CJC",C77)))</formula>
    </cfRule>
    <cfRule type="containsText" dxfId="1689" priority="982" operator="containsText" text="maison d'arrêt">
      <formula>NOT(ISERROR(SEARCH("maison d'arrêt",C77)))</formula>
    </cfRule>
    <cfRule type="containsText" dxfId="1688" priority="983" operator="containsText" text="CTMA">
      <formula>NOT(ISERROR(SEARCH("CTMA",C77)))</formula>
    </cfRule>
    <cfRule type="containsText" dxfId="1687" priority="984" operator="containsText" text="Entretien">
      <formula>NOT(ISERROR(SEARCH("Entretien",C77)))</formula>
    </cfRule>
  </conditionalFormatting>
  <conditionalFormatting sqref="C77:G80 M77:V80 Y77:AA80">
    <cfRule type="containsText" dxfId="1686" priority="977" operator="containsText" text="MDA">
      <formula>NOT(ISERROR(SEARCH("MDA",C77)))</formula>
    </cfRule>
    <cfRule type="containsText" dxfId="1685" priority="978" operator="containsText" text="ou entretien">
      <formula>NOT(ISERROR(SEARCH("ou entretien",C77)))</formula>
    </cfRule>
  </conditionalFormatting>
  <conditionalFormatting sqref="C81:I84 T83:T84 W83:Y84 M81:Y82 M83:Q84">
    <cfRule type="containsText" dxfId="1684" priority="971" operator="containsText" text="TEL">
      <formula>NOT(ISERROR(SEARCH("TEL",C81)))</formula>
    </cfRule>
    <cfRule type="containsText" dxfId="1683" priority="972" operator="containsText" text="Boutik">
      <formula>NOT(ISERROR(SEARCH("Boutik",C81)))</formula>
    </cfRule>
    <cfRule type="containsText" dxfId="1682" priority="973" operator="containsText" text="CJC">
      <formula>NOT(ISERROR(SEARCH("CJC",C81)))</formula>
    </cfRule>
    <cfRule type="containsText" dxfId="1681" priority="974" operator="containsText" text="maison d'arrêt">
      <formula>NOT(ISERROR(SEARCH("maison d'arrêt",C81)))</formula>
    </cfRule>
    <cfRule type="containsText" dxfId="1680" priority="975" operator="containsText" text="CTMA">
      <formula>NOT(ISERROR(SEARCH("CTMA",C81)))</formula>
    </cfRule>
    <cfRule type="containsText" dxfId="1679" priority="976" operator="containsText" text="Entretien">
      <formula>NOT(ISERROR(SEARCH("Entretien",C81)))</formula>
    </cfRule>
  </conditionalFormatting>
  <conditionalFormatting sqref="C81:I84 T83:T84 W83:Y84 M81:Y82 M83:Q84">
    <cfRule type="containsText" dxfId="1678" priority="969" operator="containsText" text="MDA">
      <formula>NOT(ISERROR(SEARCH("MDA",C81)))</formula>
    </cfRule>
    <cfRule type="containsText" dxfId="1677" priority="970" operator="containsText" text="ou entretien">
      <formula>NOT(ISERROR(SEARCH("ou entretien",C81)))</formula>
    </cfRule>
  </conditionalFormatting>
  <conditionalFormatting sqref="T85:T88 Y85:AA88 C85:Q88 K89:L90">
    <cfRule type="containsText" dxfId="1676" priority="963" operator="containsText" text="TEL">
      <formula>NOT(ISERROR(SEARCH("TEL",C85)))</formula>
    </cfRule>
    <cfRule type="containsText" dxfId="1675" priority="964" operator="containsText" text="Boutik">
      <formula>NOT(ISERROR(SEARCH("Boutik",C85)))</formula>
    </cfRule>
    <cfRule type="containsText" dxfId="1674" priority="965" operator="containsText" text="CJC">
      <formula>NOT(ISERROR(SEARCH("CJC",C85)))</formula>
    </cfRule>
    <cfRule type="containsText" dxfId="1673" priority="966" operator="containsText" text="maison d'arrêt">
      <formula>NOT(ISERROR(SEARCH("maison d'arrêt",C85)))</formula>
    </cfRule>
    <cfRule type="containsText" dxfId="1672" priority="967" operator="containsText" text="CTMA">
      <formula>NOT(ISERROR(SEARCH("CTMA",C85)))</formula>
    </cfRule>
    <cfRule type="containsText" dxfId="1671" priority="968" operator="containsText" text="Entretien">
      <formula>NOT(ISERROR(SEARCH("Entretien",C85)))</formula>
    </cfRule>
  </conditionalFormatting>
  <conditionalFormatting sqref="T85:T88 Y85:AA88 C85:Q88 K89:L90">
    <cfRule type="containsText" dxfId="1670" priority="961" operator="containsText" text="MDA">
      <formula>NOT(ISERROR(SEARCH("MDA",C85)))</formula>
    </cfRule>
    <cfRule type="containsText" dxfId="1669" priority="962" operator="containsText" text="ou entretien">
      <formula>NOT(ISERROR(SEARCH("ou entretien",C85)))</formula>
    </cfRule>
  </conditionalFormatting>
  <conditionalFormatting sqref="Y95:Y96 C95:V96">
    <cfRule type="containsText" dxfId="1668" priority="947" operator="containsText" text="TEL">
      <formula>NOT(ISERROR(SEARCH("TEL",C95)))</formula>
    </cfRule>
    <cfRule type="containsText" dxfId="1667" priority="948" operator="containsText" text="Boutik">
      <formula>NOT(ISERROR(SEARCH("Boutik",C95)))</formula>
    </cfRule>
    <cfRule type="containsText" dxfId="1666" priority="949" operator="containsText" text="CJC">
      <formula>NOT(ISERROR(SEARCH("CJC",C95)))</formula>
    </cfRule>
    <cfRule type="containsText" dxfId="1665" priority="950" operator="containsText" text="maison d'arrêt">
      <formula>NOT(ISERROR(SEARCH("maison d'arrêt",C95)))</formula>
    </cfRule>
    <cfRule type="containsText" dxfId="1664" priority="951" operator="containsText" text="CTMA">
      <formula>NOT(ISERROR(SEARCH("CTMA",C95)))</formula>
    </cfRule>
    <cfRule type="containsText" dxfId="1663" priority="952" operator="containsText" text="Entretien">
      <formula>NOT(ISERROR(SEARCH("Entretien",C95)))</formula>
    </cfRule>
  </conditionalFormatting>
  <conditionalFormatting sqref="Y95:Y96 C95:V96">
    <cfRule type="containsText" dxfId="1662" priority="945" operator="containsText" text="MDA">
      <formula>NOT(ISERROR(SEARCH("MDA",C95)))</formula>
    </cfRule>
    <cfRule type="containsText" dxfId="1661" priority="946" operator="containsText" text="ou entretien">
      <formula>NOT(ISERROR(SEARCH("ou entretien",C95)))</formula>
    </cfRule>
  </conditionalFormatting>
  <conditionalFormatting sqref="C73:D74">
    <cfRule type="containsText" dxfId="1660" priority="939" operator="containsText" text="TEL">
      <formula>NOT(ISERROR(SEARCH("TEL",C73)))</formula>
    </cfRule>
    <cfRule type="containsText" dxfId="1659" priority="940" operator="containsText" text="Boutik">
      <formula>NOT(ISERROR(SEARCH("Boutik",C73)))</formula>
    </cfRule>
    <cfRule type="containsText" dxfId="1658" priority="941" operator="containsText" text="CJC">
      <formula>NOT(ISERROR(SEARCH("CJC",C73)))</formula>
    </cfRule>
    <cfRule type="containsText" dxfId="1657" priority="942" operator="containsText" text="maison d'arrêt">
      <formula>NOT(ISERROR(SEARCH("maison d'arrêt",C73)))</formula>
    </cfRule>
    <cfRule type="containsText" dxfId="1656" priority="943" operator="containsText" text="CTMA">
      <formula>NOT(ISERROR(SEARCH("CTMA",C73)))</formula>
    </cfRule>
    <cfRule type="containsText" dxfId="1655" priority="944" operator="containsText" text="Entretien">
      <formula>NOT(ISERROR(SEARCH("Entretien",C73)))</formula>
    </cfRule>
  </conditionalFormatting>
  <conditionalFormatting sqref="C73:D74">
    <cfRule type="containsText" dxfId="1654" priority="937" operator="containsText" text="MDA">
      <formula>NOT(ISERROR(SEARCH("MDA",C73)))</formula>
    </cfRule>
    <cfRule type="containsText" dxfId="1653" priority="938" operator="containsText" text="ou entretien">
      <formula>NOT(ISERROR(SEARCH("ou entretien",C73)))</formula>
    </cfRule>
  </conditionalFormatting>
  <conditionalFormatting sqref="F73:G74">
    <cfRule type="containsText" dxfId="1652" priority="931" operator="containsText" text="TEL">
      <formula>NOT(ISERROR(SEARCH("TEL",F73)))</formula>
    </cfRule>
    <cfRule type="containsText" dxfId="1651" priority="932" operator="containsText" text="Boutik">
      <formula>NOT(ISERROR(SEARCH("Boutik",F73)))</formula>
    </cfRule>
    <cfRule type="containsText" dxfId="1650" priority="933" operator="containsText" text="CJC">
      <formula>NOT(ISERROR(SEARCH("CJC",F73)))</formula>
    </cfRule>
    <cfRule type="containsText" dxfId="1649" priority="934" operator="containsText" text="maison d'arrêt">
      <formula>NOT(ISERROR(SEARCH("maison d'arrêt",F73)))</formula>
    </cfRule>
    <cfRule type="containsText" dxfId="1648" priority="935" operator="containsText" text="CTMA">
      <formula>NOT(ISERROR(SEARCH("CTMA",F73)))</formula>
    </cfRule>
    <cfRule type="containsText" dxfId="1647" priority="936" operator="containsText" text="Entretien">
      <formula>NOT(ISERROR(SEARCH("Entretien",F73)))</formula>
    </cfRule>
  </conditionalFormatting>
  <conditionalFormatting sqref="F73:G74">
    <cfRule type="containsText" dxfId="1646" priority="929" operator="containsText" text="MDA">
      <formula>NOT(ISERROR(SEARCH("MDA",F73)))</formula>
    </cfRule>
    <cfRule type="containsText" dxfId="1645" priority="930" operator="containsText" text="ou entretien">
      <formula>NOT(ISERROR(SEARCH("ou entretien",F73)))</formula>
    </cfRule>
  </conditionalFormatting>
  <conditionalFormatting sqref="H73:I74">
    <cfRule type="containsText" dxfId="1644" priority="923" operator="containsText" text="TEL">
      <formula>NOT(ISERROR(SEARCH("TEL",H73)))</formula>
    </cfRule>
    <cfRule type="containsText" dxfId="1643" priority="924" operator="containsText" text="Boutik">
      <formula>NOT(ISERROR(SEARCH("Boutik",H73)))</formula>
    </cfRule>
    <cfRule type="containsText" dxfId="1642" priority="925" operator="containsText" text="CJC">
      <formula>NOT(ISERROR(SEARCH("CJC",H73)))</formula>
    </cfRule>
    <cfRule type="containsText" dxfId="1641" priority="926" operator="containsText" text="maison d'arrêt">
      <formula>NOT(ISERROR(SEARCH("maison d'arrêt",H73)))</formula>
    </cfRule>
    <cfRule type="containsText" dxfId="1640" priority="927" operator="containsText" text="CTMA">
      <formula>NOT(ISERROR(SEARCH("CTMA",H73)))</formula>
    </cfRule>
    <cfRule type="containsText" dxfId="1639" priority="928" operator="containsText" text="Entretien">
      <formula>NOT(ISERROR(SEARCH("Entretien",H73)))</formula>
    </cfRule>
  </conditionalFormatting>
  <conditionalFormatting sqref="H73:I74">
    <cfRule type="containsText" dxfId="1638" priority="921" operator="containsText" text="MDA">
      <formula>NOT(ISERROR(SEARCH("MDA",H73)))</formula>
    </cfRule>
    <cfRule type="containsText" dxfId="1637" priority="922" operator="containsText" text="ou entretien">
      <formula>NOT(ISERROR(SEARCH("ou entretien",H73)))</formula>
    </cfRule>
  </conditionalFormatting>
  <conditionalFormatting sqref="M73:N74">
    <cfRule type="containsText" dxfId="1636" priority="915" operator="containsText" text="TEL">
      <formula>NOT(ISERROR(SEARCH("TEL",M73)))</formula>
    </cfRule>
    <cfRule type="containsText" dxfId="1635" priority="916" operator="containsText" text="Boutik">
      <formula>NOT(ISERROR(SEARCH("Boutik",M73)))</formula>
    </cfRule>
    <cfRule type="containsText" dxfId="1634" priority="917" operator="containsText" text="CJC">
      <formula>NOT(ISERROR(SEARCH("CJC",M73)))</formula>
    </cfRule>
    <cfRule type="containsText" dxfId="1633" priority="918" operator="containsText" text="maison d'arrêt">
      <formula>NOT(ISERROR(SEARCH("maison d'arrêt",M73)))</formula>
    </cfRule>
    <cfRule type="containsText" dxfId="1632" priority="919" operator="containsText" text="CTMA">
      <formula>NOT(ISERROR(SEARCH("CTMA",M73)))</formula>
    </cfRule>
    <cfRule type="containsText" dxfId="1631" priority="920" operator="containsText" text="Entretien">
      <formula>NOT(ISERROR(SEARCH("Entretien",M73)))</formula>
    </cfRule>
  </conditionalFormatting>
  <conditionalFormatting sqref="M73:N74">
    <cfRule type="containsText" dxfId="1630" priority="913" operator="containsText" text="MDA">
      <formula>NOT(ISERROR(SEARCH("MDA",M73)))</formula>
    </cfRule>
    <cfRule type="containsText" dxfId="1629" priority="914" operator="containsText" text="ou entretien">
      <formula>NOT(ISERROR(SEARCH("ou entretien",M73)))</formula>
    </cfRule>
  </conditionalFormatting>
  <conditionalFormatting sqref="P73:Q74">
    <cfRule type="containsText" dxfId="1628" priority="907" operator="containsText" text="TEL">
      <formula>NOT(ISERROR(SEARCH("TEL",P73)))</formula>
    </cfRule>
    <cfRule type="containsText" dxfId="1627" priority="908" operator="containsText" text="Boutik">
      <formula>NOT(ISERROR(SEARCH("Boutik",P73)))</formula>
    </cfRule>
    <cfRule type="containsText" dxfId="1626" priority="909" operator="containsText" text="CJC">
      <formula>NOT(ISERROR(SEARCH("CJC",P73)))</formula>
    </cfRule>
    <cfRule type="containsText" dxfId="1625" priority="910" operator="containsText" text="maison d'arrêt">
      <formula>NOT(ISERROR(SEARCH("maison d'arrêt",P73)))</formula>
    </cfRule>
    <cfRule type="containsText" dxfId="1624" priority="911" operator="containsText" text="CTMA">
      <formula>NOT(ISERROR(SEARCH("CTMA",P73)))</formula>
    </cfRule>
    <cfRule type="containsText" dxfId="1623" priority="912" operator="containsText" text="Entretien">
      <formula>NOT(ISERROR(SEARCH("Entretien",P73)))</formula>
    </cfRule>
  </conditionalFormatting>
  <conditionalFormatting sqref="P73:Q74">
    <cfRule type="containsText" dxfId="1622" priority="905" operator="containsText" text="MDA">
      <formula>NOT(ISERROR(SEARCH("MDA",P73)))</formula>
    </cfRule>
    <cfRule type="containsText" dxfId="1621" priority="906" operator="containsText" text="ou entretien">
      <formula>NOT(ISERROR(SEARCH("ou entretien",P73)))</formula>
    </cfRule>
  </conditionalFormatting>
  <conditionalFormatting sqref="R73:S74">
    <cfRule type="containsText" dxfId="1620" priority="899" operator="containsText" text="TEL">
      <formula>NOT(ISERROR(SEARCH("TEL",R73)))</formula>
    </cfRule>
    <cfRule type="containsText" dxfId="1619" priority="900" operator="containsText" text="Boutik">
      <formula>NOT(ISERROR(SEARCH("Boutik",R73)))</formula>
    </cfRule>
    <cfRule type="containsText" dxfId="1618" priority="901" operator="containsText" text="CJC">
      <formula>NOT(ISERROR(SEARCH("CJC",R73)))</formula>
    </cfRule>
    <cfRule type="containsText" dxfId="1617" priority="902" operator="containsText" text="maison d'arrêt">
      <formula>NOT(ISERROR(SEARCH("maison d'arrêt",R73)))</formula>
    </cfRule>
    <cfRule type="containsText" dxfId="1616" priority="903" operator="containsText" text="CTMA">
      <formula>NOT(ISERROR(SEARCH("CTMA",R73)))</formula>
    </cfRule>
    <cfRule type="containsText" dxfId="1615" priority="904" operator="containsText" text="Entretien">
      <formula>NOT(ISERROR(SEARCH("Entretien",R73)))</formula>
    </cfRule>
  </conditionalFormatting>
  <conditionalFormatting sqref="R73:S74">
    <cfRule type="containsText" dxfId="1614" priority="897" operator="containsText" text="MDA">
      <formula>NOT(ISERROR(SEARCH("MDA",R73)))</formula>
    </cfRule>
    <cfRule type="containsText" dxfId="1613" priority="898" operator="containsText" text="ou entretien">
      <formula>NOT(ISERROR(SEARCH("ou entretien",R73)))</formula>
    </cfRule>
  </conditionalFormatting>
  <conditionalFormatting sqref="U73:V74">
    <cfRule type="containsText" dxfId="1612" priority="891" operator="containsText" text="TEL">
      <formula>NOT(ISERROR(SEARCH("TEL",U73)))</formula>
    </cfRule>
    <cfRule type="containsText" dxfId="1611" priority="892" operator="containsText" text="Boutik">
      <formula>NOT(ISERROR(SEARCH("Boutik",U73)))</formula>
    </cfRule>
    <cfRule type="containsText" dxfId="1610" priority="893" operator="containsText" text="CJC">
      <formula>NOT(ISERROR(SEARCH("CJC",U73)))</formula>
    </cfRule>
    <cfRule type="containsText" dxfId="1609" priority="894" operator="containsText" text="maison d'arrêt">
      <formula>NOT(ISERROR(SEARCH("maison d'arrêt",U73)))</formula>
    </cfRule>
    <cfRule type="containsText" dxfId="1608" priority="895" operator="containsText" text="CTMA">
      <formula>NOT(ISERROR(SEARCH("CTMA",U73)))</formula>
    </cfRule>
    <cfRule type="containsText" dxfId="1607" priority="896" operator="containsText" text="Entretien">
      <formula>NOT(ISERROR(SEARCH("Entretien",U73)))</formula>
    </cfRule>
  </conditionalFormatting>
  <conditionalFormatting sqref="U73:V74">
    <cfRule type="containsText" dxfId="1606" priority="889" operator="containsText" text="MDA">
      <formula>NOT(ISERROR(SEARCH("MDA",U73)))</formula>
    </cfRule>
    <cfRule type="containsText" dxfId="1605" priority="890" operator="containsText" text="ou entretien">
      <formula>NOT(ISERROR(SEARCH("ou entretien",U73)))</formula>
    </cfRule>
  </conditionalFormatting>
  <conditionalFormatting sqref="W73:X74">
    <cfRule type="containsText" dxfId="1604" priority="883" operator="containsText" text="TEL">
      <formula>NOT(ISERROR(SEARCH("TEL",W73)))</formula>
    </cfRule>
    <cfRule type="containsText" dxfId="1603" priority="884" operator="containsText" text="Boutik">
      <formula>NOT(ISERROR(SEARCH("Boutik",W73)))</formula>
    </cfRule>
    <cfRule type="containsText" dxfId="1602" priority="885" operator="containsText" text="CJC">
      <formula>NOT(ISERROR(SEARCH("CJC",W73)))</formula>
    </cfRule>
    <cfRule type="containsText" dxfId="1601" priority="886" operator="containsText" text="maison d'arrêt">
      <formula>NOT(ISERROR(SEARCH("maison d'arrêt",W73)))</formula>
    </cfRule>
    <cfRule type="containsText" dxfId="1600" priority="887" operator="containsText" text="CTMA">
      <formula>NOT(ISERROR(SEARCH("CTMA",W73)))</formula>
    </cfRule>
    <cfRule type="containsText" dxfId="1599" priority="888" operator="containsText" text="Entretien">
      <formula>NOT(ISERROR(SEARCH("Entretien",W73)))</formula>
    </cfRule>
  </conditionalFormatting>
  <conditionalFormatting sqref="W73:X74">
    <cfRule type="containsText" dxfId="1598" priority="881" operator="containsText" text="MDA">
      <formula>NOT(ISERROR(SEARCH("MDA",W73)))</formula>
    </cfRule>
    <cfRule type="containsText" dxfId="1597" priority="882" operator="containsText" text="ou entretien">
      <formula>NOT(ISERROR(SEARCH("ou entretien",W73)))</formula>
    </cfRule>
  </conditionalFormatting>
  <conditionalFormatting sqref="Z73:AA74">
    <cfRule type="containsText" dxfId="1596" priority="875" operator="containsText" text="TEL">
      <formula>NOT(ISERROR(SEARCH("TEL",Z73)))</formula>
    </cfRule>
    <cfRule type="containsText" dxfId="1595" priority="876" operator="containsText" text="Boutik">
      <formula>NOT(ISERROR(SEARCH("Boutik",Z73)))</formula>
    </cfRule>
    <cfRule type="containsText" dxfId="1594" priority="877" operator="containsText" text="CJC">
      <formula>NOT(ISERROR(SEARCH("CJC",Z73)))</formula>
    </cfRule>
    <cfRule type="containsText" dxfId="1593" priority="878" operator="containsText" text="maison d'arrêt">
      <formula>NOT(ISERROR(SEARCH("maison d'arrêt",Z73)))</formula>
    </cfRule>
    <cfRule type="containsText" dxfId="1592" priority="879" operator="containsText" text="CTMA">
      <formula>NOT(ISERROR(SEARCH("CTMA",Z73)))</formula>
    </cfRule>
    <cfRule type="containsText" dxfId="1591" priority="880" operator="containsText" text="Entretien">
      <formula>NOT(ISERROR(SEARCH("Entretien",Z73)))</formula>
    </cfRule>
  </conditionalFormatting>
  <conditionalFormatting sqref="Z73:AA74">
    <cfRule type="containsText" dxfId="1590" priority="873" operator="containsText" text="MDA">
      <formula>NOT(ISERROR(SEARCH("MDA",Z73)))</formula>
    </cfRule>
    <cfRule type="containsText" dxfId="1589" priority="874" operator="containsText" text="ou entretien">
      <formula>NOT(ISERROR(SEARCH("ou entretien",Z73)))</formula>
    </cfRule>
  </conditionalFormatting>
  <conditionalFormatting sqref="C75:D76">
    <cfRule type="containsText" dxfId="1588" priority="867" operator="containsText" text="TEL">
      <formula>NOT(ISERROR(SEARCH("TEL",C75)))</formula>
    </cfRule>
    <cfRule type="containsText" dxfId="1587" priority="868" operator="containsText" text="Boutik">
      <formula>NOT(ISERROR(SEARCH("Boutik",C75)))</formula>
    </cfRule>
    <cfRule type="containsText" dxfId="1586" priority="869" operator="containsText" text="CJC">
      <formula>NOT(ISERROR(SEARCH("CJC",C75)))</formula>
    </cfRule>
    <cfRule type="containsText" dxfId="1585" priority="870" operator="containsText" text="maison d'arrêt">
      <formula>NOT(ISERROR(SEARCH("maison d'arrêt",C75)))</formula>
    </cfRule>
    <cfRule type="containsText" dxfId="1584" priority="871" operator="containsText" text="CTMA">
      <formula>NOT(ISERROR(SEARCH("CTMA",C75)))</formula>
    </cfRule>
    <cfRule type="containsText" dxfId="1583" priority="872" operator="containsText" text="Entretien">
      <formula>NOT(ISERROR(SEARCH("Entretien",C75)))</formula>
    </cfRule>
  </conditionalFormatting>
  <conditionalFormatting sqref="C75:D76">
    <cfRule type="containsText" dxfId="1582" priority="865" operator="containsText" text="MDA">
      <formula>NOT(ISERROR(SEARCH("MDA",C75)))</formula>
    </cfRule>
    <cfRule type="containsText" dxfId="1581" priority="866" operator="containsText" text="ou entretien">
      <formula>NOT(ISERROR(SEARCH("ou entretien",C75)))</formula>
    </cfRule>
  </conditionalFormatting>
  <conditionalFormatting sqref="F75:G76">
    <cfRule type="containsText" dxfId="1580" priority="859" operator="containsText" text="TEL">
      <formula>NOT(ISERROR(SEARCH("TEL",F75)))</formula>
    </cfRule>
    <cfRule type="containsText" dxfId="1579" priority="860" operator="containsText" text="Boutik">
      <formula>NOT(ISERROR(SEARCH("Boutik",F75)))</formula>
    </cfRule>
    <cfRule type="containsText" dxfId="1578" priority="861" operator="containsText" text="CJC">
      <formula>NOT(ISERROR(SEARCH("CJC",F75)))</formula>
    </cfRule>
    <cfRule type="containsText" dxfId="1577" priority="862" operator="containsText" text="maison d'arrêt">
      <formula>NOT(ISERROR(SEARCH("maison d'arrêt",F75)))</formula>
    </cfRule>
    <cfRule type="containsText" dxfId="1576" priority="863" operator="containsText" text="CTMA">
      <formula>NOT(ISERROR(SEARCH("CTMA",F75)))</formula>
    </cfRule>
    <cfRule type="containsText" dxfId="1575" priority="864" operator="containsText" text="Entretien">
      <formula>NOT(ISERROR(SEARCH("Entretien",F75)))</formula>
    </cfRule>
  </conditionalFormatting>
  <conditionalFormatting sqref="F75:G76">
    <cfRule type="containsText" dxfId="1574" priority="857" operator="containsText" text="MDA">
      <formula>NOT(ISERROR(SEARCH("MDA",F75)))</formula>
    </cfRule>
    <cfRule type="containsText" dxfId="1573" priority="858" operator="containsText" text="ou entretien">
      <formula>NOT(ISERROR(SEARCH("ou entretien",F75)))</formula>
    </cfRule>
  </conditionalFormatting>
  <conditionalFormatting sqref="H75:I76">
    <cfRule type="containsText" dxfId="1572" priority="851" operator="containsText" text="TEL">
      <formula>NOT(ISERROR(SEARCH("TEL",H75)))</formula>
    </cfRule>
    <cfRule type="containsText" dxfId="1571" priority="852" operator="containsText" text="Boutik">
      <formula>NOT(ISERROR(SEARCH("Boutik",H75)))</formula>
    </cfRule>
    <cfRule type="containsText" dxfId="1570" priority="853" operator="containsText" text="CJC">
      <formula>NOT(ISERROR(SEARCH("CJC",H75)))</formula>
    </cfRule>
    <cfRule type="containsText" dxfId="1569" priority="854" operator="containsText" text="maison d'arrêt">
      <formula>NOT(ISERROR(SEARCH("maison d'arrêt",H75)))</formula>
    </cfRule>
    <cfRule type="containsText" dxfId="1568" priority="855" operator="containsText" text="CTMA">
      <formula>NOT(ISERROR(SEARCH("CTMA",H75)))</formula>
    </cfRule>
    <cfRule type="containsText" dxfId="1567" priority="856" operator="containsText" text="Entretien">
      <formula>NOT(ISERROR(SEARCH("Entretien",H75)))</formula>
    </cfRule>
  </conditionalFormatting>
  <conditionalFormatting sqref="H75:I76">
    <cfRule type="containsText" dxfId="1566" priority="849" operator="containsText" text="MDA">
      <formula>NOT(ISERROR(SEARCH("MDA",H75)))</formula>
    </cfRule>
    <cfRule type="containsText" dxfId="1565" priority="850" operator="containsText" text="ou entretien">
      <formula>NOT(ISERROR(SEARCH("ou entretien",H75)))</formula>
    </cfRule>
  </conditionalFormatting>
  <conditionalFormatting sqref="M75:N76">
    <cfRule type="containsText" dxfId="1564" priority="843" operator="containsText" text="TEL">
      <formula>NOT(ISERROR(SEARCH("TEL",M75)))</formula>
    </cfRule>
    <cfRule type="containsText" dxfId="1563" priority="844" operator="containsText" text="Boutik">
      <formula>NOT(ISERROR(SEARCH("Boutik",M75)))</formula>
    </cfRule>
    <cfRule type="containsText" dxfId="1562" priority="845" operator="containsText" text="CJC">
      <formula>NOT(ISERROR(SEARCH("CJC",M75)))</formula>
    </cfRule>
    <cfRule type="containsText" dxfId="1561" priority="846" operator="containsText" text="maison d'arrêt">
      <formula>NOT(ISERROR(SEARCH("maison d'arrêt",M75)))</formula>
    </cfRule>
    <cfRule type="containsText" dxfId="1560" priority="847" operator="containsText" text="CTMA">
      <formula>NOT(ISERROR(SEARCH("CTMA",M75)))</formula>
    </cfRule>
    <cfRule type="containsText" dxfId="1559" priority="848" operator="containsText" text="Entretien">
      <formula>NOT(ISERROR(SEARCH("Entretien",M75)))</formula>
    </cfRule>
  </conditionalFormatting>
  <conditionalFormatting sqref="M75:N76">
    <cfRule type="containsText" dxfId="1558" priority="841" operator="containsText" text="MDA">
      <formula>NOT(ISERROR(SEARCH("MDA",M75)))</formula>
    </cfRule>
    <cfRule type="containsText" dxfId="1557" priority="842" operator="containsText" text="ou entretien">
      <formula>NOT(ISERROR(SEARCH("ou entretien",M75)))</formula>
    </cfRule>
  </conditionalFormatting>
  <conditionalFormatting sqref="P75:Q76">
    <cfRule type="containsText" dxfId="1556" priority="835" operator="containsText" text="TEL">
      <formula>NOT(ISERROR(SEARCH("TEL",P75)))</formula>
    </cfRule>
    <cfRule type="containsText" dxfId="1555" priority="836" operator="containsText" text="Boutik">
      <formula>NOT(ISERROR(SEARCH("Boutik",P75)))</formula>
    </cfRule>
    <cfRule type="containsText" dxfId="1554" priority="837" operator="containsText" text="CJC">
      <formula>NOT(ISERROR(SEARCH("CJC",P75)))</formula>
    </cfRule>
    <cfRule type="containsText" dxfId="1553" priority="838" operator="containsText" text="maison d'arrêt">
      <formula>NOT(ISERROR(SEARCH("maison d'arrêt",P75)))</formula>
    </cfRule>
    <cfRule type="containsText" dxfId="1552" priority="839" operator="containsText" text="CTMA">
      <formula>NOT(ISERROR(SEARCH("CTMA",P75)))</formula>
    </cfRule>
    <cfRule type="containsText" dxfId="1551" priority="840" operator="containsText" text="Entretien">
      <formula>NOT(ISERROR(SEARCH("Entretien",P75)))</formula>
    </cfRule>
  </conditionalFormatting>
  <conditionalFormatting sqref="P75:Q76">
    <cfRule type="containsText" dxfId="1550" priority="833" operator="containsText" text="MDA">
      <formula>NOT(ISERROR(SEARCH("MDA",P75)))</formula>
    </cfRule>
    <cfRule type="containsText" dxfId="1549" priority="834" operator="containsText" text="ou entretien">
      <formula>NOT(ISERROR(SEARCH("ou entretien",P75)))</formula>
    </cfRule>
  </conditionalFormatting>
  <conditionalFormatting sqref="R75:S76">
    <cfRule type="containsText" dxfId="1548" priority="827" operator="containsText" text="TEL">
      <formula>NOT(ISERROR(SEARCH("TEL",R75)))</formula>
    </cfRule>
    <cfRule type="containsText" dxfId="1547" priority="828" operator="containsText" text="Boutik">
      <formula>NOT(ISERROR(SEARCH("Boutik",R75)))</formula>
    </cfRule>
    <cfRule type="containsText" dxfId="1546" priority="829" operator="containsText" text="CJC">
      <formula>NOT(ISERROR(SEARCH("CJC",R75)))</formula>
    </cfRule>
    <cfRule type="containsText" dxfId="1545" priority="830" operator="containsText" text="maison d'arrêt">
      <formula>NOT(ISERROR(SEARCH("maison d'arrêt",R75)))</formula>
    </cfRule>
    <cfRule type="containsText" dxfId="1544" priority="831" operator="containsText" text="CTMA">
      <formula>NOT(ISERROR(SEARCH("CTMA",R75)))</formula>
    </cfRule>
    <cfRule type="containsText" dxfId="1543" priority="832" operator="containsText" text="Entretien">
      <formula>NOT(ISERROR(SEARCH("Entretien",R75)))</formula>
    </cfRule>
  </conditionalFormatting>
  <conditionalFormatting sqref="R75:S76">
    <cfRule type="containsText" dxfId="1542" priority="825" operator="containsText" text="MDA">
      <formula>NOT(ISERROR(SEARCH("MDA",R75)))</formula>
    </cfRule>
    <cfRule type="containsText" dxfId="1541" priority="826" operator="containsText" text="ou entretien">
      <formula>NOT(ISERROR(SEARCH("ou entretien",R75)))</formula>
    </cfRule>
  </conditionalFormatting>
  <conditionalFormatting sqref="U75:V76">
    <cfRule type="containsText" dxfId="1540" priority="819" operator="containsText" text="TEL">
      <formula>NOT(ISERROR(SEARCH("TEL",U75)))</formula>
    </cfRule>
    <cfRule type="containsText" dxfId="1539" priority="820" operator="containsText" text="Boutik">
      <formula>NOT(ISERROR(SEARCH("Boutik",U75)))</formula>
    </cfRule>
    <cfRule type="containsText" dxfId="1538" priority="821" operator="containsText" text="CJC">
      <formula>NOT(ISERROR(SEARCH("CJC",U75)))</formula>
    </cfRule>
    <cfRule type="containsText" dxfId="1537" priority="822" operator="containsText" text="maison d'arrêt">
      <formula>NOT(ISERROR(SEARCH("maison d'arrêt",U75)))</formula>
    </cfRule>
    <cfRule type="containsText" dxfId="1536" priority="823" operator="containsText" text="CTMA">
      <formula>NOT(ISERROR(SEARCH("CTMA",U75)))</formula>
    </cfRule>
    <cfRule type="containsText" dxfId="1535" priority="824" operator="containsText" text="Entretien">
      <formula>NOT(ISERROR(SEARCH("Entretien",U75)))</formula>
    </cfRule>
  </conditionalFormatting>
  <conditionalFormatting sqref="U75:V76">
    <cfRule type="containsText" dxfId="1534" priority="817" operator="containsText" text="MDA">
      <formula>NOT(ISERROR(SEARCH("MDA",U75)))</formula>
    </cfRule>
    <cfRule type="containsText" dxfId="1533" priority="818" operator="containsText" text="ou entretien">
      <formula>NOT(ISERROR(SEARCH("ou entretien",U75)))</formula>
    </cfRule>
  </conditionalFormatting>
  <conditionalFormatting sqref="W75:X76">
    <cfRule type="containsText" dxfId="1532" priority="811" operator="containsText" text="TEL">
      <formula>NOT(ISERROR(SEARCH("TEL",W75)))</formula>
    </cfRule>
    <cfRule type="containsText" dxfId="1531" priority="812" operator="containsText" text="Boutik">
      <formula>NOT(ISERROR(SEARCH("Boutik",W75)))</formula>
    </cfRule>
    <cfRule type="containsText" dxfId="1530" priority="813" operator="containsText" text="CJC">
      <formula>NOT(ISERROR(SEARCH("CJC",W75)))</formula>
    </cfRule>
    <cfRule type="containsText" dxfId="1529" priority="814" operator="containsText" text="maison d'arrêt">
      <formula>NOT(ISERROR(SEARCH("maison d'arrêt",W75)))</formula>
    </cfRule>
    <cfRule type="containsText" dxfId="1528" priority="815" operator="containsText" text="CTMA">
      <formula>NOT(ISERROR(SEARCH("CTMA",W75)))</formula>
    </cfRule>
    <cfRule type="containsText" dxfId="1527" priority="816" operator="containsText" text="Entretien">
      <formula>NOT(ISERROR(SEARCH("Entretien",W75)))</formula>
    </cfRule>
  </conditionalFormatting>
  <conditionalFormatting sqref="W75:X76">
    <cfRule type="containsText" dxfId="1526" priority="809" operator="containsText" text="MDA">
      <formula>NOT(ISERROR(SEARCH("MDA",W75)))</formula>
    </cfRule>
    <cfRule type="containsText" dxfId="1525" priority="810" operator="containsText" text="ou entretien">
      <formula>NOT(ISERROR(SEARCH("ou entretien",W75)))</formula>
    </cfRule>
  </conditionalFormatting>
  <conditionalFormatting sqref="C69:D70">
    <cfRule type="containsText" dxfId="1524" priority="803" operator="containsText" text="TEL">
      <formula>NOT(ISERROR(SEARCH("TEL",C69)))</formula>
    </cfRule>
    <cfRule type="containsText" dxfId="1523" priority="804" operator="containsText" text="Boutik">
      <formula>NOT(ISERROR(SEARCH("Boutik",C69)))</formula>
    </cfRule>
    <cfRule type="containsText" dxfId="1522" priority="805" operator="containsText" text="CJC">
      <formula>NOT(ISERROR(SEARCH("CJC",C69)))</formula>
    </cfRule>
    <cfRule type="containsText" dxfId="1521" priority="806" operator="containsText" text="maison d'arrêt">
      <formula>NOT(ISERROR(SEARCH("maison d'arrêt",C69)))</formula>
    </cfRule>
    <cfRule type="containsText" dxfId="1520" priority="807" operator="containsText" text="CTMA">
      <formula>NOT(ISERROR(SEARCH("CTMA",C69)))</formula>
    </cfRule>
    <cfRule type="containsText" dxfId="1519" priority="808" operator="containsText" text="Entretien">
      <formula>NOT(ISERROR(SEARCH("Entretien",C69)))</formula>
    </cfRule>
  </conditionalFormatting>
  <conditionalFormatting sqref="C69:D70">
    <cfRule type="containsText" dxfId="1518" priority="801" operator="containsText" text="MDA">
      <formula>NOT(ISERROR(SEARCH("MDA",C69)))</formula>
    </cfRule>
    <cfRule type="containsText" dxfId="1517" priority="802" operator="containsText" text="ou entretien">
      <formula>NOT(ISERROR(SEARCH("ou entretien",C69)))</formula>
    </cfRule>
  </conditionalFormatting>
  <conditionalFormatting sqref="F69:G70">
    <cfRule type="containsText" dxfId="1516" priority="795" operator="containsText" text="TEL">
      <formula>NOT(ISERROR(SEARCH("TEL",F69)))</formula>
    </cfRule>
    <cfRule type="containsText" dxfId="1515" priority="796" operator="containsText" text="Boutik">
      <formula>NOT(ISERROR(SEARCH("Boutik",F69)))</formula>
    </cfRule>
    <cfRule type="containsText" dxfId="1514" priority="797" operator="containsText" text="CJC">
      <formula>NOT(ISERROR(SEARCH("CJC",F69)))</formula>
    </cfRule>
    <cfRule type="containsText" dxfId="1513" priority="798" operator="containsText" text="maison d'arrêt">
      <formula>NOT(ISERROR(SEARCH("maison d'arrêt",F69)))</formula>
    </cfRule>
    <cfRule type="containsText" dxfId="1512" priority="799" operator="containsText" text="CTMA">
      <formula>NOT(ISERROR(SEARCH("CTMA",F69)))</formula>
    </cfRule>
    <cfRule type="containsText" dxfId="1511" priority="800" operator="containsText" text="Entretien">
      <formula>NOT(ISERROR(SEARCH("Entretien",F69)))</formula>
    </cfRule>
  </conditionalFormatting>
  <conditionalFormatting sqref="F69:G70">
    <cfRule type="containsText" dxfId="1510" priority="793" operator="containsText" text="MDA">
      <formula>NOT(ISERROR(SEARCH("MDA",F69)))</formula>
    </cfRule>
    <cfRule type="containsText" dxfId="1509" priority="794" operator="containsText" text="ou entretien">
      <formula>NOT(ISERROR(SEARCH("ou entretien",F69)))</formula>
    </cfRule>
  </conditionalFormatting>
  <conditionalFormatting sqref="C71:D72">
    <cfRule type="containsText" dxfId="1508" priority="787" operator="containsText" text="TEL">
      <formula>NOT(ISERROR(SEARCH("TEL",C71)))</formula>
    </cfRule>
    <cfRule type="containsText" dxfId="1507" priority="788" operator="containsText" text="Boutik">
      <formula>NOT(ISERROR(SEARCH("Boutik",C71)))</formula>
    </cfRule>
    <cfRule type="containsText" dxfId="1506" priority="789" operator="containsText" text="CJC">
      <formula>NOT(ISERROR(SEARCH("CJC",C71)))</formula>
    </cfRule>
    <cfRule type="containsText" dxfId="1505" priority="790" operator="containsText" text="maison d'arrêt">
      <formula>NOT(ISERROR(SEARCH("maison d'arrêt",C71)))</formula>
    </cfRule>
    <cfRule type="containsText" dxfId="1504" priority="791" operator="containsText" text="CTMA">
      <formula>NOT(ISERROR(SEARCH("CTMA",C71)))</formula>
    </cfRule>
    <cfRule type="containsText" dxfId="1503" priority="792" operator="containsText" text="Entretien">
      <formula>NOT(ISERROR(SEARCH("Entretien",C71)))</formula>
    </cfRule>
  </conditionalFormatting>
  <conditionalFormatting sqref="C71:D72">
    <cfRule type="containsText" dxfId="1502" priority="785" operator="containsText" text="MDA">
      <formula>NOT(ISERROR(SEARCH("MDA",C71)))</formula>
    </cfRule>
    <cfRule type="containsText" dxfId="1501" priority="786" operator="containsText" text="ou entretien">
      <formula>NOT(ISERROR(SEARCH("ou entretien",C71)))</formula>
    </cfRule>
  </conditionalFormatting>
  <conditionalFormatting sqref="F71:G72">
    <cfRule type="containsText" dxfId="1500" priority="779" operator="containsText" text="TEL">
      <formula>NOT(ISERROR(SEARCH("TEL",F71)))</formula>
    </cfRule>
    <cfRule type="containsText" dxfId="1499" priority="780" operator="containsText" text="Boutik">
      <formula>NOT(ISERROR(SEARCH("Boutik",F71)))</formula>
    </cfRule>
    <cfRule type="containsText" dxfId="1498" priority="781" operator="containsText" text="CJC">
      <formula>NOT(ISERROR(SEARCH("CJC",F71)))</formula>
    </cfRule>
    <cfRule type="containsText" dxfId="1497" priority="782" operator="containsText" text="maison d'arrêt">
      <formula>NOT(ISERROR(SEARCH("maison d'arrêt",F71)))</formula>
    </cfRule>
    <cfRule type="containsText" dxfId="1496" priority="783" operator="containsText" text="CTMA">
      <formula>NOT(ISERROR(SEARCH("CTMA",F71)))</formula>
    </cfRule>
    <cfRule type="containsText" dxfId="1495" priority="784" operator="containsText" text="Entretien">
      <formula>NOT(ISERROR(SEARCH("Entretien",F71)))</formula>
    </cfRule>
  </conditionalFormatting>
  <conditionalFormatting sqref="F71:G72">
    <cfRule type="containsText" dxfId="1494" priority="777" operator="containsText" text="MDA">
      <formula>NOT(ISERROR(SEARCH("MDA",F71)))</formula>
    </cfRule>
    <cfRule type="containsText" dxfId="1493" priority="778" operator="containsText" text="ou entretien">
      <formula>NOT(ISERROR(SEARCH("ou entretien",F71)))</formula>
    </cfRule>
  </conditionalFormatting>
  <conditionalFormatting sqref="H69:I72">
    <cfRule type="containsText" dxfId="1492" priority="771" operator="containsText" text="TEL">
      <formula>NOT(ISERROR(SEARCH("TEL",H69)))</formula>
    </cfRule>
    <cfRule type="containsText" dxfId="1491" priority="772" operator="containsText" text="Boutik">
      <formula>NOT(ISERROR(SEARCH("Boutik",H69)))</formula>
    </cfRule>
    <cfRule type="containsText" dxfId="1490" priority="773" operator="containsText" text="CJC">
      <formula>NOT(ISERROR(SEARCH("CJC",H69)))</formula>
    </cfRule>
    <cfRule type="containsText" dxfId="1489" priority="774" operator="containsText" text="maison d'arrêt">
      <formula>NOT(ISERROR(SEARCH("maison d'arrêt",H69)))</formula>
    </cfRule>
    <cfRule type="containsText" dxfId="1488" priority="775" operator="containsText" text="CTMA">
      <formula>NOT(ISERROR(SEARCH("CTMA",H69)))</formula>
    </cfRule>
    <cfRule type="containsText" dxfId="1487" priority="776" operator="containsText" text="Entretien">
      <formula>NOT(ISERROR(SEARCH("Entretien",H69)))</formula>
    </cfRule>
  </conditionalFormatting>
  <conditionalFormatting sqref="H69:I72">
    <cfRule type="containsText" dxfId="1486" priority="769" operator="containsText" text="MDA">
      <formula>NOT(ISERROR(SEARCH("MDA",H69)))</formula>
    </cfRule>
    <cfRule type="containsText" dxfId="1485" priority="770" operator="containsText" text="ou entretien">
      <formula>NOT(ISERROR(SEARCH("ou entretien",H69)))</formula>
    </cfRule>
  </conditionalFormatting>
  <conditionalFormatting sqref="R69:S70">
    <cfRule type="containsText" dxfId="1484" priority="763" operator="containsText" text="TEL">
      <formula>NOT(ISERROR(SEARCH("TEL",R69)))</formula>
    </cfRule>
    <cfRule type="containsText" dxfId="1483" priority="764" operator="containsText" text="Boutik">
      <formula>NOT(ISERROR(SEARCH("Boutik",R69)))</formula>
    </cfRule>
    <cfRule type="containsText" dxfId="1482" priority="765" operator="containsText" text="CJC">
      <formula>NOT(ISERROR(SEARCH("CJC",R69)))</formula>
    </cfRule>
    <cfRule type="containsText" dxfId="1481" priority="766" operator="containsText" text="maison d'arrêt">
      <formula>NOT(ISERROR(SEARCH("maison d'arrêt",R69)))</formula>
    </cfRule>
    <cfRule type="containsText" dxfId="1480" priority="767" operator="containsText" text="CTMA">
      <formula>NOT(ISERROR(SEARCH("CTMA",R69)))</formula>
    </cfRule>
    <cfRule type="containsText" dxfId="1479" priority="768" operator="containsText" text="Entretien">
      <formula>NOT(ISERROR(SEARCH("Entretien",R69)))</formula>
    </cfRule>
  </conditionalFormatting>
  <conditionalFormatting sqref="R69:S70">
    <cfRule type="containsText" dxfId="1478" priority="761" operator="containsText" text="MDA">
      <formula>NOT(ISERROR(SEARCH("MDA",R69)))</formula>
    </cfRule>
    <cfRule type="containsText" dxfId="1477" priority="762" operator="containsText" text="ou entretien">
      <formula>NOT(ISERROR(SEARCH("ou entretien",R69)))</formula>
    </cfRule>
  </conditionalFormatting>
  <conditionalFormatting sqref="R71:S72">
    <cfRule type="containsText" dxfId="1476" priority="755" operator="containsText" text="TEL">
      <formula>NOT(ISERROR(SEARCH("TEL",R71)))</formula>
    </cfRule>
    <cfRule type="containsText" dxfId="1475" priority="756" operator="containsText" text="Boutik">
      <formula>NOT(ISERROR(SEARCH("Boutik",R71)))</formula>
    </cfRule>
    <cfRule type="containsText" dxfId="1474" priority="757" operator="containsText" text="CJC">
      <formula>NOT(ISERROR(SEARCH("CJC",R71)))</formula>
    </cfRule>
    <cfRule type="containsText" dxfId="1473" priority="758" operator="containsText" text="maison d'arrêt">
      <formula>NOT(ISERROR(SEARCH("maison d'arrêt",R71)))</formula>
    </cfRule>
    <cfRule type="containsText" dxfId="1472" priority="759" operator="containsText" text="CTMA">
      <formula>NOT(ISERROR(SEARCH("CTMA",R71)))</formula>
    </cfRule>
    <cfRule type="containsText" dxfId="1471" priority="760" operator="containsText" text="Entretien">
      <formula>NOT(ISERROR(SEARCH("Entretien",R71)))</formula>
    </cfRule>
  </conditionalFormatting>
  <conditionalFormatting sqref="R71:S72">
    <cfRule type="containsText" dxfId="1470" priority="753" operator="containsText" text="MDA">
      <formula>NOT(ISERROR(SEARCH("MDA",R71)))</formula>
    </cfRule>
    <cfRule type="containsText" dxfId="1469" priority="754" operator="containsText" text="ou entretien">
      <formula>NOT(ISERROR(SEARCH("ou entretien",R71)))</formula>
    </cfRule>
  </conditionalFormatting>
  <conditionalFormatting sqref="W69:X70">
    <cfRule type="containsText" dxfId="1468" priority="747" operator="containsText" text="TEL">
      <formula>NOT(ISERROR(SEARCH("TEL",W69)))</formula>
    </cfRule>
    <cfRule type="containsText" dxfId="1467" priority="748" operator="containsText" text="Boutik">
      <formula>NOT(ISERROR(SEARCH("Boutik",W69)))</formula>
    </cfRule>
    <cfRule type="containsText" dxfId="1466" priority="749" operator="containsText" text="CJC">
      <formula>NOT(ISERROR(SEARCH("CJC",W69)))</formula>
    </cfRule>
    <cfRule type="containsText" dxfId="1465" priority="750" operator="containsText" text="maison d'arrêt">
      <formula>NOT(ISERROR(SEARCH("maison d'arrêt",W69)))</formula>
    </cfRule>
    <cfRule type="containsText" dxfId="1464" priority="751" operator="containsText" text="CTMA">
      <formula>NOT(ISERROR(SEARCH("CTMA",W69)))</formula>
    </cfRule>
    <cfRule type="containsText" dxfId="1463" priority="752" operator="containsText" text="Entretien">
      <formula>NOT(ISERROR(SEARCH("Entretien",W69)))</formula>
    </cfRule>
  </conditionalFormatting>
  <conditionalFormatting sqref="W69:X70">
    <cfRule type="containsText" dxfId="1462" priority="745" operator="containsText" text="MDA">
      <formula>NOT(ISERROR(SEARCH("MDA",W69)))</formula>
    </cfRule>
    <cfRule type="containsText" dxfId="1461" priority="746" operator="containsText" text="ou entretien">
      <formula>NOT(ISERROR(SEARCH("ou entretien",W69)))</formula>
    </cfRule>
  </conditionalFormatting>
  <conditionalFormatting sqref="W71:X72">
    <cfRule type="containsText" dxfId="1460" priority="739" operator="containsText" text="TEL">
      <formula>NOT(ISERROR(SEARCH("TEL",W71)))</formula>
    </cfRule>
    <cfRule type="containsText" dxfId="1459" priority="740" operator="containsText" text="Boutik">
      <formula>NOT(ISERROR(SEARCH("Boutik",W71)))</formula>
    </cfRule>
    <cfRule type="containsText" dxfId="1458" priority="741" operator="containsText" text="CJC">
      <formula>NOT(ISERROR(SEARCH("CJC",W71)))</formula>
    </cfRule>
    <cfRule type="containsText" dxfId="1457" priority="742" operator="containsText" text="maison d'arrêt">
      <formula>NOT(ISERROR(SEARCH("maison d'arrêt",W71)))</formula>
    </cfRule>
    <cfRule type="containsText" dxfId="1456" priority="743" operator="containsText" text="CTMA">
      <formula>NOT(ISERROR(SEARCH("CTMA",W71)))</formula>
    </cfRule>
    <cfRule type="containsText" dxfId="1455" priority="744" operator="containsText" text="Entretien">
      <formula>NOT(ISERROR(SEARCH("Entretien",W71)))</formula>
    </cfRule>
  </conditionalFormatting>
  <conditionalFormatting sqref="W71:X72">
    <cfRule type="containsText" dxfId="1454" priority="737" operator="containsText" text="MDA">
      <formula>NOT(ISERROR(SEARCH("MDA",W71)))</formula>
    </cfRule>
    <cfRule type="containsText" dxfId="1453" priority="738" operator="containsText" text="ou entretien">
      <formula>NOT(ISERROR(SEARCH("ou entretien",W71)))</formula>
    </cfRule>
  </conditionalFormatting>
  <conditionalFormatting sqref="C67:D68">
    <cfRule type="containsText" dxfId="1452" priority="731" operator="containsText" text="TEL">
      <formula>NOT(ISERROR(SEARCH("TEL",C67)))</formula>
    </cfRule>
    <cfRule type="containsText" dxfId="1451" priority="732" operator="containsText" text="Boutik">
      <formula>NOT(ISERROR(SEARCH("Boutik",C67)))</formula>
    </cfRule>
    <cfRule type="containsText" dxfId="1450" priority="733" operator="containsText" text="CJC">
      <formula>NOT(ISERROR(SEARCH("CJC",C67)))</formula>
    </cfRule>
    <cfRule type="containsText" dxfId="1449" priority="734" operator="containsText" text="maison d'arrêt">
      <formula>NOT(ISERROR(SEARCH("maison d'arrêt",C67)))</formula>
    </cfRule>
    <cfRule type="containsText" dxfId="1448" priority="735" operator="containsText" text="CTMA">
      <formula>NOT(ISERROR(SEARCH("CTMA",C67)))</formula>
    </cfRule>
    <cfRule type="containsText" dxfId="1447" priority="736" operator="containsText" text="Entretien">
      <formula>NOT(ISERROR(SEARCH("Entretien",C67)))</formula>
    </cfRule>
  </conditionalFormatting>
  <conditionalFormatting sqref="C67:D68">
    <cfRule type="containsText" dxfId="1446" priority="729" operator="containsText" text="MDA">
      <formula>NOT(ISERROR(SEARCH("MDA",C67)))</formula>
    </cfRule>
    <cfRule type="containsText" dxfId="1445" priority="730" operator="containsText" text="ou entretien">
      <formula>NOT(ISERROR(SEARCH("ou entretien",C67)))</formula>
    </cfRule>
  </conditionalFormatting>
  <conditionalFormatting sqref="F65:G66">
    <cfRule type="containsText" dxfId="1444" priority="723" operator="containsText" text="TEL">
      <formula>NOT(ISERROR(SEARCH("TEL",F65)))</formula>
    </cfRule>
    <cfRule type="containsText" dxfId="1443" priority="724" operator="containsText" text="Boutik">
      <formula>NOT(ISERROR(SEARCH("Boutik",F65)))</formula>
    </cfRule>
    <cfRule type="containsText" dxfId="1442" priority="725" operator="containsText" text="CJC">
      <formula>NOT(ISERROR(SEARCH("CJC",F65)))</formula>
    </cfRule>
    <cfRule type="containsText" dxfId="1441" priority="726" operator="containsText" text="maison d'arrêt">
      <formula>NOT(ISERROR(SEARCH("maison d'arrêt",F65)))</formula>
    </cfRule>
    <cfRule type="containsText" dxfId="1440" priority="727" operator="containsText" text="CTMA">
      <formula>NOT(ISERROR(SEARCH("CTMA",F65)))</formula>
    </cfRule>
    <cfRule type="containsText" dxfId="1439" priority="728" operator="containsText" text="Entretien">
      <formula>NOT(ISERROR(SEARCH("Entretien",F65)))</formula>
    </cfRule>
  </conditionalFormatting>
  <conditionalFormatting sqref="F65:G66">
    <cfRule type="containsText" dxfId="1438" priority="721" operator="containsText" text="MDA">
      <formula>NOT(ISERROR(SEARCH("MDA",F65)))</formula>
    </cfRule>
    <cfRule type="containsText" dxfId="1437" priority="722" operator="containsText" text="ou entretien">
      <formula>NOT(ISERROR(SEARCH("ou entretien",F65)))</formula>
    </cfRule>
  </conditionalFormatting>
  <conditionalFormatting sqref="F67:G68">
    <cfRule type="containsText" dxfId="1436" priority="715" operator="containsText" text="TEL">
      <formula>NOT(ISERROR(SEARCH("TEL",F67)))</formula>
    </cfRule>
    <cfRule type="containsText" dxfId="1435" priority="716" operator="containsText" text="Boutik">
      <formula>NOT(ISERROR(SEARCH("Boutik",F67)))</formula>
    </cfRule>
    <cfRule type="containsText" dxfId="1434" priority="717" operator="containsText" text="CJC">
      <formula>NOT(ISERROR(SEARCH("CJC",F67)))</formula>
    </cfRule>
    <cfRule type="containsText" dxfId="1433" priority="718" operator="containsText" text="maison d'arrêt">
      <formula>NOT(ISERROR(SEARCH("maison d'arrêt",F67)))</formula>
    </cfRule>
    <cfRule type="containsText" dxfId="1432" priority="719" operator="containsText" text="CTMA">
      <formula>NOT(ISERROR(SEARCH("CTMA",F67)))</formula>
    </cfRule>
    <cfRule type="containsText" dxfId="1431" priority="720" operator="containsText" text="Entretien">
      <formula>NOT(ISERROR(SEARCH("Entretien",F67)))</formula>
    </cfRule>
  </conditionalFormatting>
  <conditionalFormatting sqref="F67:G68">
    <cfRule type="containsText" dxfId="1430" priority="713" operator="containsText" text="MDA">
      <formula>NOT(ISERROR(SEARCH("MDA",F67)))</formula>
    </cfRule>
    <cfRule type="containsText" dxfId="1429" priority="714" operator="containsText" text="ou entretien">
      <formula>NOT(ISERROR(SEARCH("ou entretien",F67)))</formula>
    </cfRule>
  </conditionalFormatting>
  <conditionalFormatting sqref="H65:I66">
    <cfRule type="containsText" dxfId="1428" priority="707" operator="containsText" text="TEL">
      <formula>NOT(ISERROR(SEARCH("TEL",H65)))</formula>
    </cfRule>
    <cfRule type="containsText" dxfId="1427" priority="708" operator="containsText" text="Boutik">
      <formula>NOT(ISERROR(SEARCH("Boutik",H65)))</formula>
    </cfRule>
    <cfRule type="containsText" dxfId="1426" priority="709" operator="containsText" text="CJC">
      <formula>NOT(ISERROR(SEARCH("CJC",H65)))</formula>
    </cfRule>
    <cfRule type="containsText" dxfId="1425" priority="710" operator="containsText" text="maison d'arrêt">
      <formula>NOT(ISERROR(SEARCH("maison d'arrêt",H65)))</formula>
    </cfRule>
    <cfRule type="containsText" dxfId="1424" priority="711" operator="containsText" text="CTMA">
      <formula>NOT(ISERROR(SEARCH("CTMA",H65)))</formula>
    </cfRule>
    <cfRule type="containsText" dxfId="1423" priority="712" operator="containsText" text="Entretien">
      <formula>NOT(ISERROR(SEARCH("Entretien",H65)))</formula>
    </cfRule>
  </conditionalFormatting>
  <conditionalFormatting sqref="H65:I66">
    <cfRule type="containsText" dxfId="1422" priority="705" operator="containsText" text="MDA">
      <formula>NOT(ISERROR(SEARCH("MDA",H65)))</formula>
    </cfRule>
    <cfRule type="containsText" dxfId="1421" priority="706" operator="containsText" text="ou entretien">
      <formula>NOT(ISERROR(SEARCH("ou entretien",H65)))</formula>
    </cfRule>
  </conditionalFormatting>
  <conditionalFormatting sqref="H67:I68">
    <cfRule type="containsText" dxfId="1420" priority="699" operator="containsText" text="TEL">
      <formula>NOT(ISERROR(SEARCH("TEL",H67)))</formula>
    </cfRule>
    <cfRule type="containsText" dxfId="1419" priority="700" operator="containsText" text="Boutik">
      <formula>NOT(ISERROR(SEARCH("Boutik",H67)))</formula>
    </cfRule>
    <cfRule type="containsText" dxfId="1418" priority="701" operator="containsText" text="CJC">
      <formula>NOT(ISERROR(SEARCH("CJC",H67)))</formula>
    </cfRule>
    <cfRule type="containsText" dxfId="1417" priority="702" operator="containsText" text="maison d'arrêt">
      <formula>NOT(ISERROR(SEARCH("maison d'arrêt",H67)))</formula>
    </cfRule>
    <cfRule type="containsText" dxfId="1416" priority="703" operator="containsText" text="CTMA">
      <formula>NOT(ISERROR(SEARCH("CTMA",H67)))</formula>
    </cfRule>
    <cfRule type="containsText" dxfId="1415" priority="704" operator="containsText" text="Entretien">
      <formula>NOT(ISERROR(SEARCH("Entretien",H67)))</formula>
    </cfRule>
  </conditionalFormatting>
  <conditionalFormatting sqref="H67:I68">
    <cfRule type="containsText" dxfId="1414" priority="697" operator="containsText" text="MDA">
      <formula>NOT(ISERROR(SEARCH("MDA",H67)))</formula>
    </cfRule>
    <cfRule type="containsText" dxfId="1413" priority="698" operator="containsText" text="ou entretien">
      <formula>NOT(ISERROR(SEARCH("ou entretien",H67)))</formula>
    </cfRule>
  </conditionalFormatting>
  <conditionalFormatting sqref="P65:Q66">
    <cfRule type="containsText" dxfId="1412" priority="691" operator="containsText" text="TEL">
      <formula>NOT(ISERROR(SEARCH("TEL",P65)))</formula>
    </cfRule>
    <cfRule type="containsText" dxfId="1411" priority="692" operator="containsText" text="Boutik">
      <formula>NOT(ISERROR(SEARCH("Boutik",P65)))</formula>
    </cfRule>
    <cfRule type="containsText" dxfId="1410" priority="693" operator="containsText" text="CJC">
      <formula>NOT(ISERROR(SEARCH("CJC",P65)))</formula>
    </cfRule>
    <cfRule type="containsText" dxfId="1409" priority="694" operator="containsText" text="maison d'arrêt">
      <formula>NOT(ISERROR(SEARCH("maison d'arrêt",P65)))</formula>
    </cfRule>
    <cfRule type="containsText" dxfId="1408" priority="695" operator="containsText" text="CTMA">
      <formula>NOT(ISERROR(SEARCH("CTMA",P65)))</formula>
    </cfRule>
    <cfRule type="containsText" dxfId="1407" priority="696" operator="containsText" text="Entretien">
      <formula>NOT(ISERROR(SEARCH("Entretien",P65)))</formula>
    </cfRule>
  </conditionalFormatting>
  <conditionalFormatting sqref="P65:Q66">
    <cfRule type="containsText" dxfId="1406" priority="689" operator="containsText" text="MDA">
      <formula>NOT(ISERROR(SEARCH("MDA",P65)))</formula>
    </cfRule>
    <cfRule type="containsText" dxfId="1405" priority="690" operator="containsText" text="ou entretien">
      <formula>NOT(ISERROR(SEARCH("ou entretien",P65)))</formula>
    </cfRule>
  </conditionalFormatting>
  <conditionalFormatting sqref="P67:Q68">
    <cfRule type="containsText" dxfId="1404" priority="683" operator="containsText" text="TEL">
      <formula>NOT(ISERROR(SEARCH("TEL",P67)))</formula>
    </cfRule>
    <cfRule type="containsText" dxfId="1403" priority="684" operator="containsText" text="Boutik">
      <formula>NOT(ISERROR(SEARCH("Boutik",P67)))</formula>
    </cfRule>
    <cfRule type="containsText" dxfId="1402" priority="685" operator="containsText" text="CJC">
      <formula>NOT(ISERROR(SEARCH("CJC",P67)))</formula>
    </cfRule>
    <cfRule type="containsText" dxfId="1401" priority="686" operator="containsText" text="maison d'arrêt">
      <formula>NOT(ISERROR(SEARCH("maison d'arrêt",P67)))</formula>
    </cfRule>
    <cfRule type="containsText" dxfId="1400" priority="687" operator="containsText" text="CTMA">
      <formula>NOT(ISERROR(SEARCH("CTMA",P67)))</formula>
    </cfRule>
    <cfRule type="containsText" dxfId="1399" priority="688" operator="containsText" text="Entretien">
      <formula>NOT(ISERROR(SEARCH("Entretien",P67)))</formula>
    </cfRule>
  </conditionalFormatting>
  <conditionalFormatting sqref="P67:Q68">
    <cfRule type="containsText" dxfId="1398" priority="681" operator="containsText" text="MDA">
      <formula>NOT(ISERROR(SEARCH("MDA",P67)))</formula>
    </cfRule>
    <cfRule type="containsText" dxfId="1397" priority="682" operator="containsText" text="ou entretien">
      <formula>NOT(ISERROR(SEARCH("ou entretien",P67)))</formula>
    </cfRule>
  </conditionalFormatting>
  <conditionalFormatting sqref="R65:S66">
    <cfRule type="containsText" dxfId="1396" priority="675" operator="containsText" text="TEL">
      <formula>NOT(ISERROR(SEARCH("TEL",R65)))</formula>
    </cfRule>
    <cfRule type="containsText" dxfId="1395" priority="676" operator="containsText" text="Boutik">
      <formula>NOT(ISERROR(SEARCH("Boutik",R65)))</formula>
    </cfRule>
    <cfRule type="containsText" dxfId="1394" priority="677" operator="containsText" text="CJC">
      <formula>NOT(ISERROR(SEARCH("CJC",R65)))</formula>
    </cfRule>
    <cfRule type="containsText" dxfId="1393" priority="678" operator="containsText" text="maison d'arrêt">
      <formula>NOT(ISERROR(SEARCH("maison d'arrêt",R65)))</formula>
    </cfRule>
    <cfRule type="containsText" dxfId="1392" priority="679" operator="containsText" text="CTMA">
      <formula>NOT(ISERROR(SEARCH("CTMA",R65)))</formula>
    </cfRule>
    <cfRule type="containsText" dxfId="1391" priority="680" operator="containsText" text="Entretien">
      <formula>NOT(ISERROR(SEARCH("Entretien",R65)))</formula>
    </cfRule>
  </conditionalFormatting>
  <conditionalFormatting sqref="R65:S66">
    <cfRule type="containsText" dxfId="1390" priority="673" operator="containsText" text="MDA">
      <formula>NOT(ISERROR(SEARCH("MDA",R65)))</formula>
    </cfRule>
    <cfRule type="containsText" dxfId="1389" priority="674" operator="containsText" text="ou entretien">
      <formula>NOT(ISERROR(SEARCH("ou entretien",R65)))</formula>
    </cfRule>
  </conditionalFormatting>
  <conditionalFormatting sqref="R67:S68">
    <cfRule type="containsText" dxfId="1388" priority="667" operator="containsText" text="TEL">
      <formula>NOT(ISERROR(SEARCH("TEL",R67)))</formula>
    </cfRule>
    <cfRule type="containsText" dxfId="1387" priority="668" operator="containsText" text="Boutik">
      <formula>NOT(ISERROR(SEARCH("Boutik",R67)))</formula>
    </cfRule>
    <cfRule type="containsText" dxfId="1386" priority="669" operator="containsText" text="CJC">
      <formula>NOT(ISERROR(SEARCH("CJC",R67)))</formula>
    </cfRule>
    <cfRule type="containsText" dxfId="1385" priority="670" operator="containsText" text="maison d'arrêt">
      <formula>NOT(ISERROR(SEARCH("maison d'arrêt",R67)))</formula>
    </cfRule>
    <cfRule type="containsText" dxfId="1384" priority="671" operator="containsText" text="CTMA">
      <formula>NOT(ISERROR(SEARCH("CTMA",R67)))</formula>
    </cfRule>
    <cfRule type="containsText" dxfId="1383" priority="672" operator="containsText" text="Entretien">
      <formula>NOT(ISERROR(SEARCH("Entretien",R67)))</formula>
    </cfRule>
  </conditionalFormatting>
  <conditionalFormatting sqref="R67:S68">
    <cfRule type="containsText" dxfId="1382" priority="665" operator="containsText" text="MDA">
      <formula>NOT(ISERROR(SEARCH("MDA",R67)))</formula>
    </cfRule>
    <cfRule type="containsText" dxfId="1381" priority="666" operator="containsText" text="ou entretien">
      <formula>NOT(ISERROR(SEARCH("ou entretien",R67)))</formula>
    </cfRule>
  </conditionalFormatting>
  <conditionalFormatting sqref="W65:X66">
    <cfRule type="containsText" dxfId="1380" priority="659" operator="containsText" text="TEL">
      <formula>NOT(ISERROR(SEARCH("TEL",W65)))</formula>
    </cfRule>
    <cfRule type="containsText" dxfId="1379" priority="660" operator="containsText" text="Boutik">
      <formula>NOT(ISERROR(SEARCH("Boutik",W65)))</formula>
    </cfRule>
    <cfRule type="containsText" dxfId="1378" priority="661" operator="containsText" text="CJC">
      <formula>NOT(ISERROR(SEARCH("CJC",W65)))</formula>
    </cfRule>
    <cfRule type="containsText" dxfId="1377" priority="662" operator="containsText" text="maison d'arrêt">
      <formula>NOT(ISERROR(SEARCH("maison d'arrêt",W65)))</formula>
    </cfRule>
    <cfRule type="containsText" dxfId="1376" priority="663" operator="containsText" text="CTMA">
      <formula>NOT(ISERROR(SEARCH("CTMA",W65)))</formula>
    </cfRule>
    <cfRule type="containsText" dxfId="1375" priority="664" operator="containsText" text="Entretien">
      <formula>NOT(ISERROR(SEARCH("Entretien",W65)))</formula>
    </cfRule>
  </conditionalFormatting>
  <conditionalFormatting sqref="W65:X66">
    <cfRule type="containsText" dxfId="1374" priority="657" operator="containsText" text="MDA">
      <formula>NOT(ISERROR(SEARCH("MDA",W65)))</formula>
    </cfRule>
    <cfRule type="containsText" dxfId="1373" priority="658" operator="containsText" text="ou entretien">
      <formula>NOT(ISERROR(SEARCH("ou entretien",W65)))</formula>
    </cfRule>
  </conditionalFormatting>
  <conditionalFormatting sqref="W67:X68">
    <cfRule type="containsText" dxfId="1372" priority="651" operator="containsText" text="TEL">
      <formula>NOT(ISERROR(SEARCH("TEL",W67)))</formula>
    </cfRule>
    <cfRule type="containsText" dxfId="1371" priority="652" operator="containsText" text="Boutik">
      <formula>NOT(ISERROR(SEARCH("Boutik",W67)))</formula>
    </cfRule>
    <cfRule type="containsText" dxfId="1370" priority="653" operator="containsText" text="CJC">
      <formula>NOT(ISERROR(SEARCH("CJC",W67)))</formula>
    </cfRule>
    <cfRule type="containsText" dxfId="1369" priority="654" operator="containsText" text="maison d'arrêt">
      <formula>NOT(ISERROR(SEARCH("maison d'arrêt",W67)))</formula>
    </cfRule>
    <cfRule type="containsText" dxfId="1368" priority="655" operator="containsText" text="CTMA">
      <formula>NOT(ISERROR(SEARCH("CTMA",W67)))</formula>
    </cfRule>
    <cfRule type="containsText" dxfId="1367" priority="656" operator="containsText" text="Entretien">
      <formula>NOT(ISERROR(SEARCH("Entretien",W67)))</formula>
    </cfRule>
  </conditionalFormatting>
  <conditionalFormatting sqref="W67:X68">
    <cfRule type="containsText" dxfId="1366" priority="649" operator="containsText" text="MDA">
      <formula>NOT(ISERROR(SEARCH("MDA",W67)))</formula>
    </cfRule>
    <cfRule type="containsText" dxfId="1365" priority="650" operator="containsText" text="ou entretien">
      <formula>NOT(ISERROR(SEARCH("ou entretien",W67)))</formula>
    </cfRule>
  </conditionalFormatting>
  <conditionalFormatting sqref="Z65:AA66">
    <cfRule type="containsText" dxfId="1364" priority="643" operator="containsText" text="TEL">
      <formula>NOT(ISERROR(SEARCH("TEL",Z65)))</formula>
    </cfRule>
    <cfRule type="containsText" dxfId="1363" priority="644" operator="containsText" text="Boutik">
      <formula>NOT(ISERROR(SEARCH("Boutik",Z65)))</formula>
    </cfRule>
    <cfRule type="containsText" dxfId="1362" priority="645" operator="containsText" text="CJC">
      <formula>NOT(ISERROR(SEARCH("CJC",Z65)))</formula>
    </cfRule>
    <cfRule type="containsText" dxfId="1361" priority="646" operator="containsText" text="maison d'arrêt">
      <formula>NOT(ISERROR(SEARCH("maison d'arrêt",Z65)))</formula>
    </cfRule>
    <cfRule type="containsText" dxfId="1360" priority="647" operator="containsText" text="CTMA">
      <formula>NOT(ISERROR(SEARCH("CTMA",Z65)))</formula>
    </cfRule>
    <cfRule type="containsText" dxfId="1359" priority="648" operator="containsText" text="Entretien">
      <formula>NOT(ISERROR(SEARCH("Entretien",Z65)))</formula>
    </cfRule>
  </conditionalFormatting>
  <conditionalFormatting sqref="Z65:AA66">
    <cfRule type="containsText" dxfId="1358" priority="641" operator="containsText" text="MDA">
      <formula>NOT(ISERROR(SEARCH("MDA",Z65)))</formula>
    </cfRule>
    <cfRule type="containsText" dxfId="1357" priority="642" operator="containsText" text="ou entretien">
      <formula>NOT(ISERROR(SEARCH("ou entretien",Z65)))</formula>
    </cfRule>
  </conditionalFormatting>
  <conditionalFormatting sqref="Z67:AA68">
    <cfRule type="containsText" dxfId="1356" priority="635" operator="containsText" text="TEL">
      <formula>NOT(ISERROR(SEARCH("TEL",Z67)))</formula>
    </cfRule>
    <cfRule type="containsText" dxfId="1355" priority="636" operator="containsText" text="Boutik">
      <formula>NOT(ISERROR(SEARCH("Boutik",Z67)))</formula>
    </cfRule>
    <cfRule type="containsText" dxfId="1354" priority="637" operator="containsText" text="CJC">
      <formula>NOT(ISERROR(SEARCH("CJC",Z67)))</formula>
    </cfRule>
    <cfRule type="containsText" dxfId="1353" priority="638" operator="containsText" text="maison d'arrêt">
      <formula>NOT(ISERROR(SEARCH("maison d'arrêt",Z67)))</formula>
    </cfRule>
    <cfRule type="containsText" dxfId="1352" priority="639" operator="containsText" text="CTMA">
      <formula>NOT(ISERROR(SEARCH("CTMA",Z67)))</formula>
    </cfRule>
    <cfRule type="containsText" dxfId="1351" priority="640" operator="containsText" text="Entretien">
      <formula>NOT(ISERROR(SEARCH("Entretien",Z67)))</formula>
    </cfRule>
  </conditionalFormatting>
  <conditionalFormatting sqref="Z67:AA68">
    <cfRule type="containsText" dxfId="1350" priority="633" operator="containsText" text="MDA">
      <formula>NOT(ISERROR(SEARCH("MDA",Z67)))</formula>
    </cfRule>
    <cfRule type="containsText" dxfId="1349" priority="634" operator="containsText" text="ou entretien">
      <formula>NOT(ISERROR(SEARCH("ou entretien",Z67)))</formula>
    </cfRule>
  </conditionalFormatting>
  <conditionalFormatting sqref="C61:D62">
    <cfRule type="containsText" dxfId="1348" priority="627" operator="containsText" text="TEL">
      <formula>NOT(ISERROR(SEARCH("TEL",C61)))</formula>
    </cfRule>
    <cfRule type="containsText" dxfId="1347" priority="628" operator="containsText" text="Boutik">
      <formula>NOT(ISERROR(SEARCH("Boutik",C61)))</formula>
    </cfRule>
    <cfRule type="containsText" dxfId="1346" priority="629" operator="containsText" text="CJC">
      <formula>NOT(ISERROR(SEARCH("CJC",C61)))</formula>
    </cfRule>
    <cfRule type="containsText" dxfId="1345" priority="630" operator="containsText" text="maison d'arrêt">
      <formula>NOT(ISERROR(SEARCH("maison d'arrêt",C61)))</formula>
    </cfRule>
    <cfRule type="containsText" dxfId="1344" priority="631" operator="containsText" text="CTMA">
      <formula>NOT(ISERROR(SEARCH("CTMA",C61)))</formula>
    </cfRule>
    <cfRule type="containsText" dxfId="1343" priority="632" operator="containsText" text="Entretien">
      <formula>NOT(ISERROR(SEARCH("Entretien",C61)))</formula>
    </cfRule>
  </conditionalFormatting>
  <conditionalFormatting sqref="C61:D62">
    <cfRule type="containsText" dxfId="1342" priority="625" operator="containsText" text="MDA">
      <formula>NOT(ISERROR(SEARCH("MDA",C61)))</formula>
    </cfRule>
    <cfRule type="containsText" dxfId="1341" priority="626" operator="containsText" text="ou entretien">
      <formula>NOT(ISERROR(SEARCH("ou entretien",C61)))</formula>
    </cfRule>
  </conditionalFormatting>
  <conditionalFormatting sqref="C63:D64">
    <cfRule type="containsText" dxfId="1340" priority="619" operator="containsText" text="TEL">
      <formula>NOT(ISERROR(SEARCH("TEL",C63)))</formula>
    </cfRule>
    <cfRule type="containsText" dxfId="1339" priority="620" operator="containsText" text="Boutik">
      <formula>NOT(ISERROR(SEARCH("Boutik",C63)))</formula>
    </cfRule>
    <cfRule type="containsText" dxfId="1338" priority="621" operator="containsText" text="CJC">
      <formula>NOT(ISERROR(SEARCH("CJC",C63)))</formula>
    </cfRule>
    <cfRule type="containsText" dxfId="1337" priority="622" operator="containsText" text="maison d'arrêt">
      <formula>NOT(ISERROR(SEARCH("maison d'arrêt",C63)))</formula>
    </cfRule>
    <cfRule type="containsText" dxfId="1336" priority="623" operator="containsText" text="CTMA">
      <formula>NOT(ISERROR(SEARCH("CTMA",C63)))</formula>
    </cfRule>
    <cfRule type="containsText" dxfId="1335" priority="624" operator="containsText" text="Entretien">
      <formula>NOT(ISERROR(SEARCH("Entretien",C63)))</formula>
    </cfRule>
  </conditionalFormatting>
  <conditionalFormatting sqref="C63:D64">
    <cfRule type="containsText" dxfId="1334" priority="617" operator="containsText" text="MDA">
      <formula>NOT(ISERROR(SEARCH("MDA",C63)))</formula>
    </cfRule>
    <cfRule type="containsText" dxfId="1333" priority="618" operator="containsText" text="ou entretien">
      <formula>NOT(ISERROR(SEARCH("ou entretien",C63)))</formula>
    </cfRule>
  </conditionalFormatting>
  <conditionalFormatting sqref="F61:G62">
    <cfRule type="containsText" dxfId="1332" priority="611" operator="containsText" text="TEL">
      <formula>NOT(ISERROR(SEARCH("TEL",F61)))</formula>
    </cfRule>
    <cfRule type="containsText" dxfId="1331" priority="612" operator="containsText" text="Boutik">
      <formula>NOT(ISERROR(SEARCH("Boutik",F61)))</formula>
    </cfRule>
    <cfRule type="containsText" dxfId="1330" priority="613" operator="containsText" text="CJC">
      <formula>NOT(ISERROR(SEARCH("CJC",F61)))</formula>
    </cfRule>
    <cfRule type="containsText" dxfId="1329" priority="614" operator="containsText" text="maison d'arrêt">
      <formula>NOT(ISERROR(SEARCH("maison d'arrêt",F61)))</formula>
    </cfRule>
    <cfRule type="containsText" dxfId="1328" priority="615" operator="containsText" text="CTMA">
      <formula>NOT(ISERROR(SEARCH("CTMA",F61)))</formula>
    </cfRule>
    <cfRule type="containsText" dxfId="1327" priority="616" operator="containsText" text="Entretien">
      <formula>NOT(ISERROR(SEARCH("Entretien",F61)))</formula>
    </cfRule>
  </conditionalFormatting>
  <conditionalFormatting sqref="F61:G62">
    <cfRule type="containsText" dxfId="1326" priority="609" operator="containsText" text="MDA">
      <formula>NOT(ISERROR(SEARCH("MDA",F61)))</formula>
    </cfRule>
    <cfRule type="containsText" dxfId="1325" priority="610" operator="containsText" text="ou entretien">
      <formula>NOT(ISERROR(SEARCH("ou entretien",F61)))</formula>
    </cfRule>
  </conditionalFormatting>
  <conditionalFormatting sqref="F63:G64">
    <cfRule type="containsText" dxfId="1324" priority="603" operator="containsText" text="TEL">
      <formula>NOT(ISERROR(SEARCH("TEL",F63)))</formula>
    </cfRule>
    <cfRule type="containsText" dxfId="1323" priority="604" operator="containsText" text="Boutik">
      <formula>NOT(ISERROR(SEARCH("Boutik",F63)))</formula>
    </cfRule>
    <cfRule type="containsText" dxfId="1322" priority="605" operator="containsText" text="CJC">
      <formula>NOT(ISERROR(SEARCH("CJC",F63)))</formula>
    </cfRule>
    <cfRule type="containsText" dxfId="1321" priority="606" operator="containsText" text="maison d'arrêt">
      <formula>NOT(ISERROR(SEARCH("maison d'arrêt",F63)))</formula>
    </cfRule>
    <cfRule type="containsText" dxfId="1320" priority="607" operator="containsText" text="CTMA">
      <formula>NOT(ISERROR(SEARCH("CTMA",F63)))</formula>
    </cfRule>
    <cfRule type="containsText" dxfId="1319" priority="608" operator="containsText" text="Entretien">
      <formula>NOT(ISERROR(SEARCH("Entretien",F63)))</formula>
    </cfRule>
  </conditionalFormatting>
  <conditionalFormatting sqref="F63:G64">
    <cfRule type="containsText" dxfId="1318" priority="601" operator="containsText" text="MDA">
      <formula>NOT(ISERROR(SEARCH("MDA",F63)))</formula>
    </cfRule>
    <cfRule type="containsText" dxfId="1317" priority="602" operator="containsText" text="ou entretien">
      <formula>NOT(ISERROR(SEARCH("ou entretien",F63)))</formula>
    </cfRule>
  </conditionalFormatting>
  <conditionalFormatting sqref="H61:I62">
    <cfRule type="containsText" dxfId="1316" priority="595" operator="containsText" text="TEL">
      <formula>NOT(ISERROR(SEARCH("TEL",H61)))</formula>
    </cfRule>
    <cfRule type="containsText" dxfId="1315" priority="596" operator="containsText" text="Boutik">
      <formula>NOT(ISERROR(SEARCH("Boutik",H61)))</formula>
    </cfRule>
    <cfRule type="containsText" dxfId="1314" priority="597" operator="containsText" text="CJC">
      <formula>NOT(ISERROR(SEARCH("CJC",H61)))</formula>
    </cfRule>
    <cfRule type="containsText" dxfId="1313" priority="598" operator="containsText" text="maison d'arrêt">
      <formula>NOT(ISERROR(SEARCH("maison d'arrêt",H61)))</formula>
    </cfRule>
    <cfRule type="containsText" dxfId="1312" priority="599" operator="containsText" text="CTMA">
      <formula>NOT(ISERROR(SEARCH("CTMA",H61)))</formula>
    </cfRule>
    <cfRule type="containsText" dxfId="1311" priority="600" operator="containsText" text="Entretien">
      <formula>NOT(ISERROR(SEARCH("Entretien",H61)))</formula>
    </cfRule>
  </conditionalFormatting>
  <conditionalFormatting sqref="H61:I62">
    <cfRule type="containsText" dxfId="1310" priority="593" operator="containsText" text="MDA">
      <formula>NOT(ISERROR(SEARCH("MDA",H61)))</formula>
    </cfRule>
    <cfRule type="containsText" dxfId="1309" priority="594" operator="containsText" text="ou entretien">
      <formula>NOT(ISERROR(SEARCH("ou entretien",H61)))</formula>
    </cfRule>
  </conditionalFormatting>
  <conditionalFormatting sqref="H63:I64">
    <cfRule type="containsText" dxfId="1308" priority="587" operator="containsText" text="TEL">
      <formula>NOT(ISERROR(SEARCH("TEL",H63)))</formula>
    </cfRule>
    <cfRule type="containsText" dxfId="1307" priority="588" operator="containsText" text="Boutik">
      <formula>NOT(ISERROR(SEARCH("Boutik",H63)))</formula>
    </cfRule>
    <cfRule type="containsText" dxfId="1306" priority="589" operator="containsText" text="CJC">
      <formula>NOT(ISERROR(SEARCH("CJC",H63)))</formula>
    </cfRule>
    <cfRule type="containsText" dxfId="1305" priority="590" operator="containsText" text="maison d'arrêt">
      <formula>NOT(ISERROR(SEARCH("maison d'arrêt",H63)))</formula>
    </cfRule>
    <cfRule type="containsText" dxfId="1304" priority="591" operator="containsText" text="CTMA">
      <formula>NOT(ISERROR(SEARCH("CTMA",H63)))</formula>
    </cfRule>
    <cfRule type="containsText" dxfId="1303" priority="592" operator="containsText" text="Entretien">
      <formula>NOT(ISERROR(SEARCH("Entretien",H63)))</formula>
    </cfRule>
  </conditionalFormatting>
  <conditionalFormatting sqref="H63:I64">
    <cfRule type="containsText" dxfId="1302" priority="585" operator="containsText" text="MDA">
      <formula>NOT(ISERROR(SEARCH("MDA",H63)))</formula>
    </cfRule>
    <cfRule type="containsText" dxfId="1301" priority="586" operator="containsText" text="ou entretien">
      <formula>NOT(ISERROR(SEARCH("ou entretien",H63)))</formula>
    </cfRule>
  </conditionalFormatting>
  <conditionalFormatting sqref="M61:N62">
    <cfRule type="containsText" dxfId="1300" priority="579" operator="containsText" text="TEL">
      <formula>NOT(ISERROR(SEARCH("TEL",M61)))</formula>
    </cfRule>
    <cfRule type="containsText" dxfId="1299" priority="580" operator="containsText" text="Boutik">
      <formula>NOT(ISERROR(SEARCH("Boutik",M61)))</formula>
    </cfRule>
    <cfRule type="containsText" dxfId="1298" priority="581" operator="containsText" text="CJC">
      <formula>NOT(ISERROR(SEARCH("CJC",M61)))</formula>
    </cfRule>
    <cfRule type="containsText" dxfId="1297" priority="582" operator="containsText" text="maison d'arrêt">
      <formula>NOT(ISERROR(SEARCH("maison d'arrêt",M61)))</formula>
    </cfRule>
    <cfRule type="containsText" dxfId="1296" priority="583" operator="containsText" text="CTMA">
      <formula>NOT(ISERROR(SEARCH("CTMA",M61)))</formula>
    </cfRule>
    <cfRule type="containsText" dxfId="1295" priority="584" operator="containsText" text="Entretien">
      <formula>NOT(ISERROR(SEARCH("Entretien",M61)))</formula>
    </cfRule>
  </conditionalFormatting>
  <conditionalFormatting sqref="M61:N62">
    <cfRule type="containsText" dxfId="1294" priority="577" operator="containsText" text="MDA">
      <formula>NOT(ISERROR(SEARCH("MDA",M61)))</formula>
    </cfRule>
    <cfRule type="containsText" dxfId="1293" priority="578" operator="containsText" text="ou entretien">
      <formula>NOT(ISERROR(SEARCH("ou entretien",M61)))</formula>
    </cfRule>
  </conditionalFormatting>
  <conditionalFormatting sqref="M63:N64">
    <cfRule type="containsText" dxfId="1292" priority="571" operator="containsText" text="TEL">
      <formula>NOT(ISERROR(SEARCH("TEL",M63)))</formula>
    </cfRule>
    <cfRule type="containsText" dxfId="1291" priority="572" operator="containsText" text="Boutik">
      <formula>NOT(ISERROR(SEARCH("Boutik",M63)))</formula>
    </cfRule>
    <cfRule type="containsText" dxfId="1290" priority="573" operator="containsText" text="CJC">
      <formula>NOT(ISERROR(SEARCH("CJC",M63)))</formula>
    </cfRule>
    <cfRule type="containsText" dxfId="1289" priority="574" operator="containsText" text="maison d'arrêt">
      <formula>NOT(ISERROR(SEARCH("maison d'arrêt",M63)))</formula>
    </cfRule>
    <cfRule type="containsText" dxfId="1288" priority="575" operator="containsText" text="CTMA">
      <formula>NOT(ISERROR(SEARCH("CTMA",M63)))</formula>
    </cfRule>
    <cfRule type="containsText" dxfId="1287" priority="576" operator="containsText" text="Entretien">
      <formula>NOT(ISERROR(SEARCH("Entretien",M63)))</formula>
    </cfRule>
  </conditionalFormatting>
  <conditionalFormatting sqref="M63:N64">
    <cfRule type="containsText" dxfId="1286" priority="569" operator="containsText" text="MDA">
      <formula>NOT(ISERROR(SEARCH("MDA",M63)))</formula>
    </cfRule>
    <cfRule type="containsText" dxfId="1285" priority="570" operator="containsText" text="ou entretien">
      <formula>NOT(ISERROR(SEARCH("ou entretien",M63)))</formula>
    </cfRule>
  </conditionalFormatting>
  <conditionalFormatting sqref="P61:Q62">
    <cfRule type="containsText" dxfId="1284" priority="563" operator="containsText" text="TEL">
      <formula>NOT(ISERROR(SEARCH("TEL",P61)))</formula>
    </cfRule>
    <cfRule type="containsText" dxfId="1283" priority="564" operator="containsText" text="Boutik">
      <formula>NOT(ISERROR(SEARCH("Boutik",P61)))</formula>
    </cfRule>
    <cfRule type="containsText" dxfId="1282" priority="565" operator="containsText" text="CJC">
      <formula>NOT(ISERROR(SEARCH("CJC",P61)))</formula>
    </cfRule>
    <cfRule type="containsText" dxfId="1281" priority="566" operator="containsText" text="maison d'arrêt">
      <formula>NOT(ISERROR(SEARCH("maison d'arrêt",P61)))</formula>
    </cfRule>
    <cfRule type="containsText" dxfId="1280" priority="567" operator="containsText" text="CTMA">
      <formula>NOT(ISERROR(SEARCH("CTMA",P61)))</formula>
    </cfRule>
    <cfRule type="containsText" dxfId="1279" priority="568" operator="containsText" text="Entretien">
      <formula>NOT(ISERROR(SEARCH("Entretien",P61)))</formula>
    </cfRule>
  </conditionalFormatting>
  <conditionalFormatting sqref="P61:Q62">
    <cfRule type="containsText" dxfId="1278" priority="561" operator="containsText" text="MDA">
      <formula>NOT(ISERROR(SEARCH("MDA",P61)))</formula>
    </cfRule>
    <cfRule type="containsText" dxfId="1277" priority="562" operator="containsText" text="ou entretien">
      <formula>NOT(ISERROR(SEARCH("ou entretien",P61)))</formula>
    </cfRule>
  </conditionalFormatting>
  <conditionalFormatting sqref="P63:Q64">
    <cfRule type="containsText" dxfId="1276" priority="555" operator="containsText" text="TEL">
      <formula>NOT(ISERROR(SEARCH("TEL",P63)))</formula>
    </cfRule>
    <cfRule type="containsText" dxfId="1275" priority="556" operator="containsText" text="Boutik">
      <formula>NOT(ISERROR(SEARCH("Boutik",P63)))</formula>
    </cfRule>
    <cfRule type="containsText" dxfId="1274" priority="557" operator="containsText" text="CJC">
      <formula>NOT(ISERROR(SEARCH("CJC",P63)))</formula>
    </cfRule>
    <cfRule type="containsText" dxfId="1273" priority="558" operator="containsText" text="maison d'arrêt">
      <formula>NOT(ISERROR(SEARCH("maison d'arrêt",P63)))</formula>
    </cfRule>
    <cfRule type="containsText" dxfId="1272" priority="559" operator="containsText" text="CTMA">
      <formula>NOT(ISERROR(SEARCH("CTMA",P63)))</formula>
    </cfRule>
    <cfRule type="containsText" dxfId="1271" priority="560" operator="containsText" text="Entretien">
      <formula>NOT(ISERROR(SEARCH("Entretien",P63)))</formula>
    </cfRule>
  </conditionalFormatting>
  <conditionalFormatting sqref="P63:Q64">
    <cfRule type="containsText" dxfId="1270" priority="553" operator="containsText" text="MDA">
      <formula>NOT(ISERROR(SEARCH("MDA",P63)))</formula>
    </cfRule>
    <cfRule type="containsText" dxfId="1269" priority="554" operator="containsText" text="ou entretien">
      <formula>NOT(ISERROR(SEARCH("ou entretien",P63)))</formula>
    </cfRule>
  </conditionalFormatting>
  <conditionalFormatting sqref="W61:X62">
    <cfRule type="containsText" dxfId="1268" priority="547" operator="containsText" text="TEL">
      <formula>NOT(ISERROR(SEARCH("TEL",W61)))</formula>
    </cfRule>
    <cfRule type="containsText" dxfId="1267" priority="548" operator="containsText" text="Boutik">
      <formula>NOT(ISERROR(SEARCH("Boutik",W61)))</formula>
    </cfRule>
    <cfRule type="containsText" dxfId="1266" priority="549" operator="containsText" text="CJC">
      <formula>NOT(ISERROR(SEARCH("CJC",W61)))</formula>
    </cfRule>
    <cfRule type="containsText" dxfId="1265" priority="550" operator="containsText" text="maison d'arrêt">
      <formula>NOT(ISERROR(SEARCH("maison d'arrêt",W61)))</formula>
    </cfRule>
    <cfRule type="containsText" dxfId="1264" priority="551" operator="containsText" text="CTMA">
      <formula>NOT(ISERROR(SEARCH("CTMA",W61)))</formula>
    </cfRule>
    <cfRule type="containsText" dxfId="1263" priority="552" operator="containsText" text="Entretien">
      <formula>NOT(ISERROR(SEARCH("Entretien",W61)))</formula>
    </cfRule>
  </conditionalFormatting>
  <conditionalFormatting sqref="W61:X62">
    <cfRule type="containsText" dxfId="1262" priority="545" operator="containsText" text="MDA">
      <formula>NOT(ISERROR(SEARCH("MDA",W61)))</formula>
    </cfRule>
    <cfRule type="containsText" dxfId="1261" priority="546" operator="containsText" text="ou entretien">
      <formula>NOT(ISERROR(SEARCH("ou entretien",W61)))</formula>
    </cfRule>
  </conditionalFormatting>
  <conditionalFormatting sqref="Z61:AA62">
    <cfRule type="containsText" dxfId="1260" priority="539" operator="containsText" text="TEL">
      <formula>NOT(ISERROR(SEARCH("TEL",Z61)))</formula>
    </cfRule>
    <cfRule type="containsText" dxfId="1259" priority="540" operator="containsText" text="Boutik">
      <formula>NOT(ISERROR(SEARCH("Boutik",Z61)))</formula>
    </cfRule>
    <cfRule type="containsText" dxfId="1258" priority="541" operator="containsText" text="CJC">
      <formula>NOT(ISERROR(SEARCH("CJC",Z61)))</formula>
    </cfRule>
    <cfRule type="containsText" dxfId="1257" priority="542" operator="containsText" text="maison d'arrêt">
      <formula>NOT(ISERROR(SEARCH("maison d'arrêt",Z61)))</formula>
    </cfRule>
    <cfRule type="containsText" dxfId="1256" priority="543" operator="containsText" text="CTMA">
      <formula>NOT(ISERROR(SEARCH("CTMA",Z61)))</formula>
    </cfRule>
    <cfRule type="containsText" dxfId="1255" priority="544" operator="containsText" text="Entretien">
      <formula>NOT(ISERROR(SEARCH("Entretien",Z61)))</formula>
    </cfRule>
  </conditionalFormatting>
  <conditionalFormatting sqref="Z61:AA62">
    <cfRule type="containsText" dxfId="1254" priority="537" operator="containsText" text="MDA">
      <formula>NOT(ISERROR(SEARCH("MDA",Z61)))</formula>
    </cfRule>
    <cfRule type="containsText" dxfId="1253" priority="538" operator="containsText" text="ou entretien">
      <formula>NOT(ISERROR(SEARCH("ou entretien",Z61)))</formula>
    </cfRule>
  </conditionalFormatting>
  <conditionalFormatting sqref="Z63:AA64">
    <cfRule type="containsText" dxfId="1252" priority="531" operator="containsText" text="TEL">
      <formula>NOT(ISERROR(SEARCH("TEL",Z63)))</formula>
    </cfRule>
    <cfRule type="containsText" dxfId="1251" priority="532" operator="containsText" text="Boutik">
      <formula>NOT(ISERROR(SEARCH("Boutik",Z63)))</formula>
    </cfRule>
    <cfRule type="containsText" dxfId="1250" priority="533" operator="containsText" text="CJC">
      <formula>NOT(ISERROR(SEARCH("CJC",Z63)))</formula>
    </cfRule>
    <cfRule type="containsText" dxfId="1249" priority="534" operator="containsText" text="maison d'arrêt">
      <formula>NOT(ISERROR(SEARCH("maison d'arrêt",Z63)))</formula>
    </cfRule>
    <cfRule type="containsText" dxfId="1248" priority="535" operator="containsText" text="CTMA">
      <formula>NOT(ISERROR(SEARCH("CTMA",Z63)))</formula>
    </cfRule>
    <cfRule type="containsText" dxfId="1247" priority="536" operator="containsText" text="Entretien">
      <formula>NOT(ISERROR(SEARCH("Entretien",Z63)))</formula>
    </cfRule>
  </conditionalFormatting>
  <conditionalFormatting sqref="Z63:AA64">
    <cfRule type="containsText" dxfId="1246" priority="529" operator="containsText" text="MDA">
      <formula>NOT(ISERROR(SEARCH("MDA",Z63)))</formula>
    </cfRule>
    <cfRule type="containsText" dxfId="1245" priority="530" operator="containsText" text="ou entretien">
      <formula>NOT(ISERROR(SEARCH("ou entretien",Z63)))</formula>
    </cfRule>
  </conditionalFormatting>
  <conditionalFormatting sqref="H77:I78">
    <cfRule type="containsText" dxfId="1244" priority="523" operator="containsText" text="TEL">
      <formula>NOT(ISERROR(SEARCH("TEL",H77)))</formula>
    </cfRule>
    <cfRule type="containsText" dxfId="1243" priority="524" operator="containsText" text="Boutik">
      <formula>NOT(ISERROR(SEARCH("Boutik",H77)))</formula>
    </cfRule>
    <cfRule type="containsText" dxfId="1242" priority="525" operator="containsText" text="CJC">
      <formula>NOT(ISERROR(SEARCH("CJC",H77)))</formula>
    </cfRule>
    <cfRule type="containsText" dxfId="1241" priority="526" operator="containsText" text="maison d'arrêt">
      <formula>NOT(ISERROR(SEARCH("maison d'arrêt",H77)))</formula>
    </cfRule>
    <cfRule type="containsText" dxfId="1240" priority="527" operator="containsText" text="CTMA">
      <formula>NOT(ISERROR(SEARCH("CTMA",H77)))</formula>
    </cfRule>
    <cfRule type="containsText" dxfId="1239" priority="528" operator="containsText" text="Entretien">
      <formula>NOT(ISERROR(SEARCH("Entretien",H77)))</formula>
    </cfRule>
  </conditionalFormatting>
  <conditionalFormatting sqref="H77:I78">
    <cfRule type="containsText" dxfId="1238" priority="521" operator="containsText" text="MDA">
      <formula>NOT(ISERROR(SEARCH("MDA",H77)))</formula>
    </cfRule>
    <cfRule type="containsText" dxfId="1237" priority="522" operator="containsText" text="ou entretien">
      <formula>NOT(ISERROR(SEARCH("ou entretien",H77)))</formula>
    </cfRule>
  </conditionalFormatting>
  <conditionalFormatting sqref="H79:I80">
    <cfRule type="containsText" dxfId="1236" priority="515" operator="containsText" text="TEL">
      <formula>NOT(ISERROR(SEARCH("TEL",H79)))</formula>
    </cfRule>
    <cfRule type="containsText" dxfId="1235" priority="516" operator="containsText" text="Boutik">
      <formula>NOT(ISERROR(SEARCH("Boutik",H79)))</formula>
    </cfRule>
    <cfRule type="containsText" dxfId="1234" priority="517" operator="containsText" text="CJC">
      <formula>NOT(ISERROR(SEARCH("CJC",H79)))</formula>
    </cfRule>
    <cfRule type="containsText" dxfId="1233" priority="518" operator="containsText" text="maison d'arrêt">
      <formula>NOT(ISERROR(SEARCH("maison d'arrêt",H79)))</formula>
    </cfRule>
    <cfRule type="containsText" dxfId="1232" priority="519" operator="containsText" text="CTMA">
      <formula>NOT(ISERROR(SEARCH("CTMA",H79)))</formula>
    </cfRule>
    <cfRule type="containsText" dxfId="1231" priority="520" operator="containsText" text="Entretien">
      <formula>NOT(ISERROR(SEARCH("Entretien",H79)))</formula>
    </cfRule>
  </conditionalFormatting>
  <conditionalFormatting sqref="H79:I80">
    <cfRule type="containsText" dxfId="1230" priority="513" operator="containsText" text="MDA">
      <formula>NOT(ISERROR(SEARCH("MDA",H79)))</formula>
    </cfRule>
    <cfRule type="containsText" dxfId="1229" priority="514" operator="containsText" text="ou entretien">
      <formula>NOT(ISERROR(SEARCH("ou entretien",H79)))</formula>
    </cfRule>
  </conditionalFormatting>
  <conditionalFormatting sqref="W77:X78">
    <cfRule type="containsText" dxfId="1228" priority="507" operator="containsText" text="TEL">
      <formula>NOT(ISERROR(SEARCH("TEL",W77)))</formula>
    </cfRule>
    <cfRule type="containsText" dxfId="1227" priority="508" operator="containsText" text="Boutik">
      <formula>NOT(ISERROR(SEARCH("Boutik",W77)))</formula>
    </cfRule>
    <cfRule type="containsText" dxfId="1226" priority="509" operator="containsText" text="CJC">
      <formula>NOT(ISERROR(SEARCH("CJC",W77)))</formula>
    </cfRule>
    <cfRule type="containsText" dxfId="1225" priority="510" operator="containsText" text="maison d'arrêt">
      <formula>NOT(ISERROR(SEARCH("maison d'arrêt",W77)))</formula>
    </cfRule>
    <cfRule type="containsText" dxfId="1224" priority="511" operator="containsText" text="CTMA">
      <formula>NOT(ISERROR(SEARCH("CTMA",W77)))</formula>
    </cfRule>
    <cfRule type="containsText" dxfId="1223" priority="512" operator="containsText" text="Entretien">
      <formula>NOT(ISERROR(SEARCH("Entretien",W77)))</formula>
    </cfRule>
  </conditionalFormatting>
  <conditionalFormatting sqref="W77:X78">
    <cfRule type="containsText" dxfId="1222" priority="505" operator="containsText" text="MDA">
      <formula>NOT(ISERROR(SEARCH("MDA",W77)))</formula>
    </cfRule>
    <cfRule type="containsText" dxfId="1221" priority="506" operator="containsText" text="ou entretien">
      <formula>NOT(ISERROR(SEARCH("ou entretien",W77)))</formula>
    </cfRule>
  </conditionalFormatting>
  <conditionalFormatting sqref="W79:X80">
    <cfRule type="containsText" dxfId="1220" priority="499" operator="containsText" text="TEL">
      <formula>NOT(ISERROR(SEARCH("TEL",W79)))</formula>
    </cfRule>
    <cfRule type="containsText" dxfId="1219" priority="500" operator="containsText" text="Boutik">
      <formula>NOT(ISERROR(SEARCH("Boutik",W79)))</formula>
    </cfRule>
    <cfRule type="containsText" dxfId="1218" priority="501" operator="containsText" text="CJC">
      <formula>NOT(ISERROR(SEARCH("CJC",W79)))</formula>
    </cfRule>
    <cfRule type="containsText" dxfId="1217" priority="502" operator="containsText" text="maison d'arrêt">
      <formula>NOT(ISERROR(SEARCH("maison d'arrêt",W79)))</formula>
    </cfRule>
    <cfRule type="containsText" dxfId="1216" priority="503" operator="containsText" text="CTMA">
      <formula>NOT(ISERROR(SEARCH("CTMA",W79)))</formula>
    </cfRule>
    <cfRule type="containsText" dxfId="1215" priority="504" operator="containsText" text="Entretien">
      <formula>NOT(ISERROR(SEARCH("Entretien",W79)))</formula>
    </cfRule>
  </conditionalFormatting>
  <conditionalFormatting sqref="W79:X80">
    <cfRule type="containsText" dxfId="1214" priority="497" operator="containsText" text="MDA">
      <formula>NOT(ISERROR(SEARCH("MDA",W79)))</formula>
    </cfRule>
    <cfRule type="containsText" dxfId="1213" priority="498" operator="containsText" text="ou entretien">
      <formula>NOT(ISERROR(SEARCH("ou entretien",W79)))</formula>
    </cfRule>
  </conditionalFormatting>
  <conditionalFormatting sqref="Z81:AA82">
    <cfRule type="containsText" dxfId="1212" priority="491" operator="containsText" text="TEL">
      <formula>NOT(ISERROR(SEARCH("TEL",Z81)))</formula>
    </cfRule>
    <cfRule type="containsText" dxfId="1211" priority="492" operator="containsText" text="Boutik">
      <formula>NOT(ISERROR(SEARCH("Boutik",Z81)))</formula>
    </cfRule>
    <cfRule type="containsText" dxfId="1210" priority="493" operator="containsText" text="CJC">
      <formula>NOT(ISERROR(SEARCH("CJC",Z81)))</formula>
    </cfRule>
    <cfRule type="containsText" dxfId="1209" priority="494" operator="containsText" text="maison d'arrêt">
      <formula>NOT(ISERROR(SEARCH("maison d'arrêt",Z81)))</formula>
    </cfRule>
    <cfRule type="containsText" dxfId="1208" priority="495" operator="containsText" text="CTMA">
      <formula>NOT(ISERROR(SEARCH("CTMA",Z81)))</formula>
    </cfRule>
    <cfRule type="containsText" dxfId="1207" priority="496" operator="containsText" text="Entretien">
      <formula>NOT(ISERROR(SEARCH("Entretien",Z81)))</formula>
    </cfRule>
  </conditionalFormatting>
  <conditionalFormatting sqref="Z81:AA82">
    <cfRule type="containsText" dxfId="1206" priority="489" operator="containsText" text="MDA">
      <formula>NOT(ISERROR(SEARCH("MDA",Z81)))</formula>
    </cfRule>
    <cfRule type="containsText" dxfId="1205" priority="490" operator="containsText" text="ou entretien">
      <formula>NOT(ISERROR(SEARCH("ou entretien",Z81)))</formula>
    </cfRule>
  </conditionalFormatting>
  <conditionalFormatting sqref="Z83:AA84">
    <cfRule type="containsText" dxfId="1204" priority="483" operator="containsText" text="TEL">
      <formula>NOT(ISERROR(SEARCH("TEL",Z83)))</formula>
    </cfRule>
    <cfRule type="containsText" dxfId="1203" priority="484" operator="containsText" text="Boutik">
      <formula>NOT(ISERROR(SEARCH("Boutik",Z83)))</formula>
    </cfRule>
    <cfRule type="containsText" dxfId="1202" priority="485" operator="containsText" text="CJC">
      <formula>NOT(ISERROR(SEARCH("CJC",Z83)))</formula>
    </cfRule>
    <cfRule type="containsText" dxfId="1201" priority="486" operator="containsText" text="maison d'arrêt">
      <formula>NOT(ISERROR(SEARCH("maison d'arrêt",Z83)))</formula>
    </cfRule>
    <cfRule type="containsText" dxfId="1200" priority="487" operator="containsText" text="CTMA">
      <formula>NOT(ISERROR(SEARCH("CTMA",Z83)))</formula>
    </cfRule>
    <cfRule type="containsText" dxfId="1199" priority="488" operator="containsText" text="Entretien">
      <formula>NOT(ISERROR(SEARCH("Entretien",Z83)))</formula>
    </cfRule>
  </conditionalFormatting>
  <conditionalFormatting sqref="Z83:AA84">
    <cfRule type="containsText" dxfId="1198" priority="481" operator="containsText" text="MDA">
      <formula>NOT(ISERROR(SEARCH("MDA",Z83)))</formula>
    </cfRule>
    <cfRule type="containsText" dxfId="1197" priority="482" operator="containsText" text="ou entretien">
      <formula>NOT(ISERROR(SEARCH("ou entretien",Z83)))</formula>
    </cfRule>
  </conditionalFormatting>
  <conditionalFormatting sqref="R83:S84">
    <cfRule type="containsText" dxfId="1196" priority="475" operator="containsText" text="TEL">
      <formula>NOT(ISERROR(SEARCH("TEL",R83)))</formula>
    </cfRule>
    <cfRule type="containsText" dxfId="1195" priority="476" operator="containsText" text="Boutik">
      <formula>NOT(ISERROR(SEARCH("Boutik",R83)))</formula>
    </cfRule>
    <cfRule type="containsText" dxfId="1194" priority="477" operator="containsText" text="CJC">
      <formula>NOT(ISERROR(SEARCH("CJC",R83)))</formula>
    </cfRule>
    <cfRule type="containsText" dxfId="1193" priority="478" operator="containsText" text="maison d'arrêt">
      <formula>NOT(ISERROR(SEARCH("maison d'arrêt",R83)))</formula>
    </cfRule>
    <cfRule type="containsText" dxfId="1192" priority="479" operator="containsText" text="CTMA">
      <formula>NOT(ISERROR(SEARCH("CTMA",R83)))</formula>
    </cfRule>
    <cfRule type="containsText" dxfId="1191" priority="480" operator="containsText" text="Entretien">
      <formula>NOT(ISERROR(SEARCH("Entretien",R83)))</formula>
    </cfRule>
  </conditionalFormatting>
  <conditionalFormatting sqref="R83:S84">
    <cfRule type="containsText" dxfId="1190" priority="473" operator="containsText" text="MDA">
      <formula>NOT(ISERROR(SEARCH("MDA",R83)))</formula>
    </cfRule>
    <cfRule type="containsText" dxfId="1189" priority="474" operator="containsText" text="ou entretien">
      <formula>NOT(ISERROR(SEARCH("ou entretien",R83)))</formula>
    </cfRule>
  </conditionalFormatting>
  <conditionalFormatting sqref="U83:V84">
    <cfRule type="containsText" dxfId="1188" priority="467" operator="containsText" text="TEL">
      <formula>NOT(ISERROR(SEARCH("TEL",U83)))</formula>
    </cfRule>
    <cfRule type="containsText" dxfId="1187" priority="468" operator="containsText" text="Boutik">
      <formula>NOT(ISERROR(SEARCH("Boutik",U83)))</formula>
    </cfRule>
    <cfRule type="containsText" dxfId="1186" priority="469" operator="containsText" text="CJC">
      <formula>NOT(ISERROR(SEARCH("CJC",U83)))</formula>
    </cfRule>
    <cfRule type="containsText" dxfId="1185" priority="470" operator="containsText" text="maison d'arrêt">
      <formula>NOT(ISERROR(SEARCH("maison d'arrêt",U83)))</formula>
    </cfRule>
    <cfRule type="containsText" dxfId="1184" priority="471" operator="containsText" text="CTMA">
      <formula>NOT(ISERROR(SEARCH("CTMA",U83)))</formula>
    </cfRule>
    <cfRule type="containsText" dxfId="1183" priority="472" operator="containsText" text="Entretien">
      <formula>NOT(ISERROR(SEARCH("Entretien",U83)))</formula>
    </cfRule>
  </conditionalFormatting>
  <conditionalFormatting sqref="U83:V84">
    <cfRule type="containsText" dxfId="1182" priority="465" operator="containsText" text="MDA">
      <formula>NOT(ISERROR(SEARCH("MDA",U83)))</formula>
    </cfRule>
    <cfRule type="containsText" dxfId="1181" priority="466" operator="containsText" text="ou entretien">
      <formula>NOT(ISERROR(SEARCH("ou entretien",U83)))</formula>
    </cfRule>
  </conditionalFormatting>
  <conditionalFormatting sqref="R85:S86">
    <cfRule type="containsText" dxfId="1180" priority="459" operator="containsText" text="TEL">
      <formula>NOT(ISERROR(SEARCH("TEL",R85)))</formula>
    </cfRule>
    <cfRule type="containsText" dxfId="1179" priority="460" operator="containsText" text="Boutik">
      <formula>NOT(ISERROR(SEARCH("Boutik",R85)))</formula>
    </cfRule>
    <cfRule type="containsText" dxfId="1178" priority="461" operator="containsText" text="CJC">
      <formula>NOT(ISERROR(SEARCH("CJC",R85)))</formula>
    </cfRule>
    <cfRule type="containsText" dxfId="1177" priority="462" operator="containsText" text="maison d'arrêt">
      <formula>NOT(ISERROR(SEARCH("maison d'arrêt",R85)))</formula>
    </cfRule>
    <cfRule type="containsText" dxfId="1176" priority="463" operator="containsText" text="CTMA">
      <formula>NOT(ISERROR(SEARCH("CTMA",R85)))</formula>
    </cfRule>
    <cfRule type="containsText" dxfId="1175" priority="464" operator="containsText" text="Entretien">
      <formula>NOT(ISERROR(SEARCH("Entretien",R85)))</formula>
    </cfRule>
  </conditionalFormatting>
  <conditionalFormatting sqref="R85:S86">
    <cfRule type="containsText" dxfId="1174" priority="457" operator="containsText" text="MDA">
      <formula>NOT(ISERROR(SEARCH("MDA",R85)))</formula>
    </cfRule>
    <cfRule type="containsText" dxfId="1173" priority="458" operator="containsText" text="ou entretien">
      <formula>NOT(ISERROR(SEARCH("ou entretien",R85)))</formula>
    </cfRule>
  </conditionalFormatting>
  <conditionalFormatting sqref="U85:V86">
    <cfRule type="containsText" dxfId="1172" priority="451" operator="containsText" text="TEL">
      <formula>NOT(ISERROR(SEARCH("TEL",U85)))</formula>
    </cfRule>
    <cfRule type="containsText" dxfId="1171" priority="452" operator="containsText" text="Boutik">
      <formula>NOT(ISERROR(SEARCH("Boutik",U85)))</formula>
    </cfRule>
    <cfRule type="containsText" dxfId="1170" priority="453" operator="containsText" text="CJC">
      <formula>NOT(ISERROR(SEARCH("CJC",U85)))</formula>
    </cfRule>
    <cfRule type="containsText" dxfId="1169" priority="454" operator="containsText" text="maison d'arrêt">
      <formula>NOT(ISERROR(SEARCH("maison d'arrêt",U85)))</formula>
    </cfRule>
    <cfRule type="containsText" dxfId="1168" priority="455" operator="containsText" text="CTMA">
      <formula>NOT(ISERROR(SEARCH("CTMA",U85)))</formula>
    </cfRule>
    <cfRule type="containsText" dxfId="1167" priority="456" operator="containsText" text="Entretien">
      <formula>NOT(ISERROR(SEARCH("Entretien",U85)))</formula>
    </cfRule>
  </conditionalFormatting>
  <conditionalFormatting sqref="U85:V86">
    <cfRule type="containsText" dxfId="1166" priority="449" operator="containsText" text="MDA">
      <formula>NOT(ISERROR(SEARCH("MDA",U85)))</formula>
    </cfRule>
    <cfRule type="containsText" dxfId="1165" priority="450" operator="containsText" text="ou entretien">
      <formula>NOT(ISERROR(SEARCH("ou entretien",U85)))</formula>
    </cfRule>
  </conditionalFormatting>
  <conditionalFormatting sqref="W85:X86">
    <cfRule type="containsText" dxfId="1164" priority="443" operator="containsText" text="TEL">
      <formula>NOT(ISERROR(SEARCH("TEL",W85)))</formula>
    </cfRule>
    <cfRule type="containsText" dxfId="1163" priority="444" operator="containsText" text="Boutik">
      <formula>NOT(ISERROR(SEARCH("Boutik",W85)))</formula>
    </cfRule>
    <cfRule type="containsText" dxfId="1162" priority="445" operator="containsText" text="CJC">
      <formula>NOT(ISERROR(SEARCH("CJC",W85)))</formula>
    </cfRule>
    <cfRule type="containsText" dxfId="1161" priority="446" operator="containsText" text="maison d'arrêt">
      <formula>NOT(ISERROR(SEARCH("maison d'arrêt",W85)))</formula>
    </cfRule>
    <cfRule type="containsText" dxfId="1160" priority="447" operator="containsText" text="CTMA">
      <formula>NOT(ISERROR(SEARCH("CTMA",W85)))</formula>
    </cfRule>
    <cfRule type="containsText" dxfId="1159" priority="448" operator="containsText" text="Entretien">
      <formula>NOT(ISERROR(SEARCH("Entretien",W85)))</formula>
    </cfRule>
  </conditionalFormatting>
  <conditionalFormatting sqref="W85:X86">
    <cfRule type="containsText" dxfId="1158" priority="441" operator="containsText" text="MDA">
      <formula>NOT(ISERROR(SEARCH("MDA",W85)))</formula>
    </cfRule>
    <cfRule type="containsText" dxfId="1157" priority="442" operator="containsText" text="ou entretien">
      <formula>NOT(ISERROR(SEARCH("ou entretien",W85)))</formula>
    </cfRule>
  </conditionalFormatting>
  <conditionalFormatting sqref="R87:S88">
    <cfRule type="containsText" dxfId="1156" priority="435" operator="containsText" text="TEL">
      <formula>NOT(ISERROR(SEARCH("TEL",R87)))</formula>
    </cfRule>
    <cfRule type="containsText" dxfId="1155" priority="436" operator="containsText" text="Boutik">
      <formula>NOT(ISERROR(SEARCH("Boutik",R87)))</formula>
    </cfRule>
    <cfRule type="containsText" dxfId="1154" priority="437" operator="containsText" text="CJC">
      <formula>NOT(ISERROR(SEARCH("CJC",R87)))</formula>
    </cfRule>
    <cfRule type="containsText" dxfId="1153" priority="438" operator="containsText" text="maison d'arrêt">
      <formula>NOT(ISERROR(SEARCH("maison d'arrêt",R87)))</formula>
    </cfRule>
    <cfRule type="containsText" dxfId="1152" priority="439" operator="containsText" text="CTMA">
      <formula>NOT(ISERROR(SEARCH("CTMA",R87)))</formula>
    </cfRule>
    <cfRule type="containsText" dxfId="1151" priority="440" operator="containsText" text="Entretien">
      <formula>NOT(ISERROR(SEARCH("Entretien",R87)))</formula>
    </cfRule>
  </conditionalFormatting>
  <conditionalFormatting sqref="R87:S88">
    <cfRule type="containsText" dxfId="1150" priority="433" operator="containsText" text="MDA">
      <formula>NOT(ISERROR(SEARCH("MDA",R87)))</formula>
    </cfRule>
    <cfRule type="containsText" dxfId="1149" priority="434" operator="containsText" text="ou entretien">
      <formula>NOT(ISERROR(SEARCH("ou entretien",R87)))</formula>
    </cfRule>
  </conditionalFormatting>
  <conditionalFormatting sqref="U87:V88">
    <cfRule type="containsText" dxfId="1148" priority="427" operator="containsText" text="TEL">
      <formula>NOT(ISERROR(SEARCH("TEL",U87)))</formula>
    </cfRule>
    <cfRule type="containsText" dxfId="1147" priority="428" operator="containsText" text="Boutik">
      <formula>NOT(ISERROR(SEARCH("Boutik",U87)))</formula>
    </cfRule>
    <cfRule type="containsText" dxfId="1146" priority="429" operator="containsText" text="CJC">
      <formula>NOT(ISERROR(SEARCH("CJC",U87)))</formula>
    </cfRule>
    <cfRule type="containsText" dxfId="1145" priority="430" operator="containsText" text="maison d'arrêt">
      <formula>NOT(ISERROR(SEARCH("maison d'arrêt",U87)))</formula>
    </cfRule>
    <cfRule type="containsText" dxfId="1144" priority="431" operator="containsText" text="CTMA">
      <formula>NOT(ISERROR(SEARCH("CTMA",U87)))</formula>
    </cfRule>
    <cfRule type="containsText" dxfId="1143" priority="432" operator="containsText" text="Entretien">
      <formula>NOT(ISERROR(SEARCH("Entretien",U87)))</formula>
    </cfRule>
  </conditionalFormatting>
  <conditionalFormatting sqref="U87:V88">
    <cfRule type="containsText" dxfId="1142" priority="425" operator="containsText" text="MDA">
      <formula>NOT(ISERROR(SEARCH("MDA",U87)))</formula>
    </cfRule>
    <cfRule type="containsText" dxfId="1141" priority="426" operator="containsText" text="ou entretien">
      <formula>NOT(ISERROR(SEARCH("ou entretien",U87)))</formula>
    </cfRule>
  </conditionalFormatting>
  <conditionalFormatting sqref="W87:X88">
    <cfRule type="containsText" dxfId="1140" priority="419" operator="containsText" text="TEL">
      <formula>NOT(ISERROR(SEARCH("TEL",W87)))</formula>
    </cfRule>
    <cfRule type="containsText" dxfId="1139" priority="420" operator="containsText" text="Boutik">
      <formula>NOT(ISERROR(SEARCH("Boutik",W87)))</formula>
    </cfRule>
    <cfRule type="containsText" dxfId="1138" priority="421" operator="containsText" text="CJC">
      <formula>NOT(ISERROR(SEARCH("CJC",W87)))</formula>
    </cfRule>
    <cfRule type="containsText" dxfId="1137" priority="422" operator="containsText" text="maison d'arrêt">
      <formula>NOT(ISERROR(SEARCH("maison d'arrêt",W87)))</formula>
    </cfRule>
    <cfRule type="containsText" dxfId="1136" priority="423" operator="containsText" text="CTMA">
      <formula>NOT(ISERROR(SEARCH("CTMA",W87)))</formula>
    </cfRule>
    <cfRule type="containsText" dxfId="1135" priority="424" operator="containsText" text="Entretien">
      <formula>NOT(ISERROR(SEARCH("Entretien",W87)))</formula>
    </cfRule>
  </conditionalFormatting>
  <conditionalFormatting sqref="W87:X88">
    <cfRule type="containsText" dxfId="1134" priority="417" operator="containsText" text="MDA">
      <formula>NOT(ISERROR(SEARCH("MDA",W87)))</formula>
    </cfRule>
    <cfRule type="containsText" dxfId="1133" priority="418" operator="containsText" text="ou entretien">
      <formula>NOT(ISERROR(SEARCH("ou entretien",W87)))</formula>
    </cfRule>
  </conditionalFormatting>
  <conditionalFormatting sqref="C89:D90">
    <cfRule type="containsText" dxfId="1132" priority="411" operator="containsText" text="TEL">
      <formula>NOT(ISERROR(SEARCH("TEL",C89)))</formula>
    </cfRule>
    <cfRule type="containsText" dxfId="1131" priority="412" operator="containsText" text="Boutik">
      <formula>NOT(ISERROR(SEARCH("Boutik",C89)))</formula>
    </cfRule>
    <cfRule type="containsText" dxfId="1130" priority="413" operator="containsText" text="CJC">
      <formula>NOT(ISERROR(SEARCH("CJC",C89)))</formula>
    </cfRule>
    <cfRule type="containsText" dxfId="1129" priority="414" operator="containsText" text="maison d'arrêt">
      <formula>NOT(ISERROR(SEARCH("maison d'arrêt",C89)))</formula>
    </cfRule>
    <cfRule type="containsText" dxfId="1128" priority="415" operator="containsText" text="CTMA">
      <formula>NOT(ISERROR(SEARCH("CTMA",C89)))</formula>
    </cfRule>
    <cfRule type="containsText" dxfId="1127" priority="416" operator="containsText" text="Entretien">
      <formula>NOT(ISERROR(SEARCH("Entretien",C89)))</formula>
    </cfRule>
  </conditionalFormatting>
  <conditionalFormatting sqref="C89:D90">
    <cfRule type="containsText" dxfId="1126" priority="409" operator="containsText" text="MDA">
      <formula>NOT(ISERROR(SEARCH("MDA",C89)))</formula>
    </cfRule>
    <cfRule type="containsText" dxfId="1125" priority="410" operator="containsText" text="ou entretien">
      <formula>NOT(ISERROR(SEARCH("ou entretien",C89)))</formula>
    </cfRule>
  </conditionalFormatting>
  <conditionalFormatting sqref="C91:D92">
    <cfRule type="containsText" dxfId="1124" priority="403" operator="containsText" text="TEL">
      <formula>NOT(ISERROR(SEARCH("TEL",C91)))</formula>
    </cfRule>
    <cfRule type="containsText" dxfId="1123" priority="404" operator="containsText" text="Boutik">
      <formula>NOT(ISERROR(SEARCH("Boutik",C91)))</formula>
    </cfRule>
    <cfRule type="containsText" dxfId="1122" priority="405" operator="containsText" text="CJC">
      <formula>NOT(ISERROR(SEARCH("CJC",C91)))</formula>
    </cfRule>
    <cfRule type="containsText" dxfId="1121" priority="406" operator="containsText" text="maison d'arrêt">
      <formula>NOT(ISERROR(SEARCH("maison d'arrêt",C91)))</formula>
    </cfRule>
    <cfRule type="containsText" dxfId="1120" priority="407" operator="containsText" text="CTMA">
      <formula>NOT(ISERROR(SEARCH("CTMA",C91)))</formula>
    </cfRule>
    <cfRule type="containsText" dxfId="1119" priority="408" operator="containsText" text="Entretien">
      <formula>NOT(ISERROR(SEARCH("Entretien",C91)))</formula>
    </cfRule>
  </conditionalFormatting>
  <conditionalFormatting sqref="C91:D92">
    <cfRule type="containsText" dxfId="1118" priority="401" operator="containsText" text="MDA">
      <formula>NOT(ISERROR(SEARCH("MDA",C91)))</formula>
    </cfRule>
    <cfRule type="containsText" dxfId="1117" priority="402" operator="containsText" text="ou entretien">
      <formula>NOT(ISERROR(SEARCH("ou entretien",C91)))</formula>
    </cfRule>
  </conditionalFormatting>
  <conditionalFormatting sqref="P89:Q90">
    <cfRule type="containsText" dxfId="1116" priority="395" operator="containsText" text="TEL">
      <formula>NOT(ISERROR(SEARCH("TEL",P89)))</formula>
    </cfRule>
    <cfRule type="containsText" dxfId="1115" priority="396" operator="containsText" text="Boutik">
      <formula>NOT(ISERROR(SEARCH("Boutik",P89)))</formula>
    </cfRule>
    <cfRule type="containsText" dxfId="1114" priority="397" operator="containsText" text="CJC">
      <formula>NOT(ISERROR(SEARCH("CJC",P89)))</formula>
    </cfRule>
    <cfRule type="containsText" dxfId="1113" priority="398" operator="containsText" text="maison d'arrêt">
      <formula>NOT(ISERROR(SEARCH("maison d'arrêt",P89)))</formula>
    </cfRule>
    <cfRule type="containsText" dxfId="1112" priority="399" operator="containsText" text="CTMA">
      <formula>NOT(ISERROR(SEARCH("CTMA",P89)))</formula>
    </cfRule>
    <cfRule type="containsText" dxfId="1111" priority="400" operator="containsText" text="Entretien">
      <formula>NOT(ISERROR(SEARCH("Entretien",P89)))</formula>
    </cfRule>
  </conditionalFormatting>
  <conditionalFormatting sqref="P89:Q90">
    <cfRule type="containsText" dxfId="1110" priority="393" operator="containsText" text="MDA">
      <formula>NOT(ISERROR(SEARCH("MDA",P89)))</formula>
    </cfRule>
    <cfRule type="containsText" dxfId="1109" priority="394" operator="containsText" text="ou entretien">
      <formula>NOT(ISERROR(SEARCH("ou entretien",P89)))</formula>
    </cfRule>
  </conditionalFormatting>
  <conditionalFormatting sqref="P91:Q92">
    <cfRule type="containsText" dxfId="1108" priority="387" operator="containsText" text="TEL">
      <formula>NOT(ISERROR(SEARCH("TEL",P91)))</formula>
    </cfRule>
    <cfRule type="containsText" dxfId="1107" priority="388" operator="containsText" text="Boutik">
      <formula>NOT(ISERROR(SEARCH("Boutik",P91)))</formula>
    </cfRule>
    <cfRule type="containsText" dxfId="1106" priority="389" operator="containsText" text="CJC">
      <formula>NOT(ISERROR(SEARCH("CJC",P91)))</formula>
    </cfRule>
    <cfRule type="containsText" dxfId="1105" priority="390" operator="containsText" text="maison d'arrêt">
      <formula>NOT(ISERROR(SEARCH("maison d'arrêt",P91)))</formula>
    </cfRule>
    <cfRule type="containsText" dxfId="1104" priority="391" operator="containsText" text="CTMA">
      <formula>NOT(ISERROR(SEARCH("CTMA",P91)))</formula>
    </cfRule>
    <cfRule type="containsText" dxfId="1103" priority="392" operator="containsText" text="Entretien">
      <formula>NOT(ISERROR(SEARCH("Entretien",P91)))</formula>
    </cfRule>
  </conditionalFormatting>
  <conditionalFormatting sqref="P91:Q92">
    <cfRule type="containsText" dxfId="1102" priority="385" operator="containsText" text="MDA">
      <formula>NOT(ISERROR(SEARCH("MDA",P91)))</formula>
    </cfRule>
    <cfRule type="containsText" dxfId="1101" priority="386" operator="containsText" text="ou entretien">
      <formula>NOT(ISERROR(SEARCH("ou entretien",P91)))</formula>
    </cfRule>
  </conditionalFormatting>
  <conditionalFormatting sqref="U89:V90">
    <cfRule type="containsText" dxfId="1100" priority="379" operator="containsText" text="TEL">
      <formula>NOT(ISERROR(SEARCH("TEL",U89)))</formula>
    </cfRule>
    <cfRule type="containsText" dxfId="1099" priority="380" operator="containsText" text="Boutik">
      <formula>NOT(ISERROR(SEARCH("Boutik",U89)))</formula>
    </cfRule>
    <cfRule type="containsText" dxfId="1098" priority="381" operator="containsText" text="CJC">
      <formula>NOT(ISERROR(SEARCH("CJC",U89)))</formula>
    </cfRule>
    <cfRule type="containsText" dxfId="1097" priority="382" operator="containsText" text="maison d'arrêt">
      <formula>NOT(ISERROR(SEARCH("maison d'arrêt",U89)))</formula>
    </cfRule>
    <cfRule type="containsText" dxfId="1096" priority="383" operator="containsText" text="CTMA">
      <formula>NOT(ISERROR(SEARCH("CTMA",U89)))</formula>
    </cfRule>
    <cfRule type="containsText" dxfId="1095" priority="384" operator="containsText" text="Entretien">
      <formula>NOT(ISERROR(SEARCH("Entretien",U89)))</formula>
    </cfRule>
  </conditionalFormatting>
  <conditionalFormatting sqref="U89:V90">
    <cfRule type="containsText" dxfId="1094" priority="377" operator="containsText" text="MDA">
      <formula>NOT(ISERROR(SEARCH("MDA",U89)))</formula>
    </cfRule>
    <cfRule type="containsText" dxfId="1093" priority="378" operator="containsText" text="ou entretien">
      <formula>NOT(ISERROR(SEARCH("ou entretien",U89)))</formula>
    </cfRule>
  </conditionalFormatting>
  <conditionalFormatting sqref="U91:V92">
    <cfRule type="containsText" dxfId="1092" priority="371" operator="containsText" text="TEL">
      <formula>NOT(ISERROR(SEARCH("TEL",U91)))</formula>
    </cfRule>
    <cfRule type="containsText" dxfId="1091" priority="372" operator="containsText" text="Boutik">
      <formula>NOT(ISERROR(SEARCH("Boutik",U91)))</formula>
    </cfRule>
    <cfRule type="containsText" dxfId="1090" priority="373" operator="containsText" text="CJC">
      <formula>NOT(ISERROR(SEARCH("CJC",U91)))</formula>
    </cfRule>
    <cfRule type="containsText" dxfId="1089" priority="374" operator="containsText" text="maison d'arrêt">
      <formula>NOT(ISERROR(SEARCH("maison d'arrêt",U91)))</formula>
    </cfRule>
    <cfRule type="containsText" dxfId="1088" priority="375" operator="containsText" text="CTMA">
      <formula>NOT(ISERROR(SEARCH("CTMA",U91)))</formula>
    </cfRule>
    <cfRule type="containsText" dxfId="1087" priority="376" operator="containsText" text="Entretien">
      <formula>NOT(ISERROR(SEARCH("Entretien",U91)))</formula>
    </cfRule>
  </conditionalFormatting>
  <conditionalFormatting sqref="U91:V92">
    <cfRule type="containsText" dxfId="1086" priority="369" operator="containsText" text="MDA">
      <formula>NOT(ISERROR(SEARCH("MDA",U91)))</formula>
    </cfRule>
    <cfRule type="containsText" dxfId="1085" priority="370" operator="containsText" text="ou entretien">
      <formula>NOT(ISERROR(SEARCH("ou entretien",U91)))</formula>
    </cfRule>
  </conditionalFormatting>
  <conditionalFormatting sqref="W95:X96">
    <cfRule type="containsText" dxfId="1084" priority="363" operator="containsText" text="TEL">
      <formula>NOT(ISERROR(SEARCH("TEL",W95)))</formula>
    </cfRule>
    <cfRule type="containsText" dxfId="1083" priority="364" operator="containsText" text="Boutik">
      <formula>NOT(ISERROR(SEARCH("Boutik",W95)))</formula>
    </cfRule>
    <cfRule type="containsText" dxfId="1082" priority="365" operator="containsText" text="CJC">
      <formula>NOT(ISERROR(SEARCH("CJC",W95)))</formula>
    </cfRule>
    <cfRule type="containsText" dxfId="1081" priority="366" operator="containsText" text="maison d'arrêt">
      <formula>NOT(ISERROR(SEARCH("maison d'arrêt",W95)))</formula>
    </cfRule>
    <cfRule type="containsText" dxfId="1080" priority="367" operator="containsText" text="CTMA">
      <formula>NOT(ISERROR(SEARCH("CTMA",W95)))</formula>
    </cfRule>
    <cfRule type="containsText" dxfId="1079" priority="368" operator="containsText" text="Entretien">
      <formula>NOT(ISERROR(SEARCH("Entretien",W95)))</formula>
    </cfRule>
  </conditionalFormatting>
  <conditionalFormatting sqref="W95:X96">
    <cfRule type="containsText" dxfId="1078" priority="361" operator="containsText" text="MDA">
      <formula>NOT(ISERROR(SEARCH("MDA",W95)))</formula>
    </cfRule>
    <cfRule type="containsText" dxfId="1077" priority="362" operator="containsText" text="ou entretien">
      <formula>NOT(ISERROR(SEARCH("ou entretien",W95)))</formula>
    </cfRule>
  </conditionalFormatting>
  <conditionalFormatting sqref="Z95:AA96">
    <cfRule type="containsText" dxfId="1076" priority="355" operator="containsText" text="TEL">
      <formula>NOT(ISERROR(SEARCH("TEL",Z95)))</formula>
    </cfRule>
    <cfRule type="containsText" dxfId="1075" priority="356" operator="containsText" text="Boutik">
      <formula>NOT(ISERROR(SEARCH("Boutik",Z95)))</formula>
    </cfRule>
    <cfRule type="containsText" dxfId="1074" priority="357" operator="containsText" text="CJC">
      <formula>NOT(ISERROR(SEARCH("CJC",Z95)))</formula>
    </cfRule>
    <cfRule type="containsText" dxfId="1073" priority="358" operator="containsText" text="maison d'arrêt">
      <formula>NOT(ISERROR(SEARCH("maison d'arrêt",Z95)))</formula>
    </cfRule>
    <cfRule type="containsText" dxfId="1072" priority="359" operator="containsText" text="CTMA">
      <formula>NOT(ISERROR(SEARCH("CTMA",Z95)))</formula>
    </cfRule>
    <cfRule type="containsText" dxfId="1071" priority="360" operator="containsText" text="Entretien">
      <formula>NOT(ISERROR(SEARCH("Entretien",Z95)))</formula>
    </cfRule>
  </conditionalFormatting>
  <conditionalFormatting sqref="Z95:AA96">
    <cfRule type="containsText" dxfId="1070" priority="353" operator="containsText" text="MDA">
      <formula>NOT(ISERROR(SEARCH("MDA",Z95)))</formula>
    </cfRule>
    <cfRule type="containsText" dxfId="1069" priority="354" operator="containsText" text="ou entretien">
      <formula>NOT(ISERROR(SEARCH("ou entretien",Z95)))</formula>
    </cfRule>
  </conditionalFormatting>
  <conditionalFormatting sqref="J77:L78">
    <cfRule type="containsText" dxfId="1068" priority="347" operator="containsText" text="TEL">
      <formula>NOT(ISERROR(SEARCH("TEL",J77)))</formula>
    </cfRule>
    <cfRule type="containsText" dxfId="1067" priority="348" operator="containsText" text="Boutik">
      <formula>NOT(ISERROR(SEARCH("Boutik",J77)))</formula>
    </cfRule>
    <cfRule type="containsText" dxfId="1066" priority="349" operator="containsText" text="CJC">
      <formula>NOT(ISERROR(SEARCH("CJC",J77)))</formula>
    </cfRule>
    <cfRule type="containsText" dxfId="1065" priority="350" operator="containsText" text="maison d'arrêt">
      <formula>NOT(ISERROR(SEARCH("maison d'arrêt",J77)))</formula>
    </cfRule>
    <cfRule type="containsText" dxfId="1064" priority="351" operator="containsText" text="CTMA">
      <formula>NOT(ISERROR(SEARCH("CTMA",J77)))</formula>
    </cfRule>
    <cfRule type="containsText" dxfId="1063" priority="352" operator="containsText" text="Entretien">
      <formula>NOT(ISERROR(SEARCH("Entretien",J77)))</formula>
    </cfRule>
  </conditionalFormatting>
  <conditionalFormatting sqref="J77:L78">
    <cfRule type="containsText" dxfId="1062" priority="345" operator="containsText" text="MDA">
      <formula>NOT(ISERROR(SEARCH("MDA",J77)))</formula>
    </cfRule>
    <cfRule type="containsText" dxfId="1061" priority="346" operator="containsText" text="ou entretien">
      <formula>NOT(ISERROR(SEARCH("ou entretien",J77)))</formula>
    </cfRule>
  </conditionalFormatting>
  <conditionalFormatting sqref="J79:L80">
    <cfRule type="containsText" dxfId="1060" priority="339" operator="containsText" text="TEL">
      <formula>NOT(ISERROR(SEARCH("TEL",J79)))</formula>
    </cfRule>
    <cfRule type="containsText" dxfId="1059" priority="340" operator="containsText" text="Boutik">
      <formula>NOT(ISERROR(SEARCH("Boutik",J79)))</formula>
    </cfRule>
    <cfRule type="containsText" dxfId="1058" priority="341" operator="containsText" text="CJC">
      <formula>NOT(ISERROR(SEARCH("CJC",J79)))</formula>
    </cfRule>
    <cfRule type="containsText" dxfId="1057" priority="342" operator="containsText" text="maison d'arrêt">
      <formula>NOT(ISERROR(SEARCH("maison d'arrêt",J79)))</formula>
    </cfRule>
    <cfRule type="containsText" dxfId="1056" priority="343" operator="containsText" text="CTMA">
      <formula>NOT(ISERROR(SEARCH("CTMA",J79)))</formula>
    </cfRule>
    <cfRule type="containsText" dxfId="1055" priority="344" operator="containsText" text="Entretien">
      <formula>NOT(ISERROR(SEARCH("Entretien",J79)))</formula>
    </cfRule>
  </conditionalFormatting>
  <conditionalFormatting sqref="J79:L80">
    <cfRule type="containsText" dxfId="1054" priority="337" operator="containsText" text="MDA">
      <formula>NOT(ISERROR(SEARCH("MDA",J79)))</formula>
    </cfRule>
    <cfRule type="containsText" dxfId="1053" priority="338" operator="containsText" text="ou entretien">
      <formula>NOT(ISERROR(SEARCH("ou entretien",J79)))</formula>
    </cfRule>
  </conditionalFormatting>
  <conditionalFormatting sqref="J81:L82">
    <cfRule type="containsText" dxfId="1052" priority="331" operator="containsText" text="TEL">
      <formula>NOT(ISERROR(SEARCH("TEL",J81)))</formula>
    </cfRule>
    <cfRule type="containsText" dxfId="1051" priority="332" operator="containsText" text="Boutik">
      <formula>NOT(ISERROR(SEARCH("Boutik",J81)))</formula>
    </cfRule>
    <cfRule type="containsText" dxfId="1050" priority="333" operator="containsText" text="CJC">
      <formula>NOT(ISERROR(SEARCH("CJC",J81)))</formula>
    </cfRule>
    <cfRule type="containsText" dxfId="1049" priority="334" operator="containsText" text="maison d'arrêt">
      <formula>NOT(ISERROR(SEARCH("maison d'arrêt",J81)))</formula>
    </cfRule>
    <cfRule type="containsText" dxfId="1048" priority="335" operator="containsText" text="CTMA">
      <formula>NOT(ISERROR(SEARCH("CTMA",J81)))</formula>
    </cfRule>
    <cfRule type="containsText" dxfId="1047" priority="336" operator="containsText" text="Entretien">
      <formula>NOT(ISERROR(SEARCH("Entretien",J81)))</formula>
    </cfRule>
  </conditionalFormatting>
  <conditionalFormatting sqref="J81:L82">
    <cfRule type="containsText" dxfId="1046" priority="329" operator="containsText" text="MDA">
      <formula>NOT(ISERROR(SEARCH("MDA",J81)))</formula>
    </cfRule>
    <cfRule type="containsText" dxfId="1045" priority="330" operator="containsText" text="ou entretien">
      <formula>NOT(ISERROR(SEARCH("ou entretien",J81)))</formula>
    </cfRule>
  </conditionalFormatting>
  <conditionalFormatting sqref="J83:L84">
    <cfRule type="containsText" dxfId="1044" priority="323" operator="containsText" text="TEL">
      <formula>NOT(ISERROR(SEARCH("TEL",J83)))</formula>
    </cfRule>
    <cfRule type="containsText" dxfId="1043" priority="324" operator="containsText" text="Boutik">
      <formula>NOT(ISERROR(SEARCH("Boutik",J83)))</formula>
    </cfRule>
    <cfRule type="containsText" dxfId="1042" priority="325" operator="containsText" text="CJC">
      <formula>NOT(ISERROR(SEARCH("CJC",J83)))</formula>
    </cfRule>
    <cfRule type="containsText" dxfId="1041" priority="326" operator="containsText" text="maison d'arrêt">
      <formula>NOT(ISERROR(SEARCH("maison d'arrêt",J83)))</formula>
    </cfRule>
    <cfRule type="containsText" dxfId="1040" priority="327" operator="containsText" text="CTMA">
      <formula>NOT(ISERROR(SEARCH("CTMA",J83)))</formula>
    </cfRule>
    <cfRule type="containsText" dxfId="1039" priority="328" operator="containsText" text="Entretien">
      <formula>NOT(ISERROR(SEARCH("Entretien",J83)))</formula>
    </cfRule>
  </conditionalFormatting>
  <conditionalFormatting sqref="J83:L84">
    <cfRule type="containsText" dxfId="1038" priority="321" operator="containsText" text="MDA">
      <formula>NOT(ISERROR(SEARCH("MDA",J83)))</formula>
    </cfRule>
    <cfRule type="containsText" dxfId="1037" priority="322" operator="containsText" text="ou entretien">
      <formula>NOT(ISERROR(SEARCH("ou entretien",J83)))</formula>
    </cfRule>
  </conditionalFormatting>
  <conditionalFormatting sqref="J91:L92">
    <cfRule type="containsText" dxfId="1036" priority="315" operator="containsText" text="TEL">
      <formula>NOT(ISERROR(SEARCH("TEL",J91)))</formula>
    </cfRule>
    <cfRule type="containsText" dxfId="1035" priority="316" operator="containsText" text="Boutik">
      <formula>NOT(ISERROR(SEARCH("Boutik",J91)))</formula>
    </cfRule>
    <cfRule type="containsText" dxfId="1034" priority="317" operator="containsText" text="CJC">
      <formula>NOT(ISERROR(SEARCH("CJC",J91)))</formula>
    </cfRule>
    <cfRule type="containsText" dxfId="1033" priority="318" operator="containsText" text="maison d'arrêt">
      <formula>NOT(ISERROR(SEARCH("maison d'arrêt",J91)))</formula>
    </cfRule>
    <cfRule type="containsText" dxfId="1032" priority="319" operator="containsText" text="CTMA">
      <formula>NOT(ISERROR(SEARCH("CTMA",J91)))</formula>
    </cfRule>
    <cfRule type="containsText" dxfId="1031" priority="320" operator="containsText" text="Entretien">
      <formula>NOT(ISERROR(SEARCH("Entretien",J91)))</formula>
    </cfRule>
  </conditionalFormatting>
  <conditionalFormatting sqref="J91:L92">
    <cfRule type="containsText" dxfId="1030" priority="313" operator="containsText" text="MDA">
      <formula>NOT(ISERROR(SEARCH("MDA",J91)))</formula>
    </cfRule>
    <cfRule type="containsText" dxfId="1029" priority="314" operator="containsText" text="ou entretien">
      <formula>NOT(ISERROR(SEARCH("ou entretien",J91)))</formula>
    </cfRule>
  </conditionalFormatting>
  <conditionalFormatting sqref="U61:V62">
    <cfRule type="containsText" dxfId="1028" priority="307" operator="containsText" text="TEL">
      <formula>NOT(ISERROR(SEARCH("TEL",U61)))</formula>
    </cfRule>
    <cfRule type="containsText" dxfId="1027" priority="308" operator="containsText" text="Boutik">
      <formula>NOT(ISERROR(SEARCH("Boutik",U61)))</formula>
    </cfRule>
    <cfRule type="containsText" dxfId="1026" priority="309" operator="containsText" text="CJC">
      <formula>NOT(ISERROR(SEARCH("CJC",U61)))</formula>
    </cfRule>
    <cfRule type="containsText" dxfId="1025" priority="310" operator="containsText" text="maison d'arrêt">
      <formula>NOT(ISERROR(SEARCH("maison d'arrêt",U61)))</formula>
    </cfRule>
    <cfRule type="containsText" dxfId="1024" priority="311" operator="containsText" text="CTMA">
      <formula>NOT(ISERROR(SEARCH("CTMA",U61)))</formula>
    </cfRule>
    <cfRule type="containsText" dxfId="1023" priority="312" operator="containsText" text="Entretien">
      <formula>NOT(ISERROR(SEARCH("Entretien",U61)))</formula>
    </cfRule>
  </conditionalFormatting>
  <conditionalFormatting sqref="U61:V62">
    <cfRule type="containsText" dxfId="1022" priority="305" operator="containsText" text="MDA">
      <formula>NOT(ISERROR(SEARCH("MDA",U61)))</formula>
    </cfRule>
    <cfRule type="containsText" dxfId="1021" priority="306" operator="containsText" text="ou entretien">
      <formula>NOT(ISERROR(SEARCH("ou entretien",U61)))</formula>
    </cfRule>
  </conditionalFormatting>
  <conditionalFormatting sqref="U63:V64">
    <cfRule type="containsText" dxfId="1020" priority="299" operator="containsText" text="TEL">
      <formula>NOT(ISERROR(SEARCH("TEL",U63)))</formula>
    </cfRule>
    <cfRule type="containsText" dxfId="1019" priority="300" operator="containsText" text="Boutik">
      <formula>NOT(ISERROR(SEARCH("Boutik",U63)))</formula>
    </cfRule>
    <cfRule type="containsText" dxfId="1018" priority="301" operator="containsText" text="CJC">
      <formula>NOT(ISERROR(SEARCH("CJC",U63)))</formula>
    </cfRule>
    <cfRule type="containsText" dxfId="1017" priority="302" operator="containsText" text="maison d'arrêt">
      <formula>NOT(ISERROR(SEARCH("maison d'arrêt",U63)))</formula>
    </cfRule>
    <cfRule type="containsText" dxfId="1016" priority="303" operator="containsText" text="CTMA">
      <formula>NOT(ISERROR(SEARCH("CTMA",U63)))</formula>
    </cfRule>
    <cfRule type="containsText" dxfId="1015" priority="304" operator="containsText" text="Entretien">
      <formula>NOT(ISERROR(SEARCH("Entretien",U63)))</formula>
    </cfRule>
  </conditionalFormatting>
  <conditionalFormatting sqref="U63:V64">
    <cfRule type="containsText" dxfId="1014" priority="297" operator="containsText" text="MDA">
      <formula>NOT(ISERROR(SEARCH("MDA",U63)))</formula>
    </cfRule>
    <cfRule type="containsText" dxfId="1013" priority="298" operator="containsText" text="ou entretien">
      <formula>NOT(ISERROR(SEARCH("ou entretien",U63)))</formula>
    </cfRule>
  </conditionalFormatting>
  <conditionalFormatting sqref="U69:V70">
    <cfRule type="containsText" dxfId="1012" priority="291" operator="containsText" text="TEL">
      <formula>NOT(ISERROR(SEARCH("TEL",U69)))</formula>
    </cfRule>
    <cfRule type="containsText" dxfId="1011" priority="292" operator="containsText" text="Boutik">
      <formula>NOT(ISERROR(SEARCH("Boutik",U69)))</formula>
    </cfRule>
    <cfRule type="containsText" dxfId="1010" priority="293" operator="containsText" text="CJC">
      <formula>NOT(ISERROR(SEARCH("CJC",U69)))</formula>
    </cfRule>
    <cfRule type="containsText" dxfId="1009" priority="294" operator="containsText" text="maison d'arrêt">
      <formula>NOT(ISERROR(SEARCH("maison d'arrêt",U69)))</formula>
    </cfRule>
    <cfRule type="containsText" dxfId="1008" priority="295" operator="containsText" text="CTMA">
      <formula>NOT(ISERROR(SEARCH("CTMA",U69)))</formula>
    </cfRule>
    <cfRule type="containsText" dxfId="1007" priority="296" operator="containsText" text="Entretien">
      <formula>NOT(ISERROR(SEARCH("Entretien",U69)))</formula>
    </cfRule>
  </conditionalFormatting>
  <conditionalFormatting sqref="U69:V70">
    <cfRule type="containsText" dxfId="1006" priority="289" operator="containsText" text="MDA">
      <formula>NOT(ISERROR(SEARCH("MDA",U69)))</formula>
    </cfRule>
    <cfRule type="containsText" dxfId="1005" priority="290" operator="containsText" text="ou entretien">
      <formula>NOT(ISERROR(SEARCH("ou entretien",U69)))</formula>
    </cfRule>
  </conditionalFormatting>
  <conditionalFormatting sqref="U71:V72">
    <cfRule type="containsText" dxfId="1004" priority="283" operator="containsText" text="TEL">
      <formula>NOT(ISERROR(SEARCH("TEL",U71)))</formula>
    </cfRule>
    <cfRule type="containsText" dxfId="1003" priority="284" operator="containsText" text="Boutik">
      <formula>NOT(ISERROR(SEARCH("Boutik",U71)))</formula>
    </cfRule>
    <cfRule type="containsText" dxfId="1002" priority="285" operator="containsText" text="CJC">
      <formula>NOT(ISERROR(SEARCH("CJC",U71)))</formula>
    </cfRule>
    <cfRule type="containsText" dxfId="1001" priority="286" operator="containsText" text="maison d'arrêt">
      <formula>NOT(ISERROR(SEARCH("maison d'arrêt",U71)))</formula>
    </cfRule>
    <cfRule type="containsText" dxfId="1000" priority="287" operator="containsText" text="CTMA">
      <formula>NOT(ISERROR(SEARCH("CTMA",U71)))</formula>
    </cfRule>
    <cfRule type="containsText" dxfId="999" priority="288" operator="containsText" text="Entretien">
      <formula>NOT(ISERROR(SEARCH("Entretien",U71)))</formula>
    </cfRule>
  </conditionalFormatting>
  <conditionalFormatting sqref="U71:V72">
    <cfRule type="containsText" dxfId="998" priority="281" operator="containsText" text="MDA">
      <formula>NOT(ISERROR(SEARCH("MDA",U71)))</formula>
    </cfRule>
    <cfRule type="containsText" dxfId="997" priority="282" operator="containsText" text="ou entretien">
      <formula>NOT(ISERROR(SEARCH("ou entretien",U71)))</formula>
    </cfRule>
  </conditionalFormatting>
  <conditionalFormatting sqref="U65:V66">
    <cfRule type="containsText" dxfId="996" priority="275" operator="containsText" text="TEL">
      <formula>NOT(ISERROR(SEARCH("TEL",U65)))</formula>
    </cfRule>
    <cfRule type="containsText" dxfId="995" priority="276" operator="containsText" text="Boutik">
      <formula>NOT(ISERROR(SEARCH("Boutik",U65)))</formula>
    </cfRule>
    <cfRule type="containsText" dxfId="994" priority="277" operator="containsText" text="CJC">
      <formula>NOT(ISERROR(SEARCH("CJC",U65)))</formula>
    </cfRule>
    <cfRule type="containsText" dxfId="993" priority="278" operator="containsText" text="maison d'arrêt">
      <formula>NOT(ISERROR(SEARCH("maison d'arrêt",U65)))</formula>
    </cfRule>
    <cfRule type="containsText" dxfId="992" priority="279" operator="containsText" text="CTMA">
      <formula>NOT(ISERROR(SEARCH("CTMA",U65)))</formula>
    </cfRule>
    <cfRule type="containsText" dxfId="991" priority="280" operator="containsText" text="Entretien">
      <formula>NOT(ISERROR(SEARCH("Entretien",U65)))</formula>
    </cfRule>
  </conditionalFormatting>
  <conditionalFormatting sqref="U65:V66">
    <cfRule type="containsText" dxfId="990" priority="273" operator="containsText" text="MDA">
      <formula>NOT(ISERROR(SEARCH("MDA",U65)))</formula>
    </cfRule>
    <cfRule type="containsText" dxfId="989" priority="274" operator="containsText" text="ou entretien">
      <formula>NOT(ISERROR(SEARCH("ou entretien",U65)))</formula>
    </cfRule>
  </conditionalFormatting>
  <conditionalFormatting sqref="U67:V68">
    <cfRule type="containsText" dxfId="988" priority="267" operator="containsText" text="TEL">
      <formula>NOT(ISERROR(SEARCH("TEL",U67)))</formula>
    </cfRule>
    <cfRule type="containsText" dxfId="987" priority="268" operator="containsText" text="Boutik">
      <formula>NOT(ISERROR(SEARCH("Boutik",U67)))</formula>
    </cfRule>
    <cfRule type="containsText" dxfId="986" priority="269" operator="containsText" text="CJC">
      <formula>NOT(ISERROR(SEARCH("CJC",U67)))</formula>
    </cfRule>
    <cfRule type="containsText" dxfId="985" priority="270" operator="containsText" text="maison d'arrêt">
      <formula>NOT(ISERROR(SEARCH("maison d'arrêt",U67)))</formula>
    </cfRule>
    <cfRule type="containsText" dxfId="984" priority="271" operator="containsText" text="CTMA">
      <formula>NOT(ISERROR(SEARCH("CTMA",U67)))</formula>
    </cfRule>
    <cfRule type="containsText" dxfId="983" priority="272" operator="containsText" text="Entretien">
      <formula>NOT(ISERROR(SEARCH("Entretien",U67)))</formula>
    </cfRule>
  </conditionalFormatting>
  <conditionalFormatting sqref="U67:V68">
    <cfRule type="containsText" dxfId="982" priority="265" operator="containsText" text="MDA">
      <formula>NOT(ISERROR(SEARCH("MDA",U67)))</formula>
    </cfRule>
    <cfRule type="containsText" dxfId="981" priority="266" operator="containsText" text="ou entretien">
      <formula>NOT(ISERROR(SEARCH("ou entretien",U67)))</formula>
    </cfRule>
  </conditionalFormatting>
  <conditionalFormatting sqref="Z69:AA70">
    <cfRule type="containsText" dxfId="980" priority="259" operator="containsText" text="TEL">
      <formula>NOT(ISERROR(SEARCH("TEL",Z69)))</formula>
    </cfRule>
    <cfRule type="containsText" dxfId="979" priority="260" operator="containsText" text="Boutik">
      <formula>NOT(ISERROR(SEARCH("Boutik",Z69)))</formula>
    </cfRule>
    <cfRule type="containsText" dxfId="978" priority="261" operator="containsText" text="CJC">
      <formula>NOT(ISERROR(SEARCH("CJC",Z69)))</formula>
    </cfRule>
    <cfRule type="containsText" dxfId="977" priority="262" operator="containsText" text="maison d'arrêt">
      <formula>NOT(ISERROR(SEARCH("maison d'arrêt",Z69)))</formula>
    </cfRule>
    <cfRule type="containsText" dxfId="976" priority="263" operator="containsText" text="CTMA">
      <formula>NOT(ISERROR(SEARCH("CTMA",Z69)))</formula>
    </cfRule>
    <cfRule type="containsText" dxfId="975" priority="264" operator="containsText" text="Entretien">
      <formula>NOT(ISERROR(SEARCH("Entretien",Z69)))</formula>
    </cfRule>
  </conditionalFormatting>
  <conditionalFormatting sqref="Z69:AA70">
    <cfRule type="containsText" dxfId="974" priority="257" operator="containsText" text="MDA">
      <formula>NOT(ISERROR(SEARCH("MDA",Z69)))</formula>
    </cfRule>
    <cfRule type="containsText" dxfId="973" priority="258" operator="containsText" text="ou entretien">
      <formula>NOT(ISERROR(SEARCH("ou entretien",Z69)))</formula>
    </cfRule>
  </conditionalFormatting>
  <conditionalFormatting sqref="Z71:AA72">
    <cfRule type="containsText" dxfId="972" priority="251" operator="containsText" text="TEL">
      <formula>NOT(ISERROR(SEARCH("TEL",Z71)))</formula>
    </cfRule>
    <cfRule type="containsText" dxfId="971" priority="252" operator="containsText" text="Boutik">
      <formula>NOT(ISERROR(SEARCH("Boutik",Z71)))</formula>
    </cfRule>
    <cfRule type="containsText" dxfId="970" priority="253" operator="containsText" text="CJC">
      <formula>NOT(ISERROR(SEARCH("CJC",Z71)))</formula>
    </cfRule>
    <cfRule type="containsText" dxfId="969" priority="254" operator="containsText" text="maison d'arrêt">
      <formula>NOT(ISERROR(SEARCH("maison d'arrêt",Z71)))</formula>
    </cfRule>
    <cfRule type="containsText" dxfId="968" priority="255" operator="containsText" text="CTMA">
      <formula>NOT(ISERROR(SEARCH("CTMA",Z71)))</formula>
    </cfRule>
    <cfRule type="containsText" dxfId="967" priority="256" operator="containsText" text="Entretien">
      <formula>NOT(ISERROR(SEARCH("Entretien",Z71)))</formula>
    </cfRule>
  </conditionalFormatting>
  <conditionalFormatting sqref="Z71:AA72">
    <cfRule type="containsText" dxfId="966" priority="249" operator="containsText" text="MDA">
      <formula>NOT(ISERROR(SEARCH("MDA",Z71)))</formula>
    </cfRule>
    <cfRule type="containsText" dxfId="965" priority="250" operator="containsText" text="ou entretien">
      <formula>NOT(ISERROR(SEARCH("ou entretien",Z71)))</formula>
    </cfRule>
  </conditionalFormatting>
  <conditionalFormatting sqref="M65:N66">
    <cfRule type="containsText" dxfId="964" priority="243" operator="containsText" text="TEL">
      <formula>NOT(ISERROR(SEARCH("TEL",M65)))</formula>
    </cfRule>
    <cfRule type="containsText" dxfId="963" priority="244" operator="containsText" text="Boutik">
      <formula>NOT(ISERROR(SEARCH("Boutik",M65)))</formula>
    </cfRule>
    <cfRule type="containsText" dxfId="962" priority="245" operator="containsText" text="CJC">
      <formula>NOT(ISERROR(SEARCH("CJC",M65)))</formula>
    </cfRule>
    <cfRule type="containsText" dxfId="961" priority="246" operator="containsText" text="maison d'arrêt">
      <formula>NOT(ISERROR(SEARCH("maison d'arrêt",M65)))</formula>
    </cfRule>
    <cfRule type="containsText" dxfId="960" priority="247" operator="containsText" text="CTMA">
      <formula>NOT(ISERROR(SEARCH("CTMA",M65)))</formula>
    </cfRule>
    <cfRule type="containsText" dxfId="959" priority="248" operator="containsText" text="Entretien">
      <formula>NOT(ISERROR(SEARCH("Entretien",M65)))</formula>
    </cfRule>
  </conditionalFormatting>
  <conditionalFormatting sqref="M65:N66">
    <cfRule type="containsText" dxfId="958" priority="241" operator="containsText" text="MDA">
      <formula>NOT(ISERROR(SEARCH("MDA",M65)))</formula>
    </cfRule>
    <cfRule type="containsText" dxfId="957" priority="242" operator="containsText" text="ou entretien">
      <formula>NOT(ISERROR(SEARCH("ou entretien",M65)))</formula>
    </cfRule>
  </conditionalFormatting>
  <conditionalFormatting sqref="M67:N68">
    <cfRule type="containsText" dxfId="956" priority="235" operator="containsText" text="TEL">
      <formula>NOT(ISERROR(SEARCH("TEL",M67)))</formula>
    </cfRule>
    <cfRule type="containsText" dxfId="955" priority="236" operator="containsText" text="Boutik">
      <formula>NOT(ISERROR(SEARCH("Boutik",M67)))</formula>
    </cfRule>
    <cfRule type="containsText" dxfId="954" priority="237" operator="containsText" text="CJC">
      <formula>NOT(ISERROR(SEARCH("CJC",M67)))</formula>
    </cfRule>
    <cfRule type="containsText" dxfId="953" priority="238" operator="containsText" text="maison d'arrêt">
      <formula>NOT(ISERROR(SEARCH("maison d'arrêt",M67)))</formula>
    </cfRule>
    <cfRule type="containsText" dxfId="952" priority="239" operator="containsText" text="CTMA">
      <formula>NOT(ISERROR(SEARCH("CTMA",M67)))</formula>
    </cfRule>
    <cfRule type="containsText" dxfId="951" priority="240" operator="containsText" text="Entretien">
      <formula>NOT(ISERROR(SEARCH("Entretien",M67)))</formula>
    </cfRule>
  </conditionalFormatting>
  <conditionalFormatting sqref="M67:N68">
    <cfRule type="containsText" dxfId="950" priority="233" operator="containsText" text="MDA">
      <formula>NOT(ISERROR(SEARCH("MDA",M67)))</formula>
    </cfRule>
    <cfRule type="containsText" dxfId="949" priority="234" operator="containsText" text="ou entretien">
      <formula>NOT(ISERROR(SEARCH("ou entretien",M67)))</formula>
    </cfRule>
  </conditionalFormatting>
  <conditionalFormatting sqref="C65:D66">
    <cfRule type="containsText" dxfId="948" priority="227" operator="containsText" text="TEL">
      <formula>NOT(ISERROR(SEARCH("TEL",C65)))</formula>
    </cfRule>
    <cfRule type="containsText" dxfId="947" priority="228" operator="containsText" text="Boutik">
      <formula>NOT(ISERROR(SEARCH("Boutik",C65)))</formula>
    </cfRule>
    <cfRule type="containsText" dxfId="946" priority="229" operator="containsText" text="CJC">
      <formula>NOT(ISERROR(SEARCH("CJC",C65)))</formula>
    </cfRule>
    <cfRule type="containsText" dxfId="945" priority="230" operator="containsText" text="maison d'arrêt">
      <formula>NOT(ISERROR(SEARCH("maison d'arrêt",C65)))</formula>
    </cfRule>
    <cfRule type="containsText" dxfId="944" priority="231" operator="containsText" text="CTMA">
      <formula>NOT(ISERROR(SEARCH("CTMA",C65)))</formula>
    </cfRule>
    <cfRule type="containsText" dxfId="943" priority="232" operator="containsText" text="Entretien">
      <formula>NOT(ISERROR(SEARCH("Entretien",C65)))</formula>
    </cfRule>
  </conditionalFormatting>
  <conditionalFormatting sqref="C65:D66">
    <cfRule type="containsText" dxfId="942" priority="225" operator="containsText" text="MDA">
      <formula>NOT(ISERROR(SEARCH("MDA",C65)))</formula>
    </cfRule>
    <cfRule type="containsText" dxfId="941" priority="226" operator="containsText" text="ou entretien">
      <formula>NOT(ISERROR(SEARCH("ou entretien",C65)))</formula>
    </cfRule>
  </conditionalFormatting>
  <conditionalFormatting sqref="K71">
    <cfRule type="containsText" dxfId="940" priority="219" operator="containsText" text="TEL">
      <formula>NOT(ISERROR(SEARCH("TEL",K71)))</formula>
    </cfRule>
    <cfRule type="containsText" dxfId="939" priority="220" operator="containsText" text="Boutik">
      <formula>NOT(ISERROR(SEARCH("Boutik",K71)))</formula>
    </cfRule>
    <cfRule type="containsText" dxfId="938" priority="221" operator="containsText" text="CJC">
      <formula>NOT(ISERROR(SEARCH("CJC",K71)))</formula>
    </cfRule>
    <cfRule type="containsText" dxfId="937" priority="222" operator="containsText" text="maison d'arrêt">
      <formula>NOT(ISERROR(SEARCH("maison d'arrêt",K71)))</formula>
    </cfRule>
    <cfRule type="containsText" dxfId="936" priority="223" operator="containsText" text="CTMA">
      <formula>NOT(ISERROR(SEARCH("CTMA",K71)))</formula>
    </cfRule>
    <cfRule type="containsText" dxfId="935" priority="224" operator="containsText" text="Entretien">
      <formula>NOT(ISERROR(SEARCH("Entretien",K71)))</formula>
    </cfRule>
  </conditionalFormatting>
  <conditionalFormatting sqref="K71">
    <cfRule type="containsText" dxfId="934" priority="217" operator="containsText" text="MDA">
      <formula>NOT(ISERROR(SEARCH("MDA",K71)))</formula>
    </cfRule>
    <cfRule type="containsText" dxfId="933" priority="218" operator="containsText" text="ou entretien">
      <formula>NOT(ISERROR(SEARCH("ou entretien",K71)))</formula>
    </cfRule>
  </conditionalFormatting>
  <conditionalFormatting sqref="K73">
    <cfRule type="containsText" dxfId="932" priority="211" operator="containsText" text="TEL">
      <formula>NOT(ISERROR(SEARCH("TEL",K73)))</formula>
    </cfRule>
    <cfRule type="containsText" dxfId="931" priority="212" operator="containsText" text="Boutik">
      <formula>NOT(ISERROR(SEARCH("Boutik",K73)))</formula>
    </cfRule>
    <cfRule type="containsText" dxfId="930" priority="213" operator="containsText" text="CJC">
      <formula>NOT(ISERROR(SEARCH("CJC",K73)))</formula>
    </cfRule>
    <cfRule type="containsText" dxfId="929" priority="214" operator="containsText" text="maison d'arrêt">
      <formula>NOT(ISERROR(SEARCH("maison d'arrêt",K73)))</formula>
    </cfRule>
    <cfRule type="containsText" dxfId="928" priority="215" operator="containsText" text="CTMA">
      <formula>NOT(ISERROR(SEARCH("CTMA",K73)))</formula>
    </cfRule>
    <cfRule type="containsText" dxfId="927" priority="216" operator="containsText" text="Entretien">
      <formula>NOT(ISERROR(SEARCH("Entretien",K73)))</formula>
    </cfRule>
  </conditionalFormatting>
  <conditionalFormatting sqref="K73">
    <cfRule type="containsText" dxfId="926" priority="209" operator="containsText" text="MDA">
      <formula>NOT(ISERROR(SEARCH("MDA",K73)))</formula>
    </cfRule>
    <cfRule type="containsText" dxfId="925" priority="210" operator="containsText" text="ou entretien">
      <formula>NOT(ISERROR(SEARCH("ou entretien",K73)))</formula>
    </cfRule>
  </conditionalFormatting>
  <conditionalFormatting sqref="K75">
    <cfRule type="containsText" dxfId="924" priority="203" operator="containsText" text="TEL">
      <formula>NOT(ISERROR(SEARCH("TEL",K75)))</formula>
    </cfRule>
    <cfRule type="containsText" dxfId="923" priority="204" operator="containsText" text="Boutik">
      <formula>NOT(ISERROR(SEARCH("Boutik",K75)))</formula>
    </cfRule>
    <cfRule type="containsText" dxfId="922" priority="205" operator="containsText" text="CJC">
      <formula>NOT(ISERROR(SEARCH("CJC",K75)))</formula>
    </cfRule>
    <cfRule type="containsText" dxfId="921" priority="206" operator="containsText" text="maison d'arrêt">
      <formula>NOT(ISERROR(SEARCH("maison d'arrêt",K75)))</formula>
    </cfRule>
    <cfRule type="containsText" dxfId="920" priority="207" operator="containsText" text="CTMA">
      <formula>NOT(ISERROR(SEARCH("CTMA",K75)))</formula>
    </cfRule>
    <cfRule type="containsText" dxfId="919" priority="208" operator="containsText" text="Entretien">
      <formula>NOT(ISERROR(SEARCH("Entretien",K75)))</formula>
    </cfRule>
  </conditionalFormatting>
  <conditionalFormatting sqref="K75">
    <cfRule type="containsText" dxfId="918" priority="201" operator="containsText" text="MDA">
      <formula>NOT(ISERROR(SEARCH("MDA",K75)))</formula>
    </cfRule>
    <cfRule type="containsText" dxfId="917" priority="202" operator="containsText" text="ou entretien">
      <formula>NOT(ISERROR(SEARCH("ou entretien",K75)))</formula>
    </cfRule>
  </conditionalFormatting>
  <conditionalFormatting sqref="K61">
    <cfRule type="containsText" dxfId="916" priority="195" operator="containsText" text="TEL">
      <formula>NOT(ISERROR(SEARCH("TEL",K61)))</formula>
    </cfRule>
    <cfRule type="containsText" dxfId="915" priority="196" operator="containsText" text="Boutik">
      <formula>NOT(ISERROR(SEARCH("Boutik",K61)))</formula>
    </cfRule>
    <cfRule type="containsText" dxfId="914" priority="197" operator="containsText" text="CJC">
      <formula>NOT(ISERROR(SEARCH("CJC",K61)))</formula>
    </cfRule>
    <cfRule type="containsText" dxfId="913" priority="198" operator="containsText" text="maison d'arrêt">
      <formula>NOT(ISERROR(SEARCH("maison d'arrêt",K61)))</formula>
    </cfRule>
    <cfRule type="containsText" dxfId="912" priority="199" operator="containsText" text="CTMA">
      <formula>NOT(ISERROR(SEARCH("CTMA",K61)))</formula>
    </cfRule>
    <cfRule type="containsText" dxfId="911" priority="200" operator="containsText" text="Entretien">
      <formula>NOT(ISERROR(SEARCH("Entretien",K61)))</formula>
    </cfRule>
  </conditionalFormatting>
  <conditionalFormatting sqref="K61">
    <cfRule type="containsText" dxfId="910" priority="193" operator="containsText" text="MDA">
      <formula>NOT(ISERROR(SEARCH("MDA",K61)))</formula>
    </cfRule>
    <cfRule type="containsText" dxfId="909" priority="194" operator="containsText" text="ou entretien">
      <formula>NOT(ISERROR(SEARCH("ou entretien",K61)))</formula>
    </cfRule>
  </conditionalFormatting>
  <conditionalFormatting sqref="K63 K65">
    <cfRule type="containsText" dxfId="908" priority="187" operator="containsText" text="TEL">
      <formula>NOT(ISERROR(SEARCH("TEL",K63)))</formula>
    </cfRule>
    <cfRule type="containsText" dxfId="907" priority="188" operator="containsText" text="Boutik">
      <formula>NOT(ISERROR(SEARCH("Boutik",K63)))</formula>
    </cfRule>
    <cfRule type="containsText" dxfId="906" priority="189" operator="containsText" text="CJC">
      <formula>NOT(ISERROR(SEARCH("CJC",K63)))</formula>
    </cfRule>
    <cfRule type="containsText" dxfId="905" priority="190" operator="containsText" text="maison d'arrêt">
      <formula>NOT(ISERROR(SEARCH("maison d'arrêt",K63)))</formula>
    </cfRule>
    <cfRule type="containsText" dxfId="904" priority="191" operator="containsText" text="CTMA">
      <formula>NOT(ISERROR(SEARCH("CTMA",K63)))</formula>
    </cfRule>
    <cfRule type="containsText" dxfId="903" priority="192" operator="containsText" text="Entretien">
      <formula>NOT(ISERROR(SEARCH("Entretien",K63)))</formula>
    </cfRule>
  </conditionalFormatting>
  <conditionalFormatting sqref="K63 K65">
    <cfRule type="containsText" dxfId="902" priority="185" operator="containsText" text="MDA">
      <formula>NOT(ISERROR(SEARCH("MDA",K63)))</formula>
    </cfRule>
    <cfRule type="containsText" dxfId="901" priority="186" operator="containsText" text="ou entretien">
      <formula>NOT(ISERROR(SEARCH("ou entretien",K63)))</formula>
    </cfRule>
  </conditionalFormatting>
  <conditionalFormatting sqref="K55">
    <cfRule type="containsText" dxfId="900" priority="179" operator="containsText" text="TEL">
      <formula>NOT(ISERROR(SEARCH("TEL",K55)))</formula>
    </cfRule>
    <cfRule type="containsText" dxfId="899" priority="180" operator="containsText" text="Boutik">
      <formula>NOT(ISERROR(SEARCH("Boutik",K55)))</formula>
    </cfRule>
    <cfRule type="containsText" dxfId="898" priority="181" operator="containsText" text="CJC">
      <formula>NOT(ISERROR(SEARCH("CJC",K55)))</formula>
    </cfRule>
    <cfRule type="containsText" dxfId="897" priority="182" operator="containsText" text="maison d'arrêt">
      <formula>NOT(ISERROR(SEARCH("maison d'arrêt",K55)))</formula>
    </cfRule>
    <cfRule type="containsText" dxfId="896" priority="183" operator="containsText" text="CTMA">
      <formula>NOT(ISERROR(SEARCH("CTMA",K55)))</formula>
    </cfRule>
    <cfRule type="containsText" dxfId="895" priority="184" operator="containsText" text="Entretien">
      <formula>NOT(ISERROR(SEARCH("Entretien",K55)))</formula>
    </cfRule>
  </conditionalFormatting>
  <conditionalFormatting sqref="K55">
    <cfRule type="containsText" dxfId="894" priority="177" operator="containsText" text="MDA">
      <formula>NOT(ISERROR(SEARCH("MDA",K55)))</formula>
    </cfRule>
    <cfRule type="containsText" dxfId="893" priority="178" operator="containsText" text="ou entretien">
      <formula>NOT(ISERROR(SEARCH("ou entretien",K55)))</formula>
    </cfRule>
  </conditionalFormatting>
  <conditionalFormatting sqref="K45">
    <cfRule type="containsText" dxfId="892" priority="171" operator="containsText" text="TEL">
      <formula>NOT(ISERROR(SEARCH("TEL",K45)))</formula>
    </cfRule>
    <cfRule type="containsText" dxfId="891" priority="172" operator="containsText" text="Boutik">
      <formula>NOT(ISERROR(SEARCH("Boutik",K45)))</formula>
    </cfRule>
    <cfRule type="containsText" dxfId="890" priority="173" operator="containsText" text="CJC">
      <formula>NOT(ISERROR(SEARCH("CJC",K45)))</formula>
    </cfRule>
    <cfRule type="containsText" dxfId="889" priority="174" operator="containsText" text="maison d'arrêt">
      <formula>NOT(ISERROR(SEARCH("maison d'arrêt",K45)))</formula>
    </cfRule>
    <cfRule type="containsText" dxfId="888" priority="175" operator="containsText" text="CTMA">
      <formula>NOT(ISERROR(SEARCH("CTMA",K45)))</formula>
    </cfRule>
    <cfRule type="containsText" dxfId="887" priority="176" operator="containsText" text="Entretien">
      <formula>NOT(ISERROR(SEARCH("Entretien",K45)))</formula>
    </cfRule>
  </conditionalFormatting>
  <conditionalFormatting sqref="K45">
    <cfRule type="containsText" dxfId="886" priority="169" operator="containsText" text="MDA">
      <formula>NOT(ISERROR(SEARCH("MDA",K45)))</formula>
    </cfRule>
    <cfRule type="containsText" dxfId="885" priority="170" operator="containsText" text="ou entretien">
      <formula>NOT(ISERROR(SEARCH("ou entretien",K45)))</formula>
    </cfRule>
  </conditionalFormatting>
  <conditionalFormatting sqref="K47">
    <cfRule type="containsText" dxfId="884" priority="163" operator="containsText" text="TEL">
      <formula>NOT(ISERROR(SEARCH("TEL",K47)))</formula>
    </cfRule>
    <cfRule type="containsText" dxfId="883" priority="164" operator="containsText" text="Boutik">
      <formula>NOT(ISERROR(SEARCH("Boutik",K47)))</formula>
    </cfRule>
    <cfRule type="containsText" dxfId="882" priority="165" operator="containsText" text="CJC">
      <formula>NOT(ISERROR(SEARCH("CJC",K47)))</formula>
    </cfRule>
    <cfRule type="containsText" dxfId="881" priority="166" operator="containsText" text="maison d'arrêt">
      <formula>NOT(ISERROR(SEARCH("maison d'arrêt",K47)))</formula>
    </cfRule>
    <cfRule type="containsText" dxfId="880" priority="167" operator="containsText" text="CTMA">
      <formula>NOT(ISERROR(SEARCH("CTMA",K47)))</formula>
    </cfRule>
    <cfRule type="containsText" dxfId="879" priority="168" operator="containsText" text="Entretien">
      <formula>NOT(ISERROR(SEARCH("Entretien",K47)))</formula>
    </cfRule>
  </conditionalFormatting>
  <conditionalFormatting sqref="K47">
    <cfRule type="containsText" dxfId="878" priority="161" operator="containsText" text="MDA">
      <formula>NOT(ISERROR(SEARCH("MDA",K47)))</formula>
    </cfRule>
    <cfRule type="containsText" dxfId="877" priority="162" operator="containsText" text="ou entretien">
      <formula>NOT(ISERROR(SEARCH("ou entretien",K47)))</formula>
    </cfRule>
  </conditionalFormatting>
  <conditionalFormatting sqref="K41">
    <cfRule type="containsText" dxfId="876" priority="155" operator="containsText" text="TEL">
      <formula>NOT(ISERROR(SEARCH("TEL",K41)))</formula>
    </cfRule>
    <cfRule type="containsText" dxfId="875" priority="156" operator="containsText" text="Boutik">
      <formula>NOT(ISERROR(SEARCH("Boutik",K41)))</formula>
    </cfRule>
    <cfRule type="containsText" dxfId="874" priority="157" operator="containsText" text="CJC">
      <formula>NOT(ISERROR(SEARCH("CJC",K41)))</formula>
    </cfRule>
    <cfRule type="containsText" dxfId="873" priority="158" operator="containsText" text="maison d'arrêt">
      <formula>NOT(ISERROR(SEARCH("maison d'arrêt",K41)))</formula>
    </cfRule>
    <cfRule type="containsText" dxfId="872" priority="159" operator="containsText" text="CTMA">
      <formula>NOT(ISERROR(SEARCH("CTMA",K41)))</formula>
    </cfRule>
    <cfRule type="containsText" dxfId="871" priority="160" operator="containsText" text="Entretien">
      <formula>NOT(ISERROR(SEARCH("Entretien",K41)))</formula>
    </cfRule>
  </conditionalFormatting>
  <conditionalFormatting sqref="K41">
    <cfRule type="containsText" dxfId="870" priority="153" operator="containsText" text="MDA">
      <formula>NOT(ISERROR(SEARCH("MDA",K41)))</formula>
    </cfRule>
    <cfRule type="containsText" dxfId="869" priority="154" operator="containsText" text="ou entretien">
      <formula>NOT(ISERROR(SEARCH("ou entretien",K41)))</formula>
    </cfRule>
  </conditionalFormatting>
  <conditionalFormatting sqref="K43">
    <cfRule type="containsText" dxfId="868" priority="147" operator="containsText" text="TEL">
      <formula>NOT(ISERROR(SEARCH("TEL",K43)))</formula>
    </cfRule>
    <cfRule type="containsText" dxfId="867" priority="148" operator="containsText" text="Boutik">
      <formula>NOT(ISERROR(SEARCH("Boutik",K43)))</formula>
    </cfRule>
    <cfRule type="containsText" dxfId="866" priority="149" operator="containsText" text="CJC">
      <formula>NOT(ISERROR(SEARCH("CJC",K43)))</formula>
    </cfRule>
    <cfRule type="containsText" dxfId="865" priority="150" operator="containsText" text="maison d'arrêt">
      <formula>NOT(ISERROR(SEARCH("maison d'arrêt",K43)))</formula>
    </cfRule>
    <cfRule type="containsText" dxfId="864" priority="151" operator="containsText" text="CTMA">
      <formula>NOT(ISERROR(SEARCH("CTMA",K43)))</formula>
    </cfRule>
    <cfRule type="containsText" dxfId="863" priority="152" operator="containsText" text="Entretien">
      <formula>NOT(ISERROR(SEARCH("Entretien",K43)))</formula>
    </cfRule>
  </conditionalFormatting>
  <conditionalFormatting sqref="K43">
    <cfRule type="containsText" dxfId="862" priority="145" operator="containsText" text="MDA">
      <formula>NOT(ISERROR(SEARCH("MDA",K43)))</formula>
    </cfRule>
    <cfRule type="containsText" dxfId="861" priority="146" operator="containsText" text="ou entretien">
      <formula>NOT(ISERROR(SEARCH("ou entretien",K43)))</formula>
    </cfRule>
  </conditionalFormatting>
  <conditionalFormatting sqref="K37">
    <cfRule type="containsText" dxfId="860" priority="139" operator="containsText" text="TEL">
      <formula>NOT(ISERROR(SEARCH("TEL",K37)))</formula>
    </cfRule>
    <cfRule type="containsText" dxfId="859" priority="140" operator="containsText" text="Boutik">
      <formula>NOT(ISERROR(SEARCH("Boutik",K37)))</formula>
    </cfRule>
    <cfRule type="containsText" dxfId="858" priority="141" operator="containsText" text="CJC">
      <formula>NOT(ISERROR(SEARCH("CJC",K37)))</formula>
    </cfRule>
    <cfRule type="containsText" dxfId="857" priority="142" operator="containsText" text="maison d'arrêt">
      <formula>NOT(ISERROR(SEARCH("maison d'arrêt",K37)))</formula>
    </cfRule>
    <cfRule type="containsText" dxfId="856" priority="143" operator="containsText" text="CTMA">
      <formula>NOT(ISERROR(SEARCH("CTMA",K37)))</formula>
    </cfRule>
    <cfRule type="containsText" dxfId="855" priority="144" operator="containsText" text="Entretien">
      <formula>NOT(ISERROR(SEARCH("Entretien",K37)))</formula>
    </cfRule>
  </conditionalFormatting>
  <conditionalFormatting sqref="K37">
    <cfRule type="containsText" dxfId="854" priority="137" operator="containsText" text="MDA">
      <formula>NOT(ISERROR(SEARCH("MDA",K37)))</formula>
    </cfRule>
    <cfRule type="containsText" dxfId="853" priority="138" operator="containsText" text="ou entretien">
      <formula>NOT(ISERROR(SEARCH("ou entretien",K37)))</formula>
    </cfRule>
  </conditionalFormatting>
  <conditionalFormatting sqref="K39">
    <cfRule type="containsText" dxfId="852" priority="131" operator="containsText" text="TEL">
      <formula>NOT(ISERROR(SEARCH("TEL",K39)))</formula>
    </cfRule>
    <cfRule type="containsText" dxfId="851" priority="132" operator="containsText" text="Boutik">
      <formula>NOT(ISERROR(SEARCH("Boutik",K39)))</formula>
    </cfRule>
    <cfRule type="containsText" dxfId="850" priority="133" operator="containsText" text="CJC">
      <formula>NOT(ISERROR(SEARCH("CJC",K39)))</formula>
    </cfRule>
    <cfRule type="containsText" dxfId="849" priority="134" operator="containsText" text="maison d'arrêt">
      <formula>NOT(ISERROR(SEARCH("maison d'arrêt",K39)))</formula>
    </cfRule>
    <cfRule type="containsText" dxfId="848" priority="135" operator="containsText" text="CTMA">
      <formula>NOT(ISERROR(SEARCH("CTMA",K39)))</formula>
    </cfRule>
    <cfRule type="containsText" dxfId="847" priority="136" operator="containsText" text="Entretien">
      <formula>NOT(ISERROR(SEARCH("Entretien",K39)))</formula>
    </cfRule>
  </conditionalFormatting>
  <conditionalFormatting sqref="K39">
    <cfRule type="containsText" dxfId="846" priority="129" operator="containsText" text="MDA">
      <formula>NOT(ISERROR(SEARCH("MDA",K39)))</formula>
    </cfRule>
    <cfRule type="containsText" dxfId="845" priority="130" operator="containsText" text="ou entretien">
      <formula>NOT(ISERROR(SEARCH("ou entretien",K39)))</formula>
    </cfRule>
  </conditionalFormatting>
  <conditionalFormatting sqref="K35">
    <cfRule type="containsText" dxfId="844" priority="123" operator="containsText" text="TEL">
      <formula>NOT(ISERROR(SEARCH("TEL",K35)))</formula>
    </cfRule>
    <cfRule type="containsText" dxfId="843" priority="124" operator="containsText" text="Boutik">
      <formula>NOT(ISERROR(SEARCH("Boutik",K35)))</formula>
    </cfRule>
    <cfRule type="containsText" dxfId="842" priority="125" operator="containsText" text="CJC">
      <formula>NOT(ISERROR(SEARCH("CJC",K35)))</formula>
    </cfRule>
    <cfRule type="containsText" dxfId="841" priority="126" operator="containsText" text="maison d'arrêt">
      <formula>NOT(ISERROR(SEARCH("maison d'arrêt",K35)))</formula>
    </cfRule>
    <cfRule type="containsText" dxfId="840" priority="127" operator="containsText" text="CTMA">
      <formula>NOT(ISERROR(SEARCH("CTMA",K35)))</formula>
    </cfRule>
    <cfRule type="containsText" dxfId="839" priority="128" operator="containsText" text="Entretien">
      <formula>NOT(ISERROR(SEARCH("Entretien",K35)))</formula>
    </cfRule>
  </conditionalFormatting>
  <conditionalFormatting sqref="K35">
    <cfRule type="containsText" dxfId="838" priority="121" operator="containsText" text="MDA">
      <formula>NOT(ISERROR(SEARCH("MDA",K35)))</formula>
    </cfRule>
    <cfRule type="containsText" dxfId="837" priority="122" operator="containsText" text="ou entretien">
      <formula>NOT(ISERROR(SEARCH("ou entretien",K35)))</formula>
    </cfRule>
  </conditionalFormatting>
  <conditionalFormatting sqref="K33">
    <cfRule type="containsText" dxfId="836" priority="115" operator="containsText" text="TEL">
      <formula>NOT(ISERROR(SEARCH("TEL",K33)))</formula>
    </cfRule>
    <cfRule type="containsText" dxfId="835" priority="116" operator="containsText" text="Boutik">
      <formula>NOT(ISERROR(SEARCH("Boutik",K33)))</formula>
    </cfRule>
    <cfRule type="containsText" dxfId="834" priority="117" operator="containsText" text="CJC">
      <formula>NOT(ISERROR(SEARCH("CJC",K33)))</formula>
    </cfRule>
    <cfRule type="containsText" dxfId="833" priority="118" operator="containsText" text="maison d'arrêt">
      <formula>NOT(ISERROR(SEARCH("maison d'arrêt",K33)))</formula>
    </cfRule>
    <cfRule type="containsText" dxfId="832" priority="119" operator="containsText" text="CTMA">
      <formula>NOT(ISERROR(SEARCH("CTMA",K33)))</formula>
    </cfRule>
    <cfRule type="containsText" dxfId="831" priority="120" operator="containsText" text="Entretien">
      <formula>NOT(ISERROR(SEARCH("Entretien",K33)))</formula>
    </cfRule>
  </conditionalFormatting>
  <conditionalFormatting sqref="K33">
    <cfRule type="containsText" dxfId="830" priority="113" operator="containsText" text="MDA">
      <formula>NOT(ISERROR(SEARCH("MDA",K33)))</formula>
    </cfRule>
    <cfRule type="containsText" dxfId="829" priority="114" operator="containsText" text="ou entretien">
      <formula>NOT(ISERROR(SEARCH("ou entretien",K33)))</formula>
    </cfRule>
  </conditionalFormatting>
  <conditionalFormatting sqref="K29">
    <cfRule type="containsText" dxfId="828" priority="107" operator="containsText" text="TEL">
      <formula>NOT(ISERROR(SEARCH("TEL",K29)))</formula>
    </cfRule>
    <cfRule type="containsText" dxfId="827" priority="108" operator="containsText" text="Boutik">
      <formula>NOT(ISERROR(SEARCH("Boutik",K29)))</formula>
    </cfRule>
    <cfRule type="containsText" dxfId="826" priority="109" operator="containsText" text="CJC">
      <formula>NOT(ISERROR(SEARCH("CJC",K29)))</formula>
    </cfRule>
    <cfRule type="containsText" dxfId="825" priority="110" operator="containsText" text="maison d'arrêt">
      <formula>NOT(ISERROR(SEARCH("maison d'arrêt",K29)))</formula>
    </cfRule>
    <cfRule type="containsText" dxfId="824" priority="111" operator="containsText" text="CTMA">
      <formula>NOT(ISERROR(SEARCH("CTMA",K29)))</formula>
    </cfRule>
    <cfRule type="containsText" dxfId="823" priority="112" operator="containsText" text="Entretien">
      <formula>NOT(ISERROR(SEARCH("Entretien",K29)))</formula>
    </cfRule>
  </conditionalFormatting>
  <conditionalFormatting sqref="K29">
    <cfRule type="containsText" dxfId="822" priority="105" operator="containsText" text="MDA">
      <formula>NOT(ISERROR(SEARCH("MDA",K29)))</formula>
    </cfRule>
    <cfRule type="containsText" dxfId="821" priority="106" operator="containsText" text="ou entretien">
      <formula>NOT(ISERROR(SEARCH("ou entretien",K29)))</formula>
    </cfRule>
  </conditionalFormatting>
  <conditionalFormatting sqref="K31">
    <cfRule type="containsText" dxfId="820" priority="99" operator="containsText" text="TEL">
      <formula>NOT(ISERROR(SEARCH("TEL",K31)))</formula>
    </cfRule>
    <cfRule type="containsText" dxfId="819" priority="100" operator="containsText" text="Boutik">
      <formula>NOT(ISERROR(SEARCH("Boutik",K31)))</formula>
    </cfRule>
    <cfRule type="containsText" dxfId="818" priority="101" operator="containsText" text="CJC">
      <formula>NOT(ISERROR(SEARCH("CJC",K31)))</formula>
    </cfRule>
    <cfRule type="containsText" dxfId="817" priority="102" operator="containsText" text="maison d'arrêt">
      <formula>NOT(ISERROR(SEARCH("maison d'arrêt",K31)))</formula>
    </cfRule>
    <cfRule type="containsText" dxfId="816" priority="103" operator="containsText" text="CTMA">
      <formula>NOT(ISERROR(SEARCH("CTMA",K31)))</formula>
    </cfRule>
    <cfRule type="containsText" dxfId="815" priority="104" operator="containsText" text="Entretien">
      <formula>NOT(ISERROR(SEARCH("Entretien",K31)))</formula>
    </cfRule>
  </conditionalFormatting>
  <conditionalFormatting sqref="K31">
    <cfRule type="containsText" dxfId="814" priority="97" operator="containsText" text="MDA">
      <formula>NOT(ISERROR(SEARCH("MDA",K31)))</formula>
    </cfRule>
    <cfRule type="containsText" dxfId="813" priority="98" operator="containsText" text="ou entretien">
      <formula>NOT(ISERROR(SEARCH("ou entretien",K31)))</formula>
    </cfRule>
  </conditionalFormatting>
  <conditionalFormatting sqref="K25">
    <cfRule type="containsText" dxfId="812" priority="91" operator="containsText" text="TEL">
      <formula>NOT(ISERROR(SEARCH("TEL",K25)))</formula>
    </cfRule>
    <cfRule type="containsText" dxfId="811" priority="92" operator="containsText" text="Boutik">
      <formula>NOT(ISERROR(SEARCH("Boutik",K25)))</formula>
    </cfRule>
    <cfRule type="containsText" dxfId="810" priority="93" operator="containsText" text="CJC">
      <formula>NOT(ISERROR(SEARCH("CJC",K25)))</formula>
    </cfRule>
    <cfRule type="containsText" dxfId="809" priority="94" operator="containsText" text="maison d'arrêt">
      <formula>NOT(ISERROR(SEARCH("maison d'arrêt",K25)))</formula>
    </cfRule>
    <cfRule type="containsText" dxfId="808" priority="95" operator="containsText" text="CTMA">
      <formula>NOT(ISERROR(SEARCH("CTMA",K25)))</formula>
    </cfRule>
    <cfRule type="containsText" dxfId="807" priority="96" operator="containsText" text="Entretien">
      <formula>NOT(ISERROR(SEARCH("Entretien",K25)))</formula>
    </cfRule>
  </conditionalFormatting>
  <conditionalFormatting sqref="K25">
    <cfRule type="containsText" dxfId="806" priority="89" operator="containsText" text="MDA">
      <formula>NOT(ISERROR(SEARCH("MDA",K25)))</formula>
    </cfRule>
    <cfRule type="containsText" dxfId="805" priority="90" operator="containsText" text="ou entretien">
      <formula>NOT(ISERROR(SEARCH("ou entretien",K25)))</formula>
    </cfRule>
  </conditionalFormatting>
  <conditionalFormatting sqref="K27">
    <cfRule type="containsText" dxfId="804" priority="83" operator="containsText" text="TEL">
      <formula>NOT(ISERROR(SEARCH("TEL",K27)))</formula>
    </cfRule>
    <cfRule type="containsText" dxfId="803" priority="84" operator="containsText" text="Boutik">
      <formula>NOT(ISERROR(SEARCH("Boutik",K27)))</formula>
    </cfRule>
    <cfRule type="containsText" dxfId="802" priority="85" operator="containsText" text="CJC">
      <formula>NOT(ISERROR(SEARCH("CJC",K27)))</formula>
    </cfRule>
    <cfRule type="containsText" dxfId="801" priority="86" operator="containsText" text="maison d'arrêt">
      <formula>NOT(ISERROR(SEARCH("maison d'arrêt",K27)))</formula>
    </cfRule>
    <cfRule type="containsText" dxfId="800" priority="87" operator="containsText" text="CTMA">
      <formula>NOT(ISERROR(SEARCH("CTMA",K27)))</formula>
    </cfRule>
    <cfRule type="containsText" dxfId="799" priority="88" operator="containsText" text="Entretien">
      <formula>NOT(ISERROR(SEARCH("Entretien",K27)))</formula>
    </cfRule>
  </conditionalFormatting>
  <conditionalFormatting sqref="K27">
    <cfRule type="containsText" dxfId="798" priority="81" operator="containsText" text="MDA">
      <formula>NOT(ISERROR(SEARCH("MDA",K27)))</formula>
    </cfRule>
    <cfRule type="containsText" dxfId="797" priority="82" operator="containsText" text="ou entretien">
      <formula>NOT(ISERROR(SEARCH("ou entretien",K27)))</formula>
    </cfRule>
  </conditionalFormatting>
  <conditionalFormatting sqref="K23">
    <cfRule type="containsText" dxfId="796" priority="75" operator="containsText" text="TEL">
      <formula>NOT(ISERROR(SEARCH("TEL",K23)))</formula>
    </cfRule>
    <cfRule type="containsText" dxfId="795" priority="76" operator="containsText" text="Boutik">
      <formula>NOT(ISERROR(SEARCH("Boutik",K23)))</formula>
    </cfRule>
    <cfRule type="containsText" dxfId="794" priority="77" operator="containsText" text="CJC">
      <formula>NOT(ISERROR(SEARCH("CJC",K23)))</formula>
    </cfRule>
    <cfRule type="containsText" dxfId="793" priority="78" operator="containsText" text="maison d'arrêt">
      <formula>NOT(ISERROR(SEARCH("maison d'arrêt",K23)))</formula>
    </cfRule>
    <cfRule type="containsText" dxfId="792" priority="79" operator="containsText" text="CTMA">
      <formula>NOT(ISERROR(SEARCH("CTMA",K23)))</formula>
    </cfRule>
    <cfRule type="containsText" dxfId="791" priority="80" operator="containsText" text="Entretien">
      <formula>NOT(ISERROR(SEARCH("Entretien",K23)))</formula>
    </cfRule>
  </conditionalFormatting>
  <conditionalFormatting sqref="K23">
    <cfRule type="containsText" dxfId="790" priority="73" operator="containsText" text="MDA">
      <formula>NOT(ISERROR(SEARCH("MDA",K23)))</formula>
    </cfRule>
    <cfRule type="containsText" dxfId="789" priority="74" operator="containsText" text="ou entretien">
      <formula>NOT(ISERROR(SEARCH("ou entretien",K23)))</formula>
    </cfRule>
  </conditionalFormatting>
  <conditionalFormatting sqref="K21">
    <cfRule type="containsText" dxfId="788" priority="67" operator="containsText" text="TEL">
      <formula>NOT(ISERROR(SEARCH("TEL",K21)))</formula>
    </cfRule>
    <cfRule type="containsText" dxfId="787" priority="68" operator="containsText" text="Boutik">
      <formula>NOT(ISERROR(SEARCH("Boutik",K21)))</formula>
    </cfRule>
    <cfRule type="containsText" dxfId="786" priority="69" operator="containsText" text="CJC">
      <formula>NOT(ISERROR(SEARCH("CJC",K21)))</formula>
    </cfRule>
    <cfRule type="containsText" dxfId="785" priority="70" operator="containsText" text="maison d'arrêt">
      <formula>NOT(ISERROR(SEARCH("maison d'arrêt",K21)))</formula>
    </cfRule>
    <cfRule type="containsText" dxfId="784" priority="71" operator="containsText" text="CTMA">
      <formula>NOT(ISERROR(SEARCH("CTMA",K21)))</formula>
    </cfRule>
    <cfRule type="containsText" dxfId="783" priority="72" operator="containsText" text="Entretien">
      <formula>NOT(ISERROR(SEARCH("Entretien",K21)))</formula>
    </cfRule>
  </conditionalFormatting>
  <conditionalFormatting sqref="K21">
    <cfRule type="containsText" dxfId="782" priority="65" operator="containsText" text="MDA">
      <formula>NOT(ISERROR(SEARCH("MDA",K21)))</formula>
    </cfRule>
    <cfRule type="containsText" dxfId="781" priority="66" operator="containsText" text="ou entretien">
      <formula>NOT(ISERROR(SEARCH("ou entretien",K21)))</formula>
    </cfRule>
  </conditionalFormatting>
  <conditionalFormatting sqref="K17 K19">
    <cfRule type="containsText" dxfId="780" priority="59" operator="containsText" text="TEL">
      <formula>NOT(ISERROR(SEARCH("TEL",K17)))</formula>
    </cfRule>
    <cfRule type="containsText" dxfId="779" priority="60" operator="containsText" text="Boutik">
      <formula>NOT(ISERROR(SEARCH("Boutik",K17)))</formula>
    </cfRule>
    <cfRule type="containsText" dxfId="778" priority="61" operator="containsText" text="CJC">
      <formula>NOT(ISERROR(SEARCH("CJC",K17)))</formula>
    </cfRule>
    <cfRule type="containsText" dxfId="777" priority="62" operator="containsText" text="maison d'arrêt">
      <formula>NOT(ISERROR(SEARCH("maison d'arrêt",K17)))</formula>
    </cfRule>
    <cfRule type="containsText" dxfId="776" priority="63" operator="containsText" text="CTMA">
      <formula>NOT(ISERROR(SEARCH("CTMA",K17)))</formula>
    </cfRule>
    <cfRule type="containsText" dxfId="775" priority="64" operator="containsText" text="Entretien">
      <formula>NOT(ISERROR(SEARCH("Entretien",K17)))</formula>
    </cfRule>
  </conditionalFormatting>
  <conditionalFormatting sqref="K17 K19">
    <cfRule type="containsText" dxfId="774" priority="57" operator="containsText" text="MDA">
      <formula>NOT(ISERROR(SEARCH("MDA",K17)))</formula>
    </cfRule>
    <cfRule type="containsText" dxfId="773" priority="58" operator="containsText" text="ou entretien">
      <formula>NOT(ISERROR(SEARCH("ou entretien",K17)))</formula>
    </cfRule>
  </conditionalFormatting>
  <conditionalFormatting sqref="K13">
    <cfRule type="containsText" dxfId="772" priority="51" operator="containsText" text="TEL">
      <formula>NOT(ISERROR(SEARCH("TEL",K13)))</formula>
    </cfRule>
    <cfRule type="containsText" dxfId="771" priority="52" operator="containsText" text="Boutik">
      <formula>NOT(ISERROR(SEARCH("Boutik",K13)))</formula>
    </cfRule>
    <cfRule type="containsText" dxfId="770" priority="53" operator="containsText" text="CJC">
      <formula>NOT(ISERROR(SEARCH("CJC",K13)))</formula>
    </cfRule>
    <cfRule type="containsText" dxfId="769" priority="54" operator="containsText" text="maison d'arrêt">
      <formula>NOT(ISERROR(SEARCH("maison d'arrêt",K13)))</formula>
    </cfRule>
    <cfRule type="containsText" dxfId="768" priority="55" operator="containsText" text="CTMA">
      <formula>NOT(ISERROR(SEARCH("CTMA",K13)))</formula>
    </cfRule>
    <cfRule type="containsText" dxfId="767" priority="56" operator="containsText" text="Entretien">
      <formula>NOT(ISERROR(SEARCH("Entretien",K13)))</formula>
    </cfRule>
  </conditionalFormatting>
  <conditionalFormatting sqref="K13">
    <cfRule type="containsText" dxfId="766" priority="49" operator="containsText" text="MDA">
      <formula>NOT(ISERROR(SEARCH("MDA",K13)))</formula>
    </cfRule>
    <cfRule type="containsText" dxfId="765" priority="50" operator="containsText" text="ou entretien">
      <formula>NOT(ISERROR(SEARCH("ou entretien",K13)))</formula>
    </cfRule>
  </conditionalFormatting>
  <conditionalFormatting sqref="K15">
    <cfRule type="containsText" dxfId="764" priority="43" operator="containsText" text="TEL">
      <formula>NOT(ISERROR(SEARCH("TEL",K15)))</formula>
    </cfRule>
    <cfRule type="containsText" dxfId="763" priority="44" operator="containsText" text="Boutik">
      <formula>NOT(ISERROR(SEARCH("Boutik",K15)))</formula>
    </cfRule>
    <cfRule type="containsText" dxfId="762" priority="45" operator="containsText" text="CJC">
      <formula>NOT(ISERROR(SEARCH("CJC",K15)))</formula>
    </cfRule>
    <cfRule type="containsText" dxfId="761" priority="46" operator="containsText" text="maison d'arrêt">
      <formula>NOT(ISERROR(SEARCH("maison d'arrêt",K15)))</formula>
    </cfRule>
    <cfRule type="containsText" dxfId="760" priority="47" operator="containsText" text="CTMA">
      <formula>NOT(ISERROR(SEARCH("CTMA",K15)))</formula>
    </cfRule>
    <cfRule type="containsText" dxfId="759" priority="48" operator="containsText" text="Entretien">
      <formula>NOT(ISERROR(SEARCH("Entretien",K15)))</formula>
    </cfRule>
  </conditionalFormatting>
  <conditionalFormatting sqref="K15">
    <cfRule type="containsText" dxfId="758" priority="41" operator="containsText" text="MDA">
      <formula>NOT(ISERROR(SEARCH("MDA",K15)))</formula>
    </cfRule>
    <cfRule type="containsText" dxfId="757" priority="42" operator="containsText" text="ou entretien">
      <formula>NOT(ISERROR(SEARCH("ou entretien",K15)))</formula>
    </cfRule>
  </conditionalFormatting>
  <conditionalFormatting sqref="K11">
    <cfRule type="containsText" dxfId="756" priority="35" operator="containsText" text="TEL">
      <formula>NOT(ISERROR(SEARCH("TEL",K11)))</formula>
    </cfRule>
    <cfRule type="containsText" dxfId="755" priority="36" operator="containsText" text="Boutik">
      <formula>NOT(ISERROR(SEARCH("Boutik",K11)))</formula>
    </cfRule>
    <cfRule type="containsText" dxfId="754" priority="37" operator="containsText" text="CJC">
      <formula>NOT(ISERROR(SEARCH("CJC",K11)))</formula>
    </cfRule>
    <cfRule type="containsText" dxfId="753" priority="38" operator="containsText" text="maison d'arrêt">
      <formula>NOT(ISERROR(SEARCH("maison d'arrêt",K11)))</formula>
    </cfRule>
    <cfRule type="containsText" dxfId="752" priority="39" operator="containsText" text="CTMA">
      <formula>NOT(ISERROR(SEARCH("CTMA",K11)))</formula>
    </cfRule>
    <cfRule type="containsText" dxfId="751" priority="40" operator="containsText" text="Entretien">
      <formula>NOT(ISERROR(SEARCH("Entretien",K11)))</formula>
    </cfRule>
  </conditionalFormatting>
  <conditionalFormatting sqref="K11">
    <cfRule type="containsText" dxfId="750" priority="33" operator="containsText" text="MDA">
      <formula>NOT(ISERROR(SEARCH("MDA",K11)))</formula>
    </cfRule>
    <cfRule type="containsText" dxfId="749" priority="34" operator="containsText" text="ou entretien">
      <formula>NOT(ISERROR(SEARCH("ou entretien",K11)))</formula>
    </cfRule>
  </conditionalFormatting>
  <conditionalFormatting sqref="K9">
    <cfRule type="containsText" dxfId="748" priority="27" operator="containsText" text="TEL">
      <formula>NOT(ISERROR(SEARCH("TEL",K9)))</formula>
    </cfRule>
    <cfRule type="containsText" dxfId="747" priority="28" operator="containsText" text="Boutik">
      <formula>NOT(ISERROR(SEARCH("Boutik",K9)))</formula>
    </cfRule>
    <cfRule type="containsText" dxfId="746" priority="29" operator="containsText" text="CJC">
      <formula>NOT(ISERROR(SEARCH("CJC",K9)))</formula>
    </cfRule>
    <cfRule type="containsText" dxfId="745" priority="30" operator="containsText" text="maison d'arrêt">
      <formula>NOT(ISERROR(SEARCH("maison d'arrêt",K9)))</formula>
    </cfRule>
    <cfRule type="containsText" dxfId="744" priority="31" operator="containsText" text="CTMA">
      <formula>NOT(ISERROR(SEARCH("CTMA",K9)))</formula>
    </cfRule>
    <cfRule type="containsText" dxfId="743" priority="32" operator="containsText" text="Entretien">
      <formula>NOT(ISERROR(SEARCH("Entretien",K9)))</formula>
    </cfRule>
  </conditionalFormatting>
  <conditionalFormatting sqref="K9">
    <cfRule type="containsText" dxfId="742" priority="25" operator="containsText" text="MDA">
      <formula>NOT(ISERROR(SEARCH("MDA",K9)))</formula>
    </cfRule>
    <cfRule type="containsText" dxfId="741" priority="26" operator="containsText" text="ou entretien">
      <formula>NOT(ISERROR(SEARCH("ou entretien",K9)))</formula>
    </cfRule>
  </conditionalFormatting>
  <conditionalFormatting sqref="K5">
    <cfRule type="containsText" dxfId="740" priority="19" operator="containsText" text="TEL">
      <formula>NOT(ISERROR(SEARCH("TEL",K5)))</formula>
    </cfRule>
    <cfRule type="containsText" dxfId="739" priority="20" operator="containsText" text="Boutik">
      <formula>NOT(ISERROR(SEARCH("Boutik",K5)))</formula>
    </cfRule>
    <cfRule type="containsText" dxfId="738" priority="21" operator="containsText" text="CJC">
      <formula>NOT(ISERROR(SEARCH("CJC",K5)))</formula>
    </cfRule>
    <cfRule type="containsText" dxfId="737" priority="22" operator="containsText" text="maison d'arrêt">
      <formula>NOT(ISERROR(SEARCH("maison d'arrêt",K5)))</formula>
    </cfRule>
    <cfRule type="containsText" dxfId="736" priority="23" operator="containsText" text="CTMA">
      <formula>NOT(ISERROR(SEARCH("CTMA",K5)))</formula>
    </cfRule>
    <cfRule type="containsText" dxfId="735" priority="24" operator="containsText" text="Entretien">
      <formula>NOT(ISERROR(SEARCH("Entretien",K5)))</formula>
    </cfRule>
  </conditionalFormatting>
  <conditionalFormatting sqref="K5">
    <cfRule type="containsText" dxfId="734" priority="17" operator="containsText" text="MDA">
      <formula>NOT(ISERROR(SEARCH("MDA",K5)))</formula>
    </cfRule>
    <cfRule type="containsText" dxfId="733" priority="18" operator="containsText" text="ou entretien">
      <formula>NOT(ISERROR(SEARCH("ou entretien",K5)))</formula>
    </cfRule>
  </conditionalFormatting>
  <conditionalFormatting sqref="K7">
    <cfRule type="containsText" dxfId="732" priority="11" operator="containsText" text="TEL">
      <formula>NOT(ISERROR(SEARCH("TEL",K7)))</formula>
    </cfRule>
    <cfRule type="containsText" dxfId="731" priority="12" operator="containsText" text="Boutik">
      <formula>NOT(ISERROR(SEARCH("Boutik",K7)))</formula>
    </cfRule>
    <cfRule type="containsText" dxfId="730" priority="13" operator="containsText" text="CJC">
      <formula>NOT(ISERROR(SEARCH("CJC",K7)))</formula>
    </cfRule>
    <cfRule type="containsText" dxfId="729" priority="14" operator="containsText" text="maison d'arrêt">
      <formula>NOT(ISERROR(SEARCH("maison d'arrêt",K7)))</formula>
    </cfRule>
    <cfRule type="containsText" dxfId="728" priority="15" operator="containsText" text="CTMA">
      <formula>NOT(ISERROR(SEARCH("CTMA",K7)))</formula>
    </cfRule>
    <cfRule type="containsText" dxfId="727" priority="16" operator="containsText" text="Entretien">
      <formula>NOT(ISERROR(SEARCH("Entretien",K7)))</formula>
    </cfRule>
  </conditionalFormatting>
  <conditionalFormatting sqref="K7">
    <cfRule type="containsText" dxfId="726" priority="9" operator="containsText" text="MDA">
      <formula>NOT(ISERROR(SEARCH("MDA",K7)))</formula>
    </cfRule>
    <cfRule type="containsText" dxfId="725" priority="10" operator="containsText" text="ou entretien">
      <formula>NOT(ISERROR(SEARCH("ou entretien",K7)))</formula>
    </cfRule>
  </conditionalFormatting>
  <conditionalFormatting sqref="M41:N44">
    <cfRule type="containsText" dxfId="724" priority="3" operator="containsText" text="TEL">
      <formula>NOT(ISERROR(SEARCH("TEL",M41)))</formula>
    </cfRule>
    <cfRule type="containsText" dxfId="723" priority="4" operator="containsText" text="Boutik">
      <formula>NOT(ISERROR(SEARCH("Boutik",M41)))</formula>
    </cfRule>
    <cfRule type="containsText" dxfId="722" priority="5" operator="containsText" text="CJC">
      <formula>NOT(ISERROR(SEARCH("CJC",M41)))</formula>
    </cfRule>
    <cfRule type="containsText" dxfId="721" priority="6" operator="containsText" text="maison d'arrêt">
      <formula>NOT(ISERROR(SEARCH("maison d'arrêt",M41)))</formula>
    </cfRule>
    <cfRule type="containsText" dxfId="720" priority="7" operator="containsText" text="CTMA">
      <formula>NOT(ISERROR(SEARCH("CTMA",M41)))</formula>
    </cfRule>
    <cfRule type="containsText" dxfId="719" priority="8" operator="containsText" text="Entretien">
      <formula>NOT(ISERROR(SEARCH("Entretien",M41)))</formula>
    </cfRule>
  </conditionalFormatting>
  <conditionalFormatting sqref="M41:N44">
    <cfRule type="containsText" dxfId="718" priority="1" operator="containsText" text="MDA">
      <formula>NOT(ISERROR(SEARCH("MDA",M41)))</formula>
    </cfRule>
    <cfRule type="containsText" dxfId="717" priority="2" operator="containsText" text="ou entretien">
      <formula>NOT(ISERROR(SEARCH("ou entretien",M41)))</formula>
    </cfRule>
  </conditionalFormatting>
  <pageMargins left="0.23622047244094491" right="0.23622047244094491" top="0.15748031496062992" bottom="0.15748031496062992" header="0.11811023622047245" footer="0.11811023622047245"/>
  <pageSetup paperSize="8" scale="85" orientation="portrait" r:id="rId1"/>
  <headerFooter>
    <oddHeader>&amp;CMickael BEAUDUSSEAU &amp;R&amp;F&amp;"-,Gras"  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B35"/>
  <sheetViews>
    <sheetView tabSelected="1" zoomScale="90" zoomScaleNormal="9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F4" sqref="AF4:AI4"/>
    </sheetView>
  </sheetViews>
  <sheetFormatPr baseColWidth="10" defaultColWidth="9.140625" defaultRowHeight="15" x14ac:dyDescent="0.25"/>
  <cols>
    <col min="1" max="1" width="14.7109375" customWidth="1"/>
    <col min="2" max="2" width="18.140625" customWidth="1"/>
    <col min="3" max="3" width="12.5703125" customWidth="1"/>
    <col min="4" max="4" width="3.28515625" style="86" customWidth="1"/>
    <col min="5" max="69" width="6.85546875" customWidth="1"/>
    <col min="71" max="78" width="0" hidden="1" customWidth="1"/>
  </cols>
  <sheetData>
    <row r="1" spans="1:80" ht="21" customHeight="1" x14ac:dyDescent="0.25">
      <c r="E1" s="142" t="s">
        <v>0</v>
      </c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 t="s">
        <v>1</v>
      </c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 t="s">
        <v>2</v>
      </c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 t="s">
        <v>3</v>
      </c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 t="s">
        <v>4</v>
      </c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CA1" t="s">
        <v>148</v>
      </c>
      <c r="CB1" t="s">
        <v>152</v>
      </c>
    </row>
    <row r="2" spans="1:80" ht="15" customHeight="1" thickBot="1" x14ac:dyDescent="0.3">
      <c r="A2" s="73"/>
      <c r="B2" s="73"/>
      <c r="C2" s="73"/>
      <c r="E2" s="74">
        <v>0.33333333333333331</v>
      </c>
      <c r="F2" s="74">
        <v>0.375</v>
      </c>
      <c r="G2" s="74">
        <v>0.41666666666666702</v>
      </c>
      <c r="H2" s="74">
        <v>0.45833333333333298</v>
      </c>
      <c r="I2" s="74">
        <v>0.5</v>
      </c>
      <c r="J2" s="74">
        <v>0.54166666666666696</v>
      </c>
      <c r="K2" s="74">
        <v>0.58333333333333304</v>
      </c>
      <c r="L2" s="74">
        <v>0.625</v>
      </c>
      <c r="M2" s="74">
        <v>0.66666666666666696</v>
      </c>
      <c r="N2" s="74">
        <v>0.70833333333333304</v>
      </c>
      <c r="O2" s="74">
        <v>0.75</v>
      </c>
      <c r="P2" s="74">
        <v>0.79166666666666696</v>
      </c>
      <c r="Q2" s="74">
        <v>0.83333333333333304</v>
      </c>
      <c r="R2" s="74">
        <v>0.33333333333333331</v>
      </c>
      <c r="S2" s="74">
        <v>0.375</v>
      </c>
      <c r="T2" s="74">
        <v>0.41666666666666702</v>
      </c>
      <c r="U2" s="74">
        <v>0.45833333333333298</v>
      </c>
      <c r="V2" s="74">
        <v>0.5</v>
      </c>
      <c r="W2" s="74">
        <v>0.54166666666666696</v>
      </c>
      <c r="X2" s="74">
        <v>0.58333333333333304</v>
      </c>
      <c r="Y2" s="74">
        <v>0.625</v>
      </c>
      <c r="Z2" s="74">
        <v>0.66666666666666696</v>
      </c>
      <c r="AA2" s="74">
        <v>0.70833333333333304</v>
      </c>
      <c r="AB2" s="74">
        <v>0.75</v>
      </c>
      <c r="AC2" s="74">
        <v>0.79166666666666696</v>
      </c>
      <c r="AD2" s="74">
        <v>0.83333333333333304</v>
      </c>
      <c r="AE2" s="74">
        <v>0.33333333333333331</v>
      </c>
      <c r="AF2" s="74">
        <v>0.375</v>
      </c>
      <c r="AG2" s="74">
        <v>0.41666666666666702</v>
      </c>
      <c r="AH2" s="74">
        <v>0.45833333333333298</v>
      </c>
      <c r="AI2" s="74">
        <v>0.5</v>
      </c>
      <c r="AJ2" s="74">
        <v>0.54166666666666696</v>
      </c>
      <c r="AK2" s="74">
        <v>0.58333333333333304</v>
      </c>
      <c r="AL2" s="74">
        <v>0.625</v>
      </c>
      <c r="AM2" s="74">
        <v>0.66666666666666696</v>
      </c>
      <c r="AN2" s="74">
        <v>0.70833333333333304</v>
      </c>
      <c r="AO2" s="74">
        <v>0.75</v>
      </c>
      <c r="AP2" s="74">
        <v>0.79166666666666696</v>
      </c>
      <c r="AQ2" s="74">
        <v>0.83333333333333304</v>
      </c>
      <c r="AR2" s="74">
        <v>0.33333333333333331</v>
      </c>
      <c r="AS2" s="74">
        <v>0.375</v>
      </c>
      <c r="AT2" s="74">
        <v>0.41666666666666702</v>
      </c>
      <c r="AU2" s="74">
        <v>0.45833333333333298</v>
      </c>
      <c r="AV2" s="74">
        <v>0.5</v>
      </c>
      <c r="AW2" s="74">
        <v>0.54166666666666696</v>
      </c>
      <c r="AX2" s="74">
        <v>0.58333333333333304</v>
      </c>
      <c r="AY2" s="74">
        <v>0.625</v>
      </c>
      <c r="AZ2" s="74">
        <v>0.66666666666666696</v>
      </c>
      <c r="BA2" s="74">
        <v>0.70833333333333304</v>
      </c>
      <c r="BB2" s="74">
        <v>0.75</v>
      </c>
      <c r="BC2" s="74">
        <v>0.79166666666666696</v>
      </c>
      <c r="BD2" s="74">
        <v>0.83333333333333304</v>
      </c>
      <c r="BE2" s="74">
        <v>0.33333333333333331</v>
      </c>
      <c r="BF2" s="74">
        <v>0.375</v>
      </c>
      <c r="BG2" s="74">
        <v>0.41666666666666702</v>
      </c>
      <c r="BH2" s="74">
        <v>0.45833333333333298</v>
      </c>
      <c r="BI2" s="74">
        <v>0.5</v>
      </c>
      <c r="BJ2" s="74">
        <v>0.54166666666666696</v>
      </c>
      <c r="BK2" s="74">
        <v>0.58333333333333304</v>
      </c>
      <c r="BL2" s="74">
        <v>0.625</v>
      </c>
      <c r="BM2" s="74">
        <v>0.66666666666666696</v>
      </c>
      <c r="BN2" s="74">
        <v>0.70833333333333304</v>
      </c>
      <c r="BO2" s="74">
        <v>0.75</v>
      </c>
      <c r="BP2" s="74">
        <v>0.79166666666666696</v>
      </c>
      <c r="BQ2" s="74">
        <v>0.83333333333333304</v>
      </c>
      <c r="CA2" s="72" t="s">
        <v>136</v>
      </c>
      <c r="CB2" s="72" t="s">
        <v>14</v>
      </c>
    </row>
    <row r="3" spans="1:80" ht="15" customHeight="1" x14ac:dyDescent="0.25">
      <c r="A3" t="s">
        <v>166</v>
      </c>
      <c r="B3" t="s">
        <v>188</v>
      </c>
      <c r="C3" t="str">
        <f t="shared" ref="C3:C24" si="0">LOWER(CONCATENATE(LEFT(B3,1),A3))</f>
        <v>pnom1</v>
      </c>
      <c r="D3" s="86">
        <f>COUNTIF(E3:BQ3,"bureau *")</f>
        <v>31</v>
      </c>
      <c r="E3" s="75"/>
      <c r="F3" s="76" t="s">
        <v>136</v>
      </c>
      <c r="G3" s="76" t="s">
        <v>136</v>
      </c>
      <c r="H3" s="76" t="s">
        <v>136</v>
      </c>
      <c r="I3" s="76" t="s">
        <v>136</v>
      </c>
      <c r="J3" s="76"/>
      <c r="K3" s="76" t="s">
        <v>136</v>
      </c>
      <c r="L3" s="76" t="s">
        <v>136</v>
      </c>
      <c r="M3" s="76" t="s">
        <v>136</v>
      </c>
      <c r="N3" s="76" t="s">
        <v>136</v>
      </c>
      <c r="O3" s="76" t="s">
        <v>136</v>
      </c>
      <c r="P3" s="76" t="s">
        <v>136</v>
      </c>
      <c r="Q3" s="76"/>
      <c r="R3" s="76" t="s">
        <v>136</v>
      </c>
      <c r="S3" s="76" t="s">
        <v>136</v>
      </c>
      <c r="T3" s="76" t="s">
        <v>136</v>
      </c>
      <c r="U3" s="76" t="s">
        <v>136</v>
      </c>
      <c r="V3" s="76" t="s">
        <v>136</v>
      </c>
      <c r="W3" s="76"/>
      <c r="X3" s="76" t="s">
        <v>157</v>
      </c>
      <c r="Y3" s="76" t="s">
        <v>157</v>
      </c>
      <c r="Z3" s="76" t="s">
        <v>157</v>
      </c>
      <c r="AA3" s="76" t="s">
        <v>158</v>
      </c>
      <c r="AB3" s="76" t="s">
        <v>158</v>
      </c>
      <c r="AC3" s="76" t="s">
        <v>158</v>
      </c>
      <c r="AD3" s="76"/>
      <c r="AE3" s="76"/>
      <c r="AF3" s="76" t="s">
        <v>154</v>
      </c>
      <c r="AG3" s="76" t="s">
        <v>155</v>
      </c>
      <c r="AH3" s="76" t="s">
        <v>155</v>
      </c>
      <c r="AI3" s="76" t="s">
        <v>154</v>
      </c>
      <c r="AJ3" s="76"/>
      <c r="AK3" s="76" t="s">
        <v>136</v>
      </c>
      <c r="AL3" s="76" t="s">
        <v>136</v>
      </c>
      <c r="AM3" s="76" t="s">
        <v>136</v>
      </c>
      <c r="AN3" s="76" t="s">
        <v>136</v>
      </c>
      <c r="AO3" s="76"/>
      <c r="AP3" s="76"/>
      <c r="AQ3" s="76"/>
      <c r="AR3" s="76"/>
      <c r="AS3" s="76" t="s">
        <v>136</v>
      </c>
      <c r="AT3" s="76" t="s">
        <v>136</v>
      </c>
      <c r="AU3" s="76" t="s">
        <v>136</v>
      </c>
      <c r="AV3" s="76" t="s">
        <v>136</v>
      </c>
      <c r="AW3" s="76"/>
      <c r="AX3" s="76"/>
      <c r="AY3" s="76"/>
      <c r="AZ3" s="76"/>
      <c r="BA3" s="76"/>
      <c r="BB3" s="76"/>
      <c r="BC3" s="76"/>
      <c r="BD3" s="76"/>
      <c r="BE3" s="76"/>
      <c r="BF3" s="76" t="s">
        <v>136</v>
      </c>
      <c r="BG3" s="76" t="s">
        <v>136</v>
      </c>
      <c r="BH3" s="76" t="s">
        <v>136</v>
      </c>
      <c r="BI3" s="76" t="s">
        <v>136</v>
      </c>
      <c r="BJ3" s="76"/>
      <c r="BK3" s="76" t="s">
        <v>136</v>
      </c>
      <c r="BL3" s="76" t="s">
        <v>136</v>
      </c>
      <c r="BM3" s="76" t="s">
        <v>136</v>
      </c>
      <c r="BN3" s="76" t="s">
        <v>136</v>
      </c>
      <c r="BO3" s="76"/>
      <c r="BP3" s="76"/>
      <c r="BQ3" s="77"/>
      <c r="CA3" s="72" t="s">
        <v>137</v>
      </c>
      <c r="CB3" s="72" t="s">
        <v>153</v>
      </c>
    </row>
    <row r="4" spans="1:80" ht="15" customHeight="1" x14ac:dyDescent="0.25">
      <c r="A4" t="s">
        <v>167</v>
      </c>
      <c r="B4" t="s">
        <v>189</v>
      </c>
      <c r="C4" t="str">
        <f t="shared" si="0"/>
        <v>pnom2</v>
      </c>
      <c r="D4" s="86">
        <f t="shared" ref="D4:D24" si="1">COUNTIF(E4:BQ4,"bureau *")</f>
        <v>30</v>
      </c>
      <c r="E4" s="78"/>
      <c r="F4" s="79" t="s">
        <v>137</v>
      </c>
      <c r="G4" s="79" t="s">
        <v>137</v>
      </c>
      <c r="H4" s="79" t="s">
        <v>137</v>
      </c>
      <c r="I4" s="79" t="s">
        <v>137</v>
      </c>
      <c r="J4" s="79"/>
      <c r="K4" s="79" t="s">
        <v>50</v>
      </c>
      <c r="L4" s="79" t="s">
        <v>50</v>
      </c>
      <c r="M4" s="79" t="s">
        <v>50</v>
      </c>
      <c r="N4" s="79" t="s">
        <v>50</v>
      </c>
      <c r="O4" s="79"/>
      <c r="P4" s="79"/>
      <c r="Q4" s="79"/>
      <c r="R4" s="79"/>
      <c r="S4" s="79" t="s">
        <v>137</v>
      </c>
      <c r="T4" s="79" t="s">
        <v>137</v>
      </c>
      <c r="U4" s="79" t="s">
        <v>137</v>
      </c>
      <c r="V4" s="79" t="s">
        <v>137</v>
      </c>
      <c r="W4" s="79"/>
      <c r="X4" s="79"/>
      <c r="Y4" s="79"/>
      <c r="Z4" s="79"/>
      <c r="AA4" s="79"/>
      <c r="AB4" s="79"/>
      <c r="AC4" s="79"/>
      <c r="AD4" s="79"/>
      <c r="AE4" s="79"/>
      <c r="AF4" s="79" t="s">
        <v>136</v>
      </c>
      <c r="AG4" s="79" t="s">
        <v>136</v>
      </c>
      <c r="AH4" s="79" t="s">
        <v>136</v>
      </c>
      <c r="AI4" s="79" t="s">
        <v>136</v>
      </c>
      <c r="AJ4" s="79"/>
      <c r="AK4" s="79" t="s">
        <v>137</v>
      </c>
      <c r="AL4" s="79" t="s">
        <v>137</v>
      </c>
      <c r="AM4" s="79" t="s">
        <v>137</v>
      </c>
      <c r="AN4" s="79" t="s">
        <v>137</v>
      </c>
      <c r="AO4" s="79" t="s">
        <v>137</v>
      </c>
      <c r="AP4" s="79"/>
      <c r="AQ4" s="79"/>
      <c r="AR4" s="79"/>
      <c r="AS4" s="79" t="s">
        <v>137</v>
      </c>
      <c r="AT4" s="79" t="s">
        <v>137</v>
      </c>
      <c r="AU4" s="79" t="s">
        <v>137</v>
      </c>
      <c r="AV4" s="79" t="s">
        <v>137</v>
      </c>
      <c r="AW4" s="79"/>
      <c r="AX4" s="79" t="s">
        <v>137</v>
      </c>
      <c r="AY4" s="79" t="s">
        <v>137</v>
      </c>
      <c r="AZ4" s="79" t="s">
        <v>137</v>
      </c>
      <c r="BA4" s="79" t="s">
        <v>137</v>
      </c>
      <c r="BB4" s="79" t="s">
        <v>137</v>
      </c>
      <c r="BC4" s="79"/>
      <c r="BD4" s="79"/>
      <c r="BE4" s="79"/>
      <c r="BF4" s="79" t="s">
        <v>50</v>
      </c>
      <c r="BG4" s="79" t="s">
        <v>50</v>
      </c>
      <c r="BH4" s="79" t="s">
        <v>50</v>
      </c>
      <c r="BI4" s="79" t="s">
        <v>50</v>
      </c>
      <c r="BJ4" s="79"/>
      <c r="BK4" s="79" t="s">
        <v>137</v>
      </c>
      <c r="BL4" s="79" t="s">
        <v>137</v>
      </c>
      <c r="BM4" s="79" t="s">
        <v>137</v>
      </c>
      <c r="BN4" s="79" t="s">
        <v>137</v>
      </c>
      <c r="BO4" s="79"/>
      <c r="BP4" s="79"/>
      <c r="BQ4" s="80"/>
      <c r="CA4" s="72" t="s">
        <v>138</v>
      </c>
      <c r="CB4" s="72" t="s">
        <v>25</v>
      </c>
    </row>
    <row r="5" spans="1:80" ht="15" customHeight="1" x14ac:dyDescent="0.25">
      <c r="A5" t="s">
        <v>168</v>
      </c>
      <c r="B5" t="s">
        <v>190</v>
      </c>
      <c r="C5" t="str">
        <f t="shared" si="0"/>
        <v>pnom3</v>
      </c>
      <c r="D5" s="86">
        <f t="shared" si="1"/>
        <v>6</v>
      </c>
      <c r="E5" s="78"/>
      <c r="F5" s="79" t="s">
        <v>25</v>
      </c>
      <c r="G5" s="79" t="s">
        <v>25</v>
      </c>
      <c r="H5" s="79" t="s">
        <v>25</v>
      </c>
      <c r="I5" s="79" t="s">
        <v>25</v>
      </c>
      <c r="J5" s="79"/>
      <c r="K5" s="79" t="s">
        <v>137</v>
      </c>
      <c r="L5" s="79" t="s">
        <v>137</v>
      </c>
      <c r="M5" s="79" t="s">
        <v>137</v>
      </c>
      <c r="N5" s="79" t="s">
        <v>137</v>
      </c>
      <c r="O5" s="79" t="s">
        <v>137</v>
      </c>
      <c r="P5" s="79" t="s">
        <v>137</v>
      </c>
      <c r="Q5" s="79"/>
      <c r="R5" s="79"/>
      <c r="S5" s="79"/>
      <c r="T5" s="79"/>
      <c r="U5" s="79"/>
      <c r="V5" s="79"/>
      <c r="W5" s="79"/>
      <c r="X5" s="79" t="s">
        <v>157</v>
      </c>
      <c r="Y5" s="79" t="s">
        <v>157</v>
      </c>
      <c r="Z5" s="79" t="s">
        <v>157</v>
      </c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 t="s">
        <v>150</v>
      </c>
      <c r="AL5" s="79" t="s">
        <v>150</v>
      </c>
      <c r="AM5" s="79" t="s">
        <v>150</v>
      </c>
      <c r="AN5" s="79" t="s">
        <v>150</v>
      </c>
      <c r="AO5" s="79" t="s">
        <v>150</v>
      </c>
      <c r="AP5" s="79"/>
      <c r="AQ5" s="79"/>
      <c r="AR5" s="79"/>
      <c r="AS5" s="79" t="s">
        <v>150</v>
      </c>
      <c r="AT5" s="79" t="s">
        <v>150</v>
      </c>
      <c r="AU5" s="79" t="s">
        <v>150</v>
      </c>
      <c r="AV5" s="79" t="s">
        <v>150</v>
      </c>
      <c r="AW5" s="79"/>
      <c r="AX5" s="79" t="s">
        <v>150</v>
      </c>
      <c r="AY5" s="79" t="s">
        <v>150</v>
      </c>
      <c r="AZ5" s="79" t="s">
        <v>150</v>
      </c>
      <c r="BA5" s="79" t="s">
        <v>150</v>
      </c>
      <c r="BB5" s="79" t="s">
        <v>150</v>
      </c>
      <c r="BC5" s="79"/>
      <c r="BD5" s="79"/>
      <c r="BE5" s="79"/>
      <c r="BF5" s="79" t="s">
        <v>150</v>
      </c>
      <c r="BG5" s="79" t="s">
        <v>150</v>
      </c>
      <c r="BH5" s="79" t="s">
        <v>150</v>
      </c>
      <c r="BI5" s="79" t="s">
        <v>150</v>
      </c>
      <c r="BJ5" s="79"/>
      <c r="BK5" s="79" t="s">
        <v>150</v>
      </c>
      <c r="BL5" s="79" t="s">
        <v>150</v>
      </c>
      <c r="BM5" s="79" t="s">
        <v>150</v>
      </c>
      <c r="BN5" s="79" t="s">
        <v>150</v>
      </c>
      <c r="BO5" s="79"/>
      <c r="BP5" s="79"/>
      <c r="BQ5" s="80"/>
      <c r="CA5" s="72" t="s">
        <v>139</v>
      </c>
      <c r="CB5" s="72" t="s">
        <v>149</v>
      </c>
    </row>
    <row r="6" spans="1:80" ht="15" customHeight="1" x14ac:dyDescent="0.25">
      <c r="A6" t="s">
        <v>169</v>
      </c>
      <c r="B6" t="s">
        <v>191</v>
      </c>
      <c r="C6" t="str">
        <f t="shared" si="0"/>
        <v>pnom4</v>
      </c>
      <c r="D6" s="86">
        <f t="shared" si="1"/>
        <v>33</v>
      </c>
      <c r="E6" s="78"/>
      <c r="F6" s="79" t="s">
        <v>146</v>
      </c>
      <c r="G6" s="79" t="s">
        <v>146</v>
      </c>
      <c r="H6" s="79" t="s">
        <v>146</v>
      </c>
      <c r="I6" s="79" t="s">
        <v>146</v>
      </c>
      <c r="J6" s="79"/>
      <c r="K6" s="79" t="s">
        <v>146</v>
      </c>
      <c r="L6" s="79" t="s">
        <v>146</v>
      </c>
      <c r="M6" s="79" t="s">
        <v>146</v>
      </c>
      <c r="N6" s="79" t="s">
        <v>146</v>
      </c>
      <c r="O6" s="79" t="s">
        <v>146</v>
      </c>
      <c r="P6" s="79" t="s">
        <v>146</v>
      </c>
      <c r="Q6" s="79"/>
      <c r="R6" s="79" t="s">
        <v>146</v>
      </c>
      <c r="S6" s="79" t="s">
        <v>146</v>
      </c>
      <c r="T6" s="79" t="s">
        <v>146</v>
      </c>
      <c r="U6" s="79" t="s">
        <v>146</v>
      </c>
      <c r="V6" s="79" t="s">
        <v>146</v>
      </c>
      <c r="W6" s="79"/>
      <c r="X6" s="79" t="s">
        <v>157</v>
      </c>
      <c r="Y6" s="79" t="s">
        <v>157</v>
      </c>
      <c r="Z6" s="79" t="s">
        <v>157</v>
      </c>
      <c r="AA6" s="79"/>
      <c r="AB6" s="79"/>
      <c r="AC6" s="79"/>
      <c r="AD6" s="79"/>
      <c r="AE6" s="79"/>
      <c r="AF6" s="79" t="s">
        <v>146</v>
      </c>
      <c r="AG6" s="79" t="s">
        <v>146</v>
      </c>
      <c r="AH6" s="79" t="s">
        <v>146</v>
      </c>
      <c r="AI6" s="79" t="s">
        <v>146</v>
      </c>
      <c r="AJ6" s="79"/>
      <c r="AK6" s="79" t="s">
        <v>146</v>
      </c>
      <c r="AL6" s="79" t="s">
        <v>146</v>
      </c>
      <c r="AM6" s="79" t="s">
        <v>146</v>
      </c>
      <c r="AN6" s="79" t="s">
        <v>146</v>
      </c>
      <c r="AO6" s="79" t="s">
        <v>146</v>
      </c>
      <c r="AP6" s="79"/>
      <c r="AQ6" s="79"/>
      <c r="AR6" s="79"/>
      <c r="AS6" s="79" t="s">
        <v>154</v>
      </c>
      <c r="AT6" s="79" t="s">
        <v>154</v>
      </c>
      <c r="AU6" s="79" t="s">
        <v>154</v>
      </c>
      <c r="AV6" s="79" t="s">
        <v>154</v>
      </c>
      <c r="AW6" s="79"/>
      <c r="AX6" s="79" t="s">
        <v>153</v>
      </c>
      <c r="AY6" s="79" t="s">
        <v>153</v>
      </c>
      <c r="AZ6" s="79" t="s">
        <v>153</v>
      </c>
      <c r="BA6" s="79" t="s">
        <v>136</v>
      </c>
      <c r="BB6" s="79" t="s">
        <v>136</v>
      </c>
      <c r="BC6" s="79" t="s">
        <v>136</v>
      </c>
      <c r="BD6" s="79"/>
      <c r="BE6" s="79"/>
      <c r="BF6" s="79"/>
      <c r="BG6" s="79"/>
      <c r="BH6" s="79"/>
      <c r="BI6" s="79"/>
      <c r="BJ6" s="79"/>
      <c r="BK6" s="79" t="s">
        <v>145</v>
      </c>
      <c r="BL6" s="79" t="s">
        <v>145</v>
      </c>
      <c r="BM6" s="79" t="s">
        <v>145</v>
      </c>
      <c r="BN6" s="79" t="s">
        <v>145</v>
      </c>
      <c r="BO6" s="79" t="s">
        <v>145</v>
      </c>
      <c r="BP6" s="79" t="s">
        <v>145</v>
      </c>
      <c r="BQ6" s="80"/>
      <c r="CA6" s="72" t="s">
        <v>140</v>
      </c>
      <c r="CB6" s="72" t="s">
        <v>150</v>
      </c>
    </row>
    <row r="7" spans="1:80" ht="15" customHeight="1" x14ac:dyDescent="0.25">
      <c r="A7" t="s">
        <v>170</v>
      </c>
      <c r="B7" t="s">
        <v>192</v>
      </c>
      <c r="C7" t="str">
        <f t="shared" si="0"/>
        <v>pnom5</v>
      </c>
      <c r="D7" s="86">
        <f t="shared" si="1"/>
        <v>21</v>
      </c>
      <c r="E7" s="78"/>
      <c r="F7" s="79" t="s">
        <v>154</v>
      </c>
      <c r="G7" s="79" t="s">
        <v>154</v>
      </c>
      <c r="H7" s="79" t="s">
        <v>154</v>
      </c>
      <c r="I7" s="79" t="s">
        <v>154</v>
      </c>
      <c r="J7" s="79"/>
      <c r="K7" s="79" t="s">
        <v>155</v>
      </c>
      <c r="L7" s="79" t="s">
        <v>155</v>
      </c>
      <c r="M7" s="79" t="s">
        <v>154</v>
      </c>
      <c r="N7" s="79" t="s">
        <v>154</v>
      </c>
      <c r="O7" s="79" t="s">
        <v>154</v>
      </c>
      <c r="P7" s="79"/>
      <c r="Q7" s="79"/>
      <c r="R7" s="79"/>
      <c r="S7" s="79" t="s">
        <v>138</v>
      </c>
      <c r="T7" s="79" t="s">
        <v>138</v>
      </c>
      <c r="U7" s="79" t="s">
        <v>138</v>
      </c>
      <c r="V7" s="79" t="s">
        <v>138</v>
      </c>
      <c r="W7" s="79"/>
      <c r="X7" s="79" t="s">
        <v>157</v>
      </c>
      <c r="Y7" s="79" t="s">
        <v>157</v>
      </c>
      <c r="Z7" s="79" t="s">
        <v>157</v>
      </c>
      <c r="AA7" s="79" t="s">
        <v>138</v>
      </c>
      <c r="AB7" s="79" t="s">
        <v>138</v>
      </c>
      <c r="AC7" s="79" t="s">
        <v>138</v>
      </c>
      <c r="AD7" s="79" t="s">
        <v>138</v>
      </c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 t="s">
        <v>140</v>
      </c>
      <c r="AT7" s="79" t="s">
        <v>140</v>
      </c>
      <c r="AU7" s="79" t="s">
        <v>140</v>
      </c>
      <c r="AV7" s="79" t="s">
        <v>140</v>
      </c>
      <c r="AW7" s="79"/>
      <c r="AX7" s="79" t="s">
        <v>140</v>
      </c>
      <c r="AY7" s="79" t="s">
        <v>140</v>
      </c>
      <c r="AZ7" s="79" t="s">
        <v>140</v>
      </c>
      <c r="BA7" s="79" t="s">
        <v>140</v>
      </c>
      <c r="BB7" s="79" t="s">
        <v>140</v>
      </c>
      <c r="BC7" s="79"/>
      <c r="BD7" s="79"/>
      <c r="BE7" s="79"/>
      <c r="BF7" s="79" t="s">
        <v>142</v>
      </c>
      <c r="BG7" s="79" t="s">
        <v>142</v>
      </c>
      <c r="BH7" s="79" t="s">
        <v>142</v>
      </c>
      <c r="BI7" s="79" t="s">
        <v>142</v>
      </c>
      <c r="BJ7" s="79"/>
      <c r="BK7" s="79"/>
      <c r="BL7" s="79"/>
      <c r="BM7" s="79"/>
      <c r="BN7" s="79"/>
      <c r="BO7" s="79"/>
      <c r="BP7" s="79"/>
      <c r="BQ7" s="80"/>
      <c r="CA7" s="72" t="s">
        <v>141</v>
      </c>
      <c r="CB7" s="72" t="s">
        <v>50</v>
      </c>
    </row>
    <row r="8" spans="1:80" s="73" customFormat="1" ht="15" customHeight="1" x14ac:dyDescent="0.25">
      <c r="A8" t="s">
        <v>171</v>
      </c>
      <c r="B8" t="s">
        <v>193</v>
      </c>
      <c r="C8" t="str">
        <f t="shared" si="0"/>
        <v>pnom6</v>
      </c>
      <c r="D8" s="86">
        <f t="shared" si="1"/>
        <v>29</v>
      </c>
      <c r="E8" s="78"/>
      <c r="F8" s="79" t="s">
        <v>138</v>
      </c>
      <c r="G8" s="79" t="s">
        <v>138</v>
      </c>
      <c r="H8" s="79" t="s">
        <v>138</v>
      </c>
      <c r="I8" s="79" t="s">
        <v>138</v>
      </c>
      <c r="J8" s="79"/>
      <c r="K8" s="79" t="s">
        <v>138</v>
      </c>
      <c r="L8" s="79" t="s">
        <v>138</v>
      </c>
      <c r="M8" s="79" t="s">
        <v>138</v>
      </c>
      <c r="N8" s="79" t="s">
        <v>138</v>
      </c>
      <c r="O8" s="79" t="s">
        <v>138</v>
      </c>
      <c r="P8" s="79" t="s">
        <v>138</v>
      </c>
      <c r="Q8" s="79" t="s">
        <v>138</v>
      </c>
      <c r="R8" s="79"/>
      <c r="S8" s="79" t="s">
        <v>159</v>
      </c>
      <c r="T8" s="79" t="s">
        <v>159</v>
      </c>
      <c r="U8" s="79" t="s">
        <v>159</v>
      </c>
      <c r="V8" s="79" t="s">
        <v>159</v>
      </c>
      <c r="W8" s="79"/>
      <c r="X8" s="79" t="s">
        <v>157</v>
      </c>
      <c r="Y8" s="79" t="s">
        <v>157</v>
      </c>
      <c r="Z8" s="79" t="s">
        <v>157</v>
      </c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 t="s">
        <v>138</v>
      </c>
      <c r="AT8" s="79" t="s">
        <v>138</v>
      </c>
      <c r="AU8" s="79" t="s">
        <v>138</v>
      </c>
      <c r="AV8" s="79" t="s">
        <v>138</v>
      </c>
      <c r="AW8" s="79"/>
      <c r="AX8" s="79" t="s">
        <v>138</v>
      </c>
      <c r="AY8" s="79" t="s">
        <v>138</v>
      </c>
      <c r="AZ8" s="79" t="s">
        <v>138</v>
      </c>
      <c r="BA8" s="79" t="s">
        <v>138</v>
      </c>
      <c r="BB8" s="79" t="s">
        <v>138</v>
      </c>
      <c r="BC8" s="79"/>
      <c r="BD8" s="79"/>
      <c r="BE8" s="79"/>
      <c r="BF8" s="79" t="s">
        <v>138</v>
      </c>
      <c r="BG8" s="79" t="s">
        <v>138</v>
      </c>
      <c r="BH8" s="79" t="s">
        <v>138</v>
      </c>
      <c r="BI8" s="79" t="s">
        <v>138</v>
      </c>
      <c r="BJ8" s="79"/>
      <c r="BK8" s="79" t="s">
        <v>138</v>
      </c>
      <c r="BL8" s="79" t="s">
        <v>138</v>
      </c>
      <c r="BM8" s="79" t="s">
        <v>138</v>
      </c>
      <c r="BN8" s="79" t="s">
        <v>138</v>
      </c>
      <c r="BO8" s="79" t="s">
        <v>138</v>
      </c>
      <c r="BP8" s="79"/>
      <c r="BQ8" s="80"/>
      <c r="CA8" s="72" t="s">
        <v>142</v>
      </c>
      <c r="CB8" s="72" t="s">
        <v>151</v>
      </c>
    </row>
    <row r="9" spans="1:80" ht="15" customHeight="1" x14ac:dyDescent="0.25">
      <c r="A9" t="s">
        <v>172</v>
      </c>
      <c r="B9" t="s">
        <v>194</v>
      </c>
      <c r="C9" t="str">
        <f t="shared" si="0"/>
        <v>pnom7</v>
      </c>
      <c r="D9" s="86">
        <f t="shared" si="1"/>
        <v>11</v>
      </c>
      <c r="E9" s="78"/>
      <c r="F9" s="79" t="s">
        <v>149</v>
      </c>
      <c r="G9" s="79" t="s">
        <v>149</v>
      </c>
      <c r="H9" s="79" t="s">
        <v>149</v>
      </c>
      <c r="I9" s="79" t="s">
        <v>149</v>
      </c>
      <c r="J9" s="79"/>
      <c r="K9" s="79" t="s">
        <v>149</v>
      </c>
      <c r="L9" s="79" t="s">
        <v>149</v>
      </c>
      <c r="M9" s="79" t="s">
        <v>149</v>
      </c>
      <c r="N9" s="79" t="s">
        <v>149</v>
      </c>
      <c r="O9" s="79" t="s">
        <v>149</v>
      </c>
      <c r="P9" s="79"/>
      <c r="Q9" s="79"/>
      <c r="R9" s="79"/>
      <c r="S9" s="79" t="s">
        <v>140</v>
      </c>
      <c r="T9" s="79" t="s">
        <v>140</v>
      </c>
      <c r="U9" s="79" t="s">
        <v>140</v>
      </c>
      <c r="V9" s="79" t="s">
        <v>140</v>
      </c>
      <c r="W9" s="79"/>
      <c r="X9" s="79" t="s">
        <v>157</v>
      </c>
      <c r="Y9" s="79" t="s">
        <v>157</v>
      </c>
      <c r="Z9" s="79" t="s">
        <v>157</v>
      </c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 t="s">
        <v>149</v>
      </c>
      <c r="AT9" s="79" t="s">
        <v>149</v>
      </c>
      <c r="AU9" s="79" t="s">
        <v>149</v>
      </c>
      <c r="AV9" s="79" t="s">
        <v>149</v>
      </c>
      <c r="AW9" s="79"/>
      <c r="AX9" s="79" t="s">
        <v>149</v>
      </c>
      <c r="AY9" s="79" t="s">
        <v>149</v>
      </c>
      <c r="AZ9" s="79" t="s">
        <v>149</v>
      </c>
      <c r="BA9" s="79" t="s">
        <v>149</v>
      </c>
      <c r="BB9" s="79" t="s">
        <v>149</v>
      </c>
      <c r="BC9" s="79"/>
      <c r="BD9" s="79"/>
      <c r="BE9" s="79"/>
      <c r="BF9" s="79" t="s">
        <v>140</v>
      </c>
      <c r="BG9" s="79" t="s">
        <v>140</v>
      </c>
      <c r="BH9" s="79" t="s">
        <v>140</v>
      </c>
      <c r="BI9" s="79" t="s">
        <v>140</v>
      </c>
      <c r="BJ9" s="79"/>
      <c r="BK9" s="79" t="s">
        <v>140</v>
      </c>
      <c r="BL9" s="79" t="s">
        <v>155</v>
      </c>
      <c r="BM9" s="79" t="s">
        <v>155</v>
      </c>
      <c r="BN9" s="79" t="s">
        <v>140</v>
      </c>
      <c r="BO9" s="79" t="s">
        <v>140</v>
      </c>
      <c r="BP9" s="79"/>
      <c r="BQ9" s="80"/>
      <c r="CA9" s="72" t="s">
        <v>143</v>
      </c>
      <c r="CB9" s="72" t="s">
        <v>156</v>
      </c>
    </row>
    <row r="10" spans="1:80" ht="15" customHeight="1" x14ac:dyDescent="0.25">
      <c r="A10" t="s">
        <v>173</v>
      </c>
      <c r="B10" t="s">
        <v>195</v>
      </c>
      <c r="C10" t="str">
        <f t="shared" si="0"/>
        <v>pnom8</v>
      </c>
      <c r="D10" s="86">
        <f t="shared" si="1"/>
        <v>6</v>
      </c>
      <c r="E10" s="78"/>
      <c r="F10" s="79" t="s">
        <v>149</v>
      </c>
      <c r="G10" s="79" t="s">
        <v>149</v>
      </c>
      <c r="H10" s="79" t="s">
        <v>149</v>
      </c>
      <c r="I10" s="79" t="s">
        <v>149</v>
      </c>
      <c r="J10" s="79"/>
      <c r="K10" s="79" t="s">
        <v>149</v>
      </c>
      <c r="L10" s="79" t="s">
        <v>149</v>
      </c>
      <c r="M10" s="79" t="s">
        <v>149</v>
      </c>
      <c r="N10" s="79" t="s">
        <v>149</v>
      </c>
      <c r="O10" s="79" t="s">
        <v>149</v>
      </c>
      <c r="P10" s="79"/>
      <c r="Q10" s="79"/>
      <c r="R10" s="79"/>
      <c r="S10" s="79" t="s">
        <v>154</v>
      </c>
      <c r="T10" s="79" t="s">
        <v>154</v>
      </c>
      <c r="U10" s="79" t="s">
        <v>154</v>
      </c>
      <c r="V10" s="79" t="s">
        <v>154</v>
      </c>
      <c r="W10" s="79"/>
      <c r="X10" s="79" t="s">
        <v>157</v>
      </c>
      <c r="Y10" s="79" t="s">
        <v>157</v>
      </c>
      <c r="Z10" s="79" t="s">
        <v>157</v>
      </c>
      <c r="AA10" s="79"/>
      <c r="AB10" s="79"/>
      <c r="AC10" s="79"/>
      <c r="AD10" s="79"/>
      <c r="AE10" s="79"/>
      <c r="AF10" s="79" t="s">
        <v>140</v>
      </c>
      <c r="AG10" s="79" t="s">
        <v>155</v>
      </c>
      <c r="AH10" s="79" t="s">
        <v>155</v>
      </c>
      <c r="AI10" s="79"/>
      <c r="AJ10" s="79"/>
      <c r="AK10" s="79" t="s">
        <v>140</v>
      </c>
      <c r="AL10" s="79" t="s">
        <v>140</v>
      </c>
      <c r="AM10" s="79" t="s">
        <v>140</v>
      </c>
      <c r="AN10" s="79" t="s">
        <v>140</v>
      </c>
      <c r="AO10" s="79" t="s">
        <v>140</v>
      </c>
      <c r="AP10" s="79"/>
      <c r="AQ10" s="79"/>
      <c r="AR10" s="79"/>
      <c r="AS10" s="79" t="s">
        <v>149</v>
      </c>
      <c r="AT10" s="79" t="s">
        <v>149</v>
      </c>
      <c r="AU10" s="79" t="s">
        <v>149</v>
      </c>
      <c r="AV10" s="79" t="s">
        <v>149</v>
      </c>
      <c r="AW10" s="79"/>
      <c r="AX10" s="79" t="s">
        <v>149</v>
      </c>
      <c r="AY10" s="79" t="s">
        <v>149</v>
      </c>
      <c r="AZ10" s="79" t="s">
        <v>149</v>
      </c>
      <c r="BA10" s="79" t="s">
        <v>149</v>
      </c>
      <c r="BB10" s="79" t="s">
        <v>149</v>
      </c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80"/>
      <c r="CA10" s="72" t="s">
        <v>144</v>
      </c>
      <c r="CB10" s="72" t="s">
        <v>48</v>
      </c>
    </row>
    <row r="11" spans="1:80" ht="15" customHeight="1" x14ac:dyDescent="0.25">
      <c r="A11" t="s">
        <v>174</v>
      </c>
      <c r="B11" t="s">
        <v>196</v>
      </c>
      <c r="C11" t="str">
        <f t="shared" si="0"/>
        <v>pnom9</v>
      </c>
      <c r="D11" s="86">
        <f t="shared" si="1"/>
        <v>28</v>
      </c>
      <c r="E11" s="78"/>
      <c r="F11" s="79" t="s">
        <v>139</v>
      </c>
      <c r="G11" s="79" t="s">
        <v>139</v>
      </c>
      <c r="H11" s="79" t="s">
        <v>139</v>
      </c>
      <c r="I11" s="79" t="s">
        <v>139</v>
      </c>
      <c r="J11" s="79"/>
      <c r="K11" s="79" t="s">
        <v>139</v>
      </c>
      <c r="L11" s="79" t="s">
        <v>139</v>
      </c>
      <c r="M11" s="79" t="s">
        <v>139</v>
      </c>
      <c r="N11" s="79" t="s">
        <v>139</v>
      </c>
      <c r="O11" s="79" t="s">
        <v>139</v>
      </c>
      <c r="P11" s="79" t="s">
        <v>139</v>
      </c>
      <c r="Q11" s="79"/>
      <c r="R11" s="79"/>
      <c r="S11" s="79" t="s">
        <v>139</v>
      </c>
      <c r="T11" s="79" t="s">
        <v>139</v>
      </c>
      <c r="U11" s="79" t="s">
        <v>139</v>
      </c>
      <c r="V11" s="79" t="s">
        <v>139</v>
      </c>
      <c r="W11" s="79"/>
      <c r="X11" s="79" t="s">
        <v>157</v>
      </c>
      <c r="Y11" s="79" t="s">
        <v>157</v>
      </c>
      <c r="Z11" s="79" t="s">
        <v>157</v>
      </c>
      <c r="AA11" s="79"/>
      <c r="AB11" s="79"/>
      <c r="AC11" s="79"/>
      <c r="AD11" s="79"/>
      <c r="AE11" s="79" t="s">
        <v>139</v>
      </c>
      <c r="AF11" s="79" t="s">
        <v>139</v>
      </c>
      <c r="AG11" s="79" t="s">
        <v>139</v>
      </c>
      <c r="AH11" s="79" t="s">
        <v>139</v>
      </c>
      <c r="AI11" s="79" t="s">
        <v>139</v>
      </c>
      <c r="AJ11" s="79"/>
      <c r="AK11" s="79"/>
      <c r="AL11" s="79"/>
      <c r="AM11" s="79"/>
      <c r="AN11" s="79"/>
      <c r="AO11" s="79"/>
      <c r="AP11" s="79"/>
      <c r="AQ11" s="79"/>
      <c r="AR11" s="79"/>
      <c r="AS11" s="79" t="s">
        <v>139</v>
      </c>
      <c r="AT11" s="79" t="s">
        <v>139</v>
      </c>
      <c r="AU11" s="79" t="s">
        <v>139</v>
      </c>
      <c r="AV11" s="79" t="s">
        <v>139</v>
      </c>
      <c r="AW11" s="79"/>
      <c r="AX11" s="79" t="s">
        <v>139</v>
      </c>
      <c r="AY11" s="79" t="s">
        <v>139</v>
      </c>
      <c r="AZ11" s="79" t="s">
        <v>139</v>
      </c>
      <c r="BA11" s="79" t="s">
        <v>139</v>
      </c>
      <c r="BB11" s="79" t="s">
        <v>139</v>
      </c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80"/>
      <c r="CA11" s="72" t="s">
        <v>145</v>
      </c>
      <c r="CB11" s="72" t="s">
        <v>15</v>
      </c>
    </row>
    <row r="12" spans="1:80" ht="15" customHeight="1" x14ac:dyDescent="0.25">
      <c r="A12" t="s">
        <v>175</v>
      </c>
      <c r="B12" t="s">
        <v>197</v>
      </c>
      <c r="C12" t="str">
        <f t="shared" si="0"/>
        <v>pnom10</v>
      </c>
      <c r="D12" s="86">
        <f t="shared" si="1"/>
        <v>9</v>
      </c>
      <c r="E12" s="78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 t="s">
        <v>144</v>
      </c>
      <c r="BG12" s="79" t="s">
        <v>144</v>
      </c>
      <c r="BH12" s="79" t="s">
        <v>144</v>
      </c>
      <c r="BI12" s="79" t="s">
        <v>144</v>
      </c>
      <c r="BJ12" s="79"/>
      <c r="BK12" s="79" t="s">
        <v>144</v>
      </c>
      <c r="BL12" s="79" t="s">
        <v>144</v>
      </c>
      <c r="BM12" s="79" t="s">
        <v>144</v>
      </c>
      <c r="BN12" s="79" t="s">
        <v>144</v>
      </c>
      <c r="BO12" s="79" t="s">
        <v>144</v>
      </c>
      <c r="BP12" s="79"/>
      <c r="BQ12" s="80"/>
      <c r="CA12" s="72" t="s">
        <v>146</v>
      </c>
      <c r="CB12" s="72" t="s">
        <v>160</v>
      </c>
    </row>
    <row r="13" spans="1:80" ht="15" customHeight="1" x14ac:dyDescent="0.25">
      <c r="A13" t="s">
        <v>176</v>
      </c>
      <c r="B13" t="s">
        <v>198</v>
      </c>
      <c r="C13" t="str">
        <f t="shared" si="0"/>
        <v>pnom11</v>
      </c>
      <c r="D13" s="86">
        <f t="shared" si="1"/>
        <v>13</v>
      </c>
      <c r="E13" s="78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 t="s">
        <v>145</v>
      </c>
      <c r="AT13" s="79" t="s">
        <v>145</v>
      </c>
      <c r="AU13" s="79" t="s">
        <v>145</v>
      </c>
      <c r="AV13" s="79" t="s">
        <v>145</v>
      </c>
      <c r="AW13" s="79"/>
      <c r="AX13" s="79" t="s">
        <v>145</v>
      </c>
      <c r="AY13" s="79" t="s">
        <v>145</v>
      </c>
      <c r="AZ13" s="79" t="s">
        <v>145</v>
      </c>
      <c r="BA13" s="79" t="s">
        <v>145</v>
      </c>
      <c r="BB13" s="79" t="s">
        <v>145</v>
      </c>
      <c r="BC13" s="79"/>
      <c r="BD13" s="79"/>
      <c r="BE13" s="79"/>
      <c r="BF13" s="79" t="s">
        <v>145</v>
      </c>
      <c r="BG13" s="79" t="s">
        <v>145</v>
      </c>
      <c r="BH13" s="79" t="s">
        <v>145</v>
      </c>
      <c r="BI13" s="79" t="s">
        <v>145</v>
      </c>
      <c r="BJ13" s="79"/>
      <c r="BK13" s="79"/>
      <c r="BL13" s="79"/>
      <c r="BM13" s="79"/>
      <c r="BN13" s="79"/>
      <c r="BO13" s="79"/>
      <c r="BP13" s="79"/>
      <c r="BQ13" s="80"/>
      <c r="CA13" s="72" t="s">
        <v>154</v>
      </c>
      <c r="CB13" s="72"/>
    </row>
    <row r="14" spans="1:80" ht="15" customHeight="1" x14ac:dyDescent="0.25">
      <c r="A14" t="s">
        <v>177</v>
      </c>
      <c r="B14" t="s">
        <v>199</v>
      </c>
      <c r="C14" t="str">
        <f t="shared" si="0"/>
        <v>pnom12</v>
      </c>
      <c r="D14" s="86">
        <f t="shared" si="1"/>
        <v>0</v>
      </c>
      <c r="E14" s="78"/>
      <c r="F14" s="79" t="s">
        <v>154</v>
      </c>
      <c r="G14" s="79" t="s">
        <v>154</v>
      </c>
      <c r="H14" s="79" t="s">
        <v>154</v>
      </c>
      <c r="I14" s="79" t="s">
        <v>154</v>
      </c>
      <c r="J14" s="79"/>
      <c r="K14" s="79" t="s">
        <v>154</v>
      </c>
      <c r="L14" s="79" t="s">
        <v>154</v>
      </c>
      <c r="M14" s="79" t="s">
        <v>154</v>
      </c>
      <c r="N14" s="79" t="s">
        <v>154</v>
      </c>
      <c r="O14" s="79" t="s">
        <v>154</v>
      </c>
      <c r="P14" s="79" t="s">
        <v>154</v>
      </c>
      <c r="Q14" s="79"/>
      <c r="R14" s="79"/>
      <c r="S14" s="79" t="s">
        <v>154</v>
      </c>
      <c r="T14" s="79" t="s">
        <v>154</v>
      </c>
      <c r="U14" s="79" t="s">
        <v>154</v>
      </c>
      <c r="V14" s="79" t="s">
        <v>154</v>
      </c>
      <c r="W14" s="79"/>
      <c r="X14" s="79" t="s">
        <v>157</v>
      </c>
      <c r="Y14" s="79" t="s">
        <v>157</v>
      </c>
      <c r="Z14" s="79" t="s">
        <v>157</v>
      </c>
      <c r="AA14" s="79" t="s">
        <v>154</v>
      </c>
      <c r="AB14" s="79" t="s">
        <v>154</v>
      </c>
      <c r="AC14" s="79"/>
      <c r="AD14" s="79"/>
      <c r="AE14" s="79"/>
      <c r="AF14" s="79" t="s">
        <v>154</v>
      </c>
      <c r="AG14" s="79" t="s">
        <v>154</v>
      </c>
      <c r="AH14" s="79" t="s">
        <v>154</v>
      </c>
      <c r="AI14" s="79" t="s">
        <v>154</v>
      </c>
      <c r="AJ14" s="79"/>
      <c r="AK14" s="79" t="s">
        <v>154</v>
      </c>
      <c r="AL14" s="79" t="s">
        <v>154</v>
      </c>
      <c r="AM14" s="79" t="s">
        <v>154</v>
      </c>
      <c r="AN14" s="79" t="s">
        <v>154</v>
      </c>
      <c r="AO14" s="79" t="s">
        <v>154</v>
      </c>
      <c r="AP14" s="79"/>
      <c r="AQ14" s="79"/>
      <c r="AR14" s="79"/>
      <c r="AS14" s="79" t="s">
        <v>154</v>
      </c>
      <c r="AT14" s="79" t="s">
        <v>154</v>
      </c>
      <c r="AU14" s="79" t="s">
        <v>154</v>
      </c>
      <c r="AV14" s="79" t="s">
        <v>154</v>
      </c>
      <c r="AW14" s="79"/>
      <c r="AX14" s="79" t="s">
        <v>154</v>
      </c>
      <c r="AY14" s="79" t="s">
        <v>154</v>
      </c>
      <c r="AZ14" s="79" t="s">
        <v>154</v>
      </c>
      <c r="BA14" s="79" t="s">
        <v>154</v>
      </c>
      <c r="BB14" s="79" t="s">
        <v>154</v>
      </c>
      <c r="BC14" s="79"/>
      <c r="BD14" s="79"/>
      <c r="BE14" s="79"/>
      <c r="BF14" s="79" t="s">
        <v>154</v>
      </c>
      <c r="BG14" s="79" t="s">
        <v>154</v>
      </c>
      <c r="BH14" s="79" t="s">
        <v>154</v>
      </c>
      <c r="BI14" s="79" t="s">
        <v>154</v>
      </c>
      <c r="BJ14" s="79"/>
      <c r="BK14" s="79" t="s">
        <v>154</v>
      </c>
      <c r="BL14" s="79" t="s">
        <v>154</v>
      </c>
      <c r="BM14" s="79" t="s">
        <v>154</v>
      </c>
      <c r="BN14" s="79" t="s">
        <v>154</v>
      </c>
      <c r="BO14" s="79"/>
      <c r="BP14" s="79"/>
      <c r="BQ14" s="80"/>
      <c r="CA14" s="72" t="s">
        <v>155</v>
      </c>
      <c r="CB14" s="72"/>
    </row>
    <row r="15" spans="1:80" ht="15" customHeight="1" x14ac:dyDescent="0.25">
      <c r="A15" t="s">
        <v>178</v>
      </c>
      <c r="B15" t="s">
        <v>200</v>
      </c>
      <c r="C15" t="str">
        <f t="shared" si="0"/>
        <v>pnom13</v>
      </c>
      <c r="D15" s="86">
        <f t="shared" si="1"/>
        <v>24</v>
      </c>
      <c r="E15" s="78"/>
      <c r="F15" s="79" t="s">
        <v>140</v>
      </c>
      <c r="G15" s="79" t="s">
        <v>140</v>
      </c>
      <c r="H15" s="79" t="s">
        <v>140</v>
      </c>
      <c r="I15" s="79" t="s">
        <v>140</v>
      </c>
      <c r="J15" s="79"/>
      <c r="K15" s="79" t="s">
        <v>140</v>
      </c>
      <c r="L15" s="79" t="s">
        <v>140</v>
      </c>
      <c r="M15" s="79" t="s">
        <v>140</v>
      </c>
      <c r="N15" s="79" t="s">
        <v>140</v>
      </c>
      <c r="O15" s="79" t="s">
        <v>140</v>
      </c>
      <c r="P15" s="79" t="s">
        <v>140</v>
      </c>
      <c r="Q15" s="79" t="s">
        <v>140</v>
      </c>
      <c r="R15" s="79"/>
      <c r="S15" s="79" t="s">
        <v>145</v>
      </c>
      <c r="T15" s="79" t="s">
        <v>145</v>
      </c>
      <c r="U15" s="79" t="s">
        <v>145</v>
      </c>
      <c r="V15" s="79" t="s">
        <v>145</v>
      </c>
      <c r="W15" s="79"/>
      <c r="X15" s="79" t="s">
        <v>157</v>
      </c>
      <c r="Y15" s="79" t="s">
        <v>157</v>
      </c>
      <c r="Z15" s="79" t="s">
        <v>157</v>
      </c>
      <c r="AA15" s="79" t="s">
        <v>140</v>
      </c>
      <c r="AB15" s="79" t="s">
        <v>140</v>
      </c>
      <c r="AC15" s="79" t="s">
        <v>140</v>
      </c>
      <c r="AD15" s="79" t="s">
        <v>140</v>
      </c>
      <c r="AE15" s="79" t="s">
        <v>14</v>
      </c>
      <c r="AF15" s="79" t="s">
        <v>14</v>
      </c>
      <c r="AG15" s="79" t="s">
        <v>14</v>
      </c>
      <c r="AH15" s="79" t="s">
        <v>14</v>
      </c>
      <c r="AI15" s="79" t="s">
        <v>14</v>
      </c>
      <c r="AJ15" s="79"/>
      <c r="AK15" s="79"/>
      <c r="AL15" s="79"/>
      <c r="AM15" s="79"/>
      <c r="AN15" s="79"/>
      <c r="AO15" s="79"/>
      <c r="AP15" s="79"/>
      <c r="AQ15" s="79"/>
      <c r="AR15" s="79"/>
      <c r="AS15" s="79" t="s">
        <v>159</v>
      </c>
      <c r="AT15" s="79" t="s">
        <v>159</v>
      </c>
      <c r="AU15" s="79" t="s">
        <v>159</v>
      </c>
      <c r="AV15" s="79" t="s">
        <v>159</v>
      </c>
      <c r="AW15" s="79"/>
      <c r="AX15" s="79"/>
      <c r="AY15" s="79"/>
      <c r="AZ15" s="79"/>
      <c r="BA15" s="79"/>
      <c r="BB15" s="79"/>
      <c r="BC15" s="79"/>
      <c r="BD15" s="79"/>
      <c r="BE15" s="79"/>
      <c r="BF15" s="79" t="s">
        <v>14</v>
      </c>
      <c r="BG15" s="79" t="s">
        <v>14</v>
      </c>
      <c r="BH15" s="79" t="s">
        <v>14</v>
      </c>
      <c r="BI15" s="79" t="s">
        <v>14</v>
      </c>
      <c r="BJ15" s="79"/>
      <c r="BK15" s="79" t="s">
        <v>139</v>
      </c>
      <c r="BL15" s="79" t="s">
        <v>139</v>
      </c>
      <c r="BM15" s="79" t="s">
        <v>139</v>
      </c>
      <c r="BN15" s="79" t="s">
        <v>139</v>
      </c>
      <c r="BO15" s="79" t="s">
        <v>139</v>
      </c>
      <c r="BP15" s="79"/>
      <c r="BQ15" s="80"/>
      <c r="CA15" s="72" t="s">
        <v>158</v>
      </c>
      <c r="CB15" s="72"/>
    </row>
    <row r="16" spans="1:80" ht="15" customHeight="1" x14ac:dyDescent="0.25">
      <c r="A16" t="s">
        <v>179</v>
      </c>
      <c r="B16" t="s">
        <v>201</v>
      </c>
      <c r="C16" t="str">
        <f t="shared" si="0"/>
        <v>pnom14</v>
      </c>
      <c r="D16" s="86">
        <f t="shared" si="1"/>
        <v>7</v>
      </c>
      <c r="E16" s="78"/>
      <c r="F16" s="79" t="s">
        <v>145</v>
      </c>
      <c r="G16" s="79" t="s">
        <v>145</v>
      </c>
      <c r="H16" s="79" t="s">
        <v>145</v>
      </c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 t="s">
        <v>157</v>
      </c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 t="s">
        <v>145</v>
      </c>
      <c r="AM16" s="79" t="s">
        <v>145</v>
      </c>
      <c r="AN16" s="79" t="s">
        <v>145</v>
      </c>
      <c r="AO16" s="79" t="s">
        <v>145</v>
      </c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80"/>
      <c r="CA16" s="72" t="s">
        <v>159</v>
      </c>
      <c r="CB16" s="72"/>
    </row>
    <row r="17" spans="1:80" ht="15" customHeight="1" x14ac:dyDescent="0.25">
      <c r="A17" t="s">
        <v>180</v>
      </c>
      <c r="B17" t="s">
        <v>202</v>
      </c>
      <c r="C17" t="str">
        <f t="shared" si="0"/>
        <v>pnom15</v>
      </c>
      <c r="D17" s="86">
        <f t="shared" si="1"/>
        <v>21</v>
      </c>
      <c r="E17" s="78"/>
      <c r="F17" s="79" t="s">
        <v>151</v>
      </c>
      <c r="G17" s="79" t="s">
        <v>151</v>
      </c>
      <c r="H17" s="79" t="s">
        <v>151</v>
      </c>
      <c r="I17" s="79" t="s">
        <v>151</v>
      </c>
      <c r="J17" s="79"/>
      <c r="K17" s="79" t="s">
        <v>141</v>
      </c>
      <c r="L17" s="79" t="s">
        <v>141</v>
      </c>
      <c r="M17" s="79" t="s">
        <v>141</v>
      </c>
      <c r="N17" s="79" t="s">
        <v>141</v>
      </c>
      <c r="O17" s="79"/>
      <c r="P17" s="79"/>
      <c r="Q17" s="79"/>
      <c r="R17" s="79"/>
      <c r="S17" s="79" t="s">
        <v>141</v>
      </c>
      <c r="T17" s="79" t="s">
        <v>141</v>
      </c>
      <c r="U17" s="79" t="s">
        <v>141</v>
      </c>
      <c r="V17" s="79" t="s">
        <v>141</v>
      </c>
      <c r="W17" s="79"/>
      <c r="X17" s="79" t="s">
        <v>157</v>
      </c>
      <c r="Y17" s="79" t="s">
        <v>157</v>
      </c>
      <c r="Z17" s="79" t="s">
        <v>157</v>
      </c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 t="s">
        <v>141</v>
      </c>
      <c r="AT17" s="79" t="s">
        <v>141</v>
      </c>
      <c r="AU17" s="79" t="s">
        <v>141</v>
      </c>
      <c r="AV17" s="79" t="s">
        <v>141</v>
      </c>
      <c r="AW17" s="79"/>
      <c r="AX17" s="79" t="s">
        <v>141</v>
      </c>
      <c r="AY17" s="79" t="s">
        <v>141</v>
      </c>
      <c r="AZ17" s="79" t="s">
        <v>141</v>
      </c>
      <c r="BA17" s="79" t="s">
        <v>141</v>
      </c>
      <c r="BB17" s="79" t="s">
        <v>141</v>
      </c>
      <c r="BC17" s="79"/>
      <c r="BD17" s="79"/>
      <c r="BE17" s="79"/>
      <c r="BF17" s="79" t="s">
        <v>141</v>
      </c>
      <c r="BG17" s="79" t="s">
        <v>141</v>
      </c>
      <c r="BH17" s="79" t="s">
        <v>141</v>
      </c>
      <c r="BI17" s="79" t="s">
        <v>141</v>
      </c>
      <c r="BJ17" s="79"/>
      <c r="BK17" s="79"/>
      <c r="BL17" s="79"/>
      <c r="BM17" s="79"/>
      <c r="BN17" s="79"/>
      <c r="BO17" s="79"/>
      <c r="BP17" s="79"/>
      <c r="BQ17" s="80"/>
      <c r="CA17" s="72" t="s">
        <v>157</v>
      </c>
      <c r="CB17" s="72"/>
    </row>
    <row r="18" spans="1:80" ht="15" customHeight="1" x14ac:dyDescent="0.25">
      <c r="A18" t="s">
        <v>181</v>
      </c>
      <c r="B18" t="s">
        <v>203</v>
      </c>
      <c r="C18" t="str">
        <f t="shared" si="0"/>
        <v>pnom16</v>
      </c>
      <c r="D18" s="86">
        <f t="shared" si="1"/>
        <v>23</v>
      </c>
      <c r="E18" s="78"/>
      <c r="F18" s="79" t="s">
        <v>48</v>
      </c>
      <c r="G18" s="79" t="s">
        <v>48</v>
      </c>
      <c r="H18" s="79" t="s">
        <v>48</v>
      </c>
      <c r="I18" s="79" t="s">
        <v>48</v>
      </c>
      <c r="J18" s="79"/>
      <c r="K18" s="79" t="s">
        <v>142</v>
      </c>
      <c r="L18" s="79" t="s">
        <v>142</v>
      </c>
      <c r="M18" s="79" t="s">
        <v>142</v>
      </c>
      <c r="N18" s="79" t="s">
        <v>142</v>
      </c>
      <c r="O18" s="79" t="s">
        <v>142</v>
      </c>
      <c r="P18" s="79"/>
      <c r="Q18" s="79"/>
      <c r="R18" s="79"/>
      <c r="S18" s="79" t="s">
        <v>48</v>
      </c>
      <c r="T18" s="79" t="s">
        <v>48</v>
      </c>
      <c r="U18" s="79" t="s">
        <v>48</v>
      </c>
      <c r="V18" s="79" t="s">
        <v>48</v>
      </c>
      <c r="W18" s="79"/>
      <c r="X18" s="79" t="s">
        <v>157</v>
      </c>
      <c r="Y18" s="79" t="s">
        <v>157</v>
      </c>
      <c r="Z18" s="79" t="s">
        <v>157</v>
      </c>
      <c r="AA18" s="79"/>
      <c r="AB18" s="79"/>
      <c r="AC18" s="79"/>
      <c r="AD18" s="79"/>
      <c r="AE18" s="79"/>
      <c r="AF18" s="79" t="s">
        <v>138</v>
      </c>
      <c r="AG18" s="79" t="s">
        <v>138</v>
      </c>
      <c r="AH18" s="79" t="s">
        <v>138</v>
      </c>
      <c r="AI18" s="79" t="s">
        <v>138</v>
      </c>
      <c r="AJ18" s="79"/>
      <c r="AK18" s="79" t="s">
        <v>138</v>
      </c>
      <c r="AL18" s="79" t="s">
        <v>138</v>
      </c>
      <c r="AM18" s="79" t="s">
        <v>138</v>
      </c>
      <c r="AN18" s="79" t="s">
        <v>138</v>
      </c>
      <c r="AO18" s="79" t="s">
        <v>138</v>
      </c>
      <c r="AP18" s="79"/>
      <c r="AQ18" s="79"/>
      <c r="AR18" s="79"/>
      <c r="AS18" s="79" t="s">
        <v>146</v>
      </c>
      <c r="AT18" s="79" t="s">
        <v>146</v>
      </c>
      <c r="AU18" s="79" t="s">
        <v>146</v>
      </c>
      <c r="AV18" s="79" t="s">
        <v>146</v>
      </c>
      <c r="AW18" s="79"/>
      <c r="AX18" s="79" t="s">
        <v>146</v>
      </c>
      <c r="AY18" s="79" t="s">
        <v>146</v>
      </c>
      <c r="AZ18" s="79" t="s">
        <v>146</v>
      </c>
      <c r="BA18" s="79" t="s">
        <v>146</v>
      </c>
      <c r="BB18" s="79" t="s">
        <v>146</v>
      </c>
      <c r="BC18" s="79"/>
      <c r="BD18" s="79"/>
      <c r="BE18" s="79"/>
      <c r="BF18" s="79" t="s">
        <v>48</v>
      </c>
      <c r="BG18" s="79" t="s">
        <v>48</v>
      </c>
      <c r="BH18" s="79" t="s">
        <v>48</v>
      </c>
      <c r="BI18" s="79" t="s">
        <v>48</v>
      </c>
      <c r="BJ18" s="79"/>
      <c r="BK18" s="79" t="s">
        <v>48</v>
      </c>
      <c r="BL18" s="79" t="s">
        <v>48</v>
      </c>
      <c r="BM18" s="79" t="s">
        <v>48</v>
      </c>
      <c r="BN18" s="79" t="s">
        <v>48</v>
      </c>
      <c r="BO18" s="79" t="s">
        <v>48</v>
      </c>
      <c r="BP18" s="79"/>
      <c r="BQ18" s="80"/>
      <c r="CA18" s="72"/>
    </row>
    <row r="19" spans="1:80" ht="15" customHeight="1" x14ac:dyDescent="0.25">
      <c r="A19" t="s">
        <v>182</v>
      </c>
      <c r="B19" t="s">
        <v>204</v>
      </c>
      <c r="C19" t="str">
        <f t="shared" si="0"/>
        <v>pnom17</v>
      </c>
      <c r="D19" s="86">
        <f t="shared" si="1"/>
        <v>9</v>
      </c>
      <c r="E19" s="78"/>
      <c r="F19" s="79" t="s">
        <v>14</v>
      </c>
      <c r="G19" s="79" t="s">
        <v>14</v>
      </c>
      <c r="H19" s="79" t="s">
        <v>14</v>
      </c>
      <c r="I19" s="79" t="s">
        <v>14</v>
      </c>
      <c r="J19" s="79"/>
      <c r="K19" s="79" t="s">
        <v>143</v>
      </c>
      <c r="L19" s="79" t="s">
        <v>143</v>
      </c>
      <c r="M19" s="79" t="s">
        <v>143</v>
      </c>
      <c r="N19" s="79" t="s">
        <v>143</v>
      </c>
      <c r="O19" s="79" t="s">
        <v>143</v>
      </c>
      <c r="P19" s="79"/>
      <c r="Q19" s="79"/>
      <c r="R19" s="79" t="s">
        <v>14</v>
      </c>
      <c r="S19" s="79" t="s">
        <v>14</v>
      </c>
      <c r="T19" s="79" t="s">
        <v>14</v>
      </c>
      <c r="U19" s="79" t="s">
        <v>14</v>
      </c>
      <c r="V19" s="79" t="s">
        <v>14</v>
      </c>
      <c r="W19" s="79"/>
      <c r="X19" s="79" t="s">
        <v>157</v>
      </c>
      <c r="Y19" s="79" t="s">
        <v>157</v>
      </c>
      <c r="Z19" s="79" t="s">
        <v>157</v>
      </c>
      <c r="AA19" s="79"/>
      <c r="AB19" s="79"/>
      <c r="AC19" s="79"/>
      <c r="AD19" s="79"/>
      <c r="AE19" s="79" t="s">
        <v>14</v>
      </c>
      <c r="AF19" s="79" t="s">
        <v>14</v>
      </c>
      <c r="AG19" s="79" t="s">
        <v>14</v>
      </c>
      <c r="AH19" s="79" t="s">
        <v>14</v>
      </c>
      <c r="AI19" s="79" t="s">
        <v>14</v>
      </c>
      <c r="AJ19" s="79"/>
      <c r="AK19" s="79" t="s">
        <v>15</v>
      </c>
      <c r="AL19" s="79" t="s">
        <v>15</v>
      </c>
      <c r="AM19" s="79" t="s">
        <v>15</v>
      </c>
      <c r="AN19" s="79" t="s">
        <v>15</v>
      </c>
      <c r="AO19" s="79" t="s">
        <v>15</v>
      </c>
      <c r="AP19" s="79" t="s">
        <v>15</v>
      </c>
      <c r="AQ19" s="79"/>
      <c r="AR19" s="79"/>
      <c r="AS19" s="79" t="s">
        <v>142</v>
      </c>
      <c r="AT19" s="79" t="s">
        <v>142</v>
      </c>
      <c r="AU19" s="79" t="s">
        <v>142</v>
      </c>
      <c r="AV19" s="79" t="s">
        <v>142</v>
      </c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80"/>
    </row>
    <row r="20" spans="1:80" ht="15" customHeight="1" x14ac:dyDescent="0.25">
      <c r="A20" t="s">
        <v>183</v>
      </c>
      <c r="B20" t="s">
        <v>205</v>
      </c>
      <c r="C20" t="str">
        <f t="shared" si="0"/>
        <v>pnom18</v>
      </c>
      <c r="D20" s="86">
        <f t="shared" si="1"/>
        <v>8</v>
      </c>
      <c r="E20" s="78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 t="s">
        <v>157</v>
      </c>
      <c r="AA20" s="79" t="s">
        <v>145</v>
      </c>
      <c r="AB20" s="79" t="s">
        <v>145</v>
      </c>
      <c r="AC20" s="79" t="s">
        <v>145</v>
      </c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 t="s">
        <v>146</v>
      </c>
      <c r="BL20" s="79" t="s">
        <v>146</v>
      </c>
      <c r="BM20" s="79" t="s">
        <v>146</v>
      </c>
      <c r="BN20" s="79" t="s">
        <v>146</v>
      </c>
      <c r="BO20" s="79" t="s">
        <v>146</v>
      </c>
      <c r="BP20" s="79"/>
      <c r="BQ20" s="80"/>
    </row>
    <row r="21" spans="1:80" ht="15" customHeight="1" x14ac:dyDescent="0.25">
      <c r="A21" t="s">
        <v>184</v>
      </c>
      <c r="B21" t="s">
        <v>206</v>
      </c>
      <c r="C21" t="str">
        <f t="shared" si="0"/>
        <v>pnom19</v>
      </c>
      <c r="D21" s="86">
        <f t="shared" si="1"/>
        <v>15</v>
      </c>
      <c r="E21" s="78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 t="s">
        <v>144</v>
      </c>
      <c r="S21" s="79" t="s">
        <v>144</v>
      </c>
      <c r="T21" s="79" t="s">
        <v>144</v>
      </c>
      <c r="U21" s="79" t="s">
        <v>144</v>
      </c>
      <c r="V21" s="79" t="s">
        <v>144</v>
      </c>
      <c r="W21" s="79" t="s">
        <v>144</v>
      </c>
      <c r="X21" s="79" t="s">
        <v>144</v>
      </c>
      <c r="Y21" s="79" t="s">
        <v>144</v>
      </c>
      <c r="Z21" s="79" t="s">
        <v>157</v>
      </c>
      <c r="AA21" s="79" t="s">
        <v>144</v>
      </c>
      <c r="AB21" s="79" t="s">
        <v>144</v>
      </c>
      <c r="AC21" s="79" t="s">
        <v>144</v>
      </c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 t="s">
        <v>146</v>
      </c>
      <c r="BG21" s="79" t="s">
        <v>146</v>
      </c>
      <c r="BH21" s="79" t="s">
        <v>146</v>
      </c>
      <c r="BI21" s="79" t="s">
        <v>146</v>
      </c>
      <c r="BJ21" s="79"/>
      <c r="BK21" s="79"/>
      <c r="BL21" s="79"/>
      <c r="BM21" s="79"/>
      <c r="BN21" s="79"/>
      <c r="BO21" s="79"/>
      <c r="BP21" s="79"/>
      <c r="BQ21" s="80"/>
    </row>
    <row r="22" spans="1:80" ht="15" customHeight="1" x14ac:dyDescent="0.25">
      <c r="A22" t="s">
        <v>185</v>
      </c>
      <c r="B22" t="s">
        <v>207</v>
      </c>
      <c r="C22" t="str">
        <f t="shared" si="0"/>
        <v>pnom20</v>
      </c>
      <c r="D22" s="86">
        <f t="shared" si="1"/>
        <v>5</v>
      </c>
      <c r="E22" s="78"/>
      <c r="F22" s="79" t="s">
        <v>149</v>
      </c>
      <c r="G22" s="79" t="s">
        <v>149</v>
      </c>
      <c r="H22" s="79" t="s">
        <v>149</v>
      </c>
      <c r="I22" s="79" t="s">
        <v>149</v>
      </c>
      <c r="J22" s="79"/>
      <c r="K22" s="79" t="s">
        <v>149</v>
      </c>
      <c r="L22" s="79" t="s">
        <v>149</v>
      </c>
      <c r="M22" s="79" t="s">
        <v>149</v>
      </c>
      <c r="N22" s="79" t="s">
        <v>149</v>
      </c>
      <c r="O22" s="79" t="s">
        <v>149</v>
      </c>
      <c r="P22" s="79"/>
      <c r="Q22" s="79"/>
      <c r="R22" s="79" t="s">
        <v>142</v>
      </c>
      <c r="S22" s="79" t="s">
        <v>142</v>
      </c>
      <c r="T22" s="79" t="s">
        <v>142</v>
      </c>
      <c r="U22" s="79" t="s">
        <v>142</v>
      </c>
      <c r="V22" s="79" t="s">
        <v>142</v>
      </c>
      <c r="W22" s="79"/>
      <c r="X22" s="79" t="s">
        <v>157</v>
      </c>
      <c r="Y22" s="79" t="s">
        <v>157</v>
      </c>
      <c r="Z22" s="79" t="s">
        <v>157</v>
      </c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 t="s">
        <v>149</v>
      </c>
      <c r="AT22" s="79" t="s">
        <v>149</v>
      </c>
      <c r="AU22" s="79" t="s">
        <v>149</v>
      </c>
      <c r="AV22" s="79" t="s">
        <v>149</v>
      </c>
      <c r="AW22" s="79"/>
      <c r="AX22" s="79" t="s">
        <v>149</v>
      </c>
      <c r="AY22" s="79" t="s">
        <v>149</v>
      </c>
      <c r="AZ22" s="79" t="s">
        <v>149</v>
      </c>
      <c r="BA22" s="79" t="s">
        <v>149</v>
      </c>
      <c r="BB22" s="79" t="s">
        <v>149</v>
      </c>
      <c r="BC22" s="79"/>
      <c r="BD22" s="79"/>
      <c r="BE22" s="79"/>
      <c r="BF22" s="79" t="s">
        <v>160</v>
      </c>
      <c r="BG22" s="79" t="s">
        <v>160</v>
      </c>
      <c r="BH22" s="79" t="s">
        <v>160</v>
      </c>
      <c r="BI22" s="79" t="s">
        <v>160</v>
      </c>
      <c r="BJ22" s="79"/>
      <c r="BK22" s="79" t="s">
        <v>154</v>
      </c>
      <c r="BL22" s="79" t="s">
        <v>155</v>
      </c>
      <c r="BM22" s="79" t="s">
        <v>155</v>
      </c>
      <c r="BN22" s="79" t="s">
        <v>154</v>
      </c>
      <c r="BO22" s="79"/>
      <c r="BP22" s="79"/>
      <c r="BQ22" s="80"/>
    </row>
    <row r="23" spans="1:80" ht="15" customHeight="1" x14ac:dyDescent="0.25">
      <c r="A23" t="s">
        <v>186</v>
      </c>
      <c r="B23" t="s">
        <v>208</v>
      </c>
      <c r="C23" t="str">
        <f t="shared" si="0"/>
        <v>pnom21</v>
      </c>
      <c r="D23" s="86">
        <f t="shared" si="1"/>
        <v>44</v>
      </c>
      <c r="E23" s="78"/>
      <c r="F23" s="79" t="s">
        <v>144</v>
      </c>
      <c r="G23" s="79" t="s">
        <v>144</v>
      </c>
      <c r="H23" s="79" t="s">
        <v>144</v>
      </c>
      <c r="I23" s="79" t="s">
        <v>144</v>
      </c>
      <c r="J23" s="79"/>
      <c r="K23" s="79" t="s">
        <v>144</v>
      </c>
      <c r="L23" s="79" t="s">
        <v>144</v>
      </c>
      <c r="M23" s="79" t="s">
        <v>144</v>
      </c>
      <c r="N23" s="79" t="s">
        <v>144</v>
      </c>
      <c r="O23" s="79" t="s">
        <v>144</v>
      </c>
      <c r="P23" s="79" t="s">
        <v>144</v>
      </c>
      <c r="Q23" s="79"/>
      <c r="R23" s="79" t="s">
        <v>143</v>
      </c>
      <c r="S23" s="79" t="s">
        <v>143</v>
      </c>
      <c r="T23" s="79" t="s">
        <v>143</v>
      </c>
      <c r="U23" s="79" t="s">
        <v>143</v>
      </c>
      <c r="V23" s="79" t="s">
        <v>143</v>
      </c>
      <c r="W23" s="79"/>
      <c r="X23" s="79" t="s">
        <v>157</v>
      </c>
      <c r="Y23" s="79" t="s">
        <v>157</v>
      </c>
      <c r="Z23" s="79" t="s">
        <v>157</v>
      </c>
      <c r="AA23" s="79" t="s">
        <v>143</v>
      </c>
      <c r="AB23" s="79" t="s">
        <v>143</v>
      </c>
      <c r="AC23" s="79" t="s">
        <v>143</v>
      </c>
      <c r="AD23" s="79"/>
      <c r="AE23" s="79"/>
      <c r="AF23" s="79" t="s">
        <v>143</v>
      </c>
      <c r="AG23" s="79" t="s">
        <v>143</v>
      </c>
      <c r="AH23" s="79" t="s">
        <v>143</v>
      </c>
      <c r="AI23" s="79" t="s">
        <v>143</v>
      </c>
      <c r="AJ23" s="79"/>
      <c r="AK23" s="79" t="s">
        <v>143</v>
      </c>
      <c r="AL23" s="79" t="s">
        <v>143</v>
      </c>
      <c r="AM23" s="79" t="s">
        <v>143</v>
      </c>
      <c r="AN23" s="79" t="s">
        <v>143</v>
      </c>
      <c r="AO23" s="79" t="s">
        <v>143</v>
      </c>
      <c r="AP23" s="79"/>
      <c r="AQ23" s="79"/>
      <c r="AR23" s="79"/>
      <c r="AS23" s="79" t="s">
        <v>143</v>
      </c>
      <c r="AT23" s="79" t="s">
        <v>143</v>
      </c>
      <c r="AU23" s="79" t="s">
        <v>143</v>
      </c>
      <c r="AV23" s="79" t="s">
        <v>143</v>
      </c>
      <c r="AW23" s="79"/>
      <c r="AX23" s="79" t="s">
        <v>153</v>
      </c>
      <c r="AY23" s="79" t="s">
        <v>153</v>
      </c>
      <c r="AZ23" s="79" t="s">
        <v>153</v>
      </c>
      <c r="BA23" s="79" t="s">
        <v>143</v>
      </c>
      <c r="BB23" s="79" t="s">
        <v>143</v>
      </c>
      <c r="BC23" s="79" t="s">
        <v>143</v>
      </c>
      <c r="BD23" s="79"/>
      <c r="BE23" s="79"/>
      <c r="BF23" s="79" t="s">
        <v>143</v>
      </c>
      <c r="BG23" s="79" t="s">
        <v>143</v>
      </c>
      <c r="BH23" s="79" t="s">
        <v>143</v>
      </c>
      <c r="BI23" s="79" t="s">
        <v>143</v>
      </c>
      <c r="BJ23" s="79"/>
      <c r="BK23" s="79" t="s">
        <v>143</v>
      </c>
      <c r="BL23" s="79" t="s">
        <v>143</v>
      </c>
      <c r="BM23" s="79" t="s">
        <v>143</v>
      </c>
      <c r="BN23" s="79" t="s">
        <v>143</v>
      </c>
      <c r="BO23" s="79" t="s">
        <v>143</v>
      </c>
      <c r="BP23" s="79" t="s">
        <v>143</v>
      </c>
      <c r="BQ23" s="80"/>
    </row>
    <row r="24" spans="1:80" ht="15" customHeight="1" thickBot="1" x14ac:dyDescent="0.3">
      <c r="A24" t="s">
        <v>187</v>
      </c>
      <c r="B24" t="s">
        <v>209</v>
      </c>
      <c r="C24" t="str">
        <f t="shared" si="0"/>
        <v>pnom22</v>
      </c>
      <c r="D24" s="86">
        <f t="shared" si="1"/>
        <v>21</v>
      </c>
      <c r="E24" s="81"/>
      <c r="F24" s="82" t="s">
        <v>141</v>
      </c>
      <c r="G24" s="82" t="s">
        <v>141</v>
      </c>
      <c r="H24" s="82" t="s">
        <v>141</v>
      </c>
      <c r="I24" s="82" t="s">
        <v>141</v>
      </c>
      <c r="J24" s="82"/>
      <c r="K24" s="82" t="s">
        <v>155</v>
      </c>
      <c r="L24" s="82" t="s">
        <v>155</v>
      </c>
      <c r="M24" s="82" t="s">
        <v>145</v>
      </c>
      <c r="N24" s="82" t="s">
        <v>145</v>
      </c>
      <c r="O24" s="82" t="s">
        <v>145</v>
      </c>
      <c r="P24" s="82"/>
      <c r="Q24" s="82"/>
      <c r="R24" s="82" t="s">
        <v>150</v>
      </c>
      <c r="S24" s="82" t="s">
        <v>150</v>
      </c>
      <c r="T24" s="82" t="s">
        <v>150</v>
      </c>
      <c r="U24" s="82" t="s">
        <v>150</v>
      </c>
      <c r="V24" s="82" t="s">
        <v>150</v>
      </c>
      <c r="W24" s="82"/>
      <c r="X24" s="79" t="s">
        <v>157</v>
      </c>
      <c r="Y24" s="79" t="s">
        <v>157</v>
      </c>
      <c r="Z24" s="79" t="s">
        <v>157</v>
      </c>
      <c r="AA24" s="82"/>
      <c r="AB24" s="82"/>
      <c r="AC24" s="82"/>
      <c r="AD24" s="82"/>
      <c r="AE24" s="82" t="s">
        <v>150</v>
      </c>
      <c r="AF24" s="82" t="s">
        <v>150</v>
      </c>
      <c r="AG24" s="82" t="s">
        <v>150</v>
      </c>
      <c r="AH24" s="82" t="s">
        <v>150</v>
      </c>
      <c r="AI24" s="82" t="s">
        <v>150</v>
      </c>
      <c r="AJ24" s="82"/>
      <c r="AK24" s="82"/>
      <c r="AL24" s="82"/>
      <c r="AM24" s="82"/>
      <c r="AN24" s="82"/>
      <c r="AO24" s="82"/>
      <c r="AP24" s="82"/>
      <c r="AQ24" s="82"/>
      <c r="AR24" s="82"/>
      <c r="AS24" s="82" t="s">
        <v>144</v>
      </c>
      <c r="AT24" s="82" t="s">
        <v>144</v>
      </c>
      <c r="AU24" s="82" t="s">
        <v>144</v>
      </c>
      <c r="AV24" s="82" t="s">
        <v>144</v>
      </c>
      <c r="AW24" s="82"/>
      <c r="AX24" s="82" t="s">
        <v>144</v>
      </c>
      <c r="AY24" s="82" t="s">
        <v>144</v>
      </c>
      <c r="AZ24" s="82" t="s">
        <v>144</v>
      </c>
      <c r="BA24" s="82" t="s">
        <v>144</v>
      </c>
      <c r="BB24" s="82" t="s">
        <v>144</v>
      </c>
      <c r="BC24" s="82"/>
      <c r="BD24" s="82"/>
      <c r="BE24" s="82"/>
      <c r="BF24" s="82"/>
      <c r="BG24" s="82"/>
      <c r="BH24" s="82"/>
      <c r="BI24" s="82"/>
      <c r="BJ24" s="82"/>
      <c r="BK24" s="82" t="s">
        <v>142</v>
      </c>
      <c r="BL24" s="82" t="s">
        <v>142</v>
      </c>
      <c r="BM24" s="82" t="s">
        <v>142</v>
      </c>
      <c r="BN24" s="82" t="s">
        <v>142</v>
      </c>
      <c r="BO24" s="82" t="s">
        <v>142</v>
      </c>
      <c r="BP24" s="82"/>
      <c r="BQ24" s="83"/>
    </row>
    <row r="25" spans="1:80" s="84" customFormat="1" ht="11.25" x14ac:dyDescent="0.25">
      <c r="D25" s="85"/>
      <c r="F25" s="84" t="str">
        <f>IF(COUNTIF(F$3:F$24,$CA2)=1,"",$CA2)</f>
        <v/>
      </c>
      <c r="G25" s="84" t="str">
        <f t="shared" ref="G25:BQ25" si="2">IF(COUNTIF(G$3:G$24,$CA2)=1,"",$CA2)</f>
        <v/>
      </c>
      <c r="H25" s="84" t="str">
        <f t="shared" si="2"/>
        <v/>
      </c>
      <c r="I25" s="84" t="str">
        <f t="shared" si="2"/>
        <v/>
      </c>
      <c r="J25" s="84" t="str">
        <f t="shared" si="2"/>
        <v>Bureau 1</v>
      </c>
      <c r="K25" s="84" t="str">
        <f t="shared" si="2"/>
        <v/>
      </c>
      <c r="L25" s="84" t="str">
        <f t="shared" si="2"/>
        <v/>
      </c>
      <c r="M25" s="84" t="str">
        <f t="shared" si="2"/>
        <v/>
      </c>
      <c r="N25" s="84" t="str">
        <f t="shared" si="2"/>
        <v/>
      </c>
      <c r="O25" s="84" t="str">
        <f t="shared" si="2"/>
        <v/>
      </c>
      <c r="P25" s="84" t="str">
        <f t="shared" si="2"/>
        <v/>
      </c>
      <c r="Q25" s="84" t="str">
        <f t="shared" si="2"/>
        <v>Bureau 1</v>
      </c>
      <c r="R25" s="84" t="str">
        <f t="shared" si="2"/>
        <v/>
      </c>
      <c r="S25" s="84" t="str">
        <f t="shared" si="2"/>
        <v/>
      </c>
      <c r="T25" s="84" t="str">
        <f t="shared" si="2"/>
        <v/>
      </c>
      <c r="U25" s="84" t="str">
        <f t="shared" si="2"/>
        <v/>
      </c>
      <c r="V25" s="84" t="str">
        <f t="shared" si="2"/>
        <v/>
      </c>
      <c r="W25" s="84" t="str">
        <f t="shared" si="2"/>
        <v>Bureau 1</v>
      </c>
      <c r="X25" s="84" t="str">
        <f t="shared" si="2"/>
        <v>Bureau 1</v>
      </c>
      <c r="Y25" s="84" t="str">
        <f t="shared" si="2"/>
        <v>Bureau 1</v>
      </c>
      <c r="Z25" s="84" t="str">
        <f t="shared" si="2"/>
        <v>Bureau 1</v>
      </c>
      <c r="AA25" s="84" t="str">
        <f t="shared" si="2"/>
        <v>Bureau 1</v>
      </c>
      <c r="AB25" s="84" t="str">
        <f t="shared" si="2"/>
        <v>Bureau 1</v>
      </c>
      <c r="AC25" s="84" t="str">
        <f t="shared" si="2"/>
        <v>Bureau 1</v>
      </c>
      <c r="AD25" s="84" t="str">
        <f t="shared" si="2"/>
        <v>Bureau 1</v>
      </c>
      <c r="AE25" s="84" t="str">
        <f t="shared" si="2"/>
        <v>Bureau 1</v>
      </c>
      <c r="AF25" s="84" t="str">
        <f t="shared" si="2"/>
        <v/>
      </c>
      <c r="AG25" s="84" t="str">
        <f t="shared" si="2"/>
        <v/>
      </c>
      <c r="AH25" s="84" t="str">
        <f t="shared" si="2"/>
        <v/>
      </c>
      <c r="AI25" s="84" t="str">
        <f t="shared" si="2"/>
        <v/>
      </c>
      <c r="AJ25" s="84" t="str">
        <f t="shared" si="2"/>
        <v>Bureau 1</v>
      </c>
      <c r="AK25" s="84" t="str">
        <f t="shared" si="2"/>
        <v/>
      </c>
      <c r="AL25" s="84" t="str">
        <f t="shared" si="2"/>
        <v/>
      </c>
      <c r="AM25" s="84" t="str">
        <f t="shared" si="2"/>
        <v/>
      </c>
      <c r="AN25" s="84" t="str">
        <f t="shared" si="2"/>
        <v/>
      </c>
      <c r="AO25" s="84" t="str">
        <f t="shared" si="2"/>
        <v>Bureau 1</v>
      </c>
      <c r="AP25" s="84" t="str">
        <f t="shared" si="2"/>
        <v>Bureau 1</v>
      </c>
      <c r="AQ25" s="84" t="str">
        <f t="shared" si="2"/>
        <v>Bureau 1</v>
      </c>
      <c r="AR25" s="84" t="str">
        <f t="shared" si="2"/>
        <v>Bureau 1</v>
      </c>
      <c r="AS25" s="84" t="str">
        <f t="shared" si="2"/>
        <v/>
      </c>
      <c r="AT25" s="84" t="str">
        <f t="shared" si="2"/>
        <v/>
      </c>
      <c r="AU25" s="84" t="str">
        <f t="shared" si="2"/>
        <v/>
      </c>
      <c r="AV25" s="84" t="str">
        <f t="shared" si="2"/>
        <v/>
      </c>
      <c r="AW25" s="84" t="str">
        <f t="shared" si="2"/>
        <v>Bureau 1</v>
      </c>
      <c r="AX25" s="84" t="str">
        <f t="shared" si="2"/>
        <v>Bureau 1</v>
      </c>
      <c r="AY25" s="84" t="str">
        <f t="shared" si="2"/>
        <v>Bureau 1</v>
      </c>
      <c r="AZ25" s="84" t="str">
        <f t="shared" si="2"/>
        <v>Bureau 1</v>
      </c>
      <c r="BA25" s="84" t="str">
        <f t="shared" si="2"/>
        <v/>
      </c>
      <c r="BB25" s="84" t="str">
        <f t="shared" si="2"/>
        <v/>
      </c>
      <c r="BC25" s="84" t="str">
        <f t="shared" si="2"/>
        <v/>
      </c>
      <c r="BD25" s="84" t="str">
        <f t="shared" si="2"/>
        <v>Bureau 1</v>
      </c>
      <c r="BE25" s="84" t="str">
        <f t="shared" si="2"/>
        <v>Bureau 1</v>
      </c>
      <c r="BF25" s="84" t="str">
        <f t="shared" si="2"/>
        <v/>
      </c>
      <c r="BG25" s="84" t="str">
        <f t="shared" si="2"/>
        <v/>
      </c>
      <c r="BH25" s="84" t="str">
        <f t="shared" si="2"/>
        <v/>
      </c>
      <c r="BI25" s="84" t="str">
        <f t="shared" si="2"/>
        <v/>
      </c>
      <c r="BJ25" s="84" t="str">
        <f t="shared" si="2"/>
        <v>Bureau 1</v>
      </c>
      <c r="BK25" s="84" t="str">
        <f t="shared" si="2"/>
        <v/>
      </c>
      <c r="BL25" s="84" t="str">
        <f t="shared" si="2"/>
        <v/>
      </c>
      <c r="BM25" s="84" t="str">
        <f t="shared" si="2"/>
        <v/>
      </c>
      <c r="BN25" s="84" t="str">
        <f t="shared" si="2"/>
        <v/>
      </c>
      <c r="BO25" s="84" t="str">
        <f t="shared" si="2"/>
        <v>Bureau 1</v>
      </c>
      <c r="BP25" s="84" t="str">
        <f t="shared" si="2"/>
        <v>Bureau 1</v>
      </c>
      <c r="BQ25" s="84" t="str">
        <f t="shared" si="2"/>
        <v>Bureau 1</v>
      </c>
    </row>
    <row r="26" spans="1:80" s="84" customFormat="1" ht="11.25" x14ac:dyDescent="0.25">
      <c r="D26" s="85"/>
      <c r="F26" s="84" t="str">
        <f t="shared" ref="F26:F35" si="3">IF(COUNTIF(F$3:F$24,$CA3)=1,"",$CA3)</f>
        <v/>
      </c>
      <c r="G26" s="84" t="str">
        <f t="shared" ref="G26:BQ26" si="4">IF(COUNTIF(G$3:G$24,$CA3)=1,"",$CA3)</f>
        <v/>
      </c>
      <c r="H26" s="84" t="str">
        <f t="shared" si="4"/>
        <v/>
      </c>
      <c r="I26" s="84" t="str">
        <f t="shared" si="4"/>
        <v/>
      </c>
      <c r="J26" s="84" t="str">
        <f t="shared" si="4"/>
        <v>Bureau 2</v>
      </c>
      <c r="K26" s="84" t="str">
        <f t="shared" si="4"/>
        <v/>
      </c>
      <c r="L26" s="84" t="str">
        <f t="shared" si="4"/>
        <v/>
      </c>
      <c r="M26" s="84" t="str">
        <f t="shared" si="4"/>
        <v/>
      </c>
      <c r="N26" s="84" t="str">
        <f t="shared" si="4"/>
        <v/>
      </c>
      <c r="O26" s="84" t="str">
        <f t="shared" si="4"/>
        <v/>
      </c>
      <c r="P26" s="84" t="str">
        <f t="shared" si="4"/>
        <v/>
      </c>
      <c r="Q26" s="84" t="str">
        <f t="shared" si="4"/>
        <v>Bureau 2</v>
      </c>
      <c r="R26" s="84" t="str">
        <f t="shared" si="4"/>
        <v>Bureau 2</v>
      </c>
      <c r="S26" s="84" t="str">
        <f t="shared" si="4"/>
        <v/>
      </c>
      <c r="T26" s="84" t="str">
        <f t="shared" si="4"/>
        <v/>
      </c>
      <c r="U26" s="84" t="str">
        <f t="shared" si="4"/>
        <v/>
      </c>
      <c r="V26" s="84" t="str">
        <f t="shared" si="4"/>
        <v/>
      </c>
      <c r="W26" s="84" t="str">
        <f t="shared" si="4"/>
        <v>Bureau 2</v>
      </c>
      <c r="X26" s="84" t="str">
        <f t="shared" si="4"/>
        <v>Bureau 2</v>
      </c>
      <c r="Y26" s="84" t="str">
        <f t="shared" si="4"/>
        <v>Bureau 2</v>
      </c>
      <c r="Z26" s="84" t="str">
        <f t="shared" si="4"/>
        <v>Bureau 2</v>
      </c>
      <c r="AA26" s="84" t="str">
        <f t="shared" si="4"/>
        <v>Bureau 2</v>
      </c>
      <c r="AB26" s="84" t="str">
        <f t="shared" si="4"/>
        <v>Bureau 2</v>
      </c>
      <c r="AC26" s="84" t="str">
        <f t="shared" si="4"/>
        <v>Bureau 2</v>
      </c>
      <c r="AD26" s="84" t="str">
        <f t="shared" si="4"/>
        <v>Bureau 2</v>
      </c>
      <c r="AE26" s="84" t="str">
        <f t="shared" si="4"/>
        <v>Bureau 2</v>
      </c>
      <c r="AF26" s="84" t="str">
        <f t="shared" si="4"/>
        <v>Bureau 2</v>
      </c>
      <c r="AG26" s="84" t="str">
        <f t="shared" si="4"/>
        <v>Bureau 2</v>
      </c>
      <c r="AH26" s="84" t="str">
        <f t="shared" si="4"/>
        <v>Bureau 2</v>
      </c>
      <c r="AI26" s="84" t="str">
        <f t="shared" si="4"/>
        <v>Bureau 2</v>
      </c>
      <c r="AJ26" s="84" t="str">
        <f t="shared" si="4"/>
        <v>Bureau 2</v>
      </c>
      <c r="AK26" s="84" t="str">
        <f t="shared" si="4"/>
        <v/>
      </c>
      <c r="AL26" s="84" t="str">
        <f t="shared" si="4"/>
        <v/>
      </c>
      <c r="AM26" s="84" t="str">
        <f t="shared" si="4"/>
        <v/>
      </c>
      <c r="AN26" s="84" t="str">
        <f t="shared" si="4"/>
        <v/>
      </c>
      <c r="AO26" s="84" t="str">
        <f t="shared" si="4"/>
        <v/>
      </c>
      <c r="AP26" s="84" t="str">
        <f t="shared" si="4"/>
        <v>Bureau 2</v>
      </c>
      <c r="AQ26" s="84" t="str">
        <f t="shared" si="4"/>
        <v>Bureau 2</v>
      </c>
      <c r="AR26" s="84" t="str">
        <f t="shared" si="4"/>
        <v>Bureau 2</v>
      </c>
      <c r="AS26" s="84" t="str">
        <f t="shared" si="4"/>
        <v/>
      </c>
      <c r="AT26" s="84" t="str">
        <f t="shared" si="4"/>
        <v/>
      </c>
      <c r="AU26" s="84" t="str">
        <f t="shared" si="4"/>
        <v/>
      </c>
      <c r="AV26" s="84" t="str">
        <f t="shared" si="4"/>
        <v/>
      </c>
      <c r="AW26" s="84" t="str">
        <f t="shared" si="4"/>
        <v>Bureau 2</v>
      </c>
      <c r="AX26" s="84" t="str">
        <f t="shared" si="4"/>
        <v/>
      </c>
      <c r="AY26" s="84" t="str">
        <f t="shared" si="4"/>
        <v/>
      </c>
      <c r="AZ26" s="84" t="str">
        <f t="shared" si="4"/>
        <v/>
      </c>
      <c r="BA26" s="84" t="str">
        <f t="shared" si="4"/>
        <v/>
      </c>
      <c r="BB26" s="84" t="str">
        <f t="shared" si="4"/>
        <v/>
      </c>
      <c r="BC26" s="84" t="str">
        <f t="shared" si="4"/>
        <v>Bureau 2</v>
      </c>
      <c r="BD26" s="84" t="str">
        <f t="shared" si="4"/>
        <v>Bureau 2</v>
      </c>
      <c r="BE26" s="84" t="str">
        <f t="shared" si="4"/>
        <v>Bureau 2</v>
      </c>
      <c r="BF26" s="84" t="str">
        <f t="shared" si="4"/>
        <v>Bureau 2</v>
      </c>
      <c r="BG26" s="84" t="str">
        <f t="shared" si="4"/>
        <v>Bureau 2</v>
      </c>
      <c r="BH26" s="84" t="str">
        <f t="shared" si="4"/>
        <v>Bureau 2</v>
      </c>
      <c r="BI26" s="84" t="str">
        <f t="shared" si="4"/>
        <v>Bureau 2</v>
      </c>
      <c r="BJ26" s="84" t="str">
        <f t="shared" si="4"/>
        <v>Bureau 2</v>
      </c>
      <c r="BK26" s="84" t="str">
        <f t="shared" si="4"/>
        <v/>
      </c>
      <c r="BL26" s="84" t="str">
        <f t="shared" si="4"/>
        <v/>
      </c>
      <c r="BM26" s="84" t="str">
        <f t="shared" si="4"/>
        <v/>
      </c>
      <c r="BN26" s="84" t="str">
        <f t="shared" si="4"/>
        <v/>
      </c>
      <c r="BO26" s="84" t="str">
        <f t="shared" si="4"/>
        <v>Bureau 2</v>
      </c>
      <c r="BP26" s="84" t="str">
        <f t="shared" si="4"/>
        <v>Bureau 2</v>
      </c>
      <c r="BQ26" s="84" t="str">
        <f t="shared" si="4"/>
        <v>Bureau 2</v>
      </c>
    </row>
    <row r="27" spans="1:80" s="84" customFormat="1" ht="11.25" x14ac:dyDescent="0.25">
      <c r="D27" s="85"/>
      <c r="F27" s="84" t="str">
        <f t="shared" si="3"/>
        <v/>
      </c>
      <c r="G27" s="84" t="str">
        <f t="shared" ref="G27:BQ27" si="5">IF(COUNTIF(G$3:G$24,$CA4)=1,"",$CA4)</f>
        <v/>
      </c>
      <c r="H27" s="84" t="str">
        <f t="shared" si="5"/>
        <v/>
      </c>
      <c r="I27" s="84" t="str">
        <f t="shared" si="5"/>
        <v/>
      </c>
      <c r="J27" s="84" t="str">
        <f t="shared" si="5"/>
        <v>Bureau 3</v>
      </c>
      <c r="K27" s="84" t="str">
        <f t="shared" si="5"/>
        <v/>
      </c>
      <c r="L27" s="84" t="str">
        <f t="shared" si="5"/>
        <v/>
      </c>
      <c r="M27" s="84" t="str">
        <f t="shared" si="5"/>
        <v/>
      </c>
      <c r="N27" s="84" t="str">
        <f t="shared" si="5"/>
        <v/>
      </c>
      <c r="O27" s="84" t="str">
        <f t="shared" si="5"/>
        <v/>
      </c>
      <c r="P27" s="84" t="str">
        <f t="shared" si="5"/>
        <v/>
      </c>
      <c r="Q27" s="84" t="str">
        <f t="shared" si="5"/>
        <v/>
      </c>
      <c r="R27" s="84" t="str">
        <f t="shared" si="5"/>
        <v>Bureau 3</v>
      </c>
      <c r="S27" s="84" t="str">
        <f t="shared" si="5"/>
        <v/>
      </c>
      <c r="T27" s="84" t="str">
        <f t="shared" si="5"/>
        <v/>
      </c>
      <c r="U27" s="84" t="str">
        <f t="shared" si="5"/>
        <v/>
      </c>
      <c r="V27" s="84" t="str">
        <f t="shared" si="5"/>
        <v/>
      </c>
      <c r="W27" s="84" t="str">
        <f t="shared" si="5"/>
        <v>Bureau 3</v>
      </c>
      <c r="X27" s="84" t="str">
        <f t="shared" si="5"/>
        <v>Bureau 3</v>
      </c>
      <c r="Y27" s="84" t="str">
        <f t="shared" si="5"/>
        <v>Bureau 3</v>
      </c>
      <c r="Z27" s="84" t="str">
        <f t="shared" si="5"/>
        <v>Bureau 3</v>
      </c>
      <c r="AA27" s="84" t="str">
        <f t="shared" si="5"/>
        <v/>
      </c>
      <c r="AB27" s="84" t="str">
        <f t="shared" si="5"/>
        <v/>
      </c>
      <c r="AC27" s="84" t="str">
        <f t="shared" si="5"/>
        <v/>
      </c>
      <c r="AD27" s="84" t="str">
        <f t="shared" si="5"/>
        <v/>
      </c>
      <c r="AE27" s="84" t="str">
        <f t="shared" si="5"/>
        <v>Bureau 3</v>
      </c>
      <c r="AF27" s="84" t="str">
        <f t="shared" si="5"/>
        <v/>
      </c>
      <c r="AG27" s="84" t="str">
        <f t="shared" si="5"/>
        <v/>
      </c>
      <c r="AH27" s="84" t="str">
        <f t="shared" si="5"/>
        <v/>
      </c>
      <c r="AI27" s="84" t="str">
        <f t="shared" si="5"/>
        <v/>
      </c>
      <c r="AJ27" s="84" t="str">
        <f t="shared" si="5"/>
        <v>Bureau 3</v>
      </c>
      <c r="AK27" s="84" t="str">
        <f t="shared" si="5"/>
        <v/>
      </c>
      <c r="AL27" s="84" t="str">
        <f t="shared" si="5"/>
        <v/>
      </c>
      <c r="AM27" s="84" t="str">
        <f t="shared" si="5"/>
        <v/>
      </c>
      <c r="AN27" s="84" t="str">
        <f t="shared" si="5"/>
        <v/>
      </c>
      <c r="AO27" s="84" t="str">
        <f t="shared" si="5"/>
        <v/>
      </c>
      <c r="AP27" s="84" t="str">
        <f t="shared" si="5"/>
        <v>Bureau 3</v>
      </c>
      <c r="AQ27" s="84" t="str">
        <f t="shared" si="5"/>
        <v>Bureau 3</v>
      </c>
      <c r="AR27" s="84" t="str">
        <f t="shared" si="5"/>
        <v>Bureau 3</v>
      </c>
      <c r="AS27" s="84" t="str">
        <f t="shared" si="5"/>
        <v/>
      </c>
      <c r="AT27" s="84" t="str">
        <f t="shared" si="5"/>
        <v/>
      </c>
      <c r="AU27" s="84" t="str">
        <f t="shared" si="5"/>
        <v/>
      </c>
      <c r="AV27" s="84" t="str">
        <f t="shared" si="5"/>
        <v/>
      </c>
      <c r="AW27" s="84" t="str">
        <f t="shared" si="5"/>
        <v>Bureau 3</v>
      </c>
      <c r="AX27" s="84" t="str">
        <f t="shared" si="5"/>
        <v/>
      </c>
      <c r="AY27" s="84" t="str">
        <f t="shared" si="5"/>
        <v/>
      </c>
      <c r="AZ27" s="84" t="str">
        <f t="shared" si="5"/>
        <v/>
      </c>
      <c r="BA27" s="84" t="str">
        <f t="shared" si="5"/>
        <v/>
      </c>
      <c r="BB27" s="84" t="str">
        <f t="shared" si="5"/>
        <v/>
      </c>
      <c r="BC27" s="84" t="str">
        <f t="shared" si="5"/>
        <v>Bureau 3</v>
      </c>
      <c r="BD27" s="84" t="str">
        <f t="shared" si="5"/>
        <v>Bureau 3</v>
      </c>
      <c r="BE27" s="84" t="str">
        <f t="shared" si="5"/>
        <v>Bureau 3</v>
      </c>
      <c r="BF27" s="84" t="str">
        <f t="shared" si="5"/>
        <v/>
      </c>
      <c r="BG27" s="84" t="str">
        <f t="shared" si="5"/>
        <v/>
      </c>
      <c r="BH27" s="84" t="str">
        <f t="shared" si="5"/>
        <v/>
      </c>
      <c r="BI27" s="84" t="str">
        <f t="shared" si="5"/>
        <v/>
      </c>
      <c r="BJ27" s="84" t="str">
        <f t="shared" si="5"/>
        <v>Bureau 3</v>
      </c>
      <c r="BK27" s="84" t="str">
        <f t="shared" si="5"/>
        <v/>
      </c>
      <c r="BL27" s="84" t="str">
        <f t="shared" si="5"/>
        <v/>
      </c>
      <c r="BM27" s="84" t="str">
        <f t="shared" si="5"/>
        <v/>
      </c>
      <c r="BN27" s="84" t="str">
        <f t="shared" si="5"/>
        <v/>
      </c>
      <c r="BO27" s="84" t="str">
        <f t="shared" si="5"/>
        <v/>
      </c>
      <c r="BP27" s="84" t="str">
        <f t="shared" si="5"/>
        <v>Bureau 3</v>
      </c>
      <c r="BQ27" s="84" t="str">
        <f t="shared" si="5"/>
        <v>Bureau 3</v>
      </c>
    </row>
    <row r="28" spans="1:80" s="84" customFormat="1" ht="11.25" x14ac:dyDescent="0.25">
      <c r="D28" s="85"/>
      <c r="F28" s="84" t="str">
        <f t="shared" si="3"/>
        <v/>
      </c>
      <c r="G28" s="84" t="str">
        <f t="shared" ref="G28:BQ28" si="6">IF(COUNTIF(G$3:G$24,$CA5)=1,"",$CA5)</f>
        <v/>
      </c>
      <c r="H28" s="84" t="str">
        <f t="shared" si="6"/>
        <v/>
      </c>
      <c r="I28" s="84" t="str">
        <f t="shared" si="6"/>
        <v/>
      </c>
      <c r="J28" s="84" t="str">
        <f t="shared" si="6"/>
        <v>Bureau 4</v>
      </c>
      <c r="K28" s="84" t="str">
        <f t="shared" si="6"/>
        <v/>
      </c>
      <c r="L28" s="84" t="str">
        <f t="shared" si="6"/>
        <v/>
      </c>
      <c r="M28" s="84" t="str">
        <f t="shared" si="6"/>
        <v/>
      </c>
      <c r="N28" s="84" t="str">
        <f t="shared" si="6"/>
        <v/>
      </c>
      <c r="O28" s="84" t="str">
        <f t="shared" si="6"/>
        <v/>
      </c>
      <c r="P28" s="84" t="str">
        <f t="shared" si="6"/>
        <v/>
      </c>
      <c r="Q28" s="84" t="str">
        <f t="shared" si="6"/>
        <v>Bureau 4</v>
      </c>
      <c r="R28" s="84" t="str">
        <f t="shared" si="6"/>
        <v>Bureau 4</v>
      </c>
      <c r="S28" s="84" t="str">
        <f t="shared" si="6"/>
        <v/>
      </c>
      <c r="T28" s="84" t="str">
        <f t="shared" si="6"/>
        <v/>
      </c>
      <c r="U28" s="84" t="str">
        <f t="shared" si="6"/>
        <v/>
      </c>
      <c r="V28" s="84" t="str">
        <f t="shared" si="6"/>
        <v/>
      </c>
      <c r="W28" s="84" t="str">
        <f t="shared" si="6"/>
        <v>Bureau 4</v>
      </c>
      <c r="X28" s="84" t="str">
        <f t="shared" si="6"/>
        <v>Bureau 4</v>
      </c>
      <c r="Y28" s="84" t="str">
        <f t="shared" si="6"/>
        <v>Bureau 4</v>
      </c>
      <c r="Z28" s="84" t="str">
        <f t="shared" si="6"/>
        <v>Bureau 4</v>
      </c>
      <c r="AA28" s="84" t="str">
        <f t="shared" si="6"/>
        <v>Bureau 4</v>
      </c>
      <c r="AB28" s="84" t="str">
        <f t="shared" si="6"/>
        <v>Bureau 4</v>
      </c>
      <c r="AC28" s="84" t="str">
        <f t="shared" si="6"/>
        <v>Bureau 4</v>
      </c>
      <c r="AD28" s="84" t="str">
        <f t="shared" si="6"/>
        <v>Bureau 4</v>
      </c>
      <c r="AE28" s="84" t="str">
        <f t="shared" si="6"/>
        <v/>
      </c>
      <c r="AF28" s="84" t="str">
        <f t="shared" si="6"/>
        <v/>
      </c>
      <c r="AG28" s="84" t="str">
        <f t="shared" si="6"/>
        <v/>
      </c>
      <c r="AH28" s="84" t="str">
        <f t="shared" si="6"/>
        <v/>
      </c>
      <c r="AI28" s="84" t="str">
        <f t="shared" si="6"/>
        <v/>
      </c>
      <c r="AJ28" s="84" t="str">
        <f t="shared" si="6"/>
        <v>Bureau 4</v>
      </c>
      <c r="AK28" s="84" t="str">
        <f t="shared" si="6"/>
        <v>Bureau 4</v>
      </c>
      <c r="AL28" s="84" t="str">
        <f t="shared" si="6"/>
        <v>Bureau 4</v>
      </c>
      <c r="AM28" s="84" t="str">
        <f t="shared" si="6"/>
        <v>Bureau 4</v>
      </c>
      <c r="AN28" s="84" t="str">
        <f t="shared" si="6"/>
        <v>Bureau 4</v>
      </c>
      <c r="AO28" s="84" t="str">
        <f t="shared" si="6"/>
        <v>Bureau 4</v>
      </c>
      <c r="AP28" s="84" t="str">
        <f t="shared" si="6"/>
        <v>Bureau 4</v>
      </c>
      <c r="AQ28" s="84" t="str">
        <f t="shared" si="6"/>
        <v>Bureau 4</v>
      </c>
      <c r="AR28" s="84" t="str">
        <f t="shared" si="6"/>
        <v>Bureau 4</v>
      </c>
      <c r="AS28" s="84" t="str">
        <f t="shared" si="6"/>
        <v/>
      </c>
      <c r="AT28" s="84" t="str">
        <f t="shared" si="6"/>
        <v/>
      </c>
      <c r="AU28" s="84" t="str">
        <f t="shared" si="6"/>
        <v/>
      </c>
      <c r="AV28" s="84" t="str">
        <f t="shared" si="6"/>
        <v/>
      </c>
      <c r="AW28" s="84" t="str">
        <f t="shared" si="6"/>
        <v>Bureau 4</v>
      </c>
      <c r="AX28" s="84" t="str">
        <f t="shared" si="6"/>
        <v/>
      </c>
      <c r="AY28" s="84" t="str">
        <f t="shared" si="6"/>
        <v/>
      </c>
      <c r="AZ28" s="84" t="str">
        <f t="shared" si="6"/>
        <v/>
      </c>
      <c r="BA28" s="84" t="str">
        <f t="shared" si="6"/>
        <v/>
      </c>
      <c r="BB28" s="84" t="str">
        <f t="shared" si="6"/>
        <v/>
      </c>
      <c r="BC28" s="84" t="str">
        <f t="shared" si="6"/>
        <v>Bureau 4</v>
      </c>
      <c r="BD28" s="84" t="str">
        <f t="shared" si="6"/>
        <v>Bureau 4</v>
      </c>
      <c r="BE28" s="84" t="str">
        <f t="shared" si="6"/>
        <v>Bureau 4</v>
      </c>
      <c r="BF28" s="84" t="str">
        <f t="shared" si="6"/>
        <v>Bureau 4</v>
      </c>
      <c r="BG28" s="84" t="str">
        <f t="shared" si="6"/>
        <v>Bureau 4</v>
      </c>
      <c r="BH28" s="84" t="str">
        <f t="shared" si="6"/>
        <v>Bureau 4</v>
      </c>
      <c r="BI28" s="84" t="str">
        <f t="shared" si="6"/>
        <v>Bureau 4</v>
      </c>
      <c r="BJ28" s="84" t="str">
        <f t="shared" si="6"/>
        <v>Bureau 4</v>
      </c>
      <c r="BK28" s="84" t="str">
        <f t="shared" si="6"/>
        <v/>
      </c>
      <c r="BL28" s="84" t="str">
        <f t="shared" si="6"/>
        <v/>
      </c>
      <c r="BM28" s="84" t="str">
        <f t="shared" si="6"/>
        <v/>
      </c>
      <c r="BN28" s="84" t="str">
        <f t="shared" si="6"/>
        <v/>
      </c>
      <c r="BO28" s="84" t="str">
        <f t="shared" si="6"/>
        <v/>
      </c>
      <c r="BP28" s="84" t="str">
        <f t="shared" si="6"/>
        <v>Bureau 4</v>
      </c>
      <c r="BQ28" s="84" t="str">
        <f t="shared" si="6"/>
        <v>Bureau 4</v>
      </c>
    </row>
    <row r="29" spans="1:80" s="84" customFormat="1" ht="11.25" x14ac:dyDescent="0.25">
      <c r="D29" s="85"/>
      <c r="F29" s="84" t="str">
        <f t="shared" si="3"/>
        <v/>
      </c>
      <c r="G29" s="84" t="str">
        <f t="shared" ref="G29:BQ29" si="7">IF(COUNTIF(G$3:G$24,$CA6)=1,"",$CA6)</f>
        <v/>
      </c>
      <c r="H29" s="84" t="str">
        <f t="shared" si="7"/>
        <v/>
      </c>
      <c r="I29" s="84" t="str">
        <f t="shared" si="7"/>
        <v/>
      </c>
      <c r="J29" s="84" t="str">
        <f t="shared" si="7"/>
        <v>Bureau 5</v>
      </c>
      <c r="K29" s="84" t="str">
        <f t="shared" si="7"/>
        <v/>
      </c>
      <c r="L29" s="84" t="str">
        <f t="shared" si="7"/>
        <v/>
      </c>
      <c r="M29" s="84" t="str">
        <f t="shared" si="7"/>
        <v/>
      </c>
      <c r="N29" s="84" t="str">
        <f t="shared" si="7"/>
        <v/>
      </c>
      <c r="O29" s="84" t="str">
        <f t="shared" si="7"/>
        <v/>
      </c>
      <c r="P29" s="84" t="str">
        <f t="shared" si="7"/>
        <v/>
      </c>
      <c r="Q29" s="84" t="str">
        <f t="shared" si="7"/>
        <v/>
      </c>
      <c r="R29" s="84" t="str">
        <f t="shared" si="7"/>
        <v>Bureau 5</v>
      </c>
      <c r="S29" s="84" t="str">
        <f t="shared" si="7"/>
        <v/>
      </c>
      <c r="T29" s="84" t="str">
        <f t="shared" si="7"/>
        <v/>
      </c>
      <c r="U29" s="84" t="str">
        <f t="shared" si="7"/>
        <v/>
      </c>
      <c r="V29" s="84" t="str">
        <f t="shared" si="7"/>
        <v/>
      </c>
      <c r="W29" s="84" t="str">
        <f t="shared" si="7"/>
        <v>Bureau 5</v>
      </c>
      <c r="X29" s="84" t="str">
        <f t="shared" si="7"/>
        <v>Bureau 5</v>
      </c>
      <c r="Y29" s="84" t="str">
        <f t="shared" si="7"/>
        <v>Bureau 5</v>
      </c>
      <c r="Z29" s="84" t="str">
        <f t="shared" si="7"/>
        <v>Bureau 5</v>
      </c>
      <c r="AA29" s="84" t="str">
        <f t="shared" si="7"/>
        <v/>
      </c>
      <c r="AB29" s="84" t="str">
        <f t="shared" si="7"/>
        <v/>
      </c>
      <c r="AC29" s="84" t="str">
        <f t="shared" si="7"/>
        <v/>
      </c>
      <c r="AD29" s="84" t="str">
        <f t="shared" si="7"/>
        <v/>
      </c>
      <c r="AE29" s="84" t="str">
        <f t="shared" si="7"/>
        <v>Bureau 5</v>
      </c>
      <c r="AF29" s="84" t="str">
        <f t="shared" si="7"/>
        <v/>
      </c>
      <c r="AG29" s="84" t="str">
        <f t="shared" si="7"/>
        <v>Bureau 5</v>
      </c>
      <c r="AH29" s="84" t="str">
        <f t="shared" si="7"/>
        <v>Bureau 5</v>
      </c>
      <c r="AI29" s="84" t="str">
        <f t="shared" si="7"/>
        <v>Bureau 5</v>
      </c>
      <c r="AJ29" s="84" t="str">
        <f t="shared" si="7"/>
        <v>Bureau 5</v>
      </c>
      <c r="AK29" s="84" t="str">
        <f t="shared" si="7"/>
        <v/>
      </c>
      <c r="AL29" s="84" t="str">
        <f t="shared" si="7"/>
        <v/>
      </c>
      <c r="AM29" s="84" t="str">
        <f t="shared" si="7"/>
        <v/>
      </c>
      <c r="AN29" s="84" t="str">
        <f t="shared" si="7"/>
        <v/>
      </c>
      <c r="AO29" s="84" t="str">
        <f t="shared" si="7"/>
        <v/>
      </c>
      <c r="AP29" s="84" t="str">
        <f t="shared" si="7"/>
        <v>Bureau 5</v>
      </c>
      <c r="AQ29" s="84" t="str">
        <f t="shared" si="7"/>
        <v>Bureau 5</v>
      </c>
      <c r="AR29" s="84" t="str">
        <f t="shared" si="7"/>
        <v>Bureau 5</v>
      </c>
      <c r="AS29" s="84" t="str">
        <f t="shared" si="7"/>
        <v/>
      </c>
      <c r="AT29" s="84" t="str">
        <f t="shared" si="7"/>
        <v/>
      </c>
      <c r="AU29" s="84" t="str">
        <f t="shared" si="7"/>
        <v/>
      </c>
      <c r="AV29" s="84" t="str">
        <f t="shared" si="7"/>
        <v/>
      </c>
      <c r="AW29" s="84" t="str">
        <f t="shared" si="7"/>
        <v>Bureau 5</v>
      </c>
      <c r="AX29" s="84" t="str">
        <f t="shared" si="7"/>
        <v/>
      </c>
      <c r="AY29" s="84" t="str">
        <f t="shared" si="7"/>
        <v/>
      </c>
      <c r="AZ29" s="84" t="str">
        <f t="shared" si="7"/>
        <v/>
      </c>
      <c r="BA29" s="84" t="str">
        <f t="shared" si="7"/>
        <v/>
      </c>
      <c r="BB29" s="84" t="str">
        <f t="shared" si="7"/>
        <v/>
      </c>
      <c r="BC29" s="84" t="str">
        <f t="shared" si="7"/>
        <v>Bureau 5</v>
      </c>
      <c r="BD29" s="84" t="str">
        <f t="shared" si="7"/>
        <v>Bureau 5</v>
      </c>
      <c r="BE29" s="84" t="str">
        <f t="shared" si="7"/>
        <v>Bureau 5</v>
      </c>
      <c r="BF29" s="84" t="str">
        <f t="shared" si="7"/>
        <v/>
      </c>
      <c r="BG29" s="84" t="str">
        <f t="shared" si="7"/>
        <v/>
      </c>
      <c r="BH29" s="84" t="str">
        <f t="shared" si="7"/>
        <v/>
      </c>
      <c r="BI29" s="84" t="str">
        <f t="shared" si="7"/>
        <v/>
      </c>
      <c r="BJ29" s="84" t="str">
        <f t="shared" si="7"/>
        <v>Bureau 5</v>
      </c>
      <c r="BK29" s="84" t="str">
        <f t="shared" si="7"/>
        <v/>
      </c>
      <c r="BL29" s="84" t="str">
        <f t="shared" si="7"/>
        <v>Bureau 5</v>
      </c>
      <c r="BM29" s="84" t="str">
        <f t="shared" si="7"/>
        <v>Bureau 5</v>
      </c>
      <c r="BN29" s="84" t="str">
        <f t="shared" si="7"/>
        <v/>
      </c>
      <c r="BO29" s="84" t="str">
        <f t="shared" si="7"/>
        <v/>
      </c>
      <c r="BP29" s="84" t="str">
        <f t="shared" si="7"/>
        <v>Bureau 5</v>
      </c>
      <c r="BQ29" s="84" t="str">
        <f t="shared" si="7"/>
        <v>Bureau 5</v>
      </c>
    </row>
    <row r="30" spans="1:80" s="84" customFormat="1" ht="11.25" x14ac:dyDescent="0.25">
      <c r="D30" s="85"/>
      <c r="F30" s="84" t="str">
        <f t="shared" si="3"/>
        <v/>
      </c>
      <c r="G30" s="84" t="str">
        <f t="shared" ref="G30:BQ30" si="8">IF(COUNTIF(G$3:G$24,$CA7)=1,"",$CA7)</f>
        <v/>
      </c>
      <c r="H30" s="84" t="str">
        <f t="shared" si="8"/>
        <v/>
      </c>
      <c r="I30" s="84" t="str">
        <f t="shared" si="8"/>
        <v/>
      </c>
      <c r="J30" s="84" t="str">
        <f t="shared" si="8"/>
        <v>Bureau 6</v>
      </c>
      <c r="K30" s="84" t="str">
        <f t="shared" si="8"/>
        <v/>
      </c>
      <c r="L30" s="84" t="str">
        <f t="shared" si="8"/>
        <v/>
      </c>
      <c r="M30" s="84" t="str">
        <f t="shared" si="8"/>
        <v/>
      </c>
      <c r="N30" s="84" t="str">
        <f t="shared" si="8"/>
        <v/>
      </c>
      <c r="O30" s="84" t="str">
        <f t="shared" si="8"/>
        <v>Bureau 6</v>
      </c>
      <c r="P30" s="84" t="str">
        <f t="shared" si="8"/>
        <v>Bureau 6</v>
      </c>
      <c r="Q30" s="84" t="str">
        <f t="shared" si="8"/>
        <v>Bureau 6</v>
      </c>
      <c r="R30" s="84" t="str">
        <f t="shared" si="8"/>
        <v>Bureau 6</v>
      </c>
      <c r="S30" s="84" t="str">
        <f t="shared" si="8"/>
        <v/>
      </c>
      <c r="T30" s="84" t="str">
        <f t="shared" si="8"/>
        <v/>
      </c>
      <c r="U30" s="84" t="str">
        <f t="shared" si="8"/>
        <v/>
      </c>
      <c r="V30" s="84" t="str">
        <f t="shared" si="8"/>
        <v/>
      </c>
      <c r="W30" s="84" t="str">
        <f t="shared" si="8"/>
        <v>Bureau 6</v>
      </c>
      <c r="X30" s="84" t="str">
        <f t="shared" si="8"/>
        <v>Bureau 6</v>
      </c>
      <c r="Y30" s="84" t="str">
        <f t="shared" si="8"/>
        <v>Bureau 6</v>
      </c>
      <c r="Z30" s="84" t="str">
        <f t="shared" si="8"/>
        <v>Bureau 6</v>
      </c>
      <c r="AA30" s="84" t="str">
        <f t="shared" si="8"/>
        <v>Bureau 6</v>
      </c>
      <c r="AB30" s="84" t="str">
        <f t="shared" si="8"/>
        <v>Bureau 6</v>
      </c>
      <c r="AC30" s="84" t="str">
        <f t="shared" si="8"/>
        <v>Bureau 6</v>
      </c>
      <c r="AD30" s="84" t="str">
        <f t="shared" si="8"/>
        <v>Bureau 6</v>
      </c>
      <c r="AE30" s="84" t="str">
        <f t="shared" si="8"/>
        <v>Bureau 6</v>
      </c>
      <c r="AF30" s="84" t="str">
        <f t="shared" si="8"/>
        <v>Bureau 6</v>
      </c>
      <c r="AG30" s="84" t="str">
        <f t="shared" si="8"/>
        <v>Bureau 6</v>
      </c>
      <c r="AH30" s="84" t="str">
        <f t="shared" si="8"/>
        <v>Bureau 6</v>
      </c>
      <c r="AI30" s="84" t="str">
        <f t="shared" si="8"/>
        <v>Bureau 6</v>
      </c>
      <c r="AJ30" s="84" t="str">
        <f t="shared" si="8"/>
        <v>Bureau 6</v>
      </c>
      <c r="AK30" s="84" t="str">
        <f t="shared" si="8"/>
        <v>Bureau 6</v>
      </c>
      <c r="AL30" s="84" t="str">
        <f t="shared" si="8"/>
        <v>Bureau 6</v>
      </c>
      <c r="AM30" s="84" t="str">
        <f t="shared" si="8"/>
        <v>Bureau 6</v>
      </c>
      <c r="AN30" s="84" t="str">
        <f t="shared" si="8"/>
        <v>Bureau 6</v>
      </c>
      <c r="AO30" s="84" t="str">
        <f t="shared" si="8"/>
        <v>Bureau 6</v>
      </c>
      <c r="AP30" s="84" t="str">
        <f t="shared" si="8"/>
        <v>Bureau 6</v>
      </c>
      <c r="AQ30" s="84" t="str">
        <f t="shared" si="8"/>
        <v>Bureau 6</v>
      </c>
      <c r="AR30" s="84" t="str">
        <f t="shared" si="8"/>
        <v>Bureau 6</v>
      </c>
      <c r="AS30" s="84" t="str">
        <f t="shared" si="8"/>
        <v/>
      </c>
      <c r="AT30" s="84" t="str">
        <f t="shared" si="8"/>
        <v/>
      </c>
      <c r="AU30" s="84" t="str">
        <f t="shared" si="8"/>
        <v/>
      </c>
      <c r="AV30" s="84" t="str">
        <f t="shared" si="8"/>
        <v/>
      </c>
      <c r="AW30" s="84" t="str">
        <f t="shared" si="8"/>
        <v>Bureau 6</v>
      </c>
      <c r="AX30" s="84" t="str">
        <f t="shared" si="8"/>
        <v/>
      </c>
      <c r="AY30" s="84" t="str">
        <f t="shared" si="8"/>
        <v/>
      </c>
      <c r="AZ30" s="84" t="str">
        <f t="shared" si="8"/>
        <v/>
      </c>
      <c r="BA30" s="84" t="str">
        <f t="shared" si="8"/>
        <v/>
      </c>
      <c r="BB30" s="84" t="str">
        <f t="shared" si="8"/>
        <v/>
      </c>
      <c r="BC30" s="84" t="str">
        <f t="shared" si="8"/>
        <v>Bureau 6</v>
      </c>
      <c r="BD30" s="84" t="str">
        <f t="shared" si="8"/>
        <v>Bureau 6</v>
      </c>
      <c r="BE30" s="84" t="str">
        <f t="shared" si="8"/>
        <v>Bureau 6</v>
      </c>
      <c r="BF30" s="84" t="str">
        <f t="shared" si="8"/>
        <v/>
      </c>
      <c r="BG30" s="84" t="str">
        <f t="shared" si="8"/>
        <v/>
      </c>
      <c r="BH30" s="84" t="str">
        <f t="shared" si="8"/>
        <v/>
      </c>
      <c r="BI30" s="84" t="str">
        <f t="shared" si="8"/>
        <v/>
      </c>
      <c r="BJ30" s="84" t="str">
        <f t="shared" si="8"/>
        <v>Bureau 6</v>
      </c>
      <c r="BK30" s="84" t="str">
        <f t="shared" si="8"/>
        <v>Bureau 6</v>
      </c>
      <c r="BL30" s="84" t="str">
        <f t="shared" si="8"/>
        <v>Bureau 6</v>
      </c>
      <c r="BM30" s="84" t="str">
        <f t="shared" si="8"/>
        <v>Bureau 6</v>
      </c>
      <c r="BN30" s="84" t="str">
        <f t="shared" si="8"/>
        <v>Bureau 6</v>
      </c>
      <c r="BO30" s="84" t="str">
        <f t="shared" si="8"/>
        <v>Bureau 6</v>
      </c>
      <c r="BP30" s="84" t="str">
        <f t="shared" si="8"/>
        <v>Bureau 6</v>
      </c>
      <c r="BQ30" s="84" t="str">
        <f t="shared" si="8"/>
        <v>Bureau 6</v>
      </c>
    </row>
    <row r="31" spans="1:80" s="84" customFormat="1" ht="11.25" x14ac:dyDescent="0.25">
      <c r="D31" s="85"/>
      <c r="F31" s="84" t="str">
        <f t="shared" si="3"/>
        <v>Bureau 7</v>
      </c>
      <c r="G31" s="84" t="str">
        <f t="shared" ref="G31:BQ31" si="9">IF(COUNTIF(G$3:G$24,$CA8)=1,"",$CA8)</f>
        <v>Bureau 7</v>
      </c>
      <c r="H31" s="84" t="str">
        <f t="shared" si="9"/>
        <v>Bureau 7</v>
      </c>
      <c r="I31" s="84" t="str">
        <f t="shared" si="9"/>
        <v>Bureau 7</v>
      </c>
      <c r="J31" s="84" t="str">
        <f t="shared" si="9"/>
        <v>Bureau 7</v>
      </c>
      <c r="K31" s="84" t="str">
        <f t="shared" si="9"/>
        <v/>
      </c>
      <c r="L31" s="84" t="str">
        <f t="shared" si="9"/>
        <v/>
      </c>
      <c r="M31" s="84" t="str">
        <f t="shared" si="9"/>
        <v/>
      </c>
      <c r="N31" s="84" t="str">
        <f t="shared" si="9"/>
        <v/>
      </c>
      <c r="O31" s="84" t="str">
        <f t="shared" si="9"/>
        <v/>
      </c>
      <c r="P31" s="84" t="str">
        <f t="shared" si="9"/>
        <v>Bureau 7</v>
      </c>
      <c r="Q31" s="84" t="str">
        <f t="shared" si="9"/>
        <v>Bureau 7</v>
      </c>
      <c r="R31" s="84" t="str">
        <f t="shared" si="9"/>
        <v/>
      </c>
      <c r="S31" s="84" t="str">
        <f t="shared" si="9"/>
        <v/>
      </c>
      <c r="T31" s="84" t="str">
        <f t="shared" si="9"/>
        <v/>
      </c>
      <c r="U31" s="84" t="str">
        <f t="shared" si="9"/>
        <v/>
      </c>
      <c r="V31" s="84" t="str">
        <f t="shared" si="9"/>
        <v/>
      </c>
      <c r="W31" s="84" t="str">
        <f t="shared" si="9"/>
        <v>Bureau 7</v>
      </c>
      <c r="X31" s="84" t="str">
        <f t="shared" si="9"/>
        <v>Bureau 7</v>
      </c>
      <c r="Y31" s="84" t="str">
        <f t="shared" si="9"/>
        <v>Bureau 7</v>
      </c>
      <c r="Z31" s="84" t="str">
        <f t="shared" si="9"/>
        <v>Bureau 7</v>
      </c>
      <c r="AA31" s="84" t="str">
        <f t="shared" si="9"/>
        <v>Bureau 7</v>
      </c>
      <c r="AB31" s="84" t="str">
        <f t="shared" si="9"/>
        <v>Bureau 7</v>
      </c>
      <c r="AC31" s="84" t="str">
        <f t="shared" si="9"/>
        <v>Bureau 7</v>
      </c>
      <c r="AD31" s="84" t="str">
        <f t="shared" si="9"/>
        <v>Bureau 7</v>
      </c>
      <c r="AE31" s="84" t="str">
        <f t="shared" si="9"/>
        <v>Bureau 7</v>
      </c>
      <c r="AF31" s="84" t="str">
        <f t="shared" si="9"/>
        <v>Bureau 7</v>
      </c>
      <c r="AG31" s="84" t="str">
        <f t="shared" si="9"/>
        <v>Bureau 7</v>
      </c>
      <c r="AH31" s="84" t="str">
        <f t="shared" si="9"/>
        <v>Bureau 7</v>
      </c>
      <c r="AI31" s="84" t="str">
        <f t="shared" si="9"/>
        <v>Bureau 7</v>
      </c>
      <c r="AJ31" s="84" t="str">
        <f t="shared" si="9"/>
        <v>Bureau 7</v>
      </c>
      <c r="AK31" s="84" t="str">
        <f t="shared" si="9"/>
        <v>Bureau 7</v>
      </c>
      <c r="AL31" s="84" t="str">
        <f t="shared" si="9"/>
        <v>Bureau 7</v>
      </c>
      <c r="AM31" s="84" t="str">
        <f t="shared" si="9"/>
        <v>Bureau 7</v>
      </c>
      <c r="AN31" s="84" t="str">
        <f t="shared" si="9"/>
        <v>Bureau 7</v>
      </c>
      <c r="AO31" s="84" t="str">
        <f t="shared" si="9"/>
        <v>Bureau 7</v>
      </c>
      <c r="AP31" s="84" t="str">
        <f t="shared" si="9"/>
        <v>Bureau 7</v>
      </c>
      <c r="AQ31" s="84" t="str">
        <f t="shared" si="9"/>
        <v>Bureau 7</v>
      </c>
      <c r="AR31" s="84" t="str">
        <f t="shared" si="9"/>
        <v>Bureau 7</v>
      </c>
      <c r="AS31" s="84" t="str">
        <f t="shared" si="9"/>
        <v/>
      </c>
      <c r="AT31" s="84" t="str">
        <f t="shared" si="9"/>
        <v/>
      </c>
      <c r="AU31" s="84" t="str">
        <f t="shared" si="9"/>
        <v/>
      </c>
      <c r="AV31" s="84" t="str">
        <f t="shared" si="9"/>
        <v/>
      </c>
      <c r="AW31" s="84" t="str">
        <f t="shared" si="9"/>
        <v>Bureau 7</v>
      </c>
      <c r="AX31" s="84" t="str">
        <f t="shared" si="9"/>
        <v>Bureau 7</v>
      </c>
      <c r="AY31" s="84" t="str">
        <f t="shared" si="9"/>
        <v>Bureau 7</v>
      </c>
      <c r="AZ31" s="84" t="str">
        <f t="shared" si="9"/>
        <v>Bureau 7</v>
      </c>
      <c r="BA31" s="84" t="str">
        <f t="shared" si="9"/>
        <v>Bureau 7</v>
      </c>
      <c r="BB31" s="84" t="str">
        <f t="shared" si="9"/>
        <v>Bureau 7</v>
      </c>
      <c r="BC31" s="84" t="str">
        <f t="shared" si="9"/>
        <v>Bureau 7</v>
      </c>
      <c r="BD31" s="84" t="str">
        <f t="shared" si="9"/>
        <v>Bureau 7</v>
      </c>
      <c r="BE31" s="84" t="str">
        <f t="shared" si="9"/>
        <v>Bureau 7</v>
      </c>
      <c r="BF31" s="84" t="str">
        <f t="shared" si="9"/>
        <v/>
      </c>
      <c r="BG31" s="84" t="str">
        <f t="shared" si="9"/>
        <v/>
      </c>
      <c r="BH31" s="84" t="str">
        <f t="shared" si="9"/>
        <v/>
      </c>
      <c r="BI31" s="84" t="str">
        <f t="shared" si="9"/>
        <v/>
      </c>
      <c r="BJ31" s="84" t="str">
        <f t="shared" si="9"/>
        <v>Bureau 7</v>
      </c>
      <c r="BK31" s="84" t="str">
        <f t="shared" si="9"/>
        <v/>
      </c>
      <c r="BL31" s="84" t="str">
        <f t="shared" si="9"/>
        <v/>
      </c>
      <c r="BM31" s="84" t="str">
        <f t="shared" si="9"/>
        <v/>
      </c>
      <c r="BN31" s="84" t="str">
        <f t="shared" si="9"/>
        <v/>
      </c>
      <c r="BO31" s="84" t="str">
        <f t="shared" si="9"/>
        <v/>
      </c>
      <c r="BP31" s="84" t="str">
        <f t="shared" si="9"/>
        <v>Bureau 7</v>
      </c>
      <c r="BQ31" s="84" t="str">
        <f t="shared" si="9"/>
        <v>Bureau 7</v>
      </c>
    </row>
    <row r="32" spans="1:80" s="84" customFormat="1" ht="11.25" x14ac:dyDescent="0.25">
      <c r="D32" s="85"/>
      <c r="F32" s="84" t="str">
        <f t="shared" si="3"/>
        <v>Bureau 8</v>
      </c>
      <c r="G32" s="84" t="str">
        <f t="shared" ref="G32:BQ32" si="10">IF(COUNTIF(G$3:G$24,$CA9)=1,"",$CA9)</f>
        <v>Bureau 8</v>
      </c>
      <c r="H32" s="84" t="str">
        <f t="shared" si="10"/>
        <v>Bureau 8</v>
      </c>
      <c r="I32" s="84" t="str">
        <f t="shared" si="10"/>
        <v>Bureau 8</v>
      </c>
      <c r="J32" s="84" t="str">
        <f t="shared" si="10"/>
        <v>Bureau 8</v>
      </c>
      <c r="K32" s="84" t="str">
        <f t="shared" si="10"/>
        <v/>
      </c>
      <c r="L32" s="84" t="str">
        <f t="shared" si="10"/>
        <v/>
      </c>
      <c r="M32" s="84" t="str">
        <f t="shared" si="10"/>
        <v/>
      </c>
      <c r="N32" s="84" t="str">
        <f t="shared" si="10"/>
        <v/>
      </c>
      <c r="O32" s="84" t="str">
        <f t="shared" si="10"/>
        <v/>
      </c>
      <c r="P32" s="84" t="str">
        <f t="shared" si="10"/>
        <v>Bureau 8</v>
      </c>
      <c r="Q32" s="84" t="str">
        <f t="shared" si="10"/>
        <v>Bureau 8</v>
      </c>
      <c r="R32" s="84" t="str">
        <f t="shared" si="10"/>
        <v/>
      </c>
      <c r="S32" s="84" t="str">
        <f t="shared" si="10"/>
        <v/>
      </c>
      <c r="T32" s="84" t="str">
        <f t="shared" si="10"/>
        <v/>
      </c>
      <c r="U32" s="84" t="str">
        <f t="shared" si="10"/>
        <v/>
      </c>
      <c r="V32" s="84" t="str">
        <f t="shared" si="10"/>
        <v/>
      </c>
      <c r="W32" s="84" t="str">
        <f t="shared" si="10"/>
        <v>Bureau 8</v>
      </c>
      <c r="X32" s="84" t="str">
        <f t="shared" si="10"/>
        <v>Bureau 8</v>
      </c>
      <c r="Y32" s="84" t="str">
        <f t="shared" si="10"/>
        <v>Bureau 8</v>
      </c>
      <c r="Z32" s="84" t="str">
        <f t="shared" si="10"/>
        <v>Bureau 8</v>
      </c>
      <c r="AA32" s="84" t="str">
        <f t="shared" si="10"/>
        <v/>
      </c>
      <c r="AB32" s="84" t="str">
        <f t="shared" si="10"/>
        <v/>
      </c>
      <c r="AC32" s="84" t="str">
        <f t="shared" si="10"/>
        <v/>
      </c>
      <c r="AD32" s="84" t="str">
        <f t="shared" si="10"/>
        <v>Bureau 8</v>
      </c>
      <c r="AE32" s="84" t="str">
        <f t="shared" si="10"/>
        <v>Bureau 8</v>
      </c>
      <c r="AF32" s="84" t="str">
        <f t="shared" si="10"/>
        <v/>
      </c>
      <c r="AG32" s="84" t="str">
        <f t="shared" si="10"/>
        <v/>
      </c>
      <c r="AH32" s="84" t="str">
        <f t="shared" si="10"/>
        <v/>
      </c>
      <c r="AI32" s="84" t="str">
        <f t="shared" si="10"/>
        <v/>
      </c>
      <c r="AJ32" s="84" t="str">
        <f t="shared" si="10"/>
        <v>Bureau 8</v>
      </c>
      <c r="AK32" s="84" t="str">
        <f t="shared" si="10"/>
        <v/>
      </c>
      <c r="AL32" s="84" t="str">
        <f t="shared" si="10"/>
        <v/>
      </c>
      <c r="AM32" s="84" t="str">
        <f t="shared" si="10"/>
        <v/>
      </c>
      <c r="AN32" s="84" t="str">
        <f t="shared" si="10"/>
        <v/>
      </c>
      <c r="AO32" s="84" t="str">
        <f t="shared" si="10"/>
        <v/>
      </c>
      <c r="AP32" s="84" t="str">
        <f t="shared" si="10"/>
        <v>Bureau 8</v>
      </c>
      <c r="AQ32" s="84" t="str">
        <f t="shared" si="10"/>
        <v>Bureau 8</v>
      </c>
      <c r="AR32" s="84" t="str">
        <f t="shared" si="10"/>
        <v>Bureau 8</v>
      </c>
      <c r="AS32" s="84" t="str">
        <f t="shared" si="10"/>
        <v/>
      </c>
      <c r="AT32" s="84" t="str">
        <f t="shared" si="10"/>
        <v/>
      </c>
      <c r="AU32" s="84" t="str">
        <f t="shared" si="10"/>
        <v/>
      </c>
      <c r="AV32" s="84" t="str">
        <f t="shared" si="10"/>
        <v/>
      </c>
      <c r="AW32" s="84" t="str">
        <f t="shared" si="10"/>
        <v>Bureau 8</v>
      </c>
      <c r="AX32" s="84" t="str">
        <f t="shared" si="10"/>
        <v>Bureau 8</v>
      </c>
      <c r="AY32" s="84" t="str">
        <f t="shared" si="10"/>
        <v>Bureau 8</v>
      </c>
      <c r="AZ32" s="84" t="str">
        <f t="shared" si="10"/>
        <v>Bureau 8</v>
      </c>
      <c r="BA32" s="84" t="str">
        <f t="shared" si="10"/>
        <v/>
      </c>
      <c r="BB32" s="84" t="str">
        <f t="shared" si="10"/>
        <v/>
      </c>
      <c r="BC32" s="84" t="str">
        <f t="shared" si="10"/>
        <v/>
      </c>
      <c r="BD32" s="84" t="str">
        <f t="shared" si="10"/>
        <v>Bureau 8</v>
      </c>
      <c r="BE32" s="84" t="str">
        <f t="shared" si="10"/>
        <v>Bureau 8</v>
      </c>
      <c r="BF32" s="84" t="str">
        <f t="shared" si="10"/>
        <v/>
      </c>
      <c r="BG32" s="84" t="str">
        <f t="shared" si="10"/>
        <v/>
      </c>
      <c r="BH32" s="84" t="str">
        <f t="shared" si="10"/>
        <v/>
      </c>
      <c r="BI32" s="84" t="str">
        <f t="shared" si="10"/>
        <v/>
      </c>
      <c r="BJ32" s="84" t="str">
        <f t="shared" si="10"/>
        <v>Bureau 8</v>
      </c>
      <c r="BK32" s="84" t="str">
        <f t="shared" si="10"/>
        <v/>
      </c>
      <c r="BL32" s="84" t="str">
        <f t="shared" si="10"/>
        <v/>
      </c>
      <c r="BM32" s="84" t="str">
        <f t="shared" si="10"/>
        <v/>
      </c>
      <c r="BN32" s="84" t="str">
        <f t="shared" si="10"/>
        <v/>
      </c>
      <c r="BO32" s="84" t="str">
        <f t="shared" si="10"/>
        <v/>
      </c>
      <c r="BP32" s="84" t="str">
        <f t="shared" si="10"/>
        <v/>
      </c>
      <c r="BQ32" s="84" t="str">
        <f t="shared" si="10"/>
        <v>Bureau 8</v>
      </c>
    </row>
    <row r="33" spans="4:69" s="84" customFormat="1" ht="11.25" x14ac:dyDescent="0.25">
      <c r="D33" s="85"/>
      <c r="F33" s="84" t="str">
        <f t="shared" si="3"/>
        <v/>
      </c>
      <c r="G33" s="84" t="str">
        <f t="shared" ref="G33:BQ33" si="11">IF(COUNTIF(G$3:G$24,$CA10)=1,"",$CA10)</f>
        <v/>
      </c>
      <c r="H33" s="84" t="str">
        <f t="shared" si="11"/>
        <v/>
      </c>
      <c r="I33" s="84" t="str">
        <f t="shared" si="11"/>
        <v/>
      </c>
      <c r="J33" s="84" t="str">
        <f t="shared" si="11"/>
        <v>Bureau 9</v>
      </c>
      <c r="K33" s="84" t="str">
        <f t="shared" si="11"/>
        <v/>
      </c>
      <c r="L33" s="84" t="str">
        <f t="shared" si="11"/>
        <v/>
      </c>
      <c r="M33" s="84" t="str">
        <f t="shared" si="11"/>
        <v/>
      </c>
      <c r="N33" s="84" t="str">
        <f t="shared" si="11"/>
        <v/>
      </c>
      <c r="O33" s="84" t="str">
        <f t="shared" si="11"/>
        <v/>
      </c>
      <c r="P33" s="84" t="str">
        <f t="shared" si="11"/>
        <v/>
      </c>
      <c r="Q33" s="84" t="str">
        <f t="shared" si="11"/>
        <v>Bureau 9</v>
      </c>
      <c r="R33" s="84" t="str">
        <f t="shared" si="11"/>
        <v/>
      </c>
      <c r="S33" s="84" t="str">
        <f t="shared" si="11"/>
        <v/>
      </c>
      <c r="T33" s="84" t="str">
        <f t="shared" si="11"/>
        <v/>
      </c>
      <c r="U33" s="84" t="str">
        <f t="shared" si="11"/>
        <v/>
      </c>
      <c r="V33" s="84" t="str">
        <f t="shared" si="11"/>
        <v/>
      </c>
      <c r="W33" s="84" t="str">
        <f t="shared" si="11"/>
        <v/>
      </c>
      <c r="X33" s="84" t="str">
        <f t="shared" si="11"/>
        <v/>
      </c>
      <c r="Y33" s="84" t="str">
        <f t="shared" si="11"/>
        <v/>
      </c>
      <c r="Z33" s="84" t="str">
        <f t="shared" si="11"/>
        <v>Bureau 9</v>
      </c>
      <c r="AA33" s="84" t="str">
        <f t="shared" si="11"/>
        <v/>
      </c>
      <c r="AB33" s="84" t="str">
        <f t="shared" si="11"/>
        <v/>
      </c>
      <c r="AC33" s="84" t="str">
        <f t="shared" si="11"/>
        <v/>
      </c>
      <c r="AD33" s="84" t="str">
        <f t="shared" si="11"/>
        <v>Bureau 9</v>
      </c>
      <c r="AE33" s="84" t="str">
        <f t="shared" si="11"/>
        <v>Bureau 9</v>
      </c>
      <c r="AF33" s="84" t="str">
        <f t="shared" si="11"/>
        <v>Bureau 9</v>
      </c>
      <c r="AG33" s="84" t="str">
        <f t="shared" si="11"/>
        <v>Bureau 9</v>
      </c>
      <c r="AH33" s="84" t="str">
        <f t="shared" si="11"/>
        <v>Bureau 9</v>
      </c>
      <c r="AI33" s="84" t="str">
        <f t="shared" si="11"/>
        <v>Bureau 9</v>
      </c>
      <c r="AJ33" s="84" t="str">
        <f t="shared" si="11"/>
        <v>Bureau 9</v>
      </c>
      <c r="AK33" s="84" t="str">
        <f t="shared" si="11"/>
        <v>Bureau 9</v>
      </c>
      <c r="AL33" s="84" t="str">
        <f t="shared" si="11"/>
        <v>Bureau 9</v>
      </c>
      <c r="AM33" s="84" t="str">
        <f t="shared" si="11"/>
        <v>Bureau 9</v>
      </c>
      <c r="AN33" s="84" t="str">
        <f t="shared" si="11"/>
        <v>Bureau 9</v>
      </c>
      <c r="AO33" s="84" t="str">
        <f t="shared" si="11"/>
        <v>Bureau 9</v>
      </c>
      <c r="AP33" s="84" t="str">
        <f t="shared" si="11"/>
        <v>Bureau 9</v>
      </c>
      <c r="AQ33" s="84" t="str">
        <f t="shared" si="11"/>
        <v>Bureau 9</v>
      </c>
      <c r="AR33" s="84" t="str">
        <f t="shared" si="11"/>
        <v>Bureau 9</v>
      </c>
      <c r="AS33" s="84" t="str">
        <f t="shared" si="11"/>
        <v/>
      </c>
      <c r="AT33" s="84" t="str">
        <f t="shared" si="11"/>
        <v/>
      </c>
      <c r="AU33" s="84" t="str">
        <f t="shared" si="11"/>
        <v/>
      </c>
      <c r="AV33" s="84" t="str">
        <f t="shared" si="11"/>
        <v/>
      </c>
      <c r="AW33" s="84" t="str">
        <f t="shared" si="11"/>
        <v>Bureau 9</v>
      </c>
      <c r="AX33" s="84" t="str">
        <f t="shared" si="11"/>
        <v/>
      </c>
      <c r="AY33" s="84" t="str">
        <f t="shared" si="11"/>
        <v/>
      </c>
      <c r="AZ33" s="84" t="str">
        <f t="shared" si="11"/>
        <v/>
      </c>
      <c r="BA33" s="84" t="str">
        <f t="shared" si="11"/>
        <v/>
      </c>
      <c r="BB33" s="84" t="str">
        <f t="shared" si="11"/>
        <v/>
      </c>
      <c r="BC33" s="84" t="str">
        <f t="shared" si="11"/>
        <v>Bureau 9</v>
      </c>
      <c r="BD33" s="84" t="str">
        <f t="shared" si="11"/>
        <v>Bureau 9</v>
      </c>
      <c r="BE33" s="84" t="str">
        <f t="shared" si="11"/>
        <v>Bureau 9</v>
      </c>
      <c r="BF33" s="84" t="str">
        <f t="shared" si="11"/>
        <v/>
      </c>
      <c r="BG33" s="84" t="str">
        <f t="shared" si="11"/>
        <v/>
      </c>
      <c r="BH33" s="84" t="str">
        <f t="shared" si="11"/>
        <v/>
      </c>
      <c r="BI33" s="84" t="str">
        <f t="shared" si="11"/>
        <v/>
      </c>
      <c r="BJ33" s="84" t="str">
        <f t="shared" si="11"/>
        <v>Bureau 9</v>
      </c>
      <c r="BK33" s="84" t="str">
        <f t="shared" si="11"/>
        <v/>
      </c>
      <c r="BL33" s="84" t="str">
        <f t="shared" si="11"/>
        <v/>
      </c>
      <c r="BM33" s="84" t="str">
        <f t="shared" si="11"/>
        <v/>
      </c>
      <c r="BN33" s="84" t="str">
        <f t="shared" si="11"/>
        <v/>
      </c>
      <c r="BO33" s="84" t="str">
        <f t="shared" si="11"/>
        <v/>
      </c>
      <c r="BP33" s="84" t="str">
        <f t="shared" si="11"/>
        <v>Bureau 9</v>
      </c>
      <c r="BQ33" s="84" t="str">
        <f t="shared" si="11"/>
        <v>Bureau 9</v>
      </c>
    </row>
    <row r="34" spans="4:69" s="84" customFormat="1" ht="11.25" x14ac:dyDescent="0.25">
      <c r="D34" s="85"/>
      <c r="F34" s="84" t="str">
        <f t="shared" si="3"/>
        <v/>
      </c>
      <c r="G34" s="84" t="str">
        <f t="shared" ref="G34:BQ34" si="12">IF(COUNTIF(G$3:G$24,$CA11)=1,"",$CA11)</f>
        <v/>
      </c>
      <c r="H34" s="84" t="str">
        <f t="shared" si="12"/>
        <v/>
      </c>
      <c r="I34" s="84" t="str">
        <f t="shared" si="12"/>
        <v>Bureau 10</v>
      </c>
      <c r="J34" s="84" t="str">
        <f t="shared" si="12"/>
        <v>Bureau 10</v>
      </c>
      <c r="K34" s="84" t="str">
        <f t="shared" si="12"/>
        <v>Bureau 10</v>
      </c>
      <c r="L34" s="84" t="str">
        <f t="shared" si="12"/>
        <v>Bureau 10</v>
      </c>
      <c r="M34" s="84" t="str">
        <f t="shared" si="12"/>
        <v/>
      </c>
      <c r="N34" s="84" t="str">
        <f t="shared" si="12"/>
        <v/>
      </c>
      <c r="O34" s="84" t="str">
        <f t="shared" si="12"/>
        <v/>
      </c>
      <c r="P34" s="84" t="str">
        <f t="shared" si="12"/>
        <v>Bureau 10</v>
      </c>
      <c r="Q34" s="84" t="str">
        <f t="shared" si="12"/>
        <v>Bureau 10</v>
      </c>
      <c r="R34" s="84" t="str">
        <f t="shared" si="12"/>
        <v>Bureau 10</v>
      </c>
      <c r="S34" s="84" t="str">
        <f t="shared" si="12"/>
        <v/>
      </c>
      <c r="T34" s="84" t="str">
        <f t="shared" si="12"/>
        <v/>
      </c>
      <c r="U34" s="84" t="str">
        <f t="shared" si="12"/>
        <v/>
      </c>
      <c r="V34" s="84" t="str">
        <f t="shared" si="12"/>
        <v/>
      </c>
      <c r="W34" s="84" t="str">
        <f t="shared" si="12"/>
        <v>Bureau 10</v>
      </c>
      <c r="X34" s="84" t="str">
        <f t="shared" si="12"/>
        <v>Bureau 10</v>
      </c>
      <c r="Y34" s="84" t="str">
        <f t="shared" si="12"/>
        <v>Bureau 10</v>
      </c>
      <c r="Z34" s="84" t="str">
        <f t="shared" si="12"/>
        <v>Bureau 10</v>
      </c>
      <c r="AA34" s="84" t="str">
        <f t="shared" si="12"/>
        <v/>
      </c>
      <c r="AB34" s="84" t="str">
        <f t="shared" si="12"/>
        <v/>
      </c>
      <c r="AC34" s="84" t="str">
        <f t="shared" si="12"/>
        <v/>
      </c>
      <c r="AD34" s="84" t="str">
        <f t="shared" si="12"/>
        <v>Bureau 10</v>
      </c>
      <c r="AE34" s="84" t="str">
        <f t="shared" si="12"/>
        <v>Bureau 10</v>
      </c>
      <c r="AF34" s="84" t="str">
        <f t="shared" si="12"/>
        <v>Bureau 10</v>
      </c>
      <c r="AG34" s="84" t="str">
        <f t="shared" si="12"/>
        <v>Bureau 10</v>
      </c>
      <c r="AH34" s="84" t="str">
        <f t="shared" si="12"/>
        <v>Bureau 10</v>
      </c>
      <c r="AI34" s="84" t="str">
        <f t="shared" si="12"/>
        <v>Bureau 10</v>
      </c>
      <c r="AJ34" s="84" t="str">
        <f t="shared" si="12"/>
        <v>Bureau 10</v>
      </c>
      <c r="AK34" s="84" t="str">
        <f t="shared" si="12"/>
        <v>Bureau 10</v>
      </c>
      <c r="AL34" s="84" t="str">
        <f t="shared" si="12"/>
        <v/>
      </c>
      <c r="AM34" s="84" t="str">
        <f t="shared" si="12"/>
        <v/>
      </c>
      <c r="AN34" s="84" t="str">
        <f t="shared" si="12"/>
        <v/>
      </c>
      <c r="AO34" s="84" t="str">
        <f t="shared" si="12"/>
        <v/>
      </c>
      <c r="AP34" s="84" t="str">
        <f t="shared" si="12"/>
        <v>Bureau 10</v>
      </c>
      <c r="AQ34" s="84" t="str">
        <f t="shared" si="12"/>
        <v>Bureau 10</v>
      </c>
      <c r="AR34" s="84" t="str">
        <f t="shared" si="12"/>
        <v>Bureau 10</v>
      </c>
      <c r="AS34" s="84" t="str">
        <f t="shared" si="12"/>
        <v/>
      </c>
      <c r="AT34" s="84" t="str">
        <f t="shared" si="12"/>
        <v/>
      </c>
      <c r="AU34" s="84" t="str">
        <f t="shared" si="12"/>
        <v/>
      </c>
      <c r="AV34" s="84" t="str">
        <f t="shared" si="12"/>
        <v/>
      </c>
      <c r="AW34" s="84" t="str">
        <f t="shared" si="12"/>
        <v>Bureau 10</v>
      </c>
      <c r="AX34" s="84" t="str">
        <f t="shared" si="12"/>
        <v/>
      </c>
      <c r="AY34" s="84" t="str">
        <f t="shared" si="12"/>
        <v/>
      </c>
      <c r="AZ34" s="84" t="str">
        <f t="shared" si="12"/>
        <v/>
      </c>
      <c r="BA34" s="84" t="str">
        <f t="shared" si="12"/>
        <v/>
      </c>
      <c r="BB34" s="84" t="str">
        <f t="shared" si="12"/>
        <v/>
      </c>
      <c r="BC34" s="84" t="str">
        <f t="shared" si="12"/>
        <v>Bureau 10</v>
      </c>
      <c r="BD34" s="84" t="str">
        <f t="shared" si="12"/>
        <v>Bureau 10</v>
      </c>
      <c r="BE34" s="84" t="str">
        <f t="shared" si="12"/>
        <v>Bureau 10</v>
      </c>
      <c r="BF34" s="84" t="str">
        <f t="shared" si="12"/>
        <v/>
      </c>
      <c r="BG34" s="84" t="str">
        <f t="shared" si="12"/>
        <v/>
      </c>
      <c r="BH34" s="84" t="str">
        <f t="shared" si="12"/>
        <v/>
      </c>
      <c r="BI34" s="84" t="str">
        <f t="shared" si="12"/>
        <v/>
      </c>
      <c r="BJ34" s="84" t="str">
        <f t="shared" si="12"/>
        <v>Bureau 10</v>
      </c>
      <c r="BK34" s="84" t="str">
        <f t="shared" si="12"/>
        <v/>
      </c>
      <c r="BL34" s="84" t="str">
        <f t="shared" si="12"/>
        <v/>
      </c>
      <c r="BM34" s="84" t="str">
        <f t="shared" si="12"/>
        <v/>
      </c>
      <c r="BN34" s="84" t="str">
        <f t="shared" si="12"/>
        <v/>
      </c>
      <c r="BO34" s="84" t="str">
        <f t="shared" si="12"/>
        <v/>
      </c>
      <c r="BP34" s="84" t="str">
        <f t="shared" si="12"/>
        <v/>
      </c>
      <c r="BQ34" s="84" t="str">
        <f t="shared" si="12"/>
        <v>Bureau 10</v>
      </c>
    </row>
    <row r="35" spans="4:69" s="84" customFormat="1" ht="11.25" x14ac:dyDescent="0.25">
      <c r="D35" s="85"/>
      <c r="F35" s="84" t="str">
        <f t="shared" si="3"/>
        <v/>
      </c>
      <c r="G35" s="84" t="str">
        <f t="shared" ref="G35:BQ35" si="13">IF(COUNTIF(G$3:G$24,$CA12)=1,"",$CA12)</f>
        <v/>
      </c>
      <c r="H35" s="84" t="str">
        <f t="shared" si="13"/>
        <v/>
      </c>
      <c r="I35" s="84" t="str">
        <f t="shared" si="13"/>
        <v/>
      </c>
      <c r="J35" s="84" t="str">
        <f t="shared" si="13"/>
        <v>Bureau 11</v>
      </c>
      <c r="K35" s="84" t="str">
        <f t="shared" si="13"/>
        <v/>
      </c>
      <c r="L35" s="84" t="str">
        <f t="shared" si="13"/>
        <v/>
      </c>
      <c r="M35" s="84" t="str">
        <f t="shared" si="13"/>
        <v/>
      </c>
      <c r="N35" s="84" t="str">
        <f t="shared" si="13"/>
        <v/>
      </c>
      <c r="O35" s="84" t="str">
        <f t="shared" si="13"/>
        <v/>
      </c>
      <c r="P35" s="84" t="str">
        <f t="shared" si="13"/>
        <v/>
      </c>
      <c r="Q35" s="84" t="str">
        <f t="shared" si="13"/>
        <v>Bureau 11</v>
      </c>
      <c r="R35" s="84" t="str">
        <f t="shared" si="13"/>
        <v/>
      </c>
      <c r="S35" s="84" t="str">
        <f t="shared" si="13"/>
        <v/>
      </c>
      <c r="T35" s="84" t="str">
        <f t="shared" si="13"/>
        <v/>
      </c>
      <c r="U35" s="84" t="str">
        <f t="shared" si="13"/>
        <v/>
      </c>
      <c r="V35" s="84" t="str">
        <f t="shared" si="13"/>
        <v/>
      </c>
      <c r="W35" s="84" t="str">
        <f t="shared" si="13"/>
        <v>Bureau 11</v>
      </c>
      <c r="X35" s="84" t="str">
        <f t="shared" si="13"/>
        <v>Bureau 11</v>
      </c>
      <c r="Y35" s="84" t="str">
        <f t="shared" si="13"/>
        <v>Bureau 11</v>
      </c>
      <c r="Z35" s="84" t="str">
        <f t="shared" si="13"/>
        <v>Bureau 11</v>
      </c>
      <c r="AA35" s="84" t="str">
        <f t="shared" si="13"/>
        <v>Bureau 11</v>
      </c>
      <c r="AB35" s="84" t="str">
        <f t="shared" si="13"/>
        <v>Bureau 11</v>
      </c>
      <c r="AC35" s="84" t="str">
        <f t="shared" si="13"/>
        <v>Bureau 11</v>
      </c>
      <c r="AD35" s="84" t="str">
        <f t="shared" si="13"/>
        <v>Bureau 11</v>
      </c>
      <c r="AE35" s="84" t="str">
        <f t="shared" si="13"/>
        <v>Bureau 11</v>
      </c>
      <c r="AF35" s="84" t="str">
        <f t="shared" si="13"/>
        <v/>
      </c>
      <c r="AG35" s="84" t="str">
        <f t="shared" si="13"/>
        <v/>
      </c>
      <c r="AH35" s="84" t="str">
        <f t="shared" si="13"/>
        <v/>
      </c>
      <c r="AI35" s="84" t="str">
        <f t="shared" si="13"/>
        <v/>
      </c>
      <c r="AJ35" s="84" t="str">
        <f t="shared" si="13"/>
        <v>Bureau 11</v>
      </c>
      <c r="AK35" s="84" t="str">
        <f t="shared" si="13"/>
        <v/>
      </c>
      <c r="AL35" s="84" t="str">
        <f t="shared" si="13"/>
        <v/>
      </c>
      <c r="AM35" s="84" t="str">
        <f t="shared" si="13"/>
        <v/>
      </c>
      <c r="AN35" s="84" t="str">
        <f t="shared" si="13"/>
        <v/>
      </c>
      <c r="AO35" s="84" t="str">
        <f t="shared" si="13"/>
        <v/>
      </c>
      <c r="AP35" s="84" t="str">
        <f t="shared" si="13"/>
        <v>Bureau 11</v>
      </c>
      <c r="AQ35" s="84" t="str">
        <f t="shared" si="13"/>
        <v>Bureau 11</v>
      </c>
      <c r="AR35" s="84" t="str">
        <f t="shared" si="13"/>
        <v>Bureau 11</v>
      </c>
      <c r="AS35" s="84" t="str">
        <f t="shared" si="13"/>
        <v/>
      </c>
      <c r="AT35" s="84" t="str">
        <f t="shared" si="13"/>
        <v/>
      </c>
      <c r="AU35" s="84" t="str">
        <f t="shared" si="13"/>
        <v/>
      </c>
      <c r="AV35" s="84" t="str">
        <f t="shared" si="13"/>
        <v/>
      </c>
      <c r="AW35" s="84" t="str">
        <f t="shared" si="13"/>
        <v>Bureau 11</v>
      </c>
      <c r="AX35" s="84" t="str">
        <f t="shared" si="13"/>
        <v/>
      </c>
      <c r="AY35" s="84" t="str">
        <f t="shared" si="13"/>
        <v/>
      </c>
      <c r="AZ35" s="84" t="str">
        <f t="shared" si="13"/>
        <v/>
      </c>
      <c r="BA35" s="84" t="str">
        <f t="shared" si="13"/>
        <v/>
      </c>
      <c r="BB35" s="84" t="str">
        <f t="shared" si="13"/>
        <v/>
      </c>
      <c r="BC35" s="84" t="str">
        <f t="shared" si="13"/>
        <v>Bureau 11</v>
      </c>
      <c r="BD35" s="84" t="str">
        <f t="shared" si="13"/>
        <v>Bureau 11</v>
      </c>
      <c r="BE35" s="84" t="str">
        <f t="shared" si="13"/>
        <v>Bureau 11</v>
      </c>
      <c r="BF35" s="84" t="str">
        <f t="shared" si="13"/>
        <v/>
      </c>
      <c r="BG35" s="84" t="str">
        <f t="shared" si="13"/>
        <v/>
      </c>
      <c r="BH35" s="84" t="str">
        <f t="shared" si="13"/>
        <v/>
      </c>
      <c r="BI35" s="84" t="str">
        <f t="shared" si="13"/>
        <v/>
      </c>
      <c r="BJ35" s="84" t="str">
        <f t="shared" si="13"/>
        <v>Bureau 11</v>
      </c>
      <c r="BK35" s="84" t="str">
        <f t="shared" si="13"/>
        <v/>
      </c>
      <c r="BL35" s="84" t="str">
        <f t="shared" si="13"/>
        <v/>
      </c>
      <c r="BM35" s="84" t="str">
        <f t="shared" si="13"/>
        <v/>
      </c>
      <c r="BN35" s="84" t="str">
        <f t="shared" si="13"/>
        <v/>
      </c>
      <c r="BO35" s="84" t="str">
        <f t="shared" si="13"/>
        <v/>
      </c>
      <c r="BP35" s="84" t="str">
        <f t="shared" si="13"/>
        <v>Bureau 11</v>
      </c>
      <c r="BQ35" s="84" t="str">
        <f t="shared" si="13"/>
        <v>Bureau 11</v>
      </c>
    </row>
  </sheetData>
  <sortState ref="A3:C24">
    <sortCondition ref="A13"/>
  </sortState>
  <mergeCells count="5">
    <mergeCell ref="E1:Q1"/>
    <mergeCell ref="R1:AD1"/>
    <mergeCell ref="AE1:AQ1"/>
    <mergeCell ref="AR1:BD1"/>
    <mergeCell ref="BE1:BQ1"/>
  </mergeCells>
  <conditionalFormatting sqref="E3:BQ24">
    <cfRule type="containsText" dxfId="270" priority="1" operator="containsText" text="MDA">
      <formula>NOT(ISERROR(SEARCH("MDA",E3)))</formula>
    </cfRule>
    <cfRule type="containsText" dxfId="269" priority="75" operator="containsText" text="Formation">
      <formula>NOT(ISERROR(SEARCH("Formation",E3)))</formula>
    </cfRule>
    <cfRule type="containsText" dxfId="268" priority="76" operator="containsText" text="Prévention">
      <formula>NOT(ISERROR(SEARCH("Prévention",E3)))</formula>
    </cfRule>
    <cfRule type="containsText" dxfId="267" priority="77" operator="containsText" text="Gp Marche">
      <formula>NOT(ISERROR(SEARCH("Gp Marche",E3)))</formula>
    </cfRule>
    <cfRule type="containsText" dxfId="266" priority="78" operator="containsText" text="USCA">
      <formula>NOT(ISERROR(SEARCH("USCA",E3)))</formula>
    </cfRule>
    <cfRule type="containsText" dxfId="265" priority="79" operator="containsText" text="CTMA">
      <formula>NOT(ISERROR(SEARCH("CTMA",E3)))</formula>
    </cfRule>
    <cfRule type="containsText" dxfId="264" priority="80" operator="containsText" text="CARRUD">
      <formula>NOT(ISERROR(SEARCH("CARRUD",E3)))</formula>
    </cfRule>
    <cfRule type="cellIs" dxfId="263" priority="81" operator="equal">
      <formula>"Acc Col"</formula>
    </cfRule>
    <cfRule type="cellIs" dxfId="262" priority="82" operator="equal">
      <formula>"Acc"</formula>
    </cfRule>
    <cfRule type="containsText" dxfId="261" priority="83" operator="containsText" text="Bureau 10">
      <formula>NOT(ISERROR(SEARCH("Bureau 10",E3)))</formula>
    </cfRule>
    <cfRule type="containsText" dxfId="260" priority="84" operator="containsText" text="Bureau 9">
      <formula>NOT(ISERROR(SEARCH("Bureau 9",E3)))</formula>
    </cfRule>
    <cfRule type="containsText" dxfId="259" priority="86" operator="containsText" text="Bureau 8">
      <formula>NOT(ISERROR(SEARCH("Bureau 8",E3)))</formula>
    </cfRule>
    <cfRule type="containsText" dxfId="258" priority="87" operator="containsText" text="Bureau 7">
      <formula>NOT(ISERROR(SEARCH("Bureau 7",E3)))</formula>
    </cfRule>
    <cfRule type="containsText" dxfId="257" priority="88" operator="containsText" text="Bureau 6">
      <formula>NOT(ISERROR(SEARCH("Bureau 6",E3)))</formula>
    </cfRule>
    <cfRule type="containsText" dxfId="256" priority="89" operator="containsText" text="Bureau 5">
      <formula>NOT(ISERROR(SEARCH("Bureau 5",E3)))</formula>
    </cfRule>
    <cfRule type="containsText" dxfId="255" priority="91" operator="containsText" text="Bureau 4">
      <formula>NOT(ISERROR(SEARCH("Bureau 4",E3)))</formula>
    </cfRule>
    <cfRule type="containsText" dxfId="254" priority="92" operator="containsText" text="Bureau 3">
      <formula>NOT(ISERROR(SEARCH("Bureau 3",E3)))</formula>
    </cfRule>
    <cfRule type="containsText" dxfId="253" priority="94" operator="containsText" text="Bureau 2">
      <formula>NOT(ISERROR(SEARCH("Bureau 2",E3)))</formula>
    </cfRule>
    <cfRule type="containsText" dxfId="252" priority="96" operator="containsText" text="Bureau 1">
      <formula>NOT(ISERROR(SEARCH("Bureau 1",E3)))</formula>
    </cfRule>
  </conditionalFormatting>
  <dataValidations count="2">
    <dataValidation type="list" allowBlank="1" showInputMessage="1" showErrorMessage="1" sqref="BQ4:BQ24 E3:BP24">
      <formula1>IF(COUNTIF($CA$1:$CB$1,E3)=0,$CA$1:$CB$1,OFFSET($CA$1:$CA$17,1,MATCH(E3,$CA$1:$CB$1,0)-1,COUNTA(OFFSET($CA$1:$CA$17,,MATCH(E3,$CA$1:$CB$1,0)-1))-1))</formula1>
    </dataValidation>
    <dataValidation type="list" allowBlank="1" showInputMessage="1" showErrorMessage="1" sqref="BQ3">
      <formula1>IF(COUNTIF($CA$1:$CB$1,BQ3)=0,$CA$1:$CB$1,OFFSET($CA$1:$CA$17,1,MATCH(BQ3,$CA$1:$CB$1,0)-1,COUNTA(OFFSET($CA$1:$CA$18,,MATCH(BQ3,$CA$1:$CB$1,0)-1))-1))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8"/>
  <sheetViews>
    <sheetView showGridLines="0" workbookViewId="0"/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5" x14ac:dyDescent="0.25">
      <c r="A1" s="87" t="s">
        <v>212</v>
      </c>
    </row>
    <row r="2" spans="1:15" x14ac:dyDescent="0.25">
      <c r="B2" s="88"/>
    </row>
    <row r="3" spans="1:15" x14ac:dyDescent="0.25">
      <c r="A3" t="str">
        <f>IFERROR(INDEX(Noms,MATCH($A$1,pseudo,0)*1)&amp;" "&amp;INDEX(Prenoms,MATCH($A$1,pseudo,0)*1),"")</f>
        <v>Nom4 Prénom4</v>
      </c>
    </row>
    <row r="4" spans="1:15" x14ac:dyDescent="0.25">
      <c r="C4" s="90" t="s">
        <v>161</v>
      </c>
    </row>
    <row r="5" spans="1:15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5" x14ac:dyDescent="0.25">
      <c r="C6" s="79">
        <f>VLOOKUP($A$1,Visuel!$C$3:$BQ$24,COLUMN(),FALSE)</f>
        <v>0</v>
      </c>
      <c r="D6" s="79" t="str">
        <f>VLOOKUP($A$1,Visuel!$C$3:$BQ$24,COLUMN(),FALSE)</f>
        <v>Bureau 11</v>
      </c>
      <c r="E6" s="79" t="str">
        <f>VLOOKUP($A$1,Visuel!$C$3:$BQ$24,COLUMN(),FALSE)</f>
        <v>Bureau 11</v>
      </c>
      <c r="F6" s="79" t="str">
        <f>VLOOKUP($A$1,Visuel!$C$3:$BQ$24,COLUMN(),FALSE)</f>
        <v>Bureau 11</v>
      </c>
      <c r="G6" s="79" t="str">
        <f>VLOOKUP($A$1,Visuel!$C$3:$BQ$24,COLUMN(),FALSE)</f>
        <v>Bureau 11</v>
      </c>
      <c r="H6" s="79">
        <f>VLOOKUP($A$1,Visuel!$C$3:$BQ$24,COLUMN(),FALSE)</f>
        <v>0</v>
      </c>
      <c r="I6" s="79" t="str">
        <f>VLOOKUP($A$1,Visuel!$C$3:$BQ$24,COLUMN(),FALSE)</f>
        <v>Bureau 11</v>
      </c>
      <c r="J6" s="79" t="str">
        <f>VLOOKUP($A$1,Visuel!$C$3:$BQ$24,COLUMN(),FALSE)</f>
        <v>Bureau 11</v>
      </c>
      <c r="K6" s="79" t="str">
        <f>VLOOKUP($A$1,Visuel!$C$3:$BQ$24,COLUMN(),FALSE)</f>
        <v>Bureau 11</v>
      </c>
      <c r="L6" s="79" t="str">
        <f>VLOOKUP($A$1,Visuel!$C$3:$BQ$24,COLUMN(),FALSE)</f>
        <v>Bureau 11</v>
      </c>
      <c r="M6" s="79" t="str">
        <f>VLOOKUP($A$1,Visuel!$C$3:$BQ$24,COLUMN(),FALSE)</f>
        <v>Bureau 11</v>
      </c>
      <c r="N6" s="79" t="str">
        <f>VLOOKUP($A$1,Visuel!$C$3:$BQ$24,COLUMN(),FALSE)</f>
        <v>Bureau 11</v>
      </c>
      <c r="O6" s="79">
        <f>VLOOKUP($A$1,Visuel!$C$3:$BQ$24,COLUMN(),FALSE)</f>
        <v>0</v>
      </c>
    </row>
    <row r="7" spans="1:15" x14ac:dyDescent="0.25">
      <c r="C7" s="90" t="s">
        <v>162</v>
      </c>
    </row>
    <row r="8" spans="1:15" x14ac:dyDescent="0.25"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5" x14ac:dyDescent="0.25">
      <c r="C9" s="79" t="str">
        <f>VLOOKUP($A$1,Visuel!$C$3:$BQ$24,COLUMN()+13,FALSE)</f>
        <v>Bureau 11</v>
      </c>
      <c r="D9" s="79" t="str">
        <f>VLOOKUP($A$1,Visuel!$C$3:$BQ$24,COLUMN()+13,FALSE)</f>
        <v>Bureau 11</v>
      </c>
      <c r="E9" s="79" t="str">
        <f>VLOOKUP($A$1,Visuel!$C$3:$BQ$24,COLUMN()+13,FALSE)</f>
        <v>Bureau 11</v>
      </c>
      <c r="F9" s="79" t="str">
        <f>VLOOKUP($A$1,Visuel!$C$3:$BQ$24,COLUMN()+13,FALSE)</f>
        <v>Bureau 11</v>
      </c>
      <c r="G9" s="79" t="str">
        <f>VLOOKUP($A$1,Visuel!$C$3:$BQ$24,COLUMN()+13,FALSE)</f>
        <v>Bureau 11</v>
      </c>
      <c r="H9" s="79">
        <f>VLOOKUP($A$1,Visuel!$C$3:$BQ$24,COLUMN()+13,FALSE)</f>
        <v>0</v>
      </c>
      <c r="I9" s="79" t="str">
        <f>VLOOKUP($A$1,Visuel!$C$3:$BQ$24,COLUMN()+13,FALSE)</f>
        <v>R°</v>
      </c>
      <c r="J9" s="79" t="str">
        <f>VLOOKUP($A$1,Visuel!$C$3:$BQ$24,COLUMN()+13,FALSE)</f>
        <v>R°</v>
      </c>
      <c r="K9" s="79" t="str">
        <f>VLOOKUP($A$1,Visuel!$C$3:$BQ$24,COLUMN()+13,FALSE)</f>
        <v>R°</v>
      </c>
      <c r="L9" s="79">
        <f>VLOOKUP($A$1,Visuel!$C$3:$BQ$24,COLUMN()+13,FALSE)</f>
        <v>0</v>
      </c>
      <c r="M9" s="79">
        <f>VLOOKUP($A$1,Visuel!$C$3:$BQ$24,COLUMN()+13,FALSE)</f>
        <v>0</v>
      </c>
      <c r="N9" s="79">
        <f>VLOOKUP($A$1,Visuel!$C$3:$BQ$24,COLUMN()+13,FALSE)</f>
        <v>0</v>
      </c>
      <c r="O9" s="79">
        <f>VLOOKUP($A$1,Visuel!$C$3:$BQ$24,COLUMN()+13,FALSE)</f>
        <v>0</v>
      </c>
    </row>
    <row r="10" spans="1:15" x14ac:dyDescent="0.25">
      <c r="C10" s="90" t="s">
        <v>163</v>
      </c>
    </row>
    <row r="11" spans="1:15" x14ac:dyDescent="0.25"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5" x14ac:dyDescent="0.25">
      <c r="C12" s="79">
        <f>VLOOKUP($A$1,Visuel!$C$3:$BQ$24,COLUMN()+26,FALSE)</f>
        <v>0</v>
      </c>
      <c r="D12" s="79" t="str">
        <f>VLOOKUP($A$1,Visuel!$C$3:$BQ$24,COLUMN()+26,FALSE)</f>
        <v>Bureau 11</v>
      </c>
      <c r="E12" s="79" t="str">
        <f>VLOOKUP($A$1,Visuel!$C$3:$BQ$24,COLUMN()+26,FALSE)</f>
        <v>Bureau 11</v>
      </c>
      <c r="F12" s="79" t="str">
        <f>VLOOKUP($A$1,Visuel!$C$3:$BQ$24,COLUMN()+26,FALSE)</f>
        <v>Bureau 11</v>
      </c>
      <c r="G12" s="79" t="str">
        <f>VLOOKUP($A$1,Visuel!$C$3:$BQ$24,COLUMN()+26,FALSE)</f>
        <v>Bureau 11</v>
      </c>
      <c r="H12" s="79">
        <f>VLOOKUP($A$1,Visuel!$C$3:$BQ$24,COLUMN()+26,FALSE)</f>
        <v>0</v>
      </c>
      <c r="I12" s="79" t="str">
        <f>VLOOKUP($A$1,Visuel!$C$3:$BQ$24,COLUMN()+26,FALSE)</f>
        <v>Bureau 11</v>
      </c>
      <c r="J12" s="79" t="str">
        <f>VLOOKUP($A$1,Visuel!$C$3:$BQ$24,COLUMN()+26,FALSE)</f>
        <v>Bureau 11</v>
      </c>
      <c r="K12" s="79" t="str">
        <f>VLOOKUP($A$1,Visuel!$C$3:$BQ$24,COLUMN()+26,FALSE)</f>
        <v>Bureau 11</v>
      </c>
      <c r="L12" s="79" t="str">
        <f>VLOOKUP($A$1,Visuel!$C$3:$BQ$24,COLUMN()+26,FALSE)</f>
        <v>Bureau 11</v>
      </c>
      <c r="M12" s="79" t="str">
        <f>VLOOKUP($A$1,Visuel!$C$3:$BQ$24,COLUMN()+26,FALSE)</f>
        <v>Bureau 11</v>
      </c>
      <c r="N12" s="79">
        <f>VLOOKUP($A$1,Visuel!$C$3:$BQ$24,COLUMN()+26,FALSE)</f>
        <v>0</v>
      </c>
      <c r="O12" s="79">
        <f>VLOOKUP($A$1,Visuel!$C$3:$BQ$24,COLUMN()+26,FALSE)</f>
        <v>0</v>
      </c>
    </row>
    <row r="13" spans="1:15" x14ac:dyDescent="0.25">
      <c r="C13" s="90" t="s">
        <v>164</v>
      </c>
    </row>
    <row r="14" spans="1:15" x14ac:dyDescent="0.25"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5" x14ac:dyDescent="0.25">
      <c r="C15" s="79">
        <f>VLOOKUP($A$1,Visuel!$C$3:$BQ$24,COLUMN()+39,FALSE)</f>
        <v>0</v>
      </c>
      <c r="D15" s="79" t="str">
        <f>VLOOKUP($A$1,Visuel!$C$3:$BQ$24,COLUMN()+39,FALSE)</f>
        <v>Acc</v>
      </c>
      <c r="E15" s="79" t="str">
        <f>VLOOKUP($A$1,Visuel!$C$3:$BQ$24,COLUMN()+39,FALSE)</f>
        <v>Acc</v>
      </c>
      <c r="F15" s="79" t="str">
        <f>VLOOKUP($A$1,Visuel!$C$3:$BQ$24,COLUMN()+39,FALSE)</f>
        <v>Acc</v>
      </c>
      <c r="G15" s="79" t="str">
        <f>VLOOKUP($A$1,Visuel!$C$3:$BQ$24,COLUMN()+39,FALSE)</f>
        <v>Acc</v>
      </c>
      <c r="H15" s="79">
        <f>VLOOKUP($A$1,Visuel!$C$3:$BQ$24,COLUMN()+39,FALSE)</f>
        <v>0</v>
      </c>
      <c r="I15" s="79" t="str">
        <f>VLOOKUP($A$1,Visuel!$C$3:$BQ$24,COLUMN()+39,FALSE)</f>
        <v>Gp Marche</v>
      </c>
      <c r="J15" s="79" t="str">
        <f>VLOOKUP($A$1,Visuel!$C$3:$BQ$24,COLUMN()+39,FALSE)</f>
        <v>Gp Marche</v>
      </c>
      <c r="K15" s="79" t="str">
        <f>VLOOKUP($A$1,Visuel!$C$3:$BQ$24,COLUMN()+39,FALSE)</f>
        <v>Gp Marche</v>
      </c>
      <c r="L15" s="79" t="str">
        <f>VLOOKUP($A$1,Visuel!$C$3:$BQ$24,COLUMN()+39,FALSE)</f>
        <v>Bureau 1</v>
      </c>
      <c r="M15" s="79" t="str">
        <f>VLOOKUP($A$1,Visuel!$C$3:$BQ$24,COLUMN()+39,FALSE)</f>
        <v>Bureau 1</v>
      </c>
      <c r="N15" s="79" t="str">
        <f>VLOOKUP($A$1,Visuel!$C$3:$BQ$24,COLUMN()+39,FALSE)</f>
        <v>Bureau 1</v>
      </c>
      <c r="O15" s="79">
        <f>VLOOKUP($A$1,Visuel!$C$3:$BQ$24,COLUMN()+39,FALSE)</f>
        <v>0</v>
      </c>
    </row>
    <row r="16" spans="1:15" x14ac:dyDescent="0.25">
      <c r="C16" s="90" t="s">
        <v>165</v>
      </c>
    </row>
    <row r="17" spans="3:15" x14ac:dyDescent="0.25"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3:15" x14ac:dyDescent="0.25">
      <c r="C18" s="79">
        <f>VLOOKUP($A$1,Visuel!$C$3:$BQ$24,COLUMN()+52,FALSE)</f>
        <v>0</v>
      </c>
      <c r="D18" s="79">
        <f>VLOOKUP($A$1,Visuel!$C$3:$BQ$24,COLUMN()+52,FALSE)</f>
        <v>0</v>
      </c>
      <c r="E18" s="79">
        <f>VLOOKUP($A$1,Visuel!$C$3:$BQ$24,COLUMN()+52,FALSE)</f>
        <v>0</v>
      </c>
      <c r="F18" s="79">
        <f>VLOOKUP($A$1,Visuel!$C$3:$BQ$24,COLUMN()+52,FALSE)</f>
        <v>0</v>
      </c>
      <c r="G18" s="79">
        <f>VLOOKUP($A$1,Visuel!$C$3:$BQ$24,COLUMN()+52,FALSE)</f>
        <v>0</v>
      </c>
      <c r="H18" s="79">
        <f>VLOOKUP($A$1,Visuel!$C$3:$BQ$24,COLUMN()+52,FALSE)</f>
        <v>0</v>
      </c>
      <c r="I18" s="79" t="str">
        <f>VLOOKUP($A$1,Visuel!$C$3:$BQ$24,COLUMN()+52,FALSE)</f>
        <v>Bureau 10</v>
      </c>
      <c r="J18" s="79" t="str">
        <f>VLOOKUP($A$1,Visuel!$C$3:$BQ$24,COLUMN()+52,FALSE)</f>
        <v>Bureau 10</v>
      </c>
      <c r="K18" s="79" t="str">
        <f>VLOOKUP($A$1,Visuel!$C$3:$BQ$24,COLUMN()+52,FALSE)</f>
        <v>Bureau 10</v>
      </c>
      <c r="L18" s="79" t="str">
        <f>VLOOKUP($A$1,Visuel!$C$3:$BQ$24,COLUMN()+52,FALSE)</f>
        <v>Bureau 10</v>
      </c>
      <c r="M18" s="79" t="str">
        <f>VLOOKUP($A$1,Visuel!$C$3:$BQ$24,COLUMN()+52,FALSE)</f>
        <v>Bureau 10</v>
      </c>
      <c r="N18" s="79" t="str">
        <f>VLOOKUP($A$1,Visuel!$C$3:$BQ$24,COLUMN()+52,FALSE)</f>
        <v>Bureau 10</v>
      </c>
      <c r="O18" s="79">
        <f>VLOOKUP($A$1,Visuel!$C$3:$BQ$24,COLUMN()+52,FALSE)</f>
        <v>0</v>
      </c>
    </row>
  </sheetData>
  <conditionalFormatting sqref="C6:O6">
    <cfRule type="containsText" dxfId="716" priority="78" operator="containsText" text="MDA">
      <formula>NOT(ISERROR(SEARCH("MDA",C6)))</formula>
    </cfRule>
    <cfRule type="containsText" dxfId="715" priority="79" operator="containsText" text="Formation">
      <formula>NOT(ISERROR(SEARCH("Formation",C6)))</formula>
    </cfRule>
    <cfRule type="containsText" dxfId="714" priority="80" operator="containsText" text="Prévention">
      <formula>NOT(ISERROR(SEARCH("Prévention",C6)))</formula>
    </cfRule>
    <cfRule type="containsText" dxfId="713" priority="81" operator="containsText" text="Gp Marche">
      <formula>NOT(ISERROR(SEARCH("Gp Marche",C6)))</formula>
    </cfRule>
    <cfRule type="containsText" dxfId="712" priority="82" operator="containsText" text="USCA">
      <formula>NOT(ISERROR(SEARCH("USCA",C6)))</formula>
    </cfRule>
    <cfRule type="containsText" dxfId="711" priority="83" operator="containsText" text="CTMA">
      <formula>NOT(ISERROR(SEARCH("CTMA",C6)))</formula>
    </cfRule>
    <cfRule type="containsText" dxfId="710" priority="84" operator="containsText" text="CARRUD">
      <formula>NOT(ISERROR(SEARCH("CARRUD",C6)))</formula>
    </cfRule>
    <cfRule type="cellIs" dxfId="709" priority="85" operator="equal">
      <formula>"Acc Col"</formula>
    </cfRule>
    <cfRule type="cellIs" dxfId="708" priority="86" operator="equal">
      <formula>"Acc"</formula>
    </cfRule>
    <cfRule type="containsText" dxfId="707" priority="87" operator="containsText" text="Bureau 10">
      <formula>NOT(ISERROR(SEARCH("Bureau 10",C6)))</formula>
    </cfRule>
    <cfRule type="containsText" dxfId="706" priority="88" operator="containsText" text="Bureau 9">
      <formula>NOT(ISERROR(SEARCH("Bureau 9",C6)))</formula>
    </cfRule>
    <cfRule type="containsText" dxfId="705" priority="89" operator="containsText" text="Bureau 8">
      <formula>NOT(ISERROR(SEARCH("Bureau 8",C6)))</formula>
    </cfRule>
    <cfRule type="containsText" dxfId="704" priority="90" operator="containsText" text="Bureau 7">
      <formula>NOT(ISERROR(SEARCH("Bureau 7",C6)))</formula>
    </cfRule>
    <cfRule type="containsText" dxfId="703" priority="91" operator="containsText" text="Bureau 6">
      <formula>NOT(ISERROR(SEARCH("Bureau 6",C6)))</formula>
    </cfRule>
    <cfRule type="containsText" dxfId="702" priority="92" operator="containsText" text="Bureau 5">
      <formula>NOT(ISERROR(SEARCH("Bureau 5",C6)))</formula>
    </cfRule>
    <cfRule type="containsText" dxfId="701" priority="93" operator="containsText" text="Bureau 4">
      <formula>NOT(ISERROR(SEARCH("Bureau 4",C6)))</formula>
    </cfRule>
    <cfRule type="containsText" dxfId="700" priority="94" operator="containsText" text="Bureau 3">
      <formula>NOT(ISERROR(SEARCH("Bureau 3",C6)))</formula>
    </cfRule>
    <cfRule type="containsText" dxfId="699" priority="95" operator="containsText" text="Bureau 2">
      <formula>NOT(ISERROR(SEARCH("Bureau 2",C6)))</formula>
    </cfRule>
    <cfRule type="containsText" dxfId="698" priority="96" operator="containsText" text="Bureau 1">
      <formula>NOT(ISERROR(SEARCH("Bureau 1",C6)))</formula>
    </cfRule>
  </conditionalFormatting>
  <conditionalFormatting sqref="C9:O9">
    <cfRule type="containsText" dxfId="697" priority="59" operator="containsText" text="MDA">
      <formula>NOT(ISERROR(SEARCH("MDA",C9)))</formula>
    </cfRule>
    <cfRule type="containsText" dxfId="696" priority="60" operator="containsText" text="Formation">
      <formula>NOT(ISERROR(SEARCH("Formation",C9)))</formula>
    </cfRule>
    <cfRule type="containsText" dxfId="695" priority="61" operator="containsText" text="Prévention">
      <formula>NOT(ISERROR(SEARCH("Prévention",C9)))</formula>
    </cfRule>
    <cfRule type="containsText" dxfId="694" priority="62" operator="containsText" text="Gp Marche">
      <formula>NOT(ISERROR(SEARCH("Gp Marche",C9)))</formula>
    </cfRule>
    <cfRule type="containsText" dxfId="693" priority="63" operator="containsText" text="USCA">
      <formula>NOT(ISERROR(SEARCH("USCA",C9)))</formula>
    </cfRule>
    <cfRule type="containsText" dxfId="692" priority="64" operator="containsText" text="CTMA">
      <formula>NOT(ISERROR(SEARCH("CTMA",C9)))</formula>
    </cfRule>
    <cfRule type="containsText" dxfId="691" priority="65" operator="containsText" text="CARRUD">
      <formula>NOT(ISERROR(SEARCH("CARRUD",C9)))</formula>
    </cfRule>
    <cfRule type="cellIs" dxfId="690" priority="66" operator="equal">
      <formula>"Acc Col"</formula>
    </cfRule>
    <cfRule type="cellIs" dxfId="689" priority="67" operator="equal">
      <formula>"Acc"</formula>
    </cfRule>
    <cfRule type="containsText" dxfId="688" priority="68" operator="containsText" text="Bureau 10">
      <formula>NOT(ISERROR(SEARCH("Bureau 10",C9)))</formula>
    </cfRule>
    <cfRule type="containsText" dxfId="687" priority="69" operator="containsText" text="Bureau 9">
      <formula>NOT(ISERROR(SEARCH("Bureau 9",C9)))</formula>
    </cfRule>
    <cfRule type="containsText" dxfId="686" priority="70" operator="containsText" text="Bureau 8">
      <formula>NOT(ISERROR(SEARCH("Bureau 8",C9)))</formula>
    </cfRule>
    <cfRule type="containsText" dxfId="685" priority="71" operator="containsText" text="Bureau 7">
      <formula>NOT(ISERROR(SEARCH("Bureau 7",C9)))</formula>
    </cfRule>
    <cfRule type="containsText" dxfId="684" priority="72" operator="containsText" text="Bureau 6">
      <formula>NOT(ISERROR(SEARCH("Bureau 6",C9)))</formula>
    </cfRule>
    <cfRule type="containsText" dxfId="683" priority="73" operator="containsText" text="Bureau 5">
      <formula>NOT(ISERROR(SEARCH("Bureau 5",C9)))</formula>
    </cfRule>
    <cfRule type="containsText" dxfId="682" priority="74" operator="containsText" text="Bureau 4">
      <formula>NOT(ISERROR(SEARCH("Bureau 4",C9)))</formula>
    </cfRule>
    <cfRule type="containsText" dxfId="681" priority="75" operator="containsText" text="Bureau 3">
      <formula>NOT(ISERROR(SEARCH("Bureau 3",C9)))</formula>
    </cfRule>
    <cfRule type="containsText" dxfId="680" priority="76" operator="containsText" text="Bureau 2">
      <formula>NOT(ISERROR(SEARCH("Bureau 2",C9)))</formula>
    </cfRule>
    <cfRule type="containsText" dxfId="679" priority="77" operator="containsText" text="Bureau 1">
      <formula>NOT(ISERROR(SEARCH("Bureau 1",C9)))</formula>
    </cfRule>
  </conditionalFormatting>
  <conditionalFormatting sqref="C12:O12">
    <cfRule type="containsText" dxfId="678" priority="40" operator="containsText" text="MDA">
      <formula>NOT(ISERROR(SEARCH("MDA",C12)))</formula>
    </cfRule>
    <cfRule type="containsText" dxfId="677" priority="41" operator="containsText" text="Formation">
      <formula>NOT(ISERROR(SEARCH("Formation",C12)))</formula>
    </cfRule>
    <cfRule type="containsText" dxfId="676" priority="42" operator="containsText" text="Prévention">
      <formula>NOT(ISERROR(SEARCH("Prévention",C12)))</formula>
    </cfRule>
    <cfRule type="containsText" dxfId="675" priority="43" operator="containsText" text="Gp Marche">
      <formula>NOT(ISERROR(SEARCH("Gp Marche",C12)))</formula>
    </cfRule>
    <cfRule type="containsText" dxfId="674" priority="44" operator="containsText" text="USCA">
      <formula>NOT(ISERROR(SEARCH("USCA",C12)))</formula>
    </cfRule>
    <cfRule type="containsText" dxfId="673" priority="45" operator="containsText" text="CTMA">
      <formula>NOT(ISERROR(SEARCH("CTMA",C12)))</formula>
    </cfRule>
    <cfRule type="containsText" dxfId="672" priority="46" operator="containsText" text="CARRUD">
      <formula>NOT(ISERROR(SEARCH("CARRUD",C12)))</formula>
    </cfRule>
    <cfRule type="cellIs" dxfId="671" priority="47" operator="equal">
      <formula>"Acc Col"</formula>
    </cfRule>
    <cfRule type="cellIs" dxfId="670" priority="48" operator="equal">
      <formula>"Acc"</formula>
    </cfRule>
    <cfRule type="containsText" dxfId="669" priority="49" operator="containsText" text="Bureau 10">
      <formula>NOT(ISERROR(SEARCH("Bureau 10",C12)))</formula>
    </cfRule>
    <cfRule type="containsText" dxfId="668" priority="50" operator="containsText" text="Bureau 9">
      <formula>NOT(ISERROR(SEARCH("Bureau 9",C12)))</formula>
    </cfRule>
    <cfRule type="containsText" dxfId="667" priority="51" operator="containsText" text="Bureau 8">
      <formula>NOT(ISERROR(SEARCH("Bureau 8",C12)))</formula>
    </cfRule>
    <cfRule type="containsText" dxfId="666" priority="52" operator="containsText" text="Bureau 7">
      <formula>NOT(ISERROR(SEARCH("Bureau 7",C12)))</formula>
    </cfRule>
    <cfRule type="containsText" dxfId="665" priority="53" operator="containsText" text="Bureau 6">
      <formula>NOT(ISERROR(SEARCH("Bureau 6",C12)))</formula>
    </cfRule>
    <cfRule type="containsText" dxfId="664" priority="54" operator="containsText" text="Bureau 5">
      <formula>NOT(ISERROR(SEARCH("Bureau 5",C12)))</formula>
    </cfRule>
    <cfRule type="containsText" dxfId="663" priority="55" operator="containsText" text="Bureau 4">
      <formula>NOT(ISERROR(SEARCH("Bureau 4",C12)))</formula>
    </cfRule>
    <cfRule type="containsText" dxfId="662" priority="56" operator="containsText" text="Bureau 3">
      <formula>NOT(ISERROR(SEARCH("Bureau 3",C12)))</formula>
    </cfRule>
    <cfRule type="containsText" dxfId="661" priority="57" operator="containsText" text="Bureau 2">
      <formula>NOT(ISERROR(SEARCH("Bureau 2",C12)))</formula>
    </cfRule>
    <cfRule type="containsText" dxfId="660" priority="58" operator="containsText" text="Bureau 1">
      <formula>NOT(ISERROR(SEARCH("Bureau 1",C12)))</formula>
    </cfRule>
  </conditionalFormatting>
  <conditionalFormatting sqref="C15:O15">
    <cfRule type="containsText" dxfId="659" priority="21" operator="containsText" text="MDA">
      <formula>NOT(ISERROR(SEARCH("MDA",C15)))</formula>
    </cfRule>
    <cfRule type="containsText" dxfId="658" priority="22" operator="containsText" text="Formation">
      <formula>NOT(ISERROR(SEARCH("Formation",C15)))</formula>
    </cfRule>
    <cfRule type="containsText" dxfId="657" priority="23" operator="containsText" text="Prévention">
      <formula>NOT(ISERROR(SEARCH("Prévention",C15)))</formula>
    </cfRule>
    <cfRule type="containsText" dxfId="656" priority="24" operator="containsText" text="Gp Marche">
      <formula>NOT(ISERROR(SEARCH("Gp Marche",C15)))</formula>
    </cfRule>
    <cfRule type="containsText" dxfId="655" priority="25" operator="containsText" text="USCA">
      <formula>NOT(ISERROR(SEARCH("USCA",C15)))</formula>
    </cfRule>
    <cfRule type="containsText" dxfId="654" priority="26" operator="containsText" text="CTMA">
      <formula>NOT(ISERROR(SEARCH("CTMA",C15)))</formula>
    </cfRule>
    <cfRule type="containsText" dxfId="653" priority="27" operator="containsText" text="CARRUD">
      <formula>NOT(ISERROR(SEARCH("CARRUD",C15)))</formula>
    </cfRule>
    <cfRule type="cellIs" dxfId="652" priority="28" operator="equal">
      <formula>"Acc Col"</formula>
    </cfRule>
    <cfRule type="cellIs" dxfId="651" priority="29" operator="equal">
      <formula>"Acc"</formula>
    </cfRule>
    <cfRule type="containsText" dxfId="650" priority="30" operator="containsText" text="Bureau 10">
      <formula>NOT(ISERROR(SEARCH("Bureau 10",C15)))</formula>
    </cfRule>
    <cfRule type="containsText" dxfId="649" priority="31" operator="containsText" text="Bureau 9">
      <formula>NOT(ISERROR(SEARCH("Bureau 9",C15)))</formula>
    </cfRule>
    <cfRule type="containsText" dxfId="648" priority="32" operator="containsText" text="Bureau 8">
      <formula>NOT(ISERROR(SEARCH("Bureau 8",C15)))</formula>
    </cfRule>
    <cfRule type="containsText" dxfId="647" priority="33" operator="containsText" text="Bureau 7">
      <formula>NOT(ISERROR(SEARCH("Bureau 7",C15)))</formula>
    </cfRule>
    <cfRule type="containsText" dxfId="646" priority="34" operator="containsText" text="Bureau 6">
      <formula>NOT(ISERROR(SEARCH("Bureau 6",C15)))</formula>
    </cfRule>
    <cfRule type="containsText" dxfId="645" priority="35" operator="containsText" text="Bureau 5">
      <formula>NOT(ISERROR(SEARCH("Bureau 5",C15)))</formula>
    </cfRule>
    <cfRule type="containsText" dxfId="644" priority="36" operator="containsText" text="Bureau 4">
      <formula>NOT(ISERROR(SEARCH("Bureau 4",C15)))</formula>
    </cfRule>
    <cfRule type="containsText" dxfId="643" priority="37" operator="containsText" text="Bureau 3">
      <formula>NOT(ISERROR(SEARCH("Bureau 3",C15)))</formula>
    </cfRule>
    <cfRule type="containsText" dxfId="642" priority="38" operator="containsText" text="Bureau 2">
      <formula>NOT(ISERROR(SEARCH("Bureau 2",C15)))</formula>
    </cfRule>
    <cfRule type="containsText" dxfId="641" priority="39" operator="containsText" text="Bureau 1">
      <formula>NOT(ISERROR(SEARCH("Bureau 1",C15)))</formula>
    </cfRule>
  </conditionalFormatting>
  <conditionalFormatting sqref="C18:O18">
    <cfRule type="containsText" dxfId="640" priority="2" operator="containsText" text="MDA">
      <formula>NOT(ISERROR(SEARCH("MDA",C18)))</formula>
    </cfRule>
    <cfRule type="containsText" dxfId="639" priority="3" operator="containsText" text="Formation">
      <formula>NOT(ISERROR(SEARCH("Formation",C18)))</formula>
    </cfRule>
    <cfRule type="containsText" dxfId="638" priority="4" operator="containsText" text="Prévention">
      <formula>NOT(ISERROR(SEARCH("Prévention",C18)))</formula>
    </cfRule>
    <cfRule type="containsText" dxfId="637" priority="5" operator="containsText" text="Gp Marche">
      <formula>NOT(ISERROR(SEARCH("Gp Marche",C18)))</formula>
    </cfRule>
    <cfRule type="containsText" dxfId="636" priority="6" operator="containsText" text="USCA">
      <formula>NOT(ISERROR(SEARCH("USCA",C18)))</formula>
    </cfRule>
    <cfRule type="containsText" dxfId="635" priority="7" operator="containsText" text="CTMA">
      <formula>NOT(ISERROR(SEARCH("CTMA",C18)))</formula>
    </cfRule>
    <cfRule type="containsText" dxfId="634" priority="8" operator="containsText" text="CARRUD">
      <formula>NOT(ISERROR(SEARCH("CARRUD",C18)))</formula>
    </cfRule>
    <cfRule type="cellIs" dxfId="633" priority="9" operator="equal">
      <formula>"Acc Col"</formula>
    </cfRule>
    <cfRule type="cellIs" dxfId="632" priority="10" operator="equal">
      <formula>"Acc"</formula>
    </cfRule>
    <cfRule type="containsText" dxfId="631" priority="11" operator="containsText" text="Bureau 10">
      <formula>NOT(ISERROR(SEARCH("Bureau 10",C18)))</formula>
    </cfRule>
    <cfRule type="containsText" dxfId="630" priority="12" operator="containsText" text="Bureau 9">
      <formula>NOT(ISERROR(SEARCH("Bureau 9",C18)))</formula>
    </cfRule>
    <cfRule type="containsText" dxfId="629" priority="13" operator="containsText" text="Bureau 8">
      <formula>NOT(ISERROR(SEARCH("Bureau 8",C18)))</formula>
    </cfRule>
    <cfRule type="containsText" dxfId="628" priority="14" operator="containsText" text="Bureau 7">
      <formula>NOT(ISERROR(SEARCH("Bureau 7",C18)))</formula>
    </cfRule>
    <cfRule type="containsText" dxfId="627" priority="15" operator="containsText" text="Bureau 6">
      <formula>NOT(ISERROR(SEARCH("Bureau 6",C18)))</formula>
    </cfRule>
    <cfRule type="containsText" dxfId="626" priority="16" operator="containsText" text="Bureau 5">
      <formula>NOT(ISERROR(SEARCH("Bureau 5",C18)))</formula>
    </cfRule>
    <cfRule type="containsText" dxfId="625" priority="17" operator="containsText" text="Bureau 4">
      <formula>NOT(ISERROR(SEARCH("Bureau 4",C18)))</formula>
    </cfRule>
    <cfRule type="containsText" dxfId="624" priority="18" operator="containsText" text="Bureau 3">
      <formula>NOT(ISERROR(SEARCH("Bureau 3",C18)))</formula>
    </cfRule>
    <cfRule type="containsText" dxfId="623" priority="19" operator="containsText" text="Bureau 2">
      <formula>NOT(ISERROR(SEARCH("Bureau 2",C18)))</formula>
    </cfRule>
    <cfRule type="containsText" dxfId="622" priority="20" operator="containsText" text="Bureau 1">
      <formula>NOT(ISERROR(SEARCH("Bureau 1",C18)))</formula>
    </cfRule>
  </conditionalFormatting>
  <conditionalFormatting sqref="A1:XFD1048576">
    <cfRule type="cellIs" dxfId="621" priority="1" operator="equal">
      <formula>0</formula>
    </cfRule>
  </conditionalFormatting>
  <dataValidations count="1">
    <dataValidation type="list" allowBlank="1" showInputMessage="1" showErrorMessage="1" sqref="A1">
      <formula1>pseudo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workbookViewId="0">
      <selection activeCell="S17" sqref="S17"/>
    </sheetView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5" x14ac:dyDescent="0.25">
      <c r="A1" s="87" t="s">
        <v>136</v>
      </c>
    </row>
    <row r="2" spans="1:15" x14ac:dyDescent="0.25">
      <c r="B2" s="88"/>
    </row>
    <row r="4" spans="1:15" x14ac:dyDescent="0.25">
      <c r="C4" s="90" t="s">
        <v>161</v>
      </c>
    </row>
    <row r="5" spans="1:15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5" x14ac:dyDescent="0.25"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1:15" x14ac:dyDescent="0.25">
      <c r="C7" s="90" t="s">
        <v>162</v>
      </c>
    </row>
    <row r="8" spans="1:15" x14ac:dyDescent="0.25"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5" x14ac:dyDescent="0.25"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15" x14ac:dyDescent="0.25">
      <c r="C10" s="90" t="s">
        <v>163</v>
      </c>
    </row>
    <row r="11" spans="1:15" x14ac:dyDescent="0.25"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5" x14ac:dyDescent="0.25"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</row>
    <row r="13" spans="1:15" x14ac:dyDescent="0.25">
      <c r="C13" s="90" t="s">
        <v>164</v>
      </c>
    </row>
    <row r="14" spans="1:15" x14ac:dyDescent="0.25"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5" x14ac:dyDescent="0.25"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</row>
    <row r="16" spans="1:15" x14ac:dyDescent="0.25">
      <c r="C16" s="90" t="s">
        <v>165</v>
      </c>
    </row>
    <row r="17" spans="3:15" x14ac:dyDescent="0.25"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3:15" x14ac:dyDescent="0.25"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</sheetData>
  <conditionalFormatting sqref="C6:O6">
    <cfRule type="containsText" dxfId="620" priority="78" operator="containsText" text="MDA">
      <formula>NOT(ISERROR(SEARCH("MDA",C6)))</formula>
    </cfRule>
    <cfRule type="containsText" dxfId="619" priority="79" operator="containsText" text="Formation">
      <formula>NOT(ISERROR(SEARCH("Formation",C6)))</formula>
    </cfRule>
    <cfRule type="containsText" dxfId="618" priority="80" operator="containsText" text="Prévention">
      <formula>NOT(ISERROR(SEARCH("Prévention",C6)))</formula>
    </cfRule>
    <cfRule type="containsText" dxfId="617" priority="81" operator="containsText" text="Gp Marche">
      <formula>NOT(ISERROR(SEARCH("Gp Marche",C6)))</formula>
    </cfRule>
    <cfRule type="containsText" dxfId="616" priority="82" operator="containsText" text="USCA">
      <formula>NOT(ISERROR(SEARCH("USCA",C6)))</formula>
    </cfRule>
    <cfRule type="containsText" dxfId="615" priority="83" operator="containsText" text="CTMA">
      <formula>NOT(ISERROR(SEARCH("CTMA",C6)))</formula>
    </cfRule>
    <cfRule type="containsText" dxfId="614" priority="84" operator="containsText" text="CARRUD">
      <formula>NOT(ISERROR(SEARCH("CARRUD",C6)))</formula>
    </cfRule>
    <cfRule type="cellIs" dxfId="613" priority="85" operator="equal">
      <formula>"Acc Col"</formula>
    </cfRule>
    <cfRule type="cellIs" dxfId="612" priority="86" operator="equal">
      <formula>"Acc"</formula>
    </cfRule>
    <cfRule type="containsText" dxfId="611" priority="87" operator="containsText" text="Bureau 10">
      <formula>NOT(ISERROR(SEARCH("Bureau 10",C6)))</formula>
    </cfRule>
    <cfRule type="containsText" dxfId="610" priority="88" operator="containsText" text="Bureau 9">
      <formula>NOT(ISERROR(SEARCH("Bureau 9",C6)))</formula>
    </cfRule>
    <cfRule type="containsText" dxfId="609" priority="89" operator="containsText" text="Bureau 8">
      <formula>NOT(ISERROR(SEARCH("Bureau 8",C6)))</formula>
    </cfRule>
    <cfRule type="containsText" dxfId="608" priority="90" operator="containsText" text="Bureau 7">
      <formula>NOT(ISERROR(SEARCH("Bureau 7",C6)))</formula>
    </cfRule>
    <cfRule type="containsText" dxfId="607" priority="91" operator="containsText" text="Bureau 6">
      <formula>NOT(ISERROR(SEARCH("Bureau 6",C6)))</formula>
    </cfRule>
    <cfRule type="containsText" dxfId="606" priority="92" operator="containsText" text="Bureau 5">
      <formula>NOT(ISERROR(SEARCH("Bureau 5",C6)))</formula>
    </cfRule>
    <cfRule type="containsText" dxfId="605" priority="93" operator="containsText" text="Bureau 4">
      <formula>NOT(ISERROR(SEARCH("Bureau 4",C6)))</formula>
    </cfRule>
    <cfRule type="containsText" dxfId="604" priority="94" operator="containsText" text="Bureau 3">
      <formula>NOT(ISERROR(SEARCH("Bureau 3",C6)))</formula>
    </cfRule>
    <cfRule type="containsText" dxfId="603" priority="95" operator="containsText" text="Bureau 2">
      <formula>NOT(ISERROR(SEARCH("Bureau 2",C6)))</formula>
    </cfRule>
    <cfRule type="containsText" dxfId="602" priority="96" operator="containsText" text="Bureau 1">
      <formula>NOT(ISERROR(SEARCH("Bureau 1",C6)))</formula>
    </cfRule>
  </conditionalFormatting>
  <conditionalFormatting sqref="C9:O9">
    <cfRule type="containsText" dxfId="601" priority="59" operator="containsText" text="MDA">
      <formula>NOT(ISERROR(SEARCH("MDA",C9)))</formula>
    </cfRule>
    <cfRule type="containsText" dxfId="600" priority="60" operator="containsText" text="Formation">
      <formula>NOT(ISERROR(SEARCH("Formation",C9)))</formula>
    </cfRule>
    <cfRule type="containsText" dxfId="599" priority="61" operator="containsText" text="Prévention">
      <formula>NOT(ISERROR(SEARCH("Prévention",C9)))</formula>
    </cfRule>
    <cfRule type="containsText" dxfId="598" priority="62" operator="containsText" text="Gp Marche">
      <formula>NOT(ISERROR(SEARCH("Gp Marche",C9)))</formula>
    </cfRule>
    <cfRule type="containsText" dxfId="597" priority="63" operator="containsText" text="USCA">
      <formula>NOT(ISERROR(SEARCH("USCA",C9)))</formula>
    </cfRule>
    <cfRule type="containsText" dxfId="596" priority="64" operator="containsText" text="CTMA">
      <formula>NOT(ISERROR(SEARCH("CTMA",C9)))</formula>
    </cfRule>
    <cfRule type="containsText" dxfId="595" priority="65" operator="containsText" text="CARRUD">
      <formula>NOT(ISERROR(SEARCH("CARRUD",C9)))</formula>
    </cfRule>
    <cfRule type="cellIs" dxfId="594" priority="66" operator="equal">
      <formula>"Acc Col"</formula>
    </cfRule>
    <cfRule type="cellIs" dxfId="593" priority="67" operator="equal">
      <formula>"Acc"</formula>
    </cfRule>
    <cfRule type="containsText" dxfId="592" priority="68" operator="containsText" text="Bureau 10">
      <formula>NOT(ISERROR(SEARCH("Bureau 10",C9)))</formula>
    </cfRule>
    <cfRule type="containsText" dxfId="591" priority="69" operator="containsText" text="Bureau 9">
      <formula>NOT(ISERROR(SEARCH("Bureau 9",C9)))</formula>
    </cfRule>
    <cfRule type="containsText" dxfId="590" priority="70" operator="containsText" text="Bureau 8">
      <formula>NOT(ISERROR(SEARCH("Bureau 8",C9)))</formula>
    </cfRule>
    <cfRule type="containsText" dxfId="589" priority="71" operator="containsText" text="Bureau 7">
      <formula>NOT(ISERROR(SEARCH("Bureau 7",C9)))</formula>
    </cfRule>
    <cfRule type="containsText" dxfId="588" priority="72" operator="containsText" text="Bureau 6">
      <formula>NOT(ISERROR(SEARCH("Bureau 6",C9)))</formula>
    </cfRule>
    <cfRule type="containsText" dxfId="587" priority="73" operator="containsText" text="Bureau 5">
      <formula>NOT(ISERROR(SEARCH("Bureau 5",C9)))</formula>
    </cfRule>
    <cfRule type="containsText" dxfId="586" priority="74" operator="containsText" text="Bureau 4">
      <formula>NOT(ISERROR(SEARCH("Bureau 4",C9)))</formula>
    </cfRule>
    <cfRule type="containsText" dxfId="585" priority="75" operator="containsText" text="Bureau 3">
      <formula>NOT(ISERROR(SEARCH("Bureau 3",C9)))</formula>
    </cfRule>
    <cfRule type="containsText" dxfId="584" priority="76" operator="containsText" text="Bureau 2">
      <formula>NOT(ISERROR(SEARCH("Bureau 2",C9)))</formula>
    </cfRule>
    <cfRule type="containsText" dxfId="583" priority="77" operator="containsText" text="Bureau 1">
      <formula>NOT(ISERROR(SEARCH("Bureau 1",C9)))</formula>
    </cfRule>
  </conditionalFormatting>
  <conditionalFormatting sqref="C12:O12">
    <cfRule type="containsText" dxfId="582" priority="40" operator="containsText" text="MDA">
      <formula>NOT(ISERROR(SEARCH("MDA",C12)))</formula>
    </cfRule>
    <cfRule type="containsText" dxfId="581" priority="41" operator="containsText" text="Formation">
      <formula>NOT(ISERROR(SEARCH("Formation",C12)))</formula>
    </cfRule>
    <cfRule type="containsText" dxfId="580" priority="42" operator="containsText" text="Prévention">
      <formula>NOT(ISERROR(SEARCH("Prévention",C12)))</formula>
    </cfRule>
    <cfRule type="containsText" dxfId="579" priority="43" operator="containsText" text="Gp Marche">
      <formula>NOT(ISERROR(SEARCH("Gp Marche",C12)))</formula>
    </cfRule>
    <cfRule type="containsText" dxfId="578" priority="44" operator="containsText" text="USCA">
      <formula>NOT(ISERROR(SEARCH("USCA",C12)))</formula>
    </cfRule>
    <cfRule type="containsText" dxfId="577" priority="45" operator="containsText" text="CTMA">
      <formula>NOT(ISERROR(SEARCH("CTMA",C12)))</formula>
    </cfRule>
    <cfRule type="containsText" dxfId="576" priority="46" operator="containsText" text="CARRUD">
      <formula>NOT(ISERROR(SEARCH("CARRUD",C12)))</formula>
    </cfRule>
    <cfRule type="cellIs" dxfId="575" priority="47" operator="equal">
      <formula>"Acc Col"</formula>
    </cfRule>
    <cfRule type="cellIs" dxfId="574" priority="48" operator="equal">
      <formula>"Acc"</formula>
    </cfRule>
    <cfRule type="containsText" dxfId="573" priority="49" operator="containsText" text="Bureau 10">
      <formula>NOT(ISERROR(SEARCH("Bureau 10",C12)))</formula>
    </cfRule>
    <cfRule type="containsText" dxfId="572" priority="50" operator="containsText" text="Bureau 9">
      <formula>NOT(ISERROR(SEARCH("Bureau 9",C12)))</formula>
    </cfRule>
    <cfRule type="containsText" dxfId="571" priority="51" operator="containsText" text="Bureau 8">
      <formula>NOT(ISERROR(SEARCH("Bureau 8",C12)))</formula>
    </cfRule>
    <cfRule type="containsText" dxfId="570" priority="52" operator="containsText" text="Bureau 7">
      <formula>NOT(ISERROR(SEARCH("Bureau 7",C12)))</formula>
    </cfRule>
    <cfRule type="containsText" dxfId="569" priority="53" operator="containsText" text="Bureau 6">
      <formula>NOT(ISERROR(SEARCH("Bureau 6",C12)))</formula>
    </cfRule>
    <cfRule type="containsText" dxfId="568" priority="54" operator="containsText" text="Bureau 5">
      <formula>NOT(ISERROR(SEARCH("Bureau 5",C12)))</formula>
    </cfRule>
    <cfRule type="containsText" dxfId="567" priority="55" operator="containsText" text="Bureau 4">
      <formula>NOT(ISERROR(SEARCH("Bureau 4",C12)))</formula>
    </cfRule>
    <cfRule type="containsText" dxfId="566" priority="56" operator="containsText" text="Bureau 3">
      <formula>NOT(ISERROR(SEARCH("Bureau 3",C12)))</formula>
    </cfRule>
    <cfRule type="containsText" dxfId="565" priority="57" operator="containsText" text="Bureau 2">
      <formula>NOT(ISERROR(SEARCH("Bureau 2",C12)))</formula>
    </cfRule>
    <cfRule type="containsText" dxfId="564" priority="58" operator="containsText" text="Bureau 1">
      <formula>NOT(ISERROR(SEARCH("Bureau 1",C12)))</formula>
    </cfRule>
  </conditionalFormatting>
  <conditionalFormatting sqref="C15:O15">
    <cfRule type="containsText" dxfId="563" priority="21" operator="containsText" text="MDA">
      <formula>NOT(ISERROR(SEARCH("MDA",C15)))</formula>
    </cfRule>
    <cfRule type="containsText" dxfId="562" priority="22" operator="containsText" text="Formation">
      <formula>NOT(ISERROR(SEARCH("Formation",C15)))</formula>
    </cfRule>
    <cfRule type="containsText" dxfId="561" priority="23" operator="containsText" text="Prévention">
      <formula>NOT(ISERROR(SEARCH("Prévention",C15)))</formula>
    </cfRule>
    <cfRule type="containsText" dxfId="560" priority="24" operator="containsText" text="Gp Marche">
      <formula>NOT(ISERROR(SEARCH("Gp Marche",C15)))</formula>
    </cfRule>
    <cfRule type="containsText" dxfId="559" priority="25" operator="containsText" text="USCA">
      <formula>NOT(ISERROR(SEARCH("USCA",C15)))</formula>
    </cfRule>
    <cfRule type="containsText" dxfId="558" priority="26" operator="containsText" text="CTMA">
      <formula>NOT(ISERROR(SEARCH("CTMA",C15)))</formula>
    </cfRule>
    <cfRule type="containsText" dxfId="557" priority="27" operator="containsText" text="CARRUD">
      <formula>NOT(ISERROR(SEARCH("CARRUD",C15)))</formula>
    </cfRule>
    <cfRule type="cellIs" dxfId="556" priority="28" operator="equal">
      <formula>"Acc Col"</formula>
    </cfRule>
    <cfRule type="cellIs" dxfId="555" priority="29" operator="equal">
      <formula>"Acc"</formula>
    </cfRule>
    <cfRule type="containsText" dxfId="554" priority="30" operator="containsText" text="Bureau 10">
      <formula>NOT(ISERROR(SEARCH("Bureau 10",C15)))</formula>
    </cfRule>
    <cfRule type="containsText" dxfId="553" priority="31" operator="containsText" text="Bureau 9">
      <formula>NOT(ISERROR(SEARCH("Bureau 9",C15)))</formula>
    </cfRule>
    <cfRule type="containsText" dxfId="552" priority="32" operator="containsText" text="Bureau 8">
      <formula>NOT(ISERROR(SEARCH("Bureau 8",C15)))</formula>
    </cfRule>
    <cfRule type="containsText" dxfId="551" priority="33" operator="containsText" text="Bureau 7">
      <formula>NOT(ISERROR(SEARCH("Bureau 7",C15)))</formula>
    </cfRule>
    <cfRule type="containsText" dxfId="550" priority="34" operator="containsText" text="Bureau 6">
      <formula>NOT(ISERROR(SEARCH("Bureau 6",C15)))</formula>
    </cfRule>
    <cfRule type="containsText" dxfId="549" priority="35" operator="containsText" text="Bureau 5">
      <formula>NOT(ISERROR(SEARCH("Bureau 5",C15)))</formula>
    </cfRule>
    <cfRule type="containsText" dxfId="548" priority="36" operator="containsText" text="Bureau 4">
      <formula>NOT(ISERROR(SEARCH("Bureau 4",C15)))</formula>
    </cfRule>
    <cfRule type="containsText" dxfId="547" priority="37" operator="containsText" text="Bureau 3">
      <formula>NOT(ISERROR(SEARCH("Bureau 3",C15)))</formula>
    </cfRule>
    <cfRule type="containsText" dxfId="546" priority="38" operator="containsText" text="Bureau 2">
      <formula>NOT(ISERROR(SEARCH("Bureau 2",C15)))</formula>
    </cfRule>
    <cfRule type="containsText" dxfId="545" priority="39" operator="containsText" text="Bureau 1">
      <formula>NOT(ISERROR(SEARCH("Bureau 1",C15)))</formula>
    </cfRule>
  </conditionalFormatting>
  <conditionalFormatting sqref="C18:O18">
    <cfRule type="containsText" dxfId="544" priority="2" operator="containsText" text="MDA">
      <formula>NOT(ISERROR(SEARCH("MDA",C18)))</formula>
    </cfRule>
    <cfRule type="containsText" dxfId="543" priority="3" operator="containsText" text="Formation">
      <formula>NOT(ISERROR(SEARCH("Formation",C18)))</formula>
    </cfRule>
    <cfRule type="containsText" dxfId="542" priority="4" operator="containsText" text="Prévention">
      <formula>NOT(ISERROR(SEARCH("Prévention",C18)))</formula>
    </cfRule>
    <cfRule type="containsText" dxfId="541" priority="5" operator="containsText" text="Gp Marche">
      <formula>NOT(ISERROR(SEARCH("Gp Marche",C18)))</formula>
    </cfRule>
    <cfRule type="containsText" dxfId="540" priority="6" operator="containsText" text="USCA">
      <formula>NOT(ISERROR(SEARCH("USCA",C18)))</formula>
    </cfRule>
    <cfRule type="containsText" dxfId="539" priority="7" operator="containsText" text="CTMA">
      <formula>NOT(ISERROR(SEARCH("CTMA",C18)))</formula>
    </cfRule>
    <cfRule type="containsText" dxfId="538" priority="8" operator="containsText" text="CARRUD">
      <formula>NOT(ISERROR(SEARCH("CARRUD",C18)))</formula>
    </cfRule>
    <cfRule type="cellIs" dxfId="537" priority="9" operator="equal">
      <formula>"Acc Col"</formula>
    </cfRule>
    <cfRule type="cellIs" dxfId="536" priority="10" operator="equal">
      <formula>"Acc"</formula>
    </cfRule>
    <cfRule type="containsText" dxfId="535" priority="11" operator="containsText" text="Bureau 10">
      <formula>NOT(ISERROR(SEARCH("Bureau 10",C18)))</formula>
    </cfRule>
    <cfRule type="containsText" dxfId="534" priority="12" operator="containsText" text="Bureau 9">
      <formula>NOT(ISERROR(SEARCH("Bureau 9",C18)))</formula>
    </cfRule>
    <cfRule type="containsText" dxfId="533" priority="13" operator="containsText" text="Bureau 8">
      <formula>NOT(ISERROR(SEARCH("Bureau 8",C18)))</formula>
    </cfRule>
    <cfRule type="containsText" dxfId="532" priority="14" operator="containsText" text="Bureau 7">
      <formula>NOT(ISERROR(SEARCH("Bureau 7",C18)))</formula>
    </cfRule>
    <cfRule type="containsText" dxfId="531" priority="15" operator="containsText" text="Bureau 6">
      <formula>NOT(ISERROR(SEARCH("Bureau 6",C18)))</formula>
    </cfRule>
    <cfRule type="containsText" dxfId="530" priority="16" operator="containsText" text="Bureau 5">
      <formula>NOT(ISERROR(SEARCH("Bureau 5",C18)))</formula>
    </cfRule>
    <cfRule type="containsText" dxfId="529" priority="17" operator="containsText" text="Bureau 4">
      <formula>NOT(ISERROR(SEARCH("Bureau 4",C18)))</formula>
    </cfRule>
    <cfRule type="containsText" dxfId="528" priority="18" operator="containsText" text="Bureau 3">
      <formula>NOT(ISERROR(SEARCH("Bureau 3",C18)))</formula>
    </cfRule>
    <cfRule type="containsText" dxfId="527" priority="19" operator="containsText" text="Bureau 2">
      <formula>NOT(ISERROR(SEARCH("Bureau 2",C18)))</formula>
    </cfRule>
    <cfRule type="containsText" dxfId="526" priority="20" operator="containsText" text="Bureau 1">
      <formula>NOT(ISERROR(SEARCH("Bureau 1",C18)))</formula>
    </cfRule>
  </conditionalFormatting>
  <conditionalFormatting sqref="A1:XFD1048576">
    <cfRule type="cellIs" dxfId="525" priority="1" operator="equal">
      <formula>0</formula>
    </cfRule>
  </conditionalFormatting>
  <dataValidations count="1">
    <dataValidation type="list" allowBlank="1" showInputMessage="1" showErrorMessage="1" sqref="A1">
      <formula1>bureaux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workbookViewId="0">
      <selection activeCell="O21" sqref="O21"/>
    </sheetView>
  </sheetViews>
  <sheetFormatPr baseColWidth="10" defaultColWidth="9.140625" defaultRowHeight="15" x14ac:dyDescent="0.25"/>
  <cols>
    <col min="1" max="1" width="10.5703125" customWidth="1"/>
    <col min="2" max="2" width="9.140625" customWidth="1"/>
    <col min="3" max="15" width="6.85546875" customWidth="1"/>
    <col min="16" max="17" width="9.140625" customWidth="1"/>
    <col min="18" max="18" width="10.42578125" customWidth="1"/>
    <col min="19" max="19" width="15" customWidth="1"/>
  </cols>
  <sheetData>
    <row r="1" spans="1:15" x14ac:dyDescent="0.25">
      <c r="A1" s="87" t="s">
        <v>136</v>
      </c>
    </row>
    <row r="2" spans="1:15" x14ac:dyDescent="0.25">
      <c r="B2" s="88"/>
    </row>
    <row r="4" spans="1:15" x14ac:dyDescent="0.25">
      <c r="C4" s="90" t="s">
        <v>161</v>
      </c>
    </row>
    <row r="5" spans="1:15" x14ac:dyDescent="0.25">
      <c r="C5" s="89">
        <v>0.33333333333333331</v>
      </c>
      <c r="D5" s="89">
        <v>0.375</v>
      </c>
      <c r="E5" s="89">
        <v>0.41666666666666702</v>
      </c>
      <c r="F5" s="89">
        <v>0.45833333333333298</v>
      </c>
      <c r="G5" s="89">
        <v>0.5</v>
      </c>
      <c r="H5" s="89">
        <v>0.54166666666666696</v>
      </c>
      <c r="I5" s="89">
        <v>0.58333333333333304</v>
      </c>
      <c r="J5" s="89">
        <v>0.625</v>
      </c>
      <c r="K5" s="89">
        <v>0.66666666666666696</v>
      </c>
      <c r="L5" s="89">
        <v>0.70833333333333304</v>
      </c>
      <c r="M5" s="89">
        <v>0.75</v>
      </c>
      <c r="N5" s="89">
        <v>0.79166666666666696</v>
      </c>
      <c r="O5" s="89">
        <v>0.83333333333333304</v>
      </c>
    </row>
    <row r="6" spans="1:15" x14ac:dyDescent="0.25">
      <c r="C6" s="79"/>
      <c r="D6" s="79" t="s">
        <v>210</v>
      </c>
      <c r="E6" s="79" t="s">
        <v>210</v>
      </c>
      <c r="F6" s="79" t="s">
        <v>210</v>
      </c>
      <c r="G6" s="79" t="s">
        <v>210</v>
      </c>
      <c r="H6" s="79"/>
      <c r="I6" s="79" t="s">
        <v>210</v>
      </c>
      <c r="J6" s="79" t="s">
        <v>210</v>
      </c>
      <c r="K6" s="79" t="s">
        <v>210</v>
      </c>
      <c r="L6" s="79" t="s">
        <v>210</v>
      </c>
      <c r="M6" s="79" t="s">
        <v>210</v>
      </c>
      <c r="N6" s="79" t="s">
        <v>210</v>
      </c>
      <c r="O6" s="79"/>
    </row>
    <row r="7" spans="1:15" x14ac:dyDescent="0.25">
      <c r="C7" s="90" t="s">
        <v>162</v>
      </c>
    </row>
    <row r="8" spans="1:15" x14ac:dyDescent="0.25">
      <c r="C8" s="89">
        <v>0.33333333333333331</v>
      </c>
      <c r="D8" s="89">
        <v>0.375</v>
      </c>
      <c r="E8" s="89">
        <v>0.41666666666666702</v>
      </c>
      <c r="F8" s="89">
        <v>0.45833333333333298</v>
      </c>
      <c r="G8" s="89">
        <v>0.5</v>
      </c>
      <c r="H8" s="89">
        <v>0.54166666666666696</v>
      </c>
      <c r="I8" s="89">
        <v>0.58333333333333304</v>
      </c>
      <c r="J8" s="89">
        <v>0.625</v>
      </c>
      <c r="K8" s="89">
        <v>0.66666666666666696</v>
      </c>
      <c r="L8" s="89">
        <v>0.70833333333333304</v>
      </c>
      <c r="M8" s="89">
        <v>0.75</v>
      </c>
      <c r="N8" s="89">
        <v>0.79166666666666696</v>
      </c>
      <c r="O8" s="89">
        <v>0.83333333333333304</v>
      </c>
    </row>
    <row r="9" spans="1:15" x14ac:dyDescent="0.25">
      <c r="C9" s="79" t="s">
        <v>210</v>
      </c>
      <c r="D9" s="79" t="s">
        <v>210</v>
      </c>
      <c r="E9" s="79" t="s">
        <v>210</v>
      </c>
      <c r="F9" s="79" t="s">
        <v>210</v>
      </c>
      <c r="G9" s="79" t="s">
        <v>210</v>
      </c>
      <c r="H9" s="79"/>
      <c r="I9" s="79"/>
      <c r="J9" s="79"/>
      <c r="K9" s="79"/>
      <c r="L9" s="79"/>
      <c r="M9" s="79"/>
      <c r="N9" s="79"/>
      <c r="O9" s="79"/>
    </row>
    <row r="10" spans="1:15" x14ac:dyDescent="0.25">
      <c r="C10" s="90" t="s">
        <v>163</v>
      </c>
    </row>
    <row r="11" spans="1:15" x14ac:dyDescent="0.25">
      <c r="C11" s="89">
        <v>0.33333333333333331</v>
      </c>
      <c r="D11" s="89">
        <v>0.375</v>
      </c>
      <c r="E11" s="89">
        <v>0.41666666666666702</v>
      </c>
      <c r="F11" s="89">
        <v>0.45833333333333298</v>
      </c>
      <c r="G11" s="89">
        <v>0.5</v>
      </c>
      <c r="H11" s="89">
        <v>0.54166666666666696</v>
      </c>
      <c r="I11" s="89">
        <v>0.58333333333333304</v>
      </c>
      <c r="J11" s="89">
        <v>0.625</v>
      </c>
      <c r="K11" s="89">
        <v>0.66666666666666696</v>
      </c>
      <c r="L11" s="89">
        <v>0.70833333333333304</v>
      </c>
      <c r="M11" s="89">
        <v>0.75</v>
      </c>
      <c r="N11" s="89">
        <v>0.79166666666666696</v>
      </c>
      <c r="O11" s="89">
        <v>0.83333333333333304</v>
      </c>
    </row>
    <row r="12" spans="1:15" x14ac:dyDescent="0.25">
      <c r="C12" s="79"/>
      <c r="D12" s="79" t="s">
        <v>211</v>
      </c>
      <c r="E12" s="79" t="s">
        <v>211</v>
      </c>
      <c r="F12" s="79" t="s">
        <v>211</v>
      </c>
      <c r="G12" s="79" t="s">
        <v>211</v>
      </c>
      <c r="H12" s="79"/>
      <c r="I12" s="79" t="s">
        <v>210</v>
      </c>
      <c r="J12" s="79" t="s">
        <v>210</v>
      </c>
      <c r="K12" s="79" t="s">
        <v>210</v>
      </c>
      <c r="L12" s="79" t="s">
        <v>210</v>
      </c>
      <c r="M12" s="79"/>
      <c r="N12" s="79"/>
      <c r="O12" s="79"/>
    </row>
    <row r="13" spans="1:15" x14ac:dyDescent="0.25">
      <c r="C13" s="90" t="s">
        <v>164</v>
      </c>
    </row>
    <row r="14" spans="1:15" x14ac:dyDescent="0.25">
      <c r="C14" s="89">
        <v>0.33333333333333331</v>
      </c>
      <c r="D14" s="89">
        <v>0.375</v>
      </c>
      <c r="E14" s="89">
        <v>0.41666666666666702</v>
      </c>
      <c r="F14" s="89">
        <v>0.45833333333333298</v>
      </c>
      <c r="G14" s="89">
        <v>0.5</v>
      </c>
      <c r="H14" s="89">
        <v>0.54166666666666696</v>
      </c>
      <c r="I14" s="89">
        <v>0.58333333333333304</v>
      </c>
      <c r="J14" s="89">
        <v>0.625</v>
      </c>
      <c r="K14" s="89">
        <v>0.66666666666666696</v>
      </c>
      <c r="L14" s="89">
        <v>0.70833333333333304</v>
      </c>
      <c r="M14" s="89">
        <v>0.75</v>
      </c>
      <c r="N14" s="89">
        <v>0.79166666666666696</v>
      </c>
      <c r="O14" s="89">
        <v>0.83333333333333304</v>
      </c>
    </row>
    <row r="15" spans="1:15" x14ac:dyDescent="0.25">
      <c r="C15" s="79"/>
      <c r="D15" s="79" t="s">
        <v>210</v>
      </c>
      <c r="E15" s="79" t="s">
        <v>210</v>
      </c>
      <c r="F15" s="79" t="s">
        <v>210</v>
      </c>
      <c r="G15" s="79" t="s">
        <v>210</v>
      </c>
      <c r="H15" s="79"/>
      <c r="I15" s="79"/>
      <c r="J15" s="79"/>
      <c r="K15" s="79"/>
      <c r="L15" s="79"/>
      <c r="M15" s="79"/>
      <c r="N15" s="79"/>
      <c r="O15" s="79"/>
    </row>
    <row r="16" spans="1:15" x14ac:dyDescent="0.25">
      <c r="C16" s="90" t="s">
        <v>165</v>
      </c>
    </row>
    <row r="17" spans="3:15" x14ac:dyDescent="0.25">
      <c r="C17" s="89">
        <v>0.33333333333333331</v>
      </c>
      <c r="D17" s="89">
        <v>0.375</v>
      </c>
      <c r="E17" s="89">
        <v>0.41666666666666702</v>
      </c>
      <c r="F17" s="89">
        <v>0.45833333333333298</v>
      </c>
      <c r="G17" s="89">
        <v>0.5</v>
      </c>
      <c r="H17" s="89">
        <v>0.54166666666666696</v>
      </c>
      <c r="I17" s="89">
        <v>0.58333333333333304</v>
      </c>
      <c r="J17" s="89">
        <v>0.625</v>
      </c>
      <c r="K17" s="89">
        <v>0.66666666666666696</v>
      </c>
      <c r="L17" s="89">
        <v>0.70833333333333304</v>
      </c>
      <c r="M17" s="89">
        <v>0.75</v>
      </c>
      <c r="N17" s="89">
        <v>0.79166666666666696</v>
      </c>
      <c r="O17" s="89">
        <v>0.83333333333333304</v>
      </c>
    </row>
    <row r="18" spans="3:15" x14ac:dyDescent="0.25">
      <c r="C18" s="79"/>
      <c r="D18" s="79" t="s">
        <v>210</v>
      </c>
      <c r="E18" s="79" t="s">
        <v>210</v>
      </c>
      <c r="F18" s="79" t="s">
        <v>210</v>
      </c>
      <c r="G18" s="79" t="s">
        <v>210</v>
      </c>
      <c r="H18" s="79"/>
      <c r="I18" s="79" t="s">
        <v>210</v>
      </c>
      <c r="J18" s="79" t="s">
        <v>210</v>
      </c>
      <c r="K18" s="79" t="s">
        <v>210</v>
      </c>
      <c r="L18" s="79" t="s">
        <v>210</v>
      </c>
      <c r="M18" s="79"/>
      <c r="N18" s="79"/>
      <c r="O18" s="79"/>
    </row>
  </sheetData>
  <conditionalFormatting sqref="C6:O6">
    <cfRule type="containsText" dxfId="116" priority="192" operator="containsText" text="MDA">
      <formula>NOT(ISERROR(SEARCH("MDA",C6)))</formula>
    </cfRule>
    <cfRule type="containsText" dxfId="115" priority="193" operator="containsText" text="Formation">
      <formula>NOT(ISERROR(SEARCH("Formation",C6)))</formula>
    </cfRule>
    <cfRule type="containsText" dxfId="114" priority="194" operator="containsText" text="Prévention">
      <formula>NOT(ISERROR(SEARCH("Prévention",C6)))</formula>
    </cfRule>
    <cfRule type="containsText" dxfId="113" priority="195" operator="containsText" text="Gp Marche">
      <formula>NOT(ISERROR(SEARCH("Gp Marche",C6)))</formula>
    </cfRule>
    <cfRule type="containsText" dxfId="112" priority="196" operator="containsText" text="USCA">
      <formula>NOT(ISERROR(SEARCH("USCA",C6)))</formula>
    </cfRule>
    <cfRule type="containsText" dxfId="111" priority="197" operator="containsText" text="CTMA">
      <formula>NOT(ISERROR(SEARCH("CTMA",C6)))</formula>
    </cfRule>
    <cfRule type="containsText" dxfId="110" priority="198" operator="containsText" text="CARRUD">
      <formula>NOT(ISERROR(SEARCH("CARRUD",C6)))</formula>
    </cfRule>
    <cfRule type="cellIs" dxfId="109" priority="199" operator="equal">
      <formula>"Acc Col"</formula>
    </cfRule>
    <cfRule type="cellIs" dxfId="108" priority="200" operator="equal">
      <formula>"Acc"</formula>
    </cfRule>
    <cfRule type="containsText" dxfId="107" priority="201" operator="containsText" text="Bureau 10">
      <formula>NOT(ISERROR(SEARCH("Bureau 10",C6)))</formula>
    </cfRule>
    <cfRule type="containsText" dxfId="106" priority="202" operator="containsText" text="Bureau 9">
      <formula>NOT(ISERROR(SEARCH("Bureau 9",C6)))</formula>
    </cfRule>
    <cfRule type="containsText" dxfId="105" priority="203" operator="containsText" text="Bureau 8">
      <formula>NOT(ISERROR(SEARCH("Bureau 8",C6)))</formula>
    </cfRule>
    <cfRule type="containsText" dxfId="104" priority="204" operator="containsText" text="Bureau 7">
      <formula>NOT(ISERROR(SEARCH("Bureau 7",C6)))</formula>
    </cfRule>
    <cfRule type="containsText" dxfId="103" priority="205" operator="containsText" text="Bureau 6">
      <formula>NOT(ISERROR(SEARCH("Bureau 6",C6)))</formula>
    </cfRule>
    <cfRule type="containsText" dxfId="102" priority="206" operator="containsText" text="Bureau 5">
      <formula>NOT(ISERROR(SEARCH("Bureau 5",C6)))</formula>
    </cfRule>
    <cfRule type="containsText" dxfId="101" priority="207" operator="containsText" text="Bureau 4">
      <formula>NOT(ISERROR(SEARCH("Bureau 4",C6)))</formula>
    </cfRule>
    <cfRule type="containsText" dxfId="100" priority="208" operator="containsText" text="Bureau 3">
      <formula>NOT(ISERROR(SEARCH("Bureau 3",C6)))</formula>
    </cfRule>
    <cfRule type="containsText" dxfId="99" priority="209" operator="containsText" text="Bureau 2">
      <formula>NOT(ISERROR(SEARCH("Bureau 2",C6)))</formula>
    </cfRule>
    <cfRule type="containsText" dxfId="98" priority="210" operator="containsText" text="Bureau 1">
      <formula>NOT(ISERROR(SEARCH("Bureau 1",C6)))</formula>
    </cfRule>
  </conditionalFormatting>
  <conditionalFormatting sqref="C9:O9">
    <cfRule type="containsText" dxfId="77" priority="173" operator="containsText" text="MDA">
      <formula>NOT(ISERROR(SEARCH("MDA",C9)))</formula>
    </cfRule>
    <cfRule type="containsText" dxfId="76" priority="174" operator="containsText" text="Formation">
      <formula>NOT(ISERROR(SEARCH("Formation",C9)))</formula>
    </cfRule>
    <cfRule type="containsText" dxfId="75" priority="175" operator="containsText" text="Prévention">
      <formula>NOT(ISERROR(SEARCH("Prévention",C9)))</formula>
    </cfRule>
    <cfRule type="containsText" dxfId="74" priority="176" operator="containsText" text="Gp Marche">
      <formula>NOT(ISERROR(SEARCH("Gp Marche",C9)))</formula>
    </cfRule>
    <cfRule type="containsText" dxfId="73" priority="177" operator="containsText" text="USCA">
      <formula>NOT(ISERROR(SEARCH("USCA",C9)))</formula>
    </cfRule>
    <cfRule type="containsText" dxfId="72" priority="178" operator="containsText" text="CTMA">
      <formula>NOT(ISERROR(SEARCH("CTMA",C9)))</formula>
    </cfRule>
    <cfRule type="containsText" dxfId="71" priority="179" operator="containsText" text="CARRUD">
      <formula>NOT(ISERROR(SEARCH("CARRUD",C9)))</formula>
    </cfRule>
    <cfRule type="cellIs" dxfId="70" priority="180" operator="equal">
      <formula>"Acc Col"</formula>
    </cfRule>
    <cfRule type="cellIs" dxfId="69" priority="181" operator="equal">
      <formula>"Acc"</formula>
    </cfRule>
    <cfRule type="containsText" dxfId="68" priority="182" operator="containsText" text="Bureau 10">
      <formula>NOT(ISERROR(SEARCH("Bureau 10",C9)))</formula>
    </cfRule>
    <cfRule type="containsText" dxfId="67" priority="183" operator="containsText" text="Bureau 9">
      <formula>NOT(ISERROR(SEARCH("Bureau 9",C9)))</formula>
    </cfRule>
    <cfRule type="containsText" dxfId="66" priority="184" operator="containsText" text="Bureau 8">
      <formula>NOT(ISERROR(SEARCH("Bureau 8",C9)))</formula>
    </cfRule>
    <cfRule type="containsText" dxfId="65" priority="185" operator="containsText" text="Bureau 7">
      <formula>NOT(ISERROR(SEARCH("Bureau 7",C9)))</formula>
    </cfRule>
    <cfRule type="containsText" dxfId="64" priority="186" operator="containsText" text="Bureau 6">
      <formula>NOT(ISERROR(SEARCH("Bureau 6",C9)))</formula>
    </cfRule>
    <cfRule type="containsText" dxfId="63" priority="187" operator="containsText" text="Bureau 5">
      <formula>NOT(ISERROR(SEARCH("Bureau 5",C9)))</formula>
    </cfRule>
    <cfRule type="containsText" dxfId="62" priority="188" operator="containsText" text="Bureau 4">
      <formula>NOT(ISERROR(SEARCH("Bureau 4",C9)))</formula>
    </cfRule>
    <cfRule type="containsText" dxfId="61" priority="189" operator="containsText" text="Bureau 3">
      <formula>NOT(ISERROR(SEARCH("Bureau 3",C9)))</formula>
    </cfRule>
    <cfRule type="containsText" dxfId="60" priority="190" operator="containsText" text="Bureau 2">
      <formula>NOT(ISERROR(SEARCH("Bureau 2",C9)))</formula>
    </cfRule>
    <cfRule type="containsText" dxfId="59" priority="191" operator="containsText" text="Bureau 1">
      <formula>NOT(ISERROR(SEARCH("Bureau 1",C9)))</formula>
    </cfRule>
  </conditionalFormatting>
  <conditionalFormatting sqref="C12:O12">
    <cfRule type="containsText" dxfId="193" priority="154" operator="containsText" text="MDA">
      <formula>NOT(ISERROR(SEARCH("MDA",C12)))</formula>
    </cfRule>
    <cfRule type="containsText" dxfId="192" priority="155" operator="containsText" text="Formation">
      <formula>NOT(ISERROR(SEARCH("Formation",C12)))</formula>
    </cfRule>
    <cfRule type="containsText" dxfId="191" priority="156" operator="containsText" text="Prévention">
      <formula>NOT(ISERROR(SEARCH("Prévention",C12)))</formula>
    </cfRule>
    <cfRule type="containsText" dxfId="190" priority="157" operator="containsText" text="Gp Marche">
      <formula>NOT(ISERROR(SEARCH("Gp Marche",C12)))</formula>
    </cfRule>
    <cfRule type="containsText" dxfId="189" priority="158" operator="containsText" text="USCA">
      <formula>NOT(ISERROR(SEARCH("USCA",C12)))</formula>
    </cfRule>
    <cfRule type="containsText" dxfId="188" priority="159" operator="containsText" text="CTMA">
      <formula>NOT(ISERROR(SEARCH("CTMA",C12)))</formula>
    </cfRule>
    <cfRule type="containsText" dxfId="187" priority="160" operator="containsText" text="CARRUD">
      <formula>NOT(ISERROR(SEARCH("CARRUD",C12)))</formula>
    </cfRule>
    <cfRule type="cellIs" dxfId="186" priority="161" operator="equal">
      <formula>"Acc Col"</formula>
    </cfRule>
    <cfRule type="cellIs" dxfId="185" priority="162" operator="equal">
      <formula>"Acc"</formula>
    </cfRule>
    <cfRule type="containsText" dxfId="184" priority="163" operator="containsText" text="Bureau 10">
      <formula>NOT(ISERROR(SEARCH("Bureau 10",C12)))</formula>
    </cfRule>
    <cfRule type="containsText" dxfId="183" priority="164" operator="containsText" text="Bureau 9">
      <formula>NOT(ISERROR(SEARCH("Bureau 9",C12)))</formula>
    </cfRule>
    <cfRule type="containsText" dxfId="182" priority="165" operator="containsText" text="Bureau 8">
      <formula>NOT(ISERROR(SEARCH("Bureau 8",C12)))</formula>
    </cfRule>
    <cfRule type="containsText" dxfId="181" priority="166" operator="containsText" text="Bureau 7">
      <formula>NOT(ISERROR(SEARCH("Bureau 7",C12)))</formula>
    </cfRule>
    <cfRule type="containsText" dxfId="180" priority="167" operator="containsText" text="Bureau 6">
      <formula>NOT(ISERROR(SEARCH("Bureau 6",C12)))</formula>
    </cfRule>
    <cfRule type="containsText" dxfId="179" priority="168" operator="containsText" text="Bureau 5">
      <formula>NOT(ISERROR(SEARCH("Bureau 5",C12)))</formula>
    </cfRule>
    <cfRule type="containsText" dxfId="178" priority="169" operator="containsText" text="Bureau 4">
      <formula>NOT(ISERROR(SEARCH("Bureau 4",C12)))</formula>
    </cfRule>
    <cfRule type="containsText" dxfId="177" priority="170" operator="containsText" text="Bureau 3">
      <formula>NOT(ISERROR(SEARCH("Bureau 3",C12)))</formula>
    </cfRule>
    <cfRule type="containsText" dxfId="176" priority="171" operator="containsText" text="Bureau 2">
      <formula>NOT(ISERROR(SEARCH("Bureau 2",C12)))</formula>
    </cfRule>
    <cfRule type="containsText" dxfId="175" priority="172" operator="containsText" text="Bureau 1">
      <formula>NOT(ISERROR(SEARCH("Bureau 1",C12)))</formula>
    </cfRule>
  </conditionalFormatting>
  <conditionalFormatting sqref="C15:O15">
    <cfRule type="containsText" dxfId="524" priority="135" operator="containsText" text="MDA">
      <formula>NOT(ISERROR(SEARCH("MDA",C15)))</formula>
    </cfRule>
    <cfRule type="containsText" dxfId="523" priority="136" operator="containsText" text="Formation">
      <formula>NOT(ISERROR(SEARCH("Formation",C15)))</formula>
    </cfRule>
    <cfRule type="containsText" dxfId="522" priority="137" operator="containsText" text="Prévention">
      <formula>NOT(ISERROR(SEARCH("Prévention",C15)))</formula>
    </cfRule>
    <cfRule type="containsText" dxfId="521" priority="138" operator="containsText" text="Gp Marche">
      <formula>NOT(ISERROR(SEARCH("Gp Marche",C15)))</formula>
    </cfRule>
    <cfRule type="containsText" dxfId="520" priority="139" operator="containsText" text="USCA">
      <formula>NOT(ISERROR(SEARCH("USCA",C15)))</formula>
    </cfRule>
    <cfRule type="containsText" dxfId="519" priority="140" operator="containsText" text="CTMA">
      <formula>NOT(ISERROR(SEARCH("CTMA",C15)))</formula>
    </cfRule>
    <cfRule type="containsText" dxfId="518" priority="141" operator="containsText" text="CARRUD">
      <formula>NOT(ISERROR(SEARCH("CARRUD",C15)))</formula>
    </cfRule>
    <cfRule type="cellIs" dxfId="517" priority="142" operator="equal">
      <formula>"Acc Col"</formula>
    </cfRule>
    <cfRule type="cellIs" dxfId="516" priority="143" operator="equal">
      <formula>"Acc"</formula>
    </cfRule>
    <cfRule type="containsText" dxfId="515" priority="144" operator="containsText" text="Bureau 10">
      <formula>NOT(ISERROR(SEARCH("Bureau 10",C15)))</formula>
    </cfRule>
    <cfRule type="containsText" dxfId="514" priority="145" operator="containsText" text="Bureau 9">
      <formula>NOT(ISERROR(SEARCH("Bureau 9",C15)))</formula>
    </cfRule>
    <cfRule type="containsText" dxfId="513" priority="146" operator="containsText" text="Bureau 8">
      <formula>NOT(ISERROR(SEARCH("Bureau 8",C15)))</formula>
    </cfRule>
    <cfRule type="containsText" dxfId="512" priority="147" operator="containsText" text="Bureau 7">
      <formula>NOT(ISERROR(SEARCH("Bureau 7",C15)))</formula>
    </cfRule>
    <cfRule type="containsText" dxfId="511" priority="148" operator="containsText" text="Bureau 6">
      <formula>NOT(ISERROR(SEARCH("Bureau 6",C15)))</formula>
    </cfRule>
    <cfRule type="containsText" dxfId="510" priority="149" operator="containsText" text="Bureau 5">
      <formula>NOT(ISERROR(SEARCH("Bureau 5",C15)))</formula>
    </cfRule>
    <cfRule type="containsText" dxfId="509" priority="150" operator="containsText" text="Bureau 4">
      <formula>NOT(ISERROR(SEARCH("Bureau 4",C15)))</formula>
    </cfRule>
    <cfRule type="containsText" dxfId="508" priority="151" operator="containsText" text="Bureau 3">
      <formula>NOT(ISERROR(SEARCH("Bureau 3",C15)))</formula>
    </cfRule>
    <cfRule type="containsText" dxfId="507" priority="152" operator="containsText" text="Bureau 2">
      <formula>NOT(ISERROR(SEARCH("Bureau 2",C15)))</formula>
    </cfRule>
    <cfRule type="containsText" dxfId="506" priority="153" operator="containsText" text="Bureau 1">
      <formula>NOT(ISERROR(SEARCH("Bureau 1",C15)))</formula>
    </cfRule>
  </conditionalFormatting>
  <conditionalFormatting sqref="C18:O18">
    <cfRule type="containsText" dxfId="505" priority="116" operator="containsText" text="MDA">
      <formula>NOT(ISERROR(SEARCH("MDA",C18)))</formula>
    </cfRule>
    <cfRule type="containsText" dxfId="504" priority="117" operator="containsText" text="Formation">
      <formula>NOT(ISERROR(SEARCH("Formation",C18)))</formula>
    </cfRule>
    <cfRule type="containsText" dxfId="503" priority="118" operator="containsText" text="Prévention">
      <formula>NOT(ISERROR(SEARCH("Prévention",C18)))</formula>
    </cfRule>
    <cfRule type="containsText" dxfId="502" priority="119" operator="containsText" text="Gp Marche">
      <formula>NOT(ISERROR(SEARCH("Gp Marche",C18)))</formula>
    </cfRule>
    <cfRule type="containsText" dxfId="501" priority="120" operator="containsText" text="USCA">
      <formula>NOT(ISERROR(SEARCH("USCA",C18)))</formula>
    </cfRule>
    <cfRule type="containsText" dxfId="500" priority="121" operator="containsText" text="CTMA">
      <formula>NOT(ISERROR(SEARCH("CTMA",C18)))</formula>
    </cfRule>
    <cfRule type="containsText" dxfId="499" priority="122" operator="containsText" text="CARRUD">
      <formula>NOT(ISERROR(SEARCH("CARRUD",C18)))</formula>
    </cfRule>
    <cfRule type="cellIs" dxfId="498" priority="123" operator="equal">
      <formula>"Acc Col"</formula>
    </cfRule>
    <cfRule type="cellIs" dxfId="497" priority="124" operator="equal">
      <formula>"Acc"</formula>
    </cfRule>
    <cfRule type="containsText" dxfId="496" priority="125" operator="containsText" text="Bureau 10">
      <formula>NOT(ISERROR(SEARCH("Bureau 10",C18)))</formula>
    </cfRule>
    <cfRule type="containsText" dxfId="495" priority="126" operator="containsText" text="Bureau 9">
      <formula>NOT(ISERROR(SEARCH("Bureau 9",C18)))</formula>
    </cfRule>
    <cfRule type="containsText" dxfId="494" priority="127" operator="containsText" text="Bureau 8">
      <formula>NOT(ISERROR(SEARCH("Bureau 8",C18)))</formula>
    </cfRule>
    <cfRule type="containsText" dxfId="493" priority="128" operator="containsText" text="Bureau 7">
      <formula>NOT(ISERROR(SEARCH("Bureau 7",C18)))</formula>
    </cfRule>
    <cfRule type="containsText" dxfId="492" priority="129" operator="containsText" text="Bureau 6">
      <formula>NOT(ISERROR(SEARCH("Bureau 6",C18)))</formula>
    </cfRule>
    <cfRule type="containsText" dxfId="491" priority="130" operator="containsText" text="Bureau 5">
      <formula>NOT(ISERROR(SEARCH("Bureau 5",C18)))</formula>
    </cfRule>
    <cfRule type="containsText" dxfId="490" priority="131" operator="containsText" text="Bureau 4">
      <formula>NOT(ISERROR(SEARCH("Bureau 4",C18)))</formula>
    </cfRule>
    <cfRule type="containsText" dxfId="489" priority="132" operator="containsText" text="Bureau 3">
      <formula>NOT(ISERROR(SEARCH("Bureau 3",C18)))</formula>
    </cfRule>
    <cfRule type="containsText" dxfId="488" priority="133" operator="containsText" text="Bureau 2">
      <formula>NOT(ISERROR(SEARCH("Bureau 2",C18)))</formula>
    </cfRule>
    <cfRule type="containsText" dxfId="487" priority="134" operator="containsText" text="Bureau 1">
      <formula>NOT(ISERROR(SEARCH("Bureau 1",C18)))</formula>
    </cfRule>
  </conditionalFormatting>
  <conditionalFormatting sqref="A1:XFD1048576">
    <cfRule type="cellIs" dxfId="58" priority="115" operator="equal">
      <formula>0</formula>
    </cfRule>
  </conditionalFormatting>
  <conditionalFormatting sqref="C9:G9">
    <cfRule type="containsText" dxfId="57" priority="96" operator="containsText" text="MDA">
      <formula>NOT(ISERROR(SEARCH("MDA",C9)))</formula>
    </cfRule>
    <cfRule type="containsText" dxfId="56" priority="97" operator="containsText" text="Formation">
      <formula>NOT(ISERROR(SEARCH("Formation",C9)))</formula>
    </cfRule>
    <cfRule type="containsText" dxfId="55" priority="98" operator="containsText" text="Prévention">
      <formula>NOT(ISERROR(SEARCH("Prévention",C9)))</formula>
    </cfRule>
    <cfRule type="containsText" dxfId="54" priority="99" operator="containsText" text="Gp Marche">
      <formula>NOT(ISERROR(SEARCH("Gp Marche",C9)))</formula>
    </cfRule>
    <cfRule type="containsText" dxfId="53" priority="100" operator="containsText" text="USCA">
      <formula>NOT(ISERROR(SEARCH("USCA",C9)))</formula>
    </cfRule>
    <cfRule type="containsText" dxfId="52" priority="101" operator="containsText" text="CTMA">
      <formula>NOT(ISERROR(SEARCH("CTMA",C9)))</formula>
    </cfRule>
    <cfRule type="containsText" dxfId="51" priority="102" operator="containsText" text="CARRUD">
      <formula>NOT(ISERROR(SEARCH("CARRUD",C9)))</formula>
    </cfRule>
    <cfRule type="cellIs" dxfId="50" priority="103" operator="equal">
      <formula>"Acc Col"</formula>
    </cfRule>
    <cfRule type="cellIs" dxfId="49" priority="104" operator="equal">
      <formula>"Acc"</formula>
    </cfRule>
    <cfRule type="containsText" dxfId="48" priority="105" operator="containsText" text="Bureau 10">
      <formula>NOT(ISERROR(SEARCH("Bureau 10",C9)))</formula>
    </cfRule>
    <cfRule type="containsText" dxfId="47" priority="106" operator="containsText" text="Bureau 9">
      <formula>NOT(ISERROR(SEARCH("Bureau 9",C9)))</formula>
    </cfRule>
    <cfRule type="containsText" dxfId="46" priority="107" operator="containsText" text="Bureau 8">
      <formula>NOT(ISERROR(SEARCH("Bureau 8",C9)))</formula>
    </cfRule>
    <cfRule type="containsText" dxfId="45" priority="108" operator="containsText" text="Bureau 7">
      <formula>NOT(ISERROR(SEARCH("Bureau 7",C9)))</formula>
    </cfRule>
    <cfRule type="containsText" dxfId="44" priority="109" operator="containsText" text="Bureau 6">
      <formula>NOT(ISERROR(SEARCH("Bureau 6",C9)))</formula>
    </cfRule>
    <cfRule type="containsText" dxfId="43" priority="110" operator="containsText" text="Bureau 5">
      <formula>NOT(ISERROR(SEARCH("Bureau 5",C9)))</formula>
    </cfRule>
    <cfRule type="containsText" dxfId="42" priority="111" operator="containsText" text="Bureau 4">
      <formula>NOT(ISERROR(SEARCH("Bureau 4",C9)))</formula>
    </cfRule>
    <cfRule type="containsText" dxfId="41" priority="112" operator="containsText" text="Bureau 3">
      <formula>NOT(ISERROR(SEARCH("Bureau 3",C9)))</formula>
    </cfRule>
    <cfRule type="containsText" dxfId="40" priority="113" operator="containsText" text="Bureau 2">
      <formula>NOT(ISERROR(SEARCH("Bureau 2",C9)))</formula>
    </cfRule>
    <cfRule type="containsText" dxfId="39" priority="114" operator="containsText" text="Bureau 1">
      <formula>NOT(ISERROR(SEARCH("Bureau 1",C9)))</formula>
    </cfRule>
  </conditionalFormatting>
  <conditionalFormatting sqref="I12:L12">
    <cfRule type="containsText" dxfId="426" priority="77" operator="containsText" text="MDA">
      <formula>NOT(ISERROR(SEARCH("MDA",I12)))</formula>
    </cfRule>
    <cfRule type="containsText" dxfId="425" priority="78" operator="containsText" text="Formation">
      <formula>NOT(ISERROR(SEARCH("Formation",I12)))</formula>
    </cfRule>
    <cfRule type="containsText" dxfId="424" priority="79" operator="containsText" text="Prévention">
      <formula>NOT(ISERROR(SEARCH("Prévention",I12)))</formula>
    </cfRule>
    <cfRule type="containsText" dxfId="423" priority="80" operator="containsText" text="Gp Marche">
      <formula>NOT(ISERROR(SEARCH("Gp Marche",I12)))</formula>
    </cfRule>
    <cfRule type="containsText" dxfId="422" priority="81" operator="containsText" text="USCA">
      <formula>NOT(ISERROR(SEARCH("USCA",I12)))</formula>
    </cfRule>
    <cfRule type="containsText" dxfId="421" priority="82" operator="containsText" text="CTMA">
      <formula>NOT(ISERROR(SEARCH("CTMA",I12)))</formula>
    </cfRule>
    <cfRule type="containsText" dxfId="420" priority="83" operator="containsText" text="CARRUD">
      <formula>NOT(ISERROR(SEARCH("CARRUD",I12)))</formula>
    </cfRule>
    <cfRule type="cellIs" dxfId="419" priority="84" operator="equal">
      <formula>"Acc Col"</formula>
    </cfRule>
    <cfRule type="cellIs" dxfId="418" priority="85" operator="equal">
      <formula>"Acc"</formula>
    </cfRule>
    <cfRule type="containsText" dxfId="417" priority="86" operator="containsText" text="Bureau 10">
      <formula>NOT(ISERROR(SEARCH("Bureau 10",I12)))</formula>
    </cfRule>
    <cfRule type="containsText" dxfId="416" priority="87" operator="containsText" text="Bureau 9">
      <formula>NOT(ISERROR(SEARCH("Bureau 9",I12)))</formula>
    </cfRule>
    <cfRule type="containsText" dxfId="415" priority="88" operator="containsText" text="Bureau 8">
      <formula>NOT(ISERROR(SEARCH("Bureau 8",I12)))</formula>
    </cfRule>
    <cfRule type="containsText" dxfId="414" priority="89" operator="containsText" text="Bureau 7">
      <formula>NOT(ISERROR(SEARCH("Bureau 7",I12)))</formula>
    </cfRule>
    <cfRule type="containsText" dxfId="413" priority="90" operator="containsText" text="Bureau 6">
      <formula>NOT(ISERROR(SEARCH("Bureau 6",I12)))</formula>
    </cfRule>
    <cfRule type="containsText" dxfId="412" priority="91" operator="containsText" text="Bureau 5">
      <formula>NOT(ISERROR(SEARCH("Bureau 5",I12)))</formula>
    </cfRule>
    <cfRule type="containsText" dxfId="411" priority="92" operator="containsText" text="Bureau 4">
      <formula>NOT(ISERROR(SEARCH("Bureau 4",I12)))</formula>
    </cfRule>
    <cfRule type="containsText" dxfId="410" priority="93" operator="containsText" text="Bureau 3">
      <formula>NOT(ISERROR(SEARCH("Bureau 3",I12)))</formula>
    </cfRule>
    <cfRule type="containsText" dxfId="409" priority="94" operator="containsText" text="Bureau 2">
      <formula>NOT(ISERROR(SEARCH("Bureau 2",I12)))</formula>
    </cfRule>
    <cfRule type="containsText" dxfId="408" priority="95" operator="containsText" text="Bureau 1">
      <formula>NOT(ISERROR(SEARCH("Bureau 1",I12)))</formula>
    </cfRule>
  </conditionalFormatting>
  <conditionalFormatting sqref="D15:G15">
    <cfRule type="containsText" dxfId="387" priority="58" operator="containsText" text="MDA">
      <formula>NOT(ISERROR(SEARCH("MDA",D15)))</formula>
    </cfRule>
    <cfRule type="containsText" dxfId="386" priority="59" operator="containsText" text="Formation">
      <formula>NOT(ISERROR(SEARCH("Formation",D15)))</formula>
    </cfRule>
    <cfRule type="containsText" dxfId="385" priority="60" operator="containsText" text="Prévention">
      <formula>NOT(ISERROR(SEARCH("Prévention",D15)))</formula>
    </cfRule>
    <cfRule type="containsText" dxfId="384" priority="61" operator="containsText" text="Gp Marche">
      <formula>NOT(ISERROR(SEARCH("Gp Marche",D15)))</formula>
    </cfRule>
    <cfRule type="containsText" dxfId="383" priority="62" operator="containsText" text="USCA">
      <formula>NOT(ISERROR(SEARCH("USCA",D15)))</formula>
    </cfRule>
    <cfRule type="containsText" dxfId="382" priority="63" operator="containsText" text="CTMA">
      <formula>NOT(ISERROR(SEARCH("CTMA",D15)))</formula>
    </cfRule>
    <cfRule type="containsText" dxfId="381" priority="64" operator="containsText" text="CARRUD">
      <formula>NOT(ISERROR(SEARCH("CARRUD",D15)))</formula>
    </cfRule>
    <cfRule type="cellIs" dxfId="380" priority="65" operator="equal">
      <formula>"Acc Col"</formula>
    </cfRule>
    <cfRule type="cellIs" dxfId="379" priority="66" operator="equal">
      <formula>"Acc"</formula>
    </cfRule>
    <cfRule type="containsText" dxfId="378" priority="67" operator="containsText" text="Bureau 10">
      <formula>NOT(ISERROR(SEARCH("Bureau 10",D15)))</formula>
    </cfRule>
    <cfRule type="containsText" dxfId="377" priority="68" operator="containsText" text="Bureau 9">
      <formula>NOT(ISERROR(SEARCH("Bureau 9",D15)))</formula>
    </cfRule>
    <cfRule type="containsText" dxfId="376" priority="69" operator="containsText" text="Bureau 8">
      <formula>NOT(ISERROR(SEARCH("Bureau 8",D15)))</formula>
    </cfRule>
    <cfRule type="containsText" dxfId="375" priority="70" operator="containsText" text="Bureau 7">
      <formula>NOT(ISERROR(SEARCH("Bureau 7",D15)))</formula>
    </cfRule>
    <cfRule type="containsText" dxfId="374" priority="71" operator="containsText" text="Bureau 6">
      <formula>NOT(ISERROR(SEARCH("Bureau 6",D15)))</formula>
    </cfRule>
    <cfRule type="containsText" dxfId="373" priority="72" operator="containsText" text="Bureau 5">
      <formula>NOT(ISERROR(SEARCH("Bureau 5",D15)))</formula>
    </cfRule>
    <cfRule type="containsText" dxfId="372" priority="73" operator="containsText" text="Bureau 4">
      <formula>NOT(ISERROR(SEARCH("Bureau 4",D15)))</formula>
    </cfRule>
    <cfRule type="containsText" dxfId="371" priority="74" operator="containsText" text="Bureau 3">
      <formula>NOT(ISERROR(SEARCH("Bureau 3",D15)))</formula>
    </cfRule>
    <cfRule type="containsText" dxfId="370" priority="75" operator="containsText" text="Bureau 2">
      <formula>NOT(ISERROR(SEARCH("Bureau 2",D15)))</formula>
    </cfRule>
    <cfRule type="containsText" dxfId="369" priority="76" operator="containsText" text="Bureau 1">
      <formula>NOT(ISERROR(SEARCH("Bureau 1",D15)))</formula>
    </cfRule>
  </conditionalFormatting>
  <conditionalFormatting sqref="D18:G18">
    <cfRule type="containsText" dxfId="348" priority="39" operator="containsText" text="MDA">
      <formula>NOT(ISERROR(SEARCH("MDA",D18)))</formula>
    </cfRule>
    <cfRule type="containsText" dxfId="347" priority="40" operator="containsText" text="Formation">
      <formula>NOT(ISERROR(SEARCH("Formation",D18)))</formula>
    </cfRule>
    <cfRule type="containsText" dxfId="346" priority="41" operator="containsText" text="Prévention">
      <formula>NOT(ISERROR(SEARCH("Prévention",D18)))</formula>
    </cfRule>
    <cfRule type="containsText" dxfId="345" priority="42" operator="containsText" text="Gp Marche">
      <formula>NOT(ISERROR(SEARCH("Gp Marche",D18)))</formula>
    </cfRule>
    <cfRule type="containsText" dxfId="344" priority="43" operator="containsText" text="USCA">
      <formula>NOT(ISERROR(SEARCH("USCA",D18)))</formula>
    </cfRule>
    <cfRule type="containsText" dxfId="343" priority="44" operator="containsText" text="CTMA">
      <formula>NOT(ISERROR(SEARCH("CTMA",D18)))</formula>
    </cfRule>
    <cfRule type="containsText" dxfId="342" priority="45" operator="containsText" text="CARRUD">
      <formula>NOT(ISERROR(SEARCH("CARRUD",D18)))</formula>
    </cfRule>
    <cfRule type="cellIs" dxfId="341" priority="46" operator="equal">
      <formula>"Acc Col"</formula>
    </cfRule>
    <cfRule type="cellIs" dxfId="340" priority="47" operator="equal">
      <formula>"Acc"</formula>
    </cfRule>
    <cfRule type="containsText" dxfId="339" priority="48" operator="containsText" text="Bureau 10">
      <formula>NOT(ISERROR(SEARCH("Bureau 10",D18)))</formula>
    </cfRule>
    <cfRule type="containsText" dxfId="338" priority="49" operator="containsText" text="Bureau 9">
      <formula>NOT(ISERROR(SEARCH("Bureau 9",D18)))</formula>
    </cfRule>
    <cfRule type="containsText" dxfId="337" priority="50" operator="containsText" text="Bureau 8">
      <formula>NOT(ISERROR(SEARCH("Bureau 8",D18)))</formula>
    </cfRule>
    <cfRule type="containsText" dxfId="336" priority="51" operator="containsText" text="Bureau 7">
      <formula>NOT(ISERROR(SEARCH("Bureau 7",D18)))</formula>
    </cfRule>
    <cfRule type="containsText" dxfId="335" priority="52" operator="containsText" text="Bureau 6">
      <formula>NOT(ISERROR(SEARCH("Bureau 6",D18)))</formula>
    </cfRule>
    <cfRule type="containsText" dxfId="334" priority="53" operator="containsText" text="Bureau 5">
      <formula>NOT(ISERROR(SEARCH("Bureau 5",D18)))</formula>
    </cfRule>
    <cfRule type="containsText" dxfId="333" priority="54" operator="containsText" text="Bureau 4">
      <formula>NOT(ISERROR(SEARCH("Bureau 4",D18)))</formula>
    </cfRule>
    <cfRule type="containsText" dxfId="332" priority="55" operator="containsText" text="Bureau 3">
      <formula>NOT(ISERROR(SEARCH("Bureau 3",D18)))</formula>
    </cfRule>
    <cfRule type="containsText" dxfId="331" priority="56" operator="containsText" text="Bureau 2">
      <formula>NOT(ISERROR(SEARCH("Bureau 2",D18)))</formula>
    </cfRule>
    <cfRule type="containsText" dxfId="330" priority="57" operator="containsText" text="Bureau 1">
      <formula>NOT(ISERROR(SEARCH("Bureau 1",D18)))</formula>
    </cfRule>
  </conditionalFormatting>
  <conditionalFormatting sqref="I18:L18">
    <cfRule type="containsText" dxfId="309" priority="20" operator="containsText" text="MDA">
      <formula>NOT(ISERROR(SEARCH("MDA",I18)))</formula>
    </cfRule>
    <cfRule type="containsText" dxfId="308" priority="21" operator="containsText" text="Formation">
      <formula>NOT(ISERROR(SEARCH("Formation",I18)))</formula>
    </cfRule>
    <cfRule type="containsText" dxfId="307" priority="22" operator="containsText" text="Prévention">
      <formula>NOT(ISERROR(SEARCH("Prévention",I18)))</formula>
    </cfRule>
    <cfRule type="containsText" dxfId="306" priority="23" operator="containsText" text="Gp Marche">
      <formula>NOT(ISERROR(SEARCH("Gp Marche",I18)))</formula>
    </cfRule>
    <cfRule type="containsText" dxfId="305" priority="24" operator="containsText" text="USCA">
      <formula>NOT(ISERROR(SEARCH("USCA",I18)))</formula>
    </cfRule>
    <cfRule type="containsText" dxfId="304" priority="25" operator="containsText" text="CTMA">
      <formula>NOT(ISERROR(SEARCH("CTMA",I18)))</formula>
    </cfRule>
    <cfRule type="containsText" dxfId="303" priority="26" operator="containsText" text="CARRUD">
      <formula>NOT(ISERROR(SEARCH("CARRUD",I18)))</formula>
    </cfRule>
    <cfRule type="cellIs" dxfId="302" priority="27" operator="equal">
      <formula>"Acc Col"</formula>
    </cfRule>
    <cfRule type="cellIs" dxfId="301" priority="28" operator="equal">
      <formula>"Acc"</formula>
    </cfRule>
    <cfRule type="containsText" dxfId="300" priority="29" operator="containsText" text="Bureau 10">
      <formula>NOT(ISERROR(SEARCH("Bureau 10",I18)))</formula>
    </cfRule>
    <cfRule type="containsText" dxfId="299" priority="30" operator="containsText" text="Bureau 9">
      <formula>NOT(ISERROR(SEARCH("Bureau 9",I18)))</formula>
    </cfRule>
    <cfRule type="containsText" dxfId="298" priority="31" operator="containsText" text="Bureau 8">
      <formula>NOT(ISERROR(SEARCH("Bureau 8",I18)))</formula>
    </cfRule>
    <cfRule type="containsText" dxfId="297" priority="32" operator="containsText" text="Bureau 7">
      <formula>NOT(ISERROR(SEARCH("Bureau 7",I18)))</formula>
    </cfRule>
    <cfRule type="containsText" dxfId="296" priority="33" operator="containsText" text="Bureau 6">
      <formula>NOT(ISERROR(SEARCH("Bureau 6",I18)))</formula>
    </cfRule>
    <cfRule type="containsText" dxfId="295" priority="34" operator="containsText" text="Bureau 5">
      <formula>NOT(ISERROR(SEARCH("Bureau 5",I18)))</formula>
    </cfRule>
    <cfRule type="containsText" dxfId="294" priority="35" operator="containsText" text="Bureau 4">
      <formula>NOT(ISERROR(SEARCH("Bureau 4",I18)))</formula>
    </cfRule>
    <cfRule type="containsText" dxfId="293" priority="36" operator="containsText" text="Bureau 3">
      <formula>NOT(ISERROR(SEARCH("Bureau 3",I18)))</formula>
    </cfRule>
    <cfRule type="containsText" dxfId="292" priority="37" operator="containsText" text="Bureau 2">
      <formula>NOT(ISERROR(SEARCH("Bureau 2",I18)))</formula>
    </cfRule>
    <cfRule type="containsText" dxfId="291" priority="38" operator="containsText" text="Bureau 1">
      <formula>NOT(ISERROR(SEARCH("Bureau 1",I18)))</formula>
    </cfRule>
  </conditionalFormatting>
  <conditionalFormatting sqref="D12:G12">
    <cfRule type="containsText" dxfId="174" priority="1" operator="containsText" text="MDA">
      <formula>NOT(ISERROR(SEARCH("MDA",D12)))</formula>
    </cfRule>
    <cfRule type="containsText" dxfId="173" priority="2" operator="containsText" text="Formation">
      <formula>NOT(ISERROR(SEARCH("Formation",D12)))</formula>
    </cfRule>
    <cfRule type="containsText" dxfId="172" priority="3" operator="containsText" text="Prévention">
      <formula>NOT(ISERROR(SEARCH("Prévention",D12)))</formula>
    </cfRule>
    <cfRule type="containsText" dxfId="171" priority="4" operator="containsText" text="Gp Marche">
      <formula>NOT(ISERROR(SEARCH("Gp Marche",D12)))</formula>
    </cfRule>
    <cfRule type="containsText" dxfId="170" priority="5" operator="containsText" text="USCA">
      <formula>NOT(ISERROR(SEARCH("USCA",D12)))</formula>
    </cfRule>
    <cfRule type="containsText" dxfId="169" priority="6" operator="containsText" text="CTMA">
      <formula>NOT(ISERROR(SEARCH("CTMA",D12)))</formula>
    </cfRule>
    <cfRule type="containsText" dxfId="168" priority="7" operator="containsText" text="CARRUD">
      <formula>NOT(ISERROR(SEARCH("CARRUD",D12)))</formula>
    </cfRule>
    <cfRule type="cellIs" dxfId="167" priority="8" operator="equal">
      <formula>"Acc Col"</formula>
    </cfRule>
    <cfRule type="cellIs" dxfId="166" priority="9" operator="equal">
      <formula>"Acc"</formula>
    </cfRule>
    <cfRule type="containsText" dxfId="165" priority="10" operator="containsText" text="Bureau 10">
      <formula>NOT(ISERROR(SEARCH("Bureau 10",D12)))</formula>
    </cfRule>
    <cfRule type="containsText" dxfId="164" priority="11" operator="containsText" text="Bureau 9">
      <formula>NOT(ISERROR(SEARCH("Bureau 9",D12)))</formula>
    </cfRule>
    <cfRule type="containsText" dxfId="163" priority="12" operator="containsText" text="Bureau 8">
      <formula>NOT(ISERROR(SEARCH("Bureau 8",D12)))</formula>
    </cfRule>
    <cfRule type="containsText" dxfId="162" priority="13" operator="containsText" text="Bureau 7">
      <formula>NOT(ISERROR(SEARCH("Bureau 7",D12)))</formula>
    </cfRule>
    <cfRule type="containsText" dxfId="161" priority="14" operator="containsText" text="Bureau 6">
      <formula>NOT(ISERROR(SEARCH("Bureau 6",D12)))</formula>
    </cfRule>
    <cfRule type="containsText" dxfId="160" priority="15" operator="containsText" text="Bureau 5">
      <formula>NOT(ISERROR(SEARCH("Bureau 5",D12)))</formula>
    </cfRule>
    <cfRule type="containsText" dxfId="159" priority="16" operator="containsText" text="Bureau 4">
      <formula>NOT(ISERROR(SEARCH("Bureau 4",D12)))</formula>
    </cfRule>
    <cfRule type="containsText" dxfId="158" priority="17" operator="containsText" text="Bureau 3">
      <formula>NOT(ISERROR(SEARCH("Bureau 3",D12)))</formula>
    </cfRule>
    <cfRule type="containsText" dxfId="157" priority="18" operator="containsText" text="Bureau 2">
      <formula>NOT(ISERROR(SEARCH("Bureau 2",D12)))</formula>
    </cfRule>
    <cfRule type="containsText" dxfId="156" priority="19" operator="containsText" text="Bureau 1">
      <formula>NOT(ISERROR(SEARCH("Bureau 1",D12)))</formula>
    </cfRule>
  </conditionalFormatting>
  <dataValidations count="1">
    <dataValidation type="list" allowBlank="1" showInputMessage="1" showErrorMessage="1" sqref="A1">
      <formula1>bureaux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horaires</vt:lpstr>
      <vt:lpstr>Boetie</vt:lpstr>
      <vt:lpstr>Visuel</vt:lpstr>
      <vt:lpstr>Planning personnel</vt:lpstr>
      <vt:lpstr>Planning bureau</vt:lpstr>
      <vt:lpstr>Résultat souhaité</vt:lpstr>
      <vt:lpstr>bureaux</vt:lpstr>
      <vt:lpstr>Boetie!Impression_des_titres</vt:lpstr>
      <vt:lpstr>Noms</vt:lpstr>
      <vt:lpstr>Prenoms</vt:lpstr>
      <vt:lpstr>pseudo</vt:lpstr>
      <vt:lpstr>Boetie!Zone_d_impression</vt:lpstr>
      <vt:lpstr>horaires!Zone_d_impression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2013-05-15T15:43:15Z</dcterms:modified>
</cp:coreProperties>
</file>