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0E491815-4F2F-4F8B-B334-57CFB07B98B9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BASE">Feuil1!$C$2:$C$3</definedName>
    <definedName name="Convention" localSheetId="0">Feuil1!$C$3</definedName>
    <definedName name="mois">Feuil1!$Z$1:$Z$12</definedName>
    <definedName name="SMIC" localSheetId="0">Feuil1!$C$2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7" i="1" l="1"/>
  <c r="E8" i="1"/>
  <c r="E9" i="1"/>
  <c r="E10" i="1"/>
  <c r="E11" i="1"/>
  <c r="E12" i="1"/>
  <c r="E13" i="1"/>
  <c r="E7" i="1"/>
  <c r="F2" i="1" l="1"/>
  <c r="G13" i="1" l="1"/>
  <c r="H13" i="1" s="1"/>
  <c r="G12" i="1"/>
  <c r="H12" i="1" s="1"/>
  <c r="C3" i="1"/>
  <c r="G8" i="1" l="1"/>
  <c r="H8" i="1" s="1"/>
  <c r="G9" i="1"/>
  <c r="H9" i="1" s="1"/>
  <c r="G7" i="1"/>
  <c r="H7" i="1" s="1"/>
  <c r="G10" i="1"/>
  <c r="H10" i="1" s="1"/>
  <c r="G11" i="1"/>
  <c r="H11" i="1" s="1"/>
</calcChain>
</file>

<file path=xl/sharedStrings.xml><?xml version="1.0" encoding="utf-8"?>
<sst xmlns="http://schemas.openxmlformats.org/spreadsheetml/2006/main" count="64" uniqueCount="37">
  <si>
    <t>SMIC</t>
  </si>
  <si>
    <t>Convention</t>
  </si>
  <si>
    <t>Matricule</t>
  </si>
  <si>
    <t>Etablissement</t>
  </si>
  <si>
    <t xml:space="preserve">Nom </t>
  </si>
  <si>
    <t>Prénom</t>
  </si>
  <si>
    <t>Rémunération</t>
  </si>
  <si>
    <t>Période 1</t>
  </si>
  <si>
    <t>Période 2</t>
  </si>
  <si>
    <t>Période 3</t>
  </si>
  <si>
    <t>Période 4</t>
  </si>
  <si>
    <t>Taux</t>
  </si>
  <si>
    <t>Base</t>
  </si>
  <si>
    <t>Base €</t>
  </si>
  <si>
    <t>Montant</t>
  </si>
  <si>
    <t>Début</t>
  </si>
  <si>
    <t>Fin</t>
  </si>
  <si>
    <t>AA</t>
  </si>
  <si>
    <t xml:space="preserve">Max </t>
  </si>
  <si>
    <t>Bob</t>
  </si>
  <si>
    <t>Jean</t>
  </si>
  <si>
    <t>Marie</t>
  </si>
  <si>
    <t>Anne</t>
  </si>
  <si>
    <t>Claire</t>
  </si>
  <si>
    <t>Steph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</si>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</sst>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14" fontId="0" fillId="0" borderId="0" xfId="0" applyNumberFormat="1"/>
    <xf numFmtId="44" fontId="0" fillId="0" borderId="0" xfId="1" applyFont="1"/>
    <xf numFmtId="14" fontId="4" fillId="0" borderId="0" xfId="0" applyNumberFormat="1" applyFont="1"/>
    <xf numFmtId="8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0" xfId="2" applyNumberFormat="1" applyFont="1"/>
    <xf numFmtId="0" fontId="3" fillId="0" borderId="0" xfId="0" applyFont="1"/>
    <xf numFmtId="0" fontId="0" fillId="0" borderId="0" xfId="0" applyFill="1"/>
    <xf numFmtId="9" fontId="0" fillId="4" borderId="0" xfId="2" applyFont="1" applyFill="1"/>
    <xf numFmtId="9" fontId="0" fillId="0" borderId="0" xfId="2" applyFont="1" applyFill="1"/>
    <xf numFmtId="0" fontId="0" fillId="0" borderId="0" xfId="2" applyNumberFormat="1" applyFont="1" applyFill="1"/>
    <xf numFmtId="44" fontId="0" fillId="0" borderId="0" xfId="1" applyFont="1" applyFill="1"/>
    <xf numFmtId="14" fontId="0" fillId="0" borderId="0" xfId="0" applyNumberFormat="1" applyFill="1"/>
    <xf numFmtId="0" fontId="0" fillId="0" borderId="0" xfId="2" quotePrefix="1" applyNumberFormat="1" applyFont="1" applyFill="1"/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1"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 patternType="solid">
          <bgColor theme="9" tint="0.39994506668294322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 patternType="solid">
          <bgColor theme="9" tint="0.39994506668294322"/>
        </patternFill>
      </fill>
    </dxf>
    <dxf>
      <fill>
        <patternFill patternType="solid">
          <bgColor theme="9" tint="0.39994506668294322"/>
        </patternFill>
      </fill>
    </dxf>
    <dxf>
      <fill>
        <patternFill patternType="solid">
          <bgColor theme="9" tint="0.39994506668294322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3"/>
  <sheetViews>
    <sheetView tabSelected="1" workbookViewId="0">
      <selection activeCell="B1" sqref="B1"/>
    </sheetView>
  </sheetViews>
  <sheetFormatPr baseColWidth="10" defaultRowHeight="15" x14ac:dyDescent="0.25"/>
  <cols>
    <col min="1" max="1" width="11.28515625" bestFit="1" customWidth="1"/>
    <col min="2" max="2" width="13.5703125" bestFit="1" customWidth="1"/>
    <col min="3" max="3" width="10.85546875" bestFit="1" customWidth="1"/>
    <col min="4" max="4" width="8" bestFit="1" customWidth="1"/>
    <col min="5" max="5" width="9.5703125" bestFit="1" customWidth="1"/>
    <col min="6" max="6" width="11.28515625" bestFit="1" customWidth="1"/>
    <col min="7" max="8" width="10.85546875" bestFit="1" customWidth="1"/>
    <col min="9" max="10" width="10.7109375" bestFit="1" customWidth="1"/>
    <col min="11" max="11" width="11.28515625" bestFit="1" customWidth="1"/>
    <col min="12" max="12" width="5.140625" bestFit="1" customWidth="1"/>
    <col min="13" max="14" width="10.7109375" bestFit="1" customWidth="1"/>
    <col min="15" max="15" width="11.28515625" bestFit="1" customWidth="1"/>
    <col min="16" max="16" width="5.5703125" bestFit="1" customWidth="1"/>
    <col min="17" max="18" width="10.7109375" bestFit="1" customWidth="1"/>
    <col min="19" max="20" width="5.140625" bestFit="1" customWidth="1"/>
    <col min="21" max="21" width="6.42578125" bestFit="1" customWidth="1"/>
    <col min="22" max="22" width="3.7109375" bestFit="1" customWidth="1"/>
    <col min="23" max="24" width="5.140625" bestFit="1" customWidth="1"/>
    <col min="25" max="25" width="10.7109375" bestFit="1" customWidth="1"/>
  </cols>
  <sheetData>
    <row r="1" spans="1:26" ht="15.75" x14ac:dyDescent="0.25">
      <c r="A1" s="28">
        <v>2020</v>
      </c>
      <c r="B1" s="27" t="s">
        <v>32</v>
      </c>
      <c r="Y1" s="1"/>
      <c r="Z1" t="s">
        <v>25</v>
      </c>
    </row>
    <row r="2" spans="1:26" x14ac:dyDescent="0.25">
      <c r="A2" t="s">
        <v>0</v>
      </c>
      <c r="C2" s="2">
        <v>1539.42</v>
      </c>
      <c r="F2" s="1">
        <f ca="1">DATE(YEAR(TODAY()),MONTH(TODAY())+1,1)-1</f>
        <v>44074</v>
      </c>
      <c r="I2" s="10"/>
      <c r="N2" s="3"/>
      <c r="O2" s="3"/>
      <c r="Z2" t="s">
        <v>26</v>
      </c>
    </row>
    <row r="3" spans="1:26" x14ac:dyDescent="0.25">
      <c r="A3" t="s">
        <v>1</v>
      </c>
      <c r="B3" s="4">
        <v>21000</v>
      </c>
      <c r="C3" s="2">
        <f>B3/13</f>
        <v>1615.3846153846155</v>
      </c>
      <c r="Z3" t="s">
        <v>27</v>
      </c>
    </row>
    <row r="4" spans="1:26" x14ac:dyDescent="0.25">
      <c r="Z4" t="s">
        <v>28</v>
      </c>
    </row>
    <row r="5" spans="1:26" ht="30" customHeight="1" x14ac:dyDescent="0.25">
      <c r="A5" s="17" t="s">
        <v>2</v>
      </c>
      <c r="B5" s="17" t="s">
        <v>3</v>
      </c>
      <c r="C5" s="17" t="s">
        <v>4</v>
      </c>
      <c r="D5" s="17" t="s">
        <v>5</v>
      </c>
      <c r="E5" s="21" t="s">
        <v>6</v>
      </c>
      <c r="F5" s="22"/>
      <c r="G5" s="22"/>
      <c r="H5" s="23"/>
      <c r="I5" s="24" t="s">
        <v>7</v>
      </c>
      <c r="J5" s="25"/>
      <c r="K5" s="25"/>
      <c r="L5" s="26"/>
      <c r="M5" s="24" t="s">
        <v>8</v>
      </c>
      <c r="N5" s="25"/>
      <c r="O5" s="25"/>
      <c r="P5" s="26"/>
      <c r="Q5" s="18" t="s">
        <v>9</v>
      </c>
      <c r="R5" s="19"/>
      <c r="S5" s="19"/>
      <c r="T5" s="20"/>
      <c r="U5" s="18" t="s">
        <v>10</v>
      </c>
      <c r="V5" s="19"/>
      <c r="W5" s="19"/>
      <c r="X5" s="20"/>
      <c r="Z5" t="s">
        <v>29</v>
      </c>
    </row>
    <row r="6" spans="1:26" ht="15" customHeight="1" x14ac:dyDescent="0.25">
      <c r="A6" s="17"/>
      <c r="B6" s="17"/>
      <c r="C6" s="17"/>
      <c r="D6" s="17"/>
      <c r="E6" s="5" t="s">
        <v>11</v>
      </c>
      <c r="F6" s="5" t="s">
        <v>12</v>
      </c>
      <c r="G6" s="5" t="s">
        <v>13</v>
      </c>
      <c r="H6" s="5" t="s">
        <v>14</v>
      </c>
      <c r="I6" s="6" t="s">
        <v>15</v>
      </c>
      <c r="J6" s="6" t="s">
        <v>16</v>
      </c>
      <c r="K6" s="6" t="s">
        <v>12</v>
      </c>
      <c r="L6" s="6" t="s">
        <v>11</v>
      </c>
      <c r="M6" s="6" t="s">
        <v>15</v>
      </c>
      <c r="N6" s="6" t="s">
        <v>16</v>
      </c>
      <c r="O6" s="6" t="s">
        <v>12</v>
      </c>
      <c r="P6" s="6" t="s">
        <v>11</v>
      </c>
      <c r="Q6" s="6" t="s">
        <v>15</v>
      </c>
      <c r="R6" s="6" t="s">
        <v>16</v>
      </c>
      <c r="S6" s="6" t="s">
        <v>12</v>
      </c>
      <c r="T6" s="6" t="s">
        <v>11</v>
      </c>
      <c r="U6" s="6" t="s">
        <v>15</v>
      </c>
      <c r="V6" s="6" t="s">
        <v>16</v>
      </c>
      <c r="W6" s="6" t="s">
        <v>12</v>
      </c>
      <c r="X6" s="6" t="s">
        <v>11</v>
      </c>
      <c r="Z6" t="s">
        <v>30</v>
      </c>
    </row>
    <row r="7" spans="1:26" x14ac:dyDescent="0.25">
      <c r="C7" t="s">
        <v>17</v>
      </c>
      <c r="D7" t="s">
        <v>18</v>
      </c>
      <c r="E7" s="11">
        <f t="shared" ref="E7:E13" si="0">IF(OR(I7&gt;=DATE($A$1,MONTH(1&amp;$B$1),1),EOMONTH(DATE($A$1,MONTH(1&amp;$B$1),1),0)&lt;=J7),L7,IF(OR(M7&gt;=DATE($A$1,MONTH(1&amp;$B$1),1),EOMONTH(DATE($A$1,MONTH(1&amp;$B$1),1),0)&lt;=N7),P7,IF(OR(Q7&gt;=DATE($A$1,MONTH(1&amp;$B$1),1),EOMONTH(DATE($A$1,MONTH(1&amp;$B$1),1),0)&lt;=R7),T7,IF(OR(U7&gt;=DATE($A$1,MONTH(1&amp;$B$1),1),EOMONTH(DATE($A$1,MONTH(1&amp;$B$1),1),0)&lt;=V7),X7,""))))</f>
        <v>0.49</v>
      </c>
      <c r="F7" s="11" t="str">
        <f>IF(OR(I7&gt;=DATE($A$1,MONTH(1&amp;$B$1),1),EOMONTH(DATE($A$1,MONTH(1&amp;$B$1),1),0)&lt;=J7),K7,IF(OR(M7&gt;=DATE($A$1,MONTH(1&amp;$B$1),1),EOMONTH(DATE($A$1,MONTH(1&amp;$B$1),1),0)&lt;=N7),O7,IF(OR(Q7&gt;=DATE($A$1,MONTH(1&amp;$B$1),1),EOMONTH(DATE($A$1,MONTH(1&amp;$B$1),1),0)&lt;=R7),S7,IF(OR(U7&gt;=DATE($A$1,MONTH(1&amp;$B$1),1),EOMONTH(DATE($A$1,MONTH(1&amp;$B$1),1),0)&lt;=V7),Y7,""))))</f>
        <v>SMIC</v>
      </c>
      <c r="G7" s="2">
        <f t="shared" ref="G7:G11" si="1">IF(F7="SMIC",SMIC,IF(F7="Convention",Convention,""))</f>
        <v>1539.42</v>
      </c>
      <c r="H7" s="2">
        <f>IFERROR(E7*G7,0)</f>
        <v>754.31579999999997</v>
      </c>
      <c r="I7" s="1">
        <v>43344</v>
      </c>
      <c r="J7" s="1">
        <v>43708</v>
      </c>
      <c r="K7" s="1" t="s">
        <v>0</v>
      </c>
      <c r="L7" s="7">
        <v>0.41</v>
      </c>
      <c r="M7" s="1">
        <v>43709</v>
      </c>
      <c r="N7" s="1">
        <v>44074</v>
      </c>
      <c r="O7" s="1" t="s">
        <v>0</v>
      </c>
      <c r="P7" s="7">
        <v>0.49</v>
      </c>
      <c r="Q7" s="1"/>
      <c r="R7" s="1"/>
      <c r="S7" s="1"/>
      <c r="T7" s="7">
        <v>0.65</v>
      </c>
      <c r="U7" s="1"/>
      <c r="V7" s="1"/>
      <c r="W7" s="1"/>
      <c r="X7" s="7"/>
      <c r="Z7" t="s">
        <v>31</v>
      </c>
    </row>
    <row r="8" spans="1:26" x14ac:dyDescent="0.25">
      <c r="D8" t="s">
        <v>19</v>
      </c>
      <c r="E8" s="11">
        <f t="shared" si="0"/>
        <v>1</v>
      </c>
      <c r="F8" s="11" t="str">
        <f t="shared" ref="F8:F13" si="2">IF(OR(I8&gt;=DATE($A$1,MONTH(1&amp;$B$1),1),EOMONTH(DATE($A$1,MONTH(1&amp;$B$1),1),0)&lt;=J8),K8,IF(OR(M8&gt;=DATE($A$1,MONTH(1&amp;$B$1),1),EOMONTH(DATE($A$1,MONTH(1&amp;$B$1),1),0)&lt;=N8),O8,IF(OR(Q8&gt;=DATE($A$1,MONTH(1&amp;$B$1),1),EOMONTH(DATE($A$1,MONTH(1&amp;$B$1),1),0)&lt;=R8),S8,IF(OR(U8&gt;=DATE($A$1,MONTH(1&amp;$B$1),1),EOMONTH(DATE($A$1,MONTH(1&amp;$B$1),1),0)&lt;=V8),Y8,""))))</f>
        <v>Convention</v>
      </c>
      <c r="G8" s="2">
        <f t="shared" si="1"/>
        <v>1615.3846153846155</v>
      </c>
      <c r="H8" s="2">
        <f t="shared" ref="H8:H13" si="3">IFERROR(E8*G8,0)</f>
        <v>1615.3846153846155</v>
      </c>
      <c r="I8" s="1">
        <v>43739</v>
      </c>
      <c r="J8" s="1">
        <v>43830</v>
      </c>
      <c r="K8" s="1" t="s">
        <v>1</v>
      </c>
      <c r="L8" s="7">
        <v>0.78</v>
      </c>
      <c r="M8" s="1">
        <v>43831</v>
      </c>
      <c r="N8" s="1">
        <v>44104</v>
      </c>
      <c r="O8" s="1" t="s">
        <v>1</v>
      </c>
      <c r="P8" s="7">
        <v>1</v>
      </c>
      <c r="Q8" s="1"/>
      <c r="R8" s="1"/>
      <c r="S8" s="1"/>
      <c r="T8" s="7"/>
      <c r="U8" s="1"/>
      <c r="V8" s="1"/>
      <c r="W8" s="1"/>
      <c r="X8" s="7"/>
      <c r="Z8" t="s">
        <v>32</v>
      </c>
    </row>
    <row r="9" spans="1:26" x14ac:dyDescent="0.25">
      <c r="D9" t="s">
        <v>20</v>
      </c>
      <c r="E9" s="11">
        <f t="shared" si="0"/>
        <v>0.78</v>
      </c>
      <c r="F9" s="11" t="str">
        <f t="shared" si="2"/>
        <v>Convention</v>
      </c>
      <c r="G9" s="2">
        <f t="shared" si="1"/>
        <v>1615.3846153846155</v>
      </c>
      <c r="H9" s="2">
        <f t="shared" si="3"/>
        <v>1260</v>
      </c>
      <c r="I9" s="1">
        <v>44060</v>
      </c>
      <c r="J9" s="1">
        <v>44316</v>
      </c>
      <c r="K9" s="1" t="s">
        <v>1</v>
      </c>
      <c r="L9" s="7">
        <v>0.78</v>
      </c>
      <c r="M9" s="1">
        <v>44317</v>
      </c>
      <c r="N9" s="1">
        <v>44469</v>
      </c>
      <c r="O9" s="1" t="s">
        <v>1</v>
      </c>
      <c r="P9" s="7">
        <v>1</v>
      </c>
      <c r="Q9" s="1"/>
      <c r="R9" s="1"/>
      <c r="S9" s="1"/>
      <c r="T9" s="7"/>
      <c r="U9" s="1"/>
      <c r="V9" s="1"/>
      <c r="W9" s="1"/>
      <c r="X9" s="7"/>
      <c r="Z9" t="s">
        <v>33</v>
      </c>
    </row>
    <row r="10" spans="1:26" x14ac:dyDescent="0.25">
      <c r="D10" t="s">
        <v>21</v>
      </c>
      <c r="E10" s="11">
        <f t="shared" si="0"/>
        <v>0.78</v>
      </c>
      <c r="F10" s="11" t="str">
        <f t="shared" si="2"/>
        <v>Convention</v>
      </c>
      <c r="G10" s="2">
        <f t="shared" si="1"/>
        <v>1615.3846153846155</v>
      </c>
      <c r="H10" s="2">
        <f t="shared" si="3"/>
        <v>1260</v>
      </c>
      <c r="I10" s="1">
        <v>43739</v>
      </c>
      <c r="J10" s="1">
        <v>44104</v>
      </c>
      <c r="K10" s="1" t="s">
        <v>1</v>
      </c>
      <c r="L10" s="7">
        <v>0.78</v>
      </c>
      <c r="M10" s="1"/>
      <c r="N10" s="1"/>
      <c r="O10" s="1"/>
      <c r="P10" s="7"/>
      <c r="Q10" s="1"/>
      <c r="R10" s="1"/>
      <c r="S10" s="1"/>
      <c r="T10" s="7"/>
      <c r="U10" s="1"/>
      <c r="V10" s="1"/>
      <c r="W10" s="1"/>
      <c r="X10" s="7"/>
      <c r="Z10" t="s">
        <v>34</v>
      </c>
    </row>
    <row r="11" spans="1:26" x14ac:dyDescent="0.25">
      <c r="D11" t="s">
        <v>22</v>
      </c>
      <c r="E11" s="11">
        <f t="shared" si="0"/>
        <v>0.8</v>
      </c>
      <c r="F11" s="11" t="str">
        <f t="shared" si="2"/>
        <v>Convention</v>
      </c>
      <c r="G11" s="2">
        <f t="shared" si="1"/>
        <v>1615.3846153846155</v>
      </c>
      <c r="H11" s="2">
        <f t="shared" si="3"/>
        <v>1292.3076923076924</v>
      </c>
      <c r="I11" s="1">
        <v>43678</v>
      </c>
      <c r="J11" s="1">
        <v>44074</v>
      </c>
      <c r="K11" s="1" t="s">
        <v>1</v>
      </c>
      <c r="L11" s="7">
        <v>0.8</v>
      </c>
      <c r="M11" s="1">
        <v>44075</v>
      </c>
      <c r="N11" s="1">
        <v>44439</v>
      </c>
      <c r="O11" s="1" t="s">
        <v>1</v>
      </c>
      <c r="P11" s="7">
        <v>0.87</v>
      </c>
      <c r="Q11" s="1"/>
      <c r="R11" s="1"/>
      <c r="S11" s="1"/>
      <c r="T11" s="7"/>
      <c r="U11" s="1"/>
      <c r="V11" s="1"/>
      <c r="W11" s="1"/>
      <c r="X11" s="7"/>
      <c r="Z11" t="s">
        <v>35</v>
      </c>
    </row>
    <row r="12" spans="1:26" x14ac:dyDescent="0.25">
      <c r="B12" s="9"/>
      <c r="D12" t="s">
        <v>23</v>
      </c>
      <c r="E12" s="11">
        <f t="shared" si="0"/>
        <v>0.62</v>
      </c>
      <c r="F12" s="11" t="str">
        <f t="shared" si="2"/>
        <v>SMIC</v>
      </c>
      <c r="G12" s="2">
        <f t="shared" ref="G12:G13" si="4">IF(F12="SMIC",SMIC,IF(F12="Convention",Convention,""))</f>
        <v>1539.42</v>
      </c>
      <c r="H12" s="2">
        <f t="shared" si="3"/>
        <v>954.44040000000007</v>
      </c>
      <c r="I12" s="1">
        <v>43678</v>
      </c>
      <c r="J12" s="1">
        <v>44043</v>
      </c>
      <c r="K12" s="1" t="s">
        <v>0</v>
      </c>
      <c r="L12" s="7">
        <v>0.61</v>
      </c>
      <c r="M12" s="1">
        <v>44044</v>
      </c>
      <c r="N12" s="1">
        <v>44286</v>
      </c>
      <c r="O12" s="1" t="s">
        <v>0</v>
      </c>
      <c r="P12" s="7">
        <v>0.62</v>
      </c>
      <c r="Q12" s="1">
        <v>44287</v>
      </c>
      <c r="R12" s="1">
        <v>44408</v>
      </c>
      <c r="S12" s="1"/>
      <c r="T12" s="7">
        <v>0.61</v>
      </c>
      <c r="U12" s="1"/>
      <c r="V12" s="1"/>
      <c r="W12" s="1"/>
      <c r="X12" s="7"/>
      <c r="Z12" t="s">
        <v>36</v>
      </c>
    </row>
    <row r="13" spans="1:26" x14ac:dyDescent="0.25">
      <c r="D13" t="s">
        <v>24</v>
      </c>
      <c r="E13" s="11">
        <f t="shared" si="0"/>
        <v>0.78</v>
      </c>
      <c r="F13" s="11" t="str">
        <f t="shared" si="2"/>
        <v>Convention</v>
      </c>
      <c r="G13" s="2">
        <f t="shared" si="4"/>
        <v>1615.3846153846155</v>
      </c>
      <c r="H13" s="2">
        <f t="shared" si="3"/>
        <v>1260</v>
      </c>
      <c r="I13" s="1">
        <v>44074</v>
      </c>
      <c r="J13" s="1">
        <v>44469</v>
      </c>
      <c r="K13" s="1" t="s">
        <v>1</v>
      </c>
      <c r="L13" s="7">
        <v>0.78</v>
      </c>
      <c r="M13" s="1"/>
      <c r="N13" s="1"/>
      <c r="O13" s="1"/>
      <c r="P13" s="7"/>
      <c r="Q13" s="1"/>
      <c r="R13" s="1"/>
      <c r="S13" s="1"/>
      <c r="T13" s="7"/>
      <c r="U13" s="1"/>
      <c r="V13" s="1"/>
      <c r="W13" s="1"/>
      <c r="X13" s="7"/>
    </row>
    <row r="14" spans="1:26" x14ac:dyDescent="0.25">
      <c r="E14" s="7"/>
      <c r="F14" s="8"/>
      <c r="G14" s="2"/>
      <c r="H14" s="2"/>
      <c r="I14" s="1"/>
      <c r="J14" s="1"/>
      <c r="K14" s="1"/>
      <c r="L14" s="7"/>
      <c r="M14" s="1"/>
      <c r="N14" s="1"/>
      <c r="O14" s="1"/>
      <c r="P14" s="7"/>
      <c r="Q14" s="1"/>
      <c r="R14" s="1"/>
      <c r="S14" s="1"/>
      <c r="T14" s="7"/>
      <c r="U14" s="1"/>
      <c r="V14" s="1"/>
      <c r="W14" s="1"/>
      <c r="X14" s="7"/>
    </row>
    <row r="15" spans="1:26" x14ac:dyDescent="0.25">
      <c r="E15" s="7"/>
      <c r="F15" s="8"/>
      <c r="G15" s="2"/>
      <c r="H15" s="2"/>
      <c r="I15" s="1"/>
      <c r="J15" s="1"/>
      <c r="K15" s="1"/>
      <c r="L15" s="7"/>
      <c r="M15" s="1"/>
      <c r="N15" s="1"/>
      <c r="O15" s="1"/>
      <c r="P15" s="7"/>
      <c r="Q15" s="1"/>
      <c r="R15" s="1"/>
      <c r="S15" s="1"/>
      <c r="T15" s="7"/>
      <c r="U15" s="1"/>
      <c r="V15" s="1"/>
      <c r="W15" s="1"/>
      <c r="X15" s="7"/>
    </row>
    <row r="16" spans="1:26" x14ac:dyDescent="0.25">
      <c r="E16" s="7"/>
      <c r="F16" s="8"/>
      <c r="G16" s="2"/>
      <c r="H16" s="2"/>
      <c r="I16" s="1"/>
      <c r="J16" s="1"/>
      <c r="K16" s="1"/>
      <c r="L16" s="7"/>
      <c r="M16" s="1"/>
      <c r="N16" s="1"/>
      <c r="O16" s="1"/>
      <c r="P16" s="7"/>
      <c r="Q16" s="1"/>
      <c r="R16" s="1"/>
      <c r="S16" s="1"/>
      <c r="T16" s="7"/>
      <c r="U16" s="1"/>
      <c r="V16" s="1"/>
      <c r="W16" s="1"/>
      <c r="X16" s="7"/>
    </row>
    <row r="17" spans="3:24" x14ac:dyDescent="0.25">
      <c r="E17" s="12"/>
      <c r="F17" s="13"/>
      <c r="G17" s="14"/>
      <c r="H17" s="14"/>
      <c r="I17" s="15"/>
      <c r="J17" s="15"/>
      <c r="K17" s="15"/>
      <c r="L17" s="12"/>
      <c r="M17" s="1"/>
      <c r="N17" s="1"/>
      <c r="O17" s="1"/>
      <c r="P17" s="7"/>
      <c r="Q17" s="1"/>
      <c r="R17" s="1"/>
      <c r="S17" s="1"/>
      <c r="T17" s="7"/>
      <c r="U17" s="1"/>
      <c r="V17" s="1"/>
      <c r="W17" s="1"/>
      <c r="X17" s="7"/>
    </row>
    <row r="18" spans="3:24" x14ac:dyDescent="0.25">
      <c r="E18" s="12"/>
      <c r="F18" s="16"/>
      <c r="G18" s="14"/>
      <c r="H18" s="14"/>
      <c r="I18" s="15"/>
      <c r="J18" s="15"/>
      <c r="K18" s="15"/>
      <c r="L18" s="12"/>
      <c r="M18" s="1"/>
      <c r="N18" s="1"/>
      <c r="O18" s="1"/>
      <c r="P18" s="7"/>
      <c r="Q18" s="1"/>
      <c r="R18" s="1"/>
      <c r="S18" s="1"/>
      <c r="T18" s="7"/>
      <c r="U18" s="1"/>
      <c r="V18" s="1"/>
      <c r="W18" s="1"/>
      <c r="X18" s="7"/>
    </row>
    <row r="19" spans="3:24" x14ac:dyDescent="0.25">
      <c r="E19" s="12"/>
      <c r="F19" s="10"/>
      <c r="G19" s="12"/>
      <c r="H19" s="12"/>
      <c r="I19" s="15"/>
      <c r="J19" s="15"/>
      <c r="K19" s="15"/>
      <c r="L19" s="12"/>
      <c r="M19" s="1"/>
      <c r="N19" s="1"/>
      <c r="O19" s="1"/>
      <c r="P19" s="7"/>
      <c r="Q19" s="1"/>
      <c r="R19" s="1"/>
      <c r="S19" s="1"/>
      <c r="T19" s="7"/>
      <c r="U19" s="1"/>
      <c r="V19" s="1"/>
      <c r="W19" s="1"/>
      <c r="X19" s="7"/>
    </row>
    <row r="20" spans="3:24" x14ac:dyDescent="0.25">
      <c r="C20" s="1"/>
      <c r="E20" s="12"/>
      <c r="F20" s="10"/>
      <c r="G20" s="12"/>
      <c r="H20" s="12"/>
      <c r="I20" s="15"/>
      <c r="J20" s="15"/>
      <c r="K20" s="15"/>
      <c r="L20" s="12"/>
      <c r="M20" s="1"/>
      <c r="N20" s="1"/>
      <c r="O20" s="1"/>
      <c r="P20" s="7"/>
      <c r="Q20" s="1"/>
      <c r="R20" s="1"/>
      <c r="S20" s="1"/>
      <c r="T20" s="7"/>
      <c r="U20" s="1"/>
      <c r="V20" s="1"/>
      <c r="W20" s="1"/>
      <c r="X20" s="7"/>
    </row>
    <row r="21" spans="3:24" x14ac:dyDescent="0.25">
      <c r="C21" s="1"/>
      <c r="E21" s="12"/>
      <c r="F21" s="10"/>
      <c r="G21" s="12"/>
      <c r="H21" s="12"/>
      <c r="I21" s="15"/>
      <c r="J21" s="10"/>
      <c r="K21" s="15"/>
      <c r="L21" s="12"/>
      <c r="O21" s="1"/>
      <c r="P21" s="7"/>
      <c r="S21" s="1"/>
      <c r="T21" s="7"/>
      <c r="W21" s="1"/>
      <c r="X21" s="7"/>
    </row>
    <row r="22" spans="3:24" x14ac:dyDescent="0.25">
      <c r="C22" s="1"/>
      <c r="E22" s="12"/>
      <c r="F22" s="10"/>
      <c r="G22" s="12"/>
      <c r="H22" s="12"/>
      <c r="I22" s="15"/>
      <c r="J22" s="10"/>
      <c r="K22" s="15"/>
      <c r="L22" s="10"/>
      <c r="O22" s="1"/>
      <c r="P22" s="7"/>
      <c r="S22" s="1"/>
      <c r="W22" s="1"/>
    </row>
    <row r="23" spans="3:24" x14ac:dyDescent="0.25">
      <c r="C23" s="1"/>
      <c r="E23" s="12"/>
      <c r="F23" s="10"/>
      <c r="G23" s="12"/>
      <c r="H23" s="12"/>
      <c r="I23" s="15"/>
      <c r="J23" s="10"/>
      <c r="K23" s="15"/>
      <c r="L23" s="10"/>
      <c r="O23" s="1"/>
      <c r="S23" s="1"/>
      <c r="W23" s="1"/>
    </row>
    <row r="24" spans="3:24" x14ac:dyDescent="0.25">
      <c r="C24" s="1"/>
      <c r="E24" s="12"/>
      <c r="F24" s="10"/>
      <c r="G24" s="12"/>
      <c r="H24" s="12"/>
      <c r="I24" s="15"/>
      <c r="J24" s="10"/>
      <c r="K24" s="15"/>
      <c r="L24" s="10"/>
      <c r="O24" s="1"/>
      <c r="S24" s="1"/>
      <c r="W24" s="1"/>
    </row>
    <row r="25" spans="3:24" x14ac:dyDescent="0.25">
      <c r="C25" s="1"/>
      <c r="E25" s="12"/>
      <c r="F25" s="10"/>
      <c r="G25" s="12"/>
      <c r="H25" s="12"/>
      <c r="I25" s="15"/>
      <c r="J25" s="10"/>
      <c r="K25" s="15"/>
      <c r="L25" s="10"/>
      <c r="O25" s="1"/>
      <c r="S25" s="1"/>
      <c r="W25" s="1"/>
    </row>
    <row r="26" spans="3:24" x14ac:dyDescent="0.25">
      <c r="C26" s="1"/>
      <c r="E26" s="12"/>
      <c r="F26" s="13"/>
      <c r="G26" s="14"/>
      <c r="H26" s="14"/>
      <c r="I26" s="10"/>
      <c r="J26" s="10"/>
      <c r="K26" s="15"/>
      <c r="L26" s="10"/>
      <c r="O26" s="1"/>
      <c r="S26" s="1"/>
      <c r="W26" s="1"/>
    </row>
    <row r="27" spans="3:24" x14ac:dyDescent="0.25">
      <c r="E27" s="12"/>
      <c r="F27" s="13"/>
      <c r="G27" s="14"/>
      <c r="H27" s="14"/>
      <c r="I27" s="10"/>
      <c r="J27" s="10"/>
      <c r="K27" s="15"/>
      <c r="L27" s="10"/>
      <c r="O27" s="1"/>
      <c r="S27" s="1"/>
      <c r="W27" s="1"/>
    </row>
    <row r="28" spans="3:24" x14ac:dyDescent="0.25">
      <c r="E28" s="7"/>
      <c r="F28" s="8"/>
      <c r="G28" s="2"/>
      <c r="H28" s="2"/>
      <c r="K28" s="1"/>
      <c r="O28" s="1"/>
      <c r="S28" s="1"/>
      <c r="W28" s="1"/>
    </row>
    <row r="29" spans="3:24" x14ac:dyDescent="0.25">
      <c r="E29" s="7"/>
      <c r="F29" s="8"/>
      <c r="G29" s="2"/>
      <c r="H29" s="2"/>
      <c r="K29" s="1"/>
      <c r="O29" s="1"/>
      <c r="S29" s="1"/>
      <c r="W29" s="1"/>
    </row>
    <row r="30" spans="3:24" x14ac:dyDescent="0.25">
      <c r="E30" s="7"/>
      <c r="F30" s="8"/>
      <c r="G30" s="2"/>
      <c r="H30" s="2"/>
      <c r="K30" s="1"/>
      <c r="O30" s="1"/>
      <c r="S30" s="1"/>
      <c r="W30" s="1"/>
    </row>
    <row r="31" spans="3:24" x14ac:dyDescent="0.25">
      <c r="E31" s="7"/>
      <c r="F31" s="8"/>
      <c r="G31" s="2"/>
      <c r="H31" s="2"/>
      <c r="K31" s="1"/>
      <c r="O31" s="1"/>
      <c r="S31" s="1"/>
      <c r="W31" s="1"/>
    </row>
    <row r="32" spans="3:24" x14ac:dyDescent="0.25">
      <c r="E32" s="7"/>
      <c r="F32" s="8"/>
      <c r="G32" s="2"/>
      <c r="H32" s="2"/>
      <c r="K32" s="1"/>
      <c r="O32" s="1"/>
      <c r="S32" s="1"/>
      <c r="W32" s="1"/>
    </row>
    <row r="33" spans="5:23" x14ac:dyDescent="0.25">
      <c r="E33" s="7"/>
      <c r="F33" s="8"/>
      <c r="G33" s="2"/>
      <c r="H33" s="2"/>
      <c r="K33" s="1"/>
      <c r="O33" s="1"/>
      <c r="S33" s="1"/>
      <c r="W33" s="1"/>
    </row>
  </sheetData>
  <mergeCells count="9">
    <mergeCell ref="A5:A6"/>
    <mergeCell ref="B5:B6"/>
    <mergeCell ref="C5:C6"/>
    <mergeCell ref="D5:D6"/>
    <mergeCell ref="U5:X5"/>
    <mergeCell ref="Q5:T5"/>
    <mergeCell ref="E5:H5"/>
    <mergeCell ref="I5:L5"/>
    <mergeCell ref="M5:P5"/>
  </mergeCells>
  <conditionalFormatting sqref="J7:L7 J8:J20 L8:L20 K8:K33">
    <cfRule type="timePeriod" dxfId="10" priority="11" timePeriod="thisMonth">
      <formula>AND(MONTH(J7)=MONTH(TODAY()),YEAR(J7)=YEAR(TODAY()))</formula>
    </cfRule>
  </conditionalFormatting>
  <conditionalFormatting sqref="N7:N20 P7:P20">
    <cfRule type="timePeriod" dxfId="9" priority="10" timePeriod="thisMonth">
      <formula>AND(MONTH(N7)=MONTH(TODAY()),YEAR(N7)=YEAR(TODAY()))</formula>
    </cfRule>
  </conditionalFormatting>
  <conditionalFormatting sqref="R7:R20">
    <cfRule type="timePeriod" dxfId="8" priority="9" timePeriod="thisMonth">
      <formula>AND(MONTH(R7)=MONTH(TODAY()),YEAR(R7)=YEAR(TODAY()))</formula>
    </cfRule>
  </conditionalFormatting>
  <conditionalFormatting sqref="I7:I25">
    <cfRule type="timePeriod" dxfId="7" priority="8" timePeriod="thisMonth">
      <formula>AND(MONTH(I7)=MONTH(TODAY()),YEAR(I7)=YEAR(TODAY()))</formula>
    </cfRule>
  </conditionalFormatting>
  <conditionalFormatting sqref="M7:M20">
    <cfRule type="timePeriod" dxfId="6" priority="7" timePeriod="thisMonth">
      <formula>AND(MONTH(M7)=MONTH(TODAY()),YEAR(M7)=YEAR(TODAY()))</formula>
    </cfRule>
  </conditionalFormatting>
  <conditionalFormatting sqref="Q7:Q20">
    <cfRule type="timePeriod" dxfId="5" priority="6" timePeriod="thisMonth">
      <formula>AND(MONTH(Q7)=MONTH(TODAY()),YEAR(Q7)=YEAR(TODAY()))</formula>
    </cfRule>
  </conditionalFormatting>
  <conditionalFormatting sqref="V7:V20">
    <cfRule type="timePeriod" dxfId="4" priority="5" timePeriod="thisMonth">
      <formula>AND(MONTH(V7)=MONTH(TODAY()),YEAR(V7)=YEAR(TODAY()))</formula>
    </cfRule>
  </conditionalFormatting>
  <conditionalFormatting sqref="U7:U20">
    <cfRule type="timePeriod" dxfId="3" priority="4" timePeriod="thisMonth">
      <formula>AND(MONTH(U7)=MONTH(TODAY()),YEAR(U7)=YEAR(TODAY()))</formula>
    </cfRule>
  </conditionalFormatting>
  <conditionalFormatting sqref="O7:O33">
    <cfRule type="timePeriod" dxfId="2" priority="3" timePeriod="thisMonth">
      <formula>AND(MONTH(O7)=MONTH(TODAY()),YEAR(O7)=YEAR(TODAY()))</formula>
    </cfRule>
  </conditionalFormatting>
  <conditionalFormatting sqref="S7:S33">
    <cfRule type="timePeriod" dxfId="1" priority="2" timePeriod="thisMonth">
      <formula>AND(MONTH(S7)=MONTH(TODAY()),YEAR(S7)=YEAR(TODAY()))</formula>
    </cfRule>
  </conditionalFormatting>
  <conditionalFormatting sqref="W7:W33">
    <cfRule type="timePeriod" dxfId="0" priority="1" timePeriod="thisMonth">
      <formula>AND(MONTH(W7)=MONTH(TODAY()),YEAR(W7)=YEAR(TODAY()))</formula>
    </cfRule>
  </conditionalFormatting>
  <dataValidations count="2">
    <dataValidation type="list" showInputMessage="1" showErrorMessage="1" sqref="K7:K33 O7:O33 S7:S33 W7:W33" xr:uid="{00000000-0002-0000-0000-000000000000}">
      <formula1>$A$2:$A$4</formula1>
    </dataValidation>
    <dataValidation type="list" allowBlank="1" showInputMessage="1" showErrorMessage="1" sqref="B1" xr:uid="{40BA4058-C232-40FD-B5C3-A7DFC9EA6BF8}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BASE</vt:lpstr>
      <vt:lpstr>Feuil1!Convention</vt:lpstr>
      <vt:lpstr>mois</vt:lpstr>
      <vt:lpstr>Feuil1!SMIC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BECKER Marie</dc:creator>
  <cp:lastModifiedBy>Mickaël BEAUDUSSEAU</cp:lastModifiedBy>
  <dcterms:created xsi:type="dcterms:W3CDTF">2020-08-25T14:13:11Z</dcterms:created>
  <dcterms:modified xsi:type="dcterms:W3CDTF">2020-08-26T17:03:48Z</dcterms:modified>
</cp:coreProperties>
</file>