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0730" windowHeight="9210" activeTab="1"/>
  </bookViews>
  <sheets>
    <sheet name="Feuil1" sheetId="3" r:id="rId1"/>
    <sheet name="Planning annuel électro (2)" sheetId="2" r:id="rId2"/>
    <sheet name="Planning annuel électro" sheetId="1" r:id="rId3"/>
  </sheets>
  <definedNames>
    <definedName name="An">'Planning annuel électro (2)'!$A$1</definedName>
    <definedName name="fériés">'Planning annuel électro (2)'!$AX$1:$AX$13</definedName>
    <definedName name="Mens">Feuil1!$J$5:$J$16</definedName>
  </definedNames>
  <calcPr calcId="145621" concurrentCalc="0"/>
</workbook>
</file>

<file path=xl/calcChain.xml><?xml version="1.0" encoding="utf-8"?>
<calcChain xmlns="http://schemas.openxmlformats.org/spreadsheetml/2006/main">
  <c r="C32" i="2" l="1"/>
  <c r="D32" i="2"/>
  <c r="E32" i="2"/>
  <c r="F32" i="2"/>
  <c r="G32" i="2"/>
  <c r="H32" i="2"/>
  <c r="B32" i="2"/>
  <c r="A17" i="2"/>
  <c r="B16" i="2"/>
  <c r="H18" i="2"/>
  <c r="O18" i="2"/>
  <c r="T18" i="2"/>
  <c r="AA18" i="2"/>
  <c r="AJ18" i="2"/>
  <c r="B1" i="2"/>
  <c r="B34" i="2"/>
  <c r="C34" i="2"/>
  <c r="A31" i="2"/>
  <c r="C31" i="2"/>
  <c r="D34" i="2"/>
  <c r="D31" i="2"/>
  <c r="E34" i="2"/>
  <c r="E31" i="2"/>
  <c r="F34" i="2"/>
  <c r="F31" i="2"/>
  <c r="G34" i="2"/>
  <c r="G31" i="2"/>
  <c r="H34" i="2"/>
  <c r="H31" i="2"/>
  <c r="I34" i="2"/>
  <c r="I31" i="2"/>
  <c r="J34" i="2"/>
  <c r="J31" i="2"/>
  <c r="K34" i="2"/>
  <c r="K31" i="2"/>
  <c r="L34" i="2"/>
  <c r="L31" i="2"/>
  <c r="M34" i="2"/>
  <c r="M31" i="2"/>
  <c r="N34" i="2"/>
  <c r="N31" i="2"/>
  <c r="O34" i="2"/>
  <c r="O31" i="2"/>
  <c r="P34" i="2"/>
  <c r="P31" i="2"/>
  <c r="Q34" i="2"/>
  <c r="Q31" i="2"/>
  <c r="R34" i="2"/>
  <c r="R31" i="2"/>
  <c r="S34" i="2"/>
  <c r="S31" i="2"/>
  <c r="T34" i="2"/>
  <c r="T31" i="2"/>
  <c r="U34" i="2"/>
  <c r="U31" i="2"/>
  <c r="V34" i="2"/>
  <c r="V31" i="2"/>
  <c r="W34" i="2"/>
  <c r="W31" i="2"/>
  <c r="X34" i="2"/>
  <c r="X31" i="2"/>
  <c r="Y34" i="2"/>
  <c r="Y31" i="2"/>
  <c r="Z34" i="2"/>
  <c r="Z31" i="2"/>
  <c r="AA34" i="2"/>
  <c r="AA31" i="2"/>
  <c r="AB34" i="2"/>
  <c r="AB31" i="2"/>
  <c r="AC34" i="2"/>
  <c r="AC31" i="2"/>
  <c r="AD34" i="2"/>
  <c r="AD31" i="2"/>
  <c r="AE34" i="2"/>
  <c r="AE31" i="2"/>
  <c r="AF34" i="2"/>
  <c r="AF31" i="2"/>
  <c r="AG34" i="2"/>
  <c r="AG31" i="2"/>
  <c r="AH34" i="2"/>
  <c r="AH31" i="2"/>
  <c r="AI34" i="2"/>
  <c r="AI31" i="2"/>
  <c r="AJ34" i="2"/>
  <c r="AJ31" i="2"/>
  <c r="B31" i="2"/>
  <c r="O32" i="2"/>
  <c r="Q32" i="2"/>
  <c r="R32" i="2"/>
  <c r="S32" i="2"/>
  <c r="T32" i="2"/>
  <c r="U32" i="2"/>
  <c r="V32" i="2"/>
  <c r="P32" i="2"/>
  <c r="J32" i="2"/>
  <c r="K32" i="2"/>
  <c r="L32" i="2"/>
  <c r="M32" i="2"/>
  <c r="N32" i="2"/>
  <c r="I32" i="2"/>
  <c r="Q18" i="2"/>
  <c r="R18" i="2"/>
  <c r="S18" i="2"/>
  <c r="U18" i="2"/>
  <c r="V18" i="2"/>
  <c r="P18" i="2"/>
  <c r="J18" i="2"/>
  <c r="K18" i="2"/>
  <c r="L18" i="2"/>
  <c r="M18" i="2"/>
  <c r="N18" i="2"/>
  <c r="I18" i="2"/>
  <c r="C18" i="2"/>
  <c r="D18" i="2"/>
  <c r="E18" i="2"/>
  <c r="F18" i="2"/>
  <c r="G18" i="2"/>
  <c r="B18" i="2"/>
  <c r="B2" i="2"/>
  <c r="B4" i="2"/>
  <c r="B30" i="2"/>
  <c r="H4" i="2"/>
  <c r="O4" i="2"/>
  <c r="U4" i="2"/>
  <c r="AB4" i="2"/>
  <c r="AJ4" i="2"/>
  <c r="B6" i="2"/>
  <c r="B5" i="2"/>
  <c r="B3" i="2"/>
  <c r="C6" i="2"/>
  <c r="C5" i="2"/>
  <c r="C3" i="2"/>
  <c r="D6" i="2"/>
  <c r="D5" i="2"/>
  <c r="D3" i="2"/>
  <c r="E6" i="2"/>
  <c r="E5" i="2"/>
  <c r="E3" i="2"/>
  <c r="F6" i="2"/>
  <c r="F5" i="2"/>
  <c r="F3" i="2"/>
  <c r="G6" i="2"/>
  <c r="G5" i="2"/>
  <c r="G3" i="2"/>
  <c r="H6" i="2"/>
  <c r="H5" i="2"/>
  <c r="H3" i="2"/>
  <c r="I6" i="2"/>
  <c r="I5" i="2"/>
  <c r="I3" i="2"/>
  <c r="J6" i="2"/>
  <c r="J5" i="2"/>
  <c r="J3" i="2"/>
  <c r="K6" i="2"/>
  <c r="K5" i="2"/>
  <c r="K3" i="2"/>
  <c r="L6" i="2"/>
  <c r="L5" i="2"/>
  <c r="L3" i="2"/>
  <c r="M6" i="2"/>
  <c r="M5" i="2"/>
  <c r="M3" i="2"/>
  <c r="N6" i="2"/>
  <c r="N5" i="2"/>
  <c r="N3" i="2"/>
  <c r="O6" i="2"/>
  <c r="O5" i="2"/>
  <c r="O3" i="2"/>
  <c r="P6" i="2"/>
  <c r="P5" i="2"/>
  <c r="P3" i="2"/>
  <c r="Q6" i="2"/>
  <c r="Q5" i="2"/>
  <c r="Q3" i="2"/>
  <c r="R6" i="2"/>
  <c r="R5" i="2"/>
  <c r="R3" i="2"/>
  <c r="S6" i="2"/>
  <c r="S5" i="2"/>
  <c r="S3" i="2"/>
  <c r="T6" i="2"/>
  <c r="T5" i="2"/>
  <c r="T3" i="2"/>
  <c r="U6" i="2"/>
  <c r="U5" i="2"/>
  <c r="U3" i="2"/>
  <c r="V6" i="2"/>
  <c r="V5" i="2"/>
  <c r="V3" i="2"/>
  <c r="W6" i="2"/>
  <c r="W5" i="2"/>
  <c r="W3" i="2"/>
  <c r="X6" i="2"/>
  <c r="X5" i="2"/>
  <c r="X3" i="2"/>
  <c r="Y6" i="2"/>
  <c r="Y5" i="2"/>
  <c r="Y3" i="2"/>
  <c r="Z6" i="2"/>
  <c r="Z5" i="2"/>
  <c r="Z3" i="2"/>
  <c r="AA6" i="2"/>
  <c r="AA5" i="2"/>
  <c r="AA3" i="2"/>
  <c r="AB6" i="2"/>
  <c r="AB5" i="2"/>
  <c r="AB3" i="2"/>
  <c r="AC6" i="2"/>
  <c r="AC5" i="2"/>
  <c r="AC3" i="2"/>
  <c r="AD6" i="2"/>
  <c r="AD5" i="2"/>
  <c r="AD3" i="2"/>
  <c r="AE6" i="2"/>
  <c r="AE5" i="2"/>
  <c r="AE3" i="2"/>
  <c r="AF6" i="2"/>
  <c r="AF5" i="2"/>
  <c r="AF3" i="2"/>
  <c r="AG6" i="2"/>
  <c r="AG5" i="2"/>
  <c r="AG3" i="2"/>
  <c r="AH6" i="2"/>
  <c r="AH5" i="2"/>
  <c r="AH3" i="2"/>
  <c r="AI6" i="2"/>
  <c r="AI5" i="2"/>
  <c r="AI3" i="2"/>
  <c r="AJ6" i="2"/>
  <c r="AJ5" i="2"/>
  <c r="AJ3" i="2"/>
  <c r="Q4" i="2"/>
  <c r="R4" i="2"/>
  <c r="S4" i="2"/>
  <c r="T4" i="2"/>
  <c r="V4" i="2"/>
  <c r="P4" i="2"/>
  <c r="AX13" i="2"/>
  <c r="AX12" i="2"/>
  <c r="AX11" i="2"/>
  <c r="AX10" i="2"/>
  <c r="AX9" i="2"/>
  <c r="AX2" i="2"/>
  <c r="AX7" i="2"/>
  <c r="AX8" i="2"/>
  <c r="AX6" i="2"/>
  <c r="AX5" i="2"/>
  <c r="AX4" i="2"/>
  <c r="AX3" i="2"/>
  <c r="AX1" i="2"/>
  <c r="J4" i="2"/>
  <c r="K4" i="2"/>
  <c r="L4" i="2"/>
  <c r="M4" i="2"/>
  <c r="N4" i="2"/>
  <c r="I4" i="2"/>
  <c r="W32" i="2"/>
  <c r="X32" i="2"/>
  <c r="Y32" i="2"/>
  <c r="Z32" i="2"/>
  <c r="AA32" i="2"/>
  <c r="AB32" i="2"/>
  <c r="AC32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B33" i="2"/>
  <c r="AJ32" i="2"/>
  <c r="AI32" i="2"/>
  <c r="AH32" i="2"/>
  <c r="AG32" i="2"/>
  <c r="AF32" i="2"/>
  <c r="AE32" i="2"/>
  <c r="AD32" i="2"/>
  <c r="M6" i="3"/>
  <c r="L9" i="3"/>
  <c r="AE4" i="2"/>
  <c r="AI18" i="2"/>
  <c r="AC18" i="2"/>
  <c r="AD18" i="2"/>
  <c r="AE18" i="2"/>
  <c r="AF18" i="2"/>
  <c r="AG18" i="2"/>
  <c r="AH18" i="2"/>
  <c r="AB18" i="2"/>
  <c r="W18" i="2"/>
  <c r="X18" i="2"/>
  <c r="Y18" i="2"/>
  <c r="Z18" i="2"/>
  <c r="AD4" i="2"/>
  <c r="AF4" i="2"/>
  <c r="AG4" i="2"/>
  <c r="AH4" i="2"/>
  <c r="AI4" i="2"/>
  <c r="AC4" i="2"/>
  <c r="W4" i="2"/>
  <c r="X4" i="2"/>
  <c r="Y4" i="2"/>
  <c r="Z4" i="2"/>
  <c r="AA4" i="2"/>
  <c r="C4" i="2"/>
  <c r="D4" i="2"/>
  <c r="E4" i="2"/>
  <c r="F4" i="2"/>
  <c r="G4" i="2"/>
  <c r="M7" i="3"/>
  <c r="O43" i="3"/>
  <c r="O42" i="3"/>
  <c r="O41" i="3"/>
  <c r="O40" i="3"/>
  <c r="O39" i="3"/>
  <c r="O38" i="3"/>
  <c r="O37" i="3"/>
  <c r="O36" i="3"/>
  <c r="O35" i="3"/>
  <c r="O34" i="3"/>
  <c r="O33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M33" i="3"/>
  <c r="O32" i="3"/>
  <c r="M32" i="3"/>
  <c r="O31" i="3"/>
  <c r="M31" i="3"/>
  <c r="O30" i="3"/>
  <c r="M30" i="3"/>
  <c r="O29" i="3"/>
  <c r="M29" i="3"/>
  <c r="O28" i="3"/>
  <c r="M28" i="3"/>
  <c r="O27" i="3"/>
  <c r="M27" i="3"/>
  <c r="O26" i="3"/>
  <c r="M26" i="3"/>
  <c r="O25" i="3"/>
  <c r="M25" i="3"/>
  <c r="O24" i="3"/>
  <c r="M24" i="3"/>
  <c r="O23" i="3"/>
  <c r="M23" i="3"/>
  <c r="O22" i="3"/>
  <c r="M22" i="3"/>
  <c r="O21" i="3"/>
  <c r="M21" i="3"/>
  <c r="O20" i="3"/>
  <c r="M20" i="3"/>
  <c r="O19" i="3"/>
  <c r="M19" i="3"/>
  <c r="O18" i="3"/>
  <c r="M18" i="3"/>
  <c r="O17" i="3"/>
  <c r="M17" i="3"/>
  <c r="O16" i="3"/>
  <c r="M16" i="3"/>
  <c r="O15" i="3"/>
  <c r="M15" i="3"/>
  <c r="O14" i="3"/>
  <c r="M14" i="3"/>
  <c r="O13" i="3"/>
  <c r="M13" i="3"/>
  <c r="O12" i="3"/>
  <c r="M12" i="3"/>
  <c r="O11" i="3"/>
  <c r="M11" i="3"/>
  <c r="O10" i="3"/>
  <c r="M10" i="3"/>
  <c r="O9" i="3"/>
  <c r="M9" i="3"/>
  <c r="L7" i="3"/>
  <c r="B5" i="3"/>
  <c r="B6" i="1"/>
  <c r="C6" i="1"/>
  <c r="C3" i="1"/>
  <c r="D6" i="1"/>
  <c r="D3" i="1"/>
  <c r="E6" i="1"/>
  <c r="E3" i="1"/>
  <c r="F6" i="1"/>
  <c r="F3" i="1"/>
  <c r="G6" i="1"/>
  <c r="G3" i="1"/>
  <c r="H6" i="1"/>
  <c r="H3" i="1"/>
  <c r="I6" i="1"/>
  <c r="I3" i="1"/>
  <c r="J6" i="1"/>
  <c r="J3" i="1"/>
  <c r="K6" i="1"/>
  <c r="K3" i="1"/>
  <c r="L6" i="1"/>
  <c r="L3" i="1"/>
  <c r="M6" i="1"/>
  <c r="M3" i="1"/>
  <c r="N6" i="1"/>
  <c r="N3" i="1"/>
  <c r="O6" i="1"/>
  <c r="O3" i="1"/>
  <c r="P6" i="1"/>
  <c r="P3" i="1"/>
  <c r="Q6" i="1"/>
  <c r="Q3" i="1"/>
  <c r="R6" i="1"/>
  <c r="R3" i="1"/>
  <c r="S6" i="1"/>
  <c r="S3" i="1"/>
  <c r="T6" i="1"/>
  <c r="T3" i="1"/>
  <c r="U6" i="1"/>
  <c r="U3" i="1"/>
  <c r="V6" i="1"/>
  <c r="V3" i="1"/>
  <c r="W6" i="1"/>
  <c r="W3" i="1"/>
  <c r="X6" i="1"/>
  <c r="X3" i="1"/>
  <c r="Y6" i="1"/>
  <c r="Y3" i="1"/>
  <c r="Z6" i="1"/>
  <c r="Z3" i="1"/>
  <c r="AA6" i="1"/>
  <c r="AA3" i="1"/>
  <c r="AB6" i="1"/>
  <c r="AB3" i="1"/>
  <c r="AC6" i="1"/>
  <c r="AC3" i="1"/>
  <c r="AD6" i="1"/>
  <c r="AD3" i="1"/>
  <c r="AE6" i="1"/>
  <c r="AE3" i="1"/>
  <c r="AF6" i="1"/>
  <c r="AF3" i="1"/>
  <c r="AG6" i="1"/>
  <c r="AG3" i="1"/>
  <c r="AH6" i="1"/>
  <c r="AH3" i="1"/>
  <c r="AI6" i="1"/>
  <c r="AI3" i="1"/>
  <c r="AJ6" i="1"/>
  <c r="AJ3" i="1"/>
  <c r="B3" i="1"/>
  <c r="B20" i="1"/>
  <c r="C20" i="1"/>
  <c r="C17" i="1"/>
  <c r="D20" i="1"/>
  <c r="D17" i="1"/>
  <c r="E20" i="1"/>
  <c r="E17" i="1"/>
  <c r="F20" i="1"/>
  <c r="F17" i="1"/>
  <c r="G20" i="1"/>
  <c r="G17" i="1"/>
  <c r="H20" i="1"/>
  <c r="H17" i="1"/>
  <c r="I20" i="1"/>
  <c r="I17" i="1"/>
  <c r="J20" i="1"/>
  <c r="J17" i="1"/>
  <c r="K20" i="1"/>
  <c r="K17" i="1"/>
  <c r="L20" i="1"/>
  <c r="L17" i="1"/>
  <c r="M20" i="1"/>
  <c r="M17" i="1"/>
  <c r="N20" i="1"/>
  <c r="N17" i="1"/>
  <c r="O20" i="1"/>
  <c r="O17" i="1"/>
  <c r="P20" i="1"/>
  <c r="P17" i="1"/>
  <c r="Q20" i="1"/>
  <c r="Q17" i="1"/>
  <c r="R20" i="1"/>
  <c r="R17" i="1"/>
  <c r="S20" i="1"/>
  <c r="S17" i="1"/>
  <c r="T20" i="1"/>
  <c r="T17" i="1"/>
  <c r="U20" i="1"/>
  <c r="U17" i="1"/>
  <c r="V20" i="1"/>
  <c r="V17" i="1"/>
  <c r="W20" i="1"/>
  <c r="W17" i="1"/>
  <c r="X20" i="1"/>
  <c r="X17" i="1"/>
  <c r="Y20" i="1"/>
  <c r="Y17" i="1"/>
  <c r="Z20" i="1"/>
  <c r="Z17" i="1"/>
  <c r="AA20" i="1"/>
  <c r="AA17" i="1"/>
  <c r="AB20" i="1"/>
  <c r="AB17" i="1"/>
  <c r="AC20" i="1"/>
  <c r="AC17" i="1"/>
  <c r="AD20" i="1"/>
  <c r="AD17" i="1"/>
  <c r="AE20" i="1"/>
  <c r="AE17" i="1"/>
  <c r="AF20" i="1"/>
  <c r="AF17" i="1"/>
  <c r="AG20" i="1"/>
  <c r="AG17" i="1"/>
  <c r="AH20" i="1"/>
  <c r="AH17" i="1"/>
  <c r="AI20" i="1"/>
  <c r="AI17" i="1"/>
  <c r="AJ20" i="1"/>
  <c r="AJ17" i="1"/>
  <c r="B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B18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K5" i="1"/>
  <c r="C5" i="1"/>
  <c r="D5" i="1"/>
  <c r="E5" i="1"/>
  <c r="F5" i="1"/>
  <c r="G5" i="1"/>
  <c r="H5" i="1"/>
  <c r="I5" i="1"/>
  <c r="J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B5" i="1"/>
  <c r="B20" i="2"/>
  <c r="C20" i="2"/>
  <c r="C17" i="2"/>
  <c r="D20" i="2"/>
  <c r="D17" i="2"/>
  <c r="E20" i="2"/>
  <c r="E17" i="2"/>
  <c r="F20" i="2"/>
  <c r="F17" i="2"/>
  <c r="G20" i="2"/>
  <c r="G17" i="2"/>
  <c r="H20" i="2"/>
  <c r="H17" i="2"/>
  <c r="I20" i="2"/>
  <c r="I17" i="2"/>
  <c r="J20" i="2"/>
  <c r="J17" i="2"/>
  <c r="K20" i="2"/>
  <c r="K17" i="2"/>
  <c r="L20" i="2"/>
  <c r="L17" i="2"/>
  <c r="M20" i="2"/>
  <c r="M17" i="2"/>
  <c r="N20" i="2"/>
  <c r="N17" i="2"/>
  <c r="O20" i="2"/>
  <c r="O17" i="2"/>
  <c r="P20" i="2"/>
  <c r="P17" i="2"/>
  <c r="Q20" i="2"/>
  <c r="Q17" i="2"/>
  <c r="R20" i="2"/>
  <c r="R17" i="2"/>
  <c r="S20" i="2"/>
  <c r="S17" i="2"/>
  <c r="T20" i="2"/>
  <c r="T17" i="2"/>
  <c r="U20" i="2"/>
  <c r="U17" i="2"/>
  <c r="V20" i="2"/>
  <c r="V17" i="2"/>
  <c r="W20" i="2"/>
  <c r="W17" i="2"/>
  <c r="X20" i="2"/>
  <c r="X17" i="2"/>
  <c r="Y20" i="2"/>
  <c r="Y17" i="2"/>
  <c r="Z20" i="2"/>
  <c r="Z17" i="2"/>
  <c r="AA20" i="2"/>
  <c r="AA17" i="2"/>
  <c r="AB20" i="2"/>
  <c r="AB17" i="2"/>
  <c r="AC20" i="2"/>
  <c r="AC17" i="2"/>
  <c r="AD20" i="2"/>
  <c r="AD17" i="2"/>
  <c r="AE20" i="2"/>
  <c r="AE17" i="2"/>
  <c r="AF20" i="2"/>
  <c r="AF17" i="2"/>
  <c r="AG20" i="2"/>
  <c r="AG17" i="2"/>
  <c r="AH20" i="2"/>
  <c r="AH17" i="2"/>
  <c r="AI20" i="2"/>
  <c r="AI17" i="2"/>
  <c r="AJ20" i="2"/>
  <c r="AJ17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7" i="2"/>
  <c r="B19" i="2"/>
</calcChain>
</file>

<file path=xl/comments1.xml><?xml version="1.0" encoding="utf-8"?>
<comments xmlns="http://schemas.openxmlformats.org/spreadsheetml/2006/main">
  <authors>
    <author>GROUPE LACTALIS</author>
  </authors>
  <commentList>
    <comment ref="F7" authorId="0">
      <text>
        <r>
          <rPr>
            <b/>
            <sz val="8"/>
            <color indexed="81"/>
            <rFont val="Tahoma"/>
            <family val="2"/>
          </rPr>
          <t>GROUPE LACTALIS:</t>
        </r>
        <r>
          <rPr>
            <sz val="8"/>
            <color indexed="81"/>
            <rFont val="Tahoma"/>
            <family val="2"/>
          </rPr>
          <t xml:space="preserve">
Pas de présence pour le samedi
</t>
        </r>
      </text>
    </comment>
  </commentList>
</comments>
</file>

<file path=xl/comments2.xml><?xml version="1.0" encoding="utf-8"?>
<comments xmlns="http://schemas.openxmlformats.org/spreadsheetml/2006/main">
  <authors>
    <author>GROUPE LACTALIS</author>
  </authors>
  <commentList>
    <comment ref="F7" authorId="0">
      <text>
        <r>
          <rPr>
            <b/>
            <sz val="8"/>
            <color indexed="81"/>
            <rFont val="Tahoma"/>
            <family val="2"/>
          </rPr>
          <t>GROUPE LACTALIS:</t>
        </r>
        <r>
          <rPr>
            <sz val="8"/>
            <color indexed="81"/>
            <rFont val="Tahoma"/>
            <family val="2"/>
          </rPr>
          <t xml:space="preserve">
Pas de présence pour le samedi
</t>
        </r>
      </text>
    </comment>
  </commentList>
</comments>
</file>

<file path=xl/sharedStrings.xml><?xml version="1.0" encoding="utf-8"?>
<sst xmlns="http://schemas.openxmlformats.org/spreadsheetml/2006/main" count="524" uniqueCount="55">
  <si>
    <t>RH</t>
  </si>
  <si>
    <t>F</t>
  </si>
  <si>
    <t>Ecole</t>
  </si>
  <si>
    <t>Astreinte</t>
  </si>
  <si>
    <t>Matin</t>
  </si>
  <si>
    <t>CP</t>
  </si>
  <si>
    <t>D</t>
  </si>
  <si>
    <t>S</t>
  </si>
  <si>
    <t>V</t>
  </si>
  <si>
    <t>J</t>
  </si>
  <si>
    <t>M</t>
  </si>
  <si>
    <t>L</t>
  </si>
  <si>
    <t>Décembre</t>
  </si>
  <si>
    <t>Novembre</t>
  </si>
  <si>
    <t>FP</t>
  </si>
  <si>
    <t>Mr 1</t>
  </si>
  <si>
    <t>Mr 2</t>
  </si>
  <si>
    <t>Mr 3</t>
  </si>
  <si>
    <t>Mr 4</t>
  </si>
  <si>
    <t>Mr 5</t>
  </si>
  <si>
    <t>Mr 6</t>
  </si>
  <si>
    <t>Mr 7</t>
  </si>
  <si>
    <t>Mr 8</t>
  </si>
  <si>
    <t>Mr 9</t>
  </si>
  <si>
    <t>choix de l'année en A1</t>
  </si>
  <si>
    <t>Choix du mois en chiffre ou correspondance à une cellule</t>
  </si>
  <si>
    <t>Choix du premier jours</t>
  </si>
  <si>
    <t>Formule en c3 :</t>
  </si>
  <si>
    <r>
      <t>=DATE(</t>
    </r>
    <r>
      <rPr>
        <sz val="18"/>
        <color rgb="FFFF0000"/>
        <rFont val="Franklin Gothic Medium"/>
        <family val="2"/>
      </rPr>
      <t>A1</t>
    </r>
    <r>
      <rPr>
        <sz val="18"/>
        <color theme="1"/>
        <rFont val="Franklin Gothic Medium"/>
        <family val="2"/>
      </rPr>
      <t>;</t>
    </r>
    <r>
      <rPr>
        <sz val="18"/>
        <color rgb="FF00B050"/>
        <rFont val="Franklin Gothic Medium"/>
        <family val="2"/>
      </rPr>
      <t>11</t>
    </r>
    <r>
      <rPr>
        <sz val="18"/>
        <color theme="1"/>
        <rFont val="Franklin Gothic Medium"/>
        <family val="2"/>
      </rPr>
      <t>;</t>
    </r>
    <r>
      <rPr>
        <sz val="18"/>
        <color theme="3" tint="0.39997558519241921"/>
        <rFont val="Franklin Gothic Medium"/>
        <family val="2"/>
      </rPr>
      <t>1</t>
    </r>
    <r>
      <rPr>
        <sz val="18"/>
        <color theme="1"/>
        <rFont val="Franklin Gothic Medium"/>
        <family val="2"/>
      </rPr>
      <t>)</t>
    </r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</si>
  <si>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</si>
  <si>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</si>
  <si>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</si>
  <si>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</si>
  <si>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</si>
  <si>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</si>
  <si>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</si>
  <si>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</si>
  <si>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</si>
  <si>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</si>
  <si>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1er jour année</t>
  </si>
  <si>
    <t>Semaine</t>
  </si>
  <si>
    <t>http://forum.excel-pratique.com/excel/du-lundi-au-vendredi-t40056.html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</si>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</sst>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"/>
    <numFmt numFmtId="165" formatCode="mmmm\ yyyy"/>
    <numFmt numFmtId="166" formatCode="ddd"/>
    <numFmt numFmtId="167" formatCode="[$-40C]d\-mmm;@"/>
    <numFmt numFmtId="168" formatCode="dddd"/>
    <numFmt numFmtId="169" formatCode="dddd\ dd\ mmmm\ yyyy"/>
    <numFmt numFmtId="170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Franklin Gothic Medium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sz val="18"/>
      <color theme="1"/>
      <name val="Franklin Gothic Medium"/>
      <family val="2"/>
    </font>
    <font>
      <sz val="18"/>
      <color rgb="FFFF0000"/>
      <name val="Franklin Gothic Medium"/>
      <family val="2"/>
    </font>
    <font>
      <sz val="10"/>
      <color rgb="FFFF0000"/>
      <name val="Franklin Gothic Medium"/>
      <family val="2"/>
    </font>
    <font>
      <sz val="18"/>
      <color rgb="FF00B050"/>
      <name val="Franklin Gothic Medium"/>
      <family val="2"/>
    </font>
    <font>
      <sz val="10"/>
      <color rgb="FF00B050"/>
      <name val="Franklin Gothic Medium"/>
      <family val="2"/>
    </font>
    <font>
      <sz val="18"/>
      <color theme="3" tint="0.39997558519241921"/>
      <name val="Franklin Gothic Medium"/>
      <family val="2"/>
    </font>
    <font>
      <sz val="10"/>
      <color theme="3" tint="0.39997558519241921"/>
      <name val="Franklin Gothic Medium"/>
      <family val="2"/>
    </font>
    <font>
      <sz val="10"/>
      <color indexed="8"/>
      <name val="Arial Unicode MS"/>
      <family val="2"/>
    </font>
    <font>
      <sz val="9"/>
      <color rgb="FF111111"/>
      <name val="Courier New"/>
      <family val="3"/>
    </font>
    <font>
      <u/>
      <sz val="11"/>
      <color indexed="12"/>
      <name val="Calibri"/>
      <family val="2"/>
    </font>
    <font>
      <sz val="10"/>
      <color theme="0"/>
      <name val="Franklin Gothic Medium"/>
      <family val="2"/>
    </font>
    <font>
      <sz val="10"/>
      <name val="Franklin Gothic Medium"/>
      <family val="2"/>
    </font>
    <font>
      <sz val="12"/>
      <name val="Times New Roman"/>
      <family val="1"/>
    </font>
    <font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5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0" borderId="0"/>
    <xf numFmtId="0" fontId="5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8" fillId="0" borderId="0"/>
  </cellStyleXfs>
  <cellXfs count="56">
    <xf numFmtId="0" fontId="0" fillId="0" borderId="0" xfId="0"/>
    <xf numFmtId="0" fontId="2" fillId="0" borderId="0" xfId="1" applyFont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164" fontId="2" fillId="8" borderId="5" xfId="1" applyNumberFormat="1" applyFont="1" applyFill="1" applyBorder="1" applyAlignment="1">
      <alignment horizontal="center" vertical="center"/>
    </xf>
    <xf numFmtId="164" fontId="2" fillId="0" borderId="5" xfId="1" applyNumberFormat="1" applyFont="1" applyBorder="1" applyAlignment="1">
      <alignment horizontal="center" vertical="center"/>
    </xf>
    <xf numFmtId="0" fontId="2" fillId="9" borderId="3" xfId="1" applyFont="1" applyFill="1" applyBorder="1" applyAlignment="1">
      <alignment horizontal="center" vertical="center"/>
    </xf>
    <xf numFmtId="0" fontId="2" fillId="0" borderId="4" xfId="1" applyFont="1" applyBorder="1" applyAlignment="1">
      <alignment vertical="center"/>
    </xf>
    <xf numFmtId="0" fontId="2" fillId="11" borderId="0" xfId="1" applyFont="1" applyFill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166" fontId="2" fillId="0" borderId="6" xfId="1" applyNumberFormat="1" applyFont="1" applyBorder="1" applyAlignment="1">
      <alignment horizontal="center" vertical="center"/>
    </xf>
    <xf numFmtId="165" fontId="2" fillId="0" borderId="4" xfId="1" applyNumberFormat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8" borderId="6" xfId="1" applyFont="1" applyFill="1" applyBorder="1" applyAlignment="1">
      <alignment horizontal="center" vertical="center"/>
    </xf>
    <xf numFmtId="0" fontId="0" fillId="12" borderId="0" xfId="0" applyFill="1"/>
    <xf numFmtId="14" fontId="0" fillId="12" borderId="0" xfId="0" applyNumberFormat="1" applyFill="1"/>
    <xf numFmtId="0" fontId="0" fillId="0" borderId="8" xfId="0" applyBorder="1"/>
    <xf numFmtId="0" fontId="0" fillId="13" borderId="0" xfId="0" applyFill="1"/>
    <xf numFmtId="167" fontId="0" fillId="0" borderId="0" xfId="0" applyNumberFormat="1"/>
    <xf numFmtId="168" fontId="13" fillId="0" borderId="0" xfId="0" applyNumberFormat="1" applyFont="1"/>
    <xf numFmtId="14" fontId="0" fillId="0" borderId="0" xfId="0" applyNumberFormat="1"/>
    <xf numFmtId="14" fontId="14" fillId="0" borderId="0" xfId="0" applyNumberFormat="1" applyFont="1"/>
    <xf numFmtId="168" fontId="0" fillId="0" borderId="0" xfId="0" applyNumberFormat="1"/>
    <xf numFmtId="0" fontId="0" fillId="0" borderId="0" xfId="0" applyBorder="1"/>
    <xf numFmtId="0" fontId="15" fillId="0" borderId="0" xfId="5" applyAlignment="1" applyProtection="1"/>
    <xf numFmtId="14" fontId="16" fillId="0" borderId="0" xfId="1" applyNumberFormat="1" applyFont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5" fillId="14" borderId="0" xfId="6" applyFont="1" applyFill="1" applyBorder="1"/>
    <xf numFmtId="0" fontId="19" fillId="14" borderId="0" xfId="6" applyFont="1" applyFill="1" applyBorder="1"/>
    <xf numFmtId="169" fontId="5" fillId="14" borderId="0" xfId="6" applyNumberFormat="1" applyFont="1" applyFill="1" applyBorder="1" applyAlignment="1">
      <alignment horizontal="center"/>
    </xf>
    <xf numFmtId="170" fontId="5" fillId="14" borderId="0" xfId="6" applyNumberFormat="1" applyFont="1" applyFill="1" applyBorder="1" applyAlignment="1">
      <alignment horizontal="center"/>
    </xf>
    <xf numFmtId="0" fontId="2" fillId="3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center" vertical="center"/>
    </xf>
    <xf numFmtId="0" fontId="2" fillId="7" borderId="4" xfId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14" fontId="6" fillId="0" borderId="0" xfId="1" quotePrefix="1" applyNumberFormat="1" applyFont="1" applyAlignment="1">
      <alignment horizontal="center" vertical="center"/>
    </xf>
    <xf numFmtId="0" fontId="2" fillId="10" borderId="0" xfId="1" applyFont="1" applyFill="1" applyAlignment="1">
      <alignment horizontal="center" vertical="center"/>
    </xf>
    <xf numFmtId="0" fontId="16" fillId="0" borderId="0" xfId="1" applyFont="1" applyAlignment="1">
      <alignment horizontal="center" vertical="center"/>
    </xf>
  </cellXfs>
  <cellStyles count="7">
    <cellStyle name="20 % - Accent1 2" xfId="2"/>
    <cellStyle name="Lien hypertexte" xfId="5" builtinId="8"/>
    <cellStyle name="Normal" xfId="0" builtinId="0"/>
    <cellStyle name="Normal 2" xfId="3"/>
    <cellStyle name="Normal 3" xfId="4"/>
    <cellStyle name="Normal 4" xfId="1"/>
    <cellStyle name="Normal_feries" xfId="6"/>
  </cellStyles>
  <dxfs count="18"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57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A$1" max="3000" min="2000" page="10" val="2014"/>
</file>

<file path=xl/ctrlProps/ctrlProp2.xml><?xml version="1.0" encoding="utf-8"?>
<formControlPr xmlns="http://schemas.microsoft.com/office/spreadsheetml/2009/9/main" objectType="Drop" dropStyle="combo" dx="16" fmlaLink="$A$3" fmlaRange="$AQ$1:$AQ$12" noThreeD="1" sel="11" val="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ormule-date-du-1er-jour-d-une-semaine-t14043.html#http://forum.excel-pratique.com/excel/formule-date-du-1er-jour-d-une-semaine-t14043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39</xdr:row>
      <xdr:rowOff>0</xdr:rowOff>
    </xdr:from>
    <xdr:to>
      <xdr:col>12</xdr:col>
      <xdr:colOff>504825</xdr:colOff>
      <xdr:row>42</xdr:row>
      <xdr:rowOff>28575</xdr:rowOff>
    </xdr:to>
    <xdr:sp macro="" textlink="">
      <xdr:nvSpPr>
        <xdr:cNvPr id="2" name="Text Box 2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733425" y="7458075"/>
          <a:ext cx="923925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Calibri"/>
            </a:rPr>
            <a:t>http://forum.excel-pratique.com/excel/formule-date-du-1er-jour-d-une-semaine-t14043.html</a:t>
          </a:r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1238250</xdr:colOff>
          <xdr:row>0</xdr:row>
          <xdr:rowOff>9525</xdr:rowOff>
        </xdr:from>
        <xdr:to>
          <xdr:col>1</xdr:col>
          <xdr:colOff>0</xdr:colOff>
          <xdr:row>0</xdr:row>
          <xdr:rowOff>361950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</xdr:row>
          <xdr:rowOff>0</xdr:rowOff>
        </xdr:from>
        <xdr:to>
          <xdr:col>0</xdr:col>
          <xdr:colOff>1619250</xdr:colOff>
          <xdr:row>2</xdr:row>
          <xdr:rowOff>9525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u-lundi-au-vendredi-t40056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O43"/>
  <sheetViews>
    <sheetView zoomScale="80" zoomScaleNormal="80" workbookViewId="0">
      <selection activeCell="M6" sqref="M6"/>
    </sheetView>
  </sheetViews>
  <sheetFormatPr baseColWidth="10" defaultRowHeight="15" x14ac:dyDescent="0.25"/>
  <cols>
    <col min="2" max="2" width="13.85546875" bestFit="1" customWidth="1"/>
    <col min="12" max="12" width="13.85546875" bestFit="1" customWidth="1"/>
    <col min="13" max="13" width="15.7109375" customWidth="1"/>
    <col min="15" max="15" width="15.42578125" customWidth="1"/>
  </cols>
  <sheetData>
    <row r="4" spans="2:15" ht="15.75" thickBot="1" x14ac:dyDescent="0.3">
      <c r="L4" s="20" t="s">
        <v>39</v>
      </c>
      <c r="M4" s="21">
        <v>41275</v>
      </c>
    </row>
    <row r="5" spans="2:15" ht="15.75" thickBot="1" x14ac:dyDescent="0.3">
      <c r="B5" s="22" t="str">
        <f>IF($M$9&lt;$M$7,"","$L$9")</f>
        <v>$L$9</v>
      </c>
      <c r="J5" t="s">
        <v>29</v>
      </c>
      <c r="L5" t="s">
        <v>35</v>
      </c>
    </row>
    <row r="6" spans="2:15" x14ac:dyDescent="0.25">
      <c r="J6" t="s">
        <v>30</v>
      </c>
      <c r="L6" s="23" t="s">
        <v>40</v>
      </c>
      <c r="M6" s="23">
        <f>INT(MOD(INT((M7-2)/7)+0.6,52+5/28))+1</f>
        <v>27</v>
      </c>
    </row>
    <row r="7" spans="2:15" x14ac:dyDescent="0.25">
      <c r="J7" t="s">
        <v>31</v>
      </c>
      <c r="L7" t="str">
        <f>TEXT(M7,"jjjj")</f>
        <v>lundi</v>
      </c>
      <c r="M7" s="24">
        <f>DATEVALUE(1&amp;"/"&amp;$L$5&amp;"/"&amp;2013)</f>
        <v>41456</v>
      </c>
    </row>
    <row r="8" spans="2:15" x14ac:dyDescent="0.25">
      <c r="J8" t="s">
        <v>32</v>
      </c>
    </row>
    <row r="9" spans="2:15" ht="15.75" x14ac:dyDescent="0.3">
      <c r="J9" t="s">
        <v>33</v>
      </c>
      <c r="L9" s="25">
        <f>(M4+((M6-1)*7))-((WEEKDAY((M4+((M6-1)*7)),2))-1)</f>
        <v>41456</v>
      </c>
      <c r="M9" s="26">
        <f>L9</f>
        <v>41456</v>
      </c>
      <c r="O9" s="27">
        <f>IF(MONTH(($M$4+(($M$6-1)*7))-((WEEKDAY(($M$4+(($M$6-1)*7)),2))-1)+INT((ROW()-9)/5)*7+MOD(ROW()-9,5))&lt;&gt;MONTH($M$7),"",($M$4+(($M$6-1)*7))-((WEEKDAY(($M$4+(($M$6-1)*7)),2))-1)+INT((ROW()-9)/5)*7+MOD(ROW()-9,5))</f>
        <v>41456</v>
      </c>
    </row>
    <row r="10" spans="2:15" x14ac:dyDescent="0.25">
      <c r="J10" t="s">
        <v>34</v>
      </c>
      <c r="L10" s="28">
        <f>L9+1</f>
        <v>41457</v>
      </c>
      <c r="M10" s="26">
        <f t="shared" ref="M10:M33" si="0">L10</f>
        <v>41457</v>
      </c>
      <c r="O10" s="27">
        <f t="shared" ref="O10:O43" si="1">IF(MONTH(($M$4+(($M$6-1)*7))-((WEEKDAY(($M$4+(($M$6-1)*7)),2))-1)+INT((ROW()-9)/5)*7+MOD(ROW()-9,5))&lt;&gt;MONTH($M$7),"",($M$4+(($M$6-1)*7))-((WEEKDAY(($M$4+(($M$6-1)*7)),2))-1)+INT((ROW()-9)/5)*7+MOD(ROW()-9,5))</f>
        <v>41457</v>
      </c>
    </row>
    <row r="11" spans="2:15" x14ac:dyDescent="0.25">
      <c r="B11" s="29"/>
      <c r="J11" t="s">
        <v>35</v>
      </c>
      <c r="L11" s="28">
        <f>L10+1</f>
        <v>41458</v>
      </c>
      <c r="M11" s="26">
        <f t="shared" si="0"/>
        <v>41458</v>
      </c>
      <c r="O11" s="27">
        <f t="shared" si="1"/>
        <v>41458</v>
      </c>
    </row>
    <row r="12" spans="2:15" x14ac:dyDescent="0.25">
      <c r="B12" s="29"/>
      <c r="J12" t="s">
        <v>36</v>
      </c>
      <c r="L12" s="28">
        <f>L11+1</f>
        <v>41459</v>
      </c>
      <c r="M12" s="26">
        <f t="shared" si="0"/>
        <v>41459</v>
      </c>
      <c r="O12" s="27">
        <f t="shared" si="1"/>
        <v>41459</v>
      </c>
    </row>
    <row r="13" spans="2:15" x14ac:dyDescent="0.25">
      <c r="B13" s="29"/>
      <c r="J13" t="s">
        <v>37</v>
      </c>
      <c r="L13" s="28">
        <f>L12+1</f>
        <v>41460</v>
      </c>
      <c r="M13" s="26">
        <f t="shared" si="0"/>
        <v>41460</v>
      </c>
      <c r="O13" s="27">
        <f t="shared" si="1"/>
        <v>41460</v>
      </c>
    </row>
    <row r="14" spans="2:15" x14ac:dyDescent="0.25">
      <c r="B14" s="29"/>
      <c r="J14" t="s">
        <v>38</v>
      </c>
      <c r="L14" s="28">
        <f>L13+3</f>
        <v>41463</v>
      </c>
      <c r="M14" s="26">
        <f t="shared" si="0"/>
        <v>41463</v>
      </c>
      <c r="O14" s="27">
        <f t="shared" si="1"/>
        <v>41463</v>
      </c>
    </row>
    <row r="15" spans="2:15" x14ac:dyDescent="0.25">
      <c r="B15" s="29"/>
      <c r="J15" t="s">
        <v>13</v>
      </c>
      <c r="L15" s="28">
        <f t="shared" ref="L15:L33" si="2">L14+1</f>
        <v>41464</v>
      </c>
      <c r="M15" s="26">
        <f t="shared" si="0"/>
        <v>41464</v>
      </c>
      <c r="O15" s="27">
        <f t="shared" si="1"/>
        <v>41464</v>
      </c>
    </row>
    <row r="16" spans="2:15" x14ac:dyDescent="0.25">
      <c r="B16" s="29"/>
      <c r="J16" t="s">
        <v>12</v>
      </c>
      <c r="L16" s="28">
        <f t="shared" si="2"/>
        <v>41465</v>
      </c>
      <c r="M16" s="26">
        <f t="shared" si="0"/>
        <v>41465</v>
      </c>
      <c r="O16" s="27">
        <f t="shared" si="1"/>
        <v>41465</v>
      </c>
    </row>
    <row r="17" spans="2:15" x14ac:dyDescent="0.25">
      <c r="B17" s="29"/>
      <c r="L17" s="28">
        <f t="shared" si="2"/>
        <v>41466</v>
      </c>
      <c r="M17" s="26">
        <f t="shared" si="0"/>
        <v>41466</v>
      </c>
      <c r="O17" s="27">
        <f t="shared" si="1"/>
        <v>41466</v>
      </c>
    </row>
    <row r="18" spans="2:15" x14ac:dyDescent="0.25">
      <c r="B18" s="29"/>
      <c r="L18" s="28">
        <f t="shared" si="2"/>
        <v>41467</v>
      </c>
      <c r="M18" s="26">
        <f t="shared" si="0"/>
        <v>41467</v>
      </c>
      <c r="O18" s="27">
        <f t="shared" si="1"/>
        <v>41467</v>
      </c>
    </row>
    <row r="19" spans="2:15" x14ac:dyDescent="0.25">
      <c r="B19" s="29"/>
      <c r="L19" s="28">
        <f>L18+3</f>
        <v>41470</v>
      </c>
      <c r="M19" s="26">
        <f t="shared" si="0"/>
        <v>41470</v>
      </c>
      <c r="O19" s="27">
        <f t="shared" si="1"/>
        <v>41470</v>
      </c>
    </row>
    <row r="20" spans="2:15" x14ac:dyDescent="0.25">
      <c r="B20" s="29"/>
      <c r="L20" s="28">
        <f>L19+1</f>
        <v>41471</v>
      </c>
      <c r="M20" s="26">
        <f t="shared" si="0"/>
        <v>41471</v>
      </c>
      <c r="O20" s="27">
        <f t="shared" si="1"/>
        <v>41471</v>
      </c>
    </row>
    <row r="21" spans="2:15" x14ac:dyDescent="0.25">
      <c r="B21" s="29"/>
      <c r="L21" s="28">
        <f t="shared" si="2"/>
        <v>41472</v>
      </c>
      <c r="M21" s="26">
        <f t="shared" si="0"/>
        <v>41472</v>
      </c>
      <c r="O21" s="27">
        <f t="shared" si="1"/>
        <v>41472</v>
      </c>
    </row>
    <row r="22" spans="2:15" x14ac:dyDescent="0.25">
      <c r="B22" s="29"/>
      <c r="L22" s="28">
        <f t="shared" si="2"/>
        <v>41473</v>
      </c>
      <c r="M22" s="26">
        <f t="shared" si="0"/>
        <v>41473</v>
      </c>
      <c r="O22" s="27">
        <f t="shared" si="1"/>
        <v>41473</v>
      </c>
    </row>
    <row r="23" spans="2:15" x14ac:dyDescent="0.25">
      <c r="B23" s="29"/>
      <c r="L23" s="28">
        <f t="shared" si="2"/>
        <v>41474</v>
      </c>
      <c r="M23" s="26">
        <f t="shared" si="0"/>
        <v>41474</v>
      </c>
      <c r="O23" s="27">
        <f t="shared" si="1"/>
        <v>41474</v>
      </c>
    </row>
    <row r="24" spans="2:15" x14ac:dyDescent="0.25">
      <c r="B24" s="29"/>
      <c r="L24" s="28">
        <f>L23+3</f>
        <v>41477</v>
      </c>
      <c r="M24" s="26">
        <f t="shared" si="0"/>
        <v>41477</v>
      </c>
      <c r="O24" s="27">
        <f t="shared" si="1"/>
        <v>41477</v>
      </c>
    </row>
    <row r="25" spans="2:15" x14ac:dyDescent="0.25">
      <c r="B25" s="29"/>
      <c r="L25" s="28">
        <f>L24+1</f>
        <v>41478</v>
      </c>
      <c r="M25" s="26">
        <f t="shared" si="0"/>
        <v>41478</v>
      </c>
      <c r="O25" s="27">
        <f t="shared" si="1"/>
        <v>41478</v>
      </c>
    </row>
    <row r="26" spans="2:15" x14ac:dyDescent="0.25">
      <c r="B26" s="29"/>
      <c r="L26" s="28">
        <f t="shared" si="2"/>
        <v>41479</v>
      </c>
      <c r="M26" s="26">
        <f t="shared" si="0"/>
        <v>41479</v>
      </c>
      <c r="O26" s="27">
        <f t="shared" si="1"/>
        <v>41479</v>
      </c>
    </row>
    <row r="27" spans="2:15" x14ac:dyDescent="0.25">
      <c r="B27" s="29"/>
      <c r="L27" s="28">
        <f t="shared" si="2"/>
        <v>41480</v>
      </c>
      <c r="M27" s="26">
        <f t="shared" si="0"/>
        <v>41480</v>
      </c>
      <c r="O27" s="27">
        <f t="shared" si="1"/>
        <v>41480</v>
      </c>
    </row>
    <row r="28" spans="2:15" x14ac:dyDescent="0.25">
      <c r="B28" s="29"/>
      <c r="L28" s="28">
        <f t="shared" si="2"/>
        <v>41481</v>
      </c>
      <c r="M28" s="26">
        <f t="shared" si="0"/>
        <v>41481</v>
      </c>
      <c r="O28" s="27">
        <f t="shared" si="1"/>
        <v>41481</v>
      </c>
    </row>
    <row r="29" spans="2:15" x14ac:dyDescent="0.25">
      <c r="B29" s="29"/>
      <c r="L29" s="28">
        <f>L28+3</f>
        <v>41484</v>
      </c>
      <c r="M29" s="26">
        <f t="shared" si="0"/>
        <v>41484</v>
      </c>
      <c r="O29" s="27">
        <f t="shared" si="1"/>
        <v>41484</v>
      </c>
    </row>
    <row r="30" spans="2:15" x14ac:dyDescent="0.25">
      <c r="B30" s="29"/>
      <c r="L30" s="28">
        <f>L29+1</f>
        <v>41485</v>
      </c>
      <c r="M30" s="26">
        <f t="shared" si="0"/>
        <v>41485</v>
      </c>
      <c r="O30" s="27">
        <f t="shared" si="1"/>
        <v>41485</v>
      </c>
    </row>
    <row r="31" spans="2:15" x14ac:dyDescent="0.25">
      <c r="B31" s="29"/>
      <c r="L31" s="28">
        <f t="shared" si="2"/>
        <v>41486</v>
      </c>
      <c r="M31" s="26">
        <f t="shared" si="0"/>
        <v>41486</v>
      </c>
      <c r="O31" s="27">
        <f t="shared" si="1"/>
        <v>41486</v>
      </c>
    </row>
    <row r="32" spans="2:15" x14ac:dyDescent="0.25">
      <c r="B32" s="29"/>
      <c r="L32" s="28">
        <f t="shared" si="2"/>
        <v>41487</v>
      </c>
      <c r="M32" s="26">
        <f t="shared" si="0"/>
        <v>41487</v>
      </c>
      <c r="O32" s="27" t="str">
        <f t="shared" si="1"/>
        <v/>
      </c>
    </row>
    <row r="33" spans="2:15" x14ac:dyDescent="0.25">
      <c r="B33" s="29"/>
      <c r="L33" s="28">
        <f t="shared" si="2"/>
        <v>41488</v>
      </c>
      <c r="M33" s="26">
        <f t="shared" si="0"/>
        <v>41488</v>
      </c>
      <c r="O33" s="27" t="str">
        <f t="shared" si="1"/>
        <v/>
      </c>
    </row>
    <row r="34" spans="2:15" x14ac:dyDescent="0.25">
      <c r="B34" s="29"/>
      <c r="O34" s="27" t="str">
        <f>IF(MONTH(($M$4+(($M$6-1)*7))-((WEEKDAY(($M$4+(($M$6-1)*7)),2))-1)+INT((ROW()-9)/5)*7+MOD(ROW()-9,5))&lt;&gt;MONTH($M$7),"",($M$4+(($M$6-1)*7))-((WEEKDAY(($M$4+(($M$6-1)*7)),2))-1)+INT((ROW()-9)/5)*7+MOD(ROW()-9,5))</f>
        <v/>
      </c>
    </row>
    <row r="35" spans="2:15" x14ac:dyDescent="0.25">
      <c r="B35" s="29"/>
      <c r="O35" s="27" t="str">
        <f t="shared" si="1"/>
        <v/>
      </c>
    </row>
    <row r="36" spans="2:15" x14ac:dyDescent="0.25">
      <c r="B36" s="30" t="s">
        <v>41</v>
      </c>
      <c r="O36" s="27" t="str">
        <f t="shared" si="1"/>
        <v/>
      </c>
    </row>
    <row r="37" spans="2:15" x14ac:dyDescent="0.25">
      <c r="O37" s="27" t="str">
        <f t="shared" si="1"/>
        <v/>
      </c>
    </row>
    <row r="38" spans="2:15" x14ac:dyDescent="0.25">
      <c r="O38" s="27" t="str">
        <f t="shared" si="1"/>
        <v/>
      </c>
    </row>
    <row r="39" spans="2:15" x14ac:dyDescent="0.25">
      <c r="O39" s="27" t="str">
        <f t="shared" si="1"/>
        <v/>
      </c>
    </row>
    <row r="40" spans="2:15" x14ac:dyDescent="0.25">
      <c r="O40" s="27" t="str">
        <f t="shared" si="1"/>
        <v/>
      </c>
    </row>
    <row r="41" spans="2:15" x14ac:dyDescent="0.25">
      <c r="O41" s="27" t="str">
        <f t="shared" si="1"/>
        <v/>
      </c>
    </row>
    <row r="42" spans="2:15" x14ac:dyDescent="0.25">
      <c r="O42" s="27" t="str">
        <f t="shared" si="1"/>
        <v/>
      </c>
    </row>
    <row r="43" spans="2:15" x14ac:dyDescent="0.25">
      <c r="O43" s="27" t="str">
        <f t="shared" si="1"/>
        <v/>
      </c>
    </row>
  </sheetData>
  <dataValidations count="1">
    <dataValidation type="list" showInputMessage="1" showErrorMessage="1" sqref="L5">
      <formula1>Mens</formula1>
    </dataValidation>
  </dataValidations>
  <hyperlinks>
    <hyperlink ref="B36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X43"/>
  <sheetViews>
    <sheetView showGridLines="0" tabSelected="1" zoomScale="70" zoomScaleNormal="70" workbookViewId="0">
      <pane xSplit="1" topLeftCell="B1" activePane="topRight" state="frozen"/>
      <selection pane="topRight" activeCell="AS21" sqref="AS21"/>
    </sheetView>
  </sheetViews>
  <sheetFormatPr baseColWidth="10" defaultColWidth="3" defaultRowHeight="13.5" x14ac:dyDescent="0.25"/>
  <cols>
    <col min="1" max="1" width="24.42578125" style="1" customWidth="1"/>
    <col min="2" max="38" width="4.28515625" style="1" customWidth="1"/>
    <col min="39" max="49" width="3" style="1"/>
    <col min="50" max="50" width="19.140625" style="1" customWidth="1"/>
    <col min="51" max="16384" width="3" style="1"/>
  </cols>
  <sheetData>
    <row r="1" spans="1:50" ht="30.75" customHeight="1" x14ac:dyDescent="0.2">
      <c r="A1" s="1">
        <v>2014</v>
      </c>
      <c r="B1" s="31">
        <f>DATE(A1,1,1)</f>
        <v>41640</v>
      </c>
      <c r="U1" s="17"/>
      <c r="AQ1" s="1" t="s">
        <v>29</v>
      </c>
      <c r="AV1" s="37" t="s">
        <v>42</v>
      </c>
      <c r="AW1" s="38"/>
      <c r="AX1" s="39">
        <f>DATE(An,1,1)</f>
        <v>41640</v>
      </c>
    </row>
    <row r="2" spans="1:50" ht="15.75" x14ac:dyDescent="0.25">
      <c r="A2"/>
      <c r="B2" s="31">
        <f>DATE(An,A3,1)</f>
        <v>41944</v>
      </c>
      <c r="AQ2" s="1" t="s">
        <v>30</v>
      </c>
      <c r="AV2" s="37" t="s">
        <v>43</v>
      </c>
      <c r="AW2" s="38"/>
      <c r="AX2" s="40">
        <f>FLOOR(DATE(An,5,DAY(MINUTE(An/38)/2+56)),7)-34+7*(An=2079)</f>
        <v>41749</v>
      </c>
    </row>
    <row r="3" spans="1:50" ht="15" x14ac:dyDescent="0.2">
      <c r="A3" s="55">
        <v>11</v>
      </c>
      <c r="B3" s="15" t="str">
        <f t="shared" ref="B3:N3" si="0">IF(B5=DATE($A$1,$A$3,15),TEXT(DATE($A$1,$A$3,1),"mmm"),"")</f>
        <v/>
      </c>
      <c r="C3" s="15" t="str">
        <f t="shared" si="0"/>
        <v/>
      </c>
      <c r="D3" s="15" t="str">
        <f t="shared" si="0"/>
        <v/>
      </c>
      <c r="E3" s="15" t="str">
        <f t="shared" si="0"/>
        <v/>
      </c>
      <c r="F3" s="15" t="str">
        <f t="shared" si="0"/>
        <v/>
      </c>
      <c r="G3" s="15" t="str">
        <f t="shared" si="0"/>
        <v/>
      </c>
      <c r="H3" s="15" t="str">
        <f t="shared" si="0"/>
        <v/>
      </c>
      <c r="I3" s="15" t="str">
        <f t="shared" si="0"/>
        <v/>
      </c>
      <c r="J3" s="15" t="str">
        <f t="shared" si="0"/>
        <v/>
      </c>
      <c r="K3" s="15" t="str">
        <f t="shared" si="0"/>
        <v/>
      </c>
      <c r="L3" s="15" t="str">
        <f t="shared" si="0"/>
        <v/>
      </c>
      <c r="M3" s="15" t="str">
        <f t="shared" si="0"/>
        <v/>
      </c>
      <c r="N3" s="15" t="str">
        <f t="shared" si="0"/>
        <v/>
      </c>
      <c r="O3" s="15" t="str">
        <f t="shared" ref="O3:AJ3" si="1">IF(O5=DATE($A$1,$A$3,15),TEXT(DATE($A$1,$A$3,1),"mmm"),"")</f>
        <v/>
      </c>
      <c r="P3" s="15" t="str">
        <f t="shared" si="1"/>
        <v/>
      </c>
      <c r="Q3" s="15" t="str">
        <f t="shared" si="1"/>
        <v/>
      </c>
      <c r="R3" s="15" t="str">
        <f t="shared" si="1"/>
        <v/>
      </c>
      <c r="S3" s="15" t="str">
        <f t="shared" si="1"/>
        <v/>
      </c>
      <c r="T3" s="15" t="str">
        <f t="shared" si="1"/>
        <v/>
      </c>
      <c r="U3" s="15" t="str">
        <f t="shared" si="1"/>
        <v>nov</v>
      </c>
      <c r="V3" s="15" t="str">
        <f t="shared" si="1"/>
        <v/>
      </c>
      <c r="W3" s="15" t="str">
        <f t="shared" si="1"/>
        <v/>
      </c>
      <c r="X3" s="15" t="str">
        <f t="shared" si="1"/>
        <v/>
      </c>
      <c r="Y3" s="15" t="str">
        <f t="shared" si="1"/>
        <v/>
      </c>
      <c r="Z3" s="15" t="str">
        <f t="shared" si="1"/>
        <v/>
      </c>
      <c r="AA3" s="15" t="str">
        <f t="shared" si="1"/>
        <v/>
      </c>
      <c r="AB3" s="15" t="str">
        <f t="shared" si="1"/>
        <v/>
      </c>
      <c r="AC3" s="15" t="str">
        <f t="shared" si="1"/>
        <v/>
      </c>
      <c r="AD3" s="15" t="str">
        <f t="shared" si="1"/>
        <v/>
      </c>
      <c r="AE3" s="15" t="str">
        <f t="shared" si="1"/>
        <v/>
      </c>
      <c r="AF3" s="15" t="str">
        <f t="shared" si="1"/>
        <v/>
      </c>
      <c r="AG3" s="15" t="str">
        <f t="shared" si="1"/>
        <v/>
      </c>
      <c r="AH3" s="15" t="str">
        <f t="shared" si="1"/>
        <v/>
      </c>
      <c r="AI3" s="15" t="str">
        <f t="shared" si="1"/>
        <v/>
      </c>
      <c r="AJ3" s="15" t="str">
        <f t="shared" si="1"/>
        <v/>
      </c>
      <c r="AQ3" s="1" t="s">
        <v>31</v>
      </c>
      <c r="AV3" s="37" t="s">
        <v>44</v>
      </c>
      <c r="AW3" s="38"/>
      <c r="AX3" s="40">
        <f>AX2+1</f>
        <v>41750</v>
      </c>
    </row>
    <row r="4" spans="1:50" ht="15.75" x14ac:dyDescent="0.25">
      <c r="B4" s="34">
        <f>INT(MOD(INT(($B$2-2)/7)+0.6,52+5/28))+1</f>
        <v>44</v>
      </c>
      <c r="C4" s="33">
        <f t="shared" ref="C4:H4" si="2">INT(MOD(INT(($B$2-2)/7)+0.6,52+5/28))+1</f>
        <v>44</v>
      </c>
      <c r="D4" s="33">
        <f t="shared" si="2"/>
        <v>44</v>
      </c>
      <c r="E4" s="32">
        <f t="shared" si="2"/>
        <v>44</v>
      </c>
      <c r="F4" s="33">
        <f t="shared" si="2"/>
        <v>44</v>
      </c>
      <c r="G4" s="33">
        <f t="shared" si="2"/>
        <v>44</v>
      </c>
      <c r="H4" s="35">
        <f t="shared" si="2"/>
        <v>44</v>
      </c>
      <c r="I4" s="34">
        <f>IF($H$4=53,1,$H$4+1)</f>
        <v>45</v>
      </c>
      <c r="J4" s="33">
        <f t="shared" ref="J4:O4" si="3">IF($H$4=53,1,$H$4+1)</f>
        <v>45</v>
      </c>
      <c r="K4" s="33">
        <f t="shared" si="3"/>
        <v>45</v>
      </c>
      <c r="L4" s="32">
        <f t="shared" si="3"/>
        <v>45</v>
      </c>
      <c r="M4" s="33">
        <f t="shared" si="3"/>
        <v>45</v>
      </c>
      <c r="N4" s="33">
        <f t="shared" si="3"/>
        <v>45</v>
      </c>
      <c r="O4" s="35">
        <f t="shared" si="3"/>
        <v>45</v>
      </c>
      <c r="P4" s="34">
        <f>IF($O$4=53,1,$O$4+1)</f>
        <v>46</v>
      </c>
      <c r="Q4" s="33">
        <f t="shared" ref="Q4:V4" si="4">IF($O$4=53,1,$O$4+1)</f>
        <v>46</v>
      </c>
      <c r="R4" s="33">
        <f t="shared" si="4"/>
        <v>46</v>
      </c>
      <c r="S4" s="32">
        <f t="shared" si="4"/>
        <v>46</v>
      </c>
      <c r="T4" s="33">
        <f t="shared" si="4"/>
        <v>46</v>
      </c>
      <c r="U4" s="33">
        <f t="shared" si="4"/>
        <v>46</v>
      </c>
      <c r="V4" s="35">
        <f t="shared" si="4"/>
        <v>46</v>
      </c>
      <c r="W4" s="34">
        <f t="shared" ref="W4:AB4" si="5">$U4+1</f>
        <v>47</v>
      </c>
      <c r="X4" s="33">
        <f t="shared" si="5"/>
        <v>47</v>
      </c>
      <c r="Y4" s="33">
        <f t="shared" si="5"/>
        <v>47</v>
      </c>
      <c r="Z4" s="32">
        <f t="shared" si="5"/>
        <v>47</v>
      </c>
      <c r="AA4" s="33">
        <f t="shared" si="5"/>
        <v>47</v>
      </c>
      <c r="AB4" s="33">
        <f t="shared" si="5"/>
        <v>47</v>
      </c>
      <c r="AC4" s="35">
        <f>$AB4+1</f>
        <v>48</v>
      </c>
      <c r="AD4" s="34">
        <f t="shared" ref="AD4:AJ4" si="6">$AB4+1</f>
        <v>48</v>
      </c>
      <c r="AE4" s="33">
        <f t="shared" si="6"/>
        <v>48</v>
      </c>
      <c r="AF4" s="33">
        <f t="shared" si="6"/>
        <v>48</v>
      </c>
      <c r="AG4" s="32">
        <f t="shared" si="6"/>
        <v>48</v>
      </c>
      <c r="AH4" s="33">
        <f t="shared" si="6"/>
        <v>48</v>
      </c>
      <c r="AI4" s="33">
        <f t="shared" si="6"/>
        <v>48</v>
      </c>
      <c r="AJ4" s="33">
        <f t="shared" si="6"/>
        <v>48</v>
      </c>
      <c r="AK4"/>
      <c r="AL4"/>
      <c r="AQ4" s="1" t="s">
        <v>32</v>
      </c>
      <c r="AV4" s="37" t="s">
        <v>45</v>
      </c>
      <c r="AW4" s="38"/>
      <c r="AX4" s="40">
        <f>DATE(An,5,1)</f>
        <v>41760</v>
      </c>
    </row>
    <row r="5" spans="1:50" ht="15.75" x14ac:dyDescent="0.25">
      <c r="B5" s="14">
        <f>B6</f>
        <v>41939</v>
      </c>
      <c r="C5" s="14">
        <f t="shared" ref="C5:AJ5" si="7">C6</f>
        <v>41940</v>
      </c>
      <c r="D5" s="14">
        <f t="shared" si="7"/>
        <v>41941</v>
      </c>
      <c r="E5" s="14">
        <f t="shared" si="7"/>
        <v>41942</v>
      </c>
      <c r="F5" s="14">
        <f t="shared" si="7"/>
        <v>41943</v>
      </c>
      <c r="G5" s="14">
        <f t="shared" si="7"/>
        <v>41944</v>
      </c>
      <c r="H5" s="14">
        <f t="shared" si="7"/>
        <v>41945</v>
      </c>
      <c r="I5" s="14">
        <f t="shared" si="7"/>
        <v>41946</v>
      </c>
      <c r="J5" s="14">
        <f t="shared" si="7"/>
        <v>41947</v>
      </c>
      <c r="K5" s="14">
        <f>K6</f>
        <v>41948</v>
      </c>
      <c r="L5" s="14">
        <f t="shared" si="7"/>
        <v>41949</v>
      </c>
      <c r="M5" s="14">
        <f t="shared" si="7"/>
        <v>41950</v>
      </c>
      <c r="N5" s="14">
        <f t="shared" si="7"/>
        <v>41951</v>
      </c>
      <c r="O5" s="14">
        <f t="shared" si="7"/>
        <v>41952</v>
      </c>
      <c r="P5" s="14">
        <f t="shared" si="7"/>
        <v>41953</v>
      </c>
      <c r="Q5" s="14">
        <f t="shared" si="7"/>
        <v>41954</v>
      </c>
      <c r="R5" s="14">
        <f t="shared" si="7"/>
        <v>41955</v>
      </c>
      <c r="S5" s="14">
        <f t="shared" si="7"/>
        <v>41956</v>
      </c>
      <c r="T5" s="14">
        <f t="shared" si="7"/>
        <v>41957</v>
      </c>
      <c r="U5" s="14">
        <f t="shared" si="7"/>
        <v>41958</v>
      </c>
      <c r="V5" s="14">
        <f t="shared" si="7"/>
        <v>41959</v>
      </c>
      <c r="W5" s="14">
        <f t="shared" si="7"/>
        <v>41960</v>
      </c>
      <c r="X5" s="14">
        <f t="shared" si="7"/>
        <v>41961</v>
      </c>
      <c r="Y5" s="14">
        <f t="shared" si="7"/>
        <v>41962</v>
      </c>
      <c r="Z5" s="14">
        <f t="shared" si="7"/>
        <v>41963</v>
      </c>
      <c r="AA5" s="14">
        <f t="shared" si="7"/>
        <v>41964</v>
      </c>
      <c r="AB5" s="14">
        <f t="shared" si="7"/>
        <v>41965</v>
      </c>
      <c r="AC5" s="14">
        <f t="shared" si="7"/>
        <v>41966</v>
      </c>
      <c r="AD5" s="14">
        <f t="shared" si="7"/>
        <v>41967</v>
      </c>
      <c r="AE5" s="14">
        <f t="shared" si="7"/>
        <v>41968</v>
      </c>
      <c r="AF5" s="14">
        <f t="shared" si="7"/>
        <v>41969</v>
      </c>
      <c r="AG5" s="14">
        <f t="shared" si="7"/>
        <v>41970</v>
      </c>
      <c r="AH5" s="14">
        <f t="shared" si="7"/>
        <v>41971</v>
      </c>
      <c r="AI5" s="14">
        <f t="shared" si="7"/>
        <v>41972</v>
      </c>
      <c r="AJ5" s="14">
        <f t="shared" si="7"/>
        <v>41973</v>
      </c>
      <c r="AK5"/>
      <c r="AL5"/>
      <c r="AQ5" s="1" t="s">
        <v>33</v>
      </c>
      <c r="AV5" s="37" t="s">
        <v>46</v>
      </c>
      <c r="AW5" s="38"/>
      <c r="AX5" s="40">
        <f>DATE(An,5,8)</f>
        <v>41767</v>
      </c>
    </row>
    <row r="6" spans="1:50" ht="15.75" x14ac:dyDescent="0.25">
      <c r="B6" s="7">
        <f>($B$1+((B4-1)*7))-((WEEKDAY(($B$1+((B4-1)*7)),2))-1)</f>
        <v>41939</v>
      </c>
      <c r="C6" s="7">
        <f>B6+1</f>
        <v>41940</v>
      </c>
      <c r="D6" s="7">
        <f t="shared" ref="D6:AJ6" si="8">C6+1</f>
        <v>41941</v>
      </c>
      <c r="E6" s="7">
        <f t="shared" si="8"/>
        <v>41942</v>
      </c>
      <c r="F6" s="7">
        <f t="shared" si="8"/>
        <v>41943</v>
      </c>
      <c r="G6" s="7">
        <f t="shared" si="8"/>
        <v>41944</v>
      </c>
      <c r="H6" s="7">
        <f t="shared" si="8"/>
        <v>41945</v>
      </c>
      <c r="I6" s="7">
        <f t="shared" si="8"/>
        <v>41946</v>
      </c>
      <c r="J6" s="7">
        <f t="shared" si="8"/>
        <v>41947</v>
      </c>
      <c r="K6" s="7">
        <f t="shared" si="8"/>
        <v>41948</v>
      </c>
      <c r="L6" s="7">
        <f t="shared" si="8"/>
        <v>41949</v>
      </c>
      <c r="M6" s="7">
        <f t="shared" si="8"/>
        <v>41950</v>
      </c>
      <c r="N6" s="7">
        <f t="shared" si="8"/>
        <v>41951</v>
      </c>
      <c r="O6" s="7">
        <f t="shared" si="8"/>
        <v>41952</v>
      </c>
      <c r="P6" s="7">
        <f t="shared" si="8"/>
        <v>41953</v>
      </c>
      <c r="Q6" s="7">
        <f t="shared" si="8"/>
        <v>41954</v>
      </c>
      <c r="R6" s="7">
        <f t="shared" si="8"/>
        <v>41955</v>
      </c>
      <c r="S6" s="7">
        <f t="shared" si="8"/>
        <v>41956</v>
      </c>
      <c r="T6" s="7">
        <f t="shared" si="8"/>
        <v>41957</v>
      </c>
      <c r="U6" s="7">
        <f t="shared" si="8"/>
        <v>41958</v>
      </c>
      <c r="V6" s="7">
        <f t="shared" si="8"/>
        <v>41959</v>
      </c>
      <c r="W6" s="7">
        <f t="shared" si="8"/>
        <v>41960</v>
      </c>
      <c r="X6" s="7">
        <f t="shared" si="8"/>
        <v>41961</v>
      </c>
      <c r="Y6" s="7">
        <f t="shared" si="8"/>
        <v>41962</v>
      </c>
      <c r="Z6" s="7">
        <f t="shared" si="8"/>
        <v>41963</v>
      </c>
      <c r="AA6" s="7">
        <f t="shared" si="8"/>
        <v>41964</v>
      </c>
      <c r="AB6" s="7">
        <f t="shared" si="8"/>
        <v>41965</v>
      </c>
      <c r="AC6" s="7">
        <f t="shared" si="8"/>
        <v>41966</v>
      </c>
      <c r="AD6" s="7">
        <f t="shared" si="8"/>
        <v>41967</v>
      </c>
      <c r="AE6" s="7">
        <f t="shared" si="8"/>
        <v>41968</v>
      </c>
      <c r="AF6" s="7">
        <f t="shared" si="8"/>
        <v>41969</v>
      </c>
      <c r="AG6" s="7">
        <f t="shared" si="8"/>
        <v>41970</v>
      </c>
      <c r="AH6" s="7">
        <f t="shared" si="8"/>
        <v>41971</v>
      </c>
      <c r="AI6" s="7">
        <f t="shared" si="8"/>
        <v>41972</v>
      </c>
      <c r="AJ6" s="7">
        <f t="shared" si="8"/>
        <v>41973</v>
      </c>
      <c r="AK6"/>
      <c r="AL6"/>
      <c r="AQ6" s="1" t="s">
        <v>34</v>
      </c>
      <c r="AV6" s="37" t="s">
        <v>47</v>
      </c>
      <c r="AW6" s="38"/>
      <c r="AX6" s="40">
        <f>AX2+39</f>
        <v>41788</v>
      </c>
    </row>
    <row r="7" spans="1:50" ht="15" x14ac:dyDescent="0.2">
      <c r="A7" s="5" t="s">
        <v>15</v>
      </c>
      <c r="B7" s="4"/>
      <c r="C7" s="4"/>
      <c r="D7" s="4"/>
      <c r="E7" s="3" t="s">
        <v>0</v>
      </c>
      <c r="F7" s="46" t="s">
        <v>3</v>
      </c>
      <c r="G7" s="47"/>
      <c r="H7" s="48"/>
      <c r="I7" s="46" t="s">
        <v>3</v>
      </c>
      <c r="J7" s="47"/>
      <c r="K7" s="47"/>
      <c r="L7" s="48"/>
      <c r="M7" s="4"/>
      <c r="N7" s="41" t="s">
        <v>0</v>
      </c>
      <c r="O7" s="42"/>
      <c r="P7" s="4"/>
      <c r="Q7" s="4"/>
      <c r="R7" s="4"/>
      <c r="S7" s="4"/>
      <c r="T7" s="46" t="s">
        <v>3</v>
      </c>
      <c r="U7" s="47"/>
      <c r="V7" s="48"/>
      <c r="W7" s="3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41" t="s">
        <v>0</v>
      </c>
      <c r="AC7" s="42"/>
      <c r="AD7" s="4"/>
      <c r="AE7" s="4"/>
      <c r="AF7" s="4"/>
      <c r="AG7" s="4"/>
      <c r="AH7" s="3" t="s">
        <v>1</v>
      </c>
      <c r="AI7" s="41" t="s">
        <v>0</v>
      </c>
      <c r="AJ7" s="42"/>
      <c r="AQ7" s="1" t="s">
        <v>35</v>
      </c>
      <c r="AV7" s="37" t="s">
        <v>48</v>
      </c>
      <c r="AW7" s="38"/>
      <c r="AX7" s="39">
        <f>AX2+49</f>
        <v>41798</v>
      </c>
    </row>
    <row r="8" spans="1:50" ht="15" x14ac:dyDescent="0.2">
      <c r="A8" s="5" t="s">
        <v>16</v>
      </c>
      <c r="B8" s="49" t="s">
        <v>4</v>
      </c>
      <c r="C8" s="50"/>
      <c r="D8" s="50"/>
      <c r="E8" s="50"/>
      <c r="F8" s="51"/>
      <c r="G8" s="41" t="s">
        <v>0</v>
      </c>
      <c r="H8" s="42"/>
      <c r="I8" s="4"/>
      <c r="J8" s="4"/>
      <c r="K8" s="4"/>
      <c r="L8" s="4"/>
      <c r="M8" s="4"/>
      <c r="N8" s="41" t="s">
        <v>0</v>
      </c>
      <c r="O8" s="42"/>
      <c r="P8" s="46" t="s">
        <v>3</v>
      </c>
      <c r="Q8" s="47"/>
      <c r="R8" s="47"/>
      <c r="S8" s="48"/>
      <c r="T8" s="4"/>
      <c r="U8" s="41" t="s">
        <v>0</v>
      </c>
      <c r="V8" s="42"/>
      <c r="W8" s="4"/>
      <c r="X8" s="4"/>
      <c r="Y8" s="4"/>
      <c r="Z8" s="4"/>
      <c r="AA8" s="4"/>
      <c r="AB8" s="41" t="s">
        <v>0</v>
      </c>
      <c r="AC8" s="42"/>
      <c r="AD8" s="49" t="s">
        <v>4</v>
      </c>
      <c r="AE8" s="51"/>
      <c r="AF8" s="3" t="s">
        <v>0</v>
      </c>
      <c r="AG8" s="46" t="s">
        <v>3</v>
      </c>
      <c r="AH8" s="47"/>
      <c r="AI8" s="47"/>
      <c r="AJ8" s="48"/>
      <c r="AQ8" s="1" t="s">
        <v>36</v>
      </c>
      <c r="AV8" s="37" t="s">
        <v>49</v>
      </c>
      <c r="AW8" s="38"/>
      <c r="AX8" s="39">
        <f>AX7+1</f>
        <v>41799</v>
      </c>
    </row>
    <row r="9" spans="1:50" ht="15" x14ac:dyDescent="0.2">
      <c r="A9" s="5" t="s">
        <v>17</v>
      </c>
      <c r="B9" s="4"/>
      <c r="C9" s="4"/>
      <c r="D9" s="4"/>
      <c r="E9" s="4"/>
      <c r="F9" s="4"/>
      <c r="G9" s="41" t="s">
        <v>0</v>
      </c>
      <c r="H9" s="42"/>
      <c r="I9" s="49" t="s">
        <v>4</v>
      </c>
      <c r="J9" s="50"/>
      <c r="K9" s="50"/>
      <c r="L9" s="50"/>
      <c r="M9" s="51"/>
      <c r="N9" s="41" t="s">
        <v>0</v>
      </c>
      <c r="O9" s="42"/>
      <c r="P9" s="4"/>
      <c r="Q9" s="4"/>
      <c r="R9" s="4"/>
      <c r="S9" s="4"/>
      <c r="T9" s="4"/>
      <c r="U9" s="41" t="s">
        <v>0</v>
      </c>
      <c r="V9" s="42"/>
      <c r="W9" s="46" t="s">
        <v>3</v>
      </c>
      <c r="X9" s="47"/>
      <c r="Y9" s="47"/>
      <c r="Z9" s="48"/>
      <c r="AA9" s="4"/>
      <c r="AB9" s="41" t="s">
        <v>0</v>
      </c>
      <c r="AC9" s="42"/>
      <c r="AD9" s="3" t="s">
        <v>0</v>
      </c>
      <c r="AE9" s="3" t="s">
        <v>0</v>
      </c>
      <c r="AF9" s="3" t="s">
        <v>0</v>
      </c>
      <c r="AG9" s="3" t="s">
        <v>0</v>
      </c>
      <c r="AH9" s="3" t="s">
        <v>1</v>
      </c>
      <c r="AI9" s="41" t="s">
        <v>0</v>
      </c>
      <c r="AJ9" s="42"/>
      <c r="AQ9" s="1" t="s">
        <v>37</v>
      </c>
      <c r="AV9" s="37" t="s">
        <v>50</v>
      </c>
      <c r="AW9" s="38"/>
      <c r="AX9" s="39">
        <f>DATE(An,7,14)</f>
        <v>41834</v>
      </c>
    </row>
    <row r="10" spans="1:50" ht="15" x14ac:dyDescent="0.2">
      <c r="A10" s="5" t="s">
        <v>18</v>
      </c>
      <c r="B10" s="4"/>
      <c r="C10" s="4"/>
      <c r="D10" s="4"/>
      <c r="E10" s="4"/>
      <c r="F10" s="4"/>
      <c r="G10" s="41" t="s">
        <v>0</v>
      </c>
      <c r="H10" s="42"/>
      <c r="I10" s="3" t="s">
        <v>5</v>
      </c>
      <c r="J10" s="3" t="s">
        <v>5</v>
      </c>
      <c r="K10" s="8" t="s">
        <v>14</v>
      </c>
      <c r="L10" s="4"/>
      <c r="M10" s="4"/>
      <c r="N10" s="41" t="s">
        <v>0</v>
      </c>
      <c r="O10" s="42"/>
      <c r="P10" s="49" t="s">
        <v>4</v>
      </c>
      <c r="Q10" s="50"/>
      <c r="R10" s="50"/>
      <c r="S10" s="50"/>
      <c r="T10" s="51"/>
      <c r="U10" s="41" t="s">
        <v>0</v>
      </c>
      <c r="V10" s="42"/>
      <c r="W10" s="4"/>
      <c r="X10" s="4"/>
      <c r="Y10" s="4"/>
      <c r="Z10" s="4"/>
      <c r="AA10" s="4"/>
      <c r="AB10" s="41" t="s">
        <v>0</v>
      </c>
      <c r="AC10" s="42"/>
      <c r="AD10" s="46" t="s">
        <v>3</v>
      </c>
      <c r="AE10" s="47"/>
      <c r="AF10" s="48"/>
      <c r="AG10" s="4"/>
      <c r="AH10" s="3" t="s">
        <v>1</v>
      </c>
      <c r="AI10" s="41" t="s">
        <v>0</v>
      </c>
      <c r="AJ10" s="42"/>
      <c r="AQ10" s="1" t="s">
        <v>38</v>
      </c>
      <c r="AV10" s="37" t="s">
        <v>51</v>
      </c>
      <c r="AW10" s="38"/>
      <c r="AX10" s="39">
        <f>DATE(An,8,15)</f>
        <v>41866</v>
      </c>
    </row>
    <row r="11" spans="1:50" ht="15" x14ac:dyDescent="0.2">
      <c r="A11" s="5" t="s">
        <v>19</v>
      </c>
      <c r="B11" s="46" t="s">
        <v>3</v>
      </c>
      <c r="C11" s="47"/>
      <c r="D11" s="47"/>
      <c r="E11" s="48"/>
      <c r="F11" s="4"/>
      <c r="G11" s="41" t="s">
        <v>0</v>
      </c>
      <c r="H11" s="42"/>
      <c r="I11" s="4"/>
      <c r="J11" s="4"/>
      <c r="K11" s="4"/>
      <c r="L11" s="3" t="s">
        <v>0</v>
      </c>
      <c r="M11" s="46" t="s">
        <v>3</v>
      </c>
      <c r="N11" s="47"/>
      <c r="O11" s="48"/>
      <c r="P11" s="4"/>
      <c r="Q11" s="4"/>
      <c r="R11" s="4"/>
      <c r="S11" s="4"/>
      <c r="T11" s="4"/>
      <c r="U11" s="41" t="s">
        <v>0</v>
      </c>
      <c r="V11" s="42"/>
      <c r="W11" s="49" t="s">
        <v>4</v>
      </c>
      <c r="X11" s="50"/>
      <c r="Y11" s="50"/>
      <c r="Z11" s="50"/>
      <c r="AA11" s="51"/>
      <c r="AB11" s="41" t="s">
        <v>0</v>
      </c>
      <c r="AC11" s="42"/>
      <c r="AD11" s="41" t="s">
        <v>5</v>
      </c>
      <c r="AE11" s="52"/>
      <c r="AF11" s="52"/>
      <c r="AG11" s="42"/>
      <c r="AH11" s="3" t="s">
        <v>1</v>
      </c>
      <c r="AI11" s="41" t="s">
        <v>0</v>
      </c>
      <c r="AJ11" s="42"/>
      <c r="AQ11" s="1" t="s">
        <v>13</v>
      </c>
      <c r="AV11" s="37" t="s">
        <v>52</v>
      </c>
      <c r="AW11" s="38"/>
      <c r="AX11" s="39">
        <f>DATE(An,11,1)</f>
        <v>41944</v>
      </c>
    </row>
    <row r="12" spans="1:50" ht="15" x14ac:dyDescent="0.2">
      <c r="A12" s="5" t="s">
        <v>20</v>
      </c>
      <c r="B12" s="4"/>
      <c r="C12" s="4"/>
      <c r="D12" s="4"/>
      <c r="E12" s="4"/>
      <c r="F12" s="4"/>
      <c r="G12" s="41" t="s">
        <v>0</v>
      </c>
      <c r="H12" s="42"/>
      <c r="I12" s="4"/>
      <c r="J12" s="4"/>
      <c r="K12" s="4"/>
      <c r="L12" s="4"/>
      <c r="M12" s="4"/>
      <c r="N12" s="41" t="s">
        <v>0</v>
      </c>
      <c r="O12" s="42"/>
      <c r="P12" s="4"/>
      <c r="Q12" s="4"/>
      <c r="R12" s="4"/>
      <c r="S12" s="4"/>
      <c r="T12" s="4"/>
      <c r="U12" s="41" t="s">
        <v>0</v>
      </c>
      <c r="V12" s="42"/>
      <c r="W12" s="4"/>
      <c r="X12" s="4"/>
      <c r="Y12" s="4"/>
      <c r="Z12" s="3" t="s">
        <v>0</v>
      </c>
      <c r="AA12" s="46" t="s">
        <v>3</v>
      </c>
      <c r="AB12" s="47"/>
      <c r="AC12" s="48"/>
      <c r="AD12" s="4"/>
      <c r="AE12" s="4"/>
      <c r="AF12" s="49" t="s">
        <v>4</v>
      </c>
      <c r="AG12" s="51"/>
      <c r="AH12" s="3" t="s">
        <v>1</v>
      </c>
      <c r="AI12" s="41" t="s">
        <v>0</v>
      </c>
      <c r="AJ12" s="42"/>
      <c r="AQ12" s="1" t="s">
        <v>12</v>
      </c>
      <c r="AV12" s="37" t="s">
        <v>53</v>
      </c>
      <c r="AW12" s="38"/>
      <c r="AX12" s="39">
        <f>DATE(An,11,11)</f>
        <v>41954</v>
      </c>
    </row>
    <row r="13" spans="1:50" ht="15" x14ac:dyDescent="0.2">
      <c r="A13" s="5" t="s">
        <v>21</v>
      </c>
      <c r="B13" s="4"/>
      <c r="C13" s="4"/>
      <c r="D13" s="4"/>
      <c r="E13" s="4"/>
      <c r="F13" s="4"/>
      <c r="G13" s="41" t="s">
        <v>0</v>
      </c>
      <c r="H13" s="42"/>
      <c r="I13" s="4"/>
      <c r="J13" s="4"/>
      <c r="K13" s="4"/>
      <c r="L13" s="4"/>
      <c r="M13" s="4"/>
      <c r="N13" s="41" t="s">
        <v>0</v>
      </c>
      <c r="O13" s="42"/>
      <c r="P13" s="4"/>
      <c r="Q13" s="4"/>
      <c r="R13" s="4"/>
      <c r="S13" s="4"/>
      <c r="T13" s="4"/>
      <c r="U13" s="41" t="s">
        <v>0</v>
      </c>
      <c r="V13" s="42"/>
      <c r="W13" s="4"/>
      <c r="X13" s="4"/>
      <c r="Y13" s="4"/>
      <c r="Z13" s="4"/>
      <c r="AA13" s="4"/>
      <c r="AB13" s="41" t="s">
        <v>0</v>
      </c>
      <c r="AC13" s="42"/>
      <c r="AD13" s="4"/>
      <c r="AE13" s="4"/>
      <c r="AF13" s="4"/>
      <c r="AG13" s="4"/>
      <c r="AH13" s="3" t="s">
        <v>1</v>
      </c>
      <c r="AI13" s="41" t="s">
        <v>0</v>
      </c>
      <c r="AJ13" s="42"/>
      <c r="AV13" s="37" t="s">
        <v>54</v>
      </c>
      <c r="AW13" s="38"/>
      <c r="AX13" s="39">
        <f>DATE(An,12,25)</f>
        <v>41998</v>
      </c>
    </row>
    <row r="14" spans="1:50" x14ac:dyDescent="0.25">
      <c r="A14" s="5" t="s">
        <v>22</v>
      </c>
      <c r="B14" s="2"/>
      <c r="C14" s="2"/>
      <c r="D14" s="2"/>
      <c r="E14" s="2"/>
      <c r="F14" s="3" t="s">
        <v>5</v>
      </c>
      <c r="G14" s="41" t="s">
        <v>0</v>
      </c>
      <c r="H14" s="42"/>
      <c r="I14" s="3" t="s">
        <v>5</v>
      </c>
      <c r="J14" s="2"/>
      <c r="K14" s="8" t="s">
        <v>14</v>
      </c>
      <c r="L14" s="2"/>
      <c r="M14" s="2"/>
      <c r="N14" s="41" t="s">
        <v>0</v>
      </c>
      <c r="O14" s="42"/>
      <c r="P14" s="2"/>
      <c r="Q14" s="2"/>
      <c r="R14" s="2"/>
      <c r="S14" s="2"/>
      <c r="T14" s="2"/>
      <c r="U14" s="41" t="s">
        <v>0</v>
      </c>
      <c r="V14" s="42"/>
      <c r="W14" s="2"/>
      <c r="X14" s="2"/>
      <c r="Y14" s="2"/>
      <c r="Z14" s="2"/>
      <c r="AA14" s="2"/>
      <c r="AB14" s="41" t="s">
        <v>0</v>
      </c>
      <c r="AC14" s="42"/>
      <c r="AD14" s="2"/>
      <c r="AE14" s="2"/>
      <c r="AF14" s="2"/>
      <c r="AG14" s="2"/>
      <c r="AH14" s="3" t="s">
        <v>1</v>
      </c>
      <c r="AI14" s="41" t="s">
        <v>0</v>
      </c>
      <c r="AJ14" s="42"/>
    </row>
    <row r="15" spans="1:50" x14ac:dyDescent="0.25">
      <c r="A15" s="5" t="s">
        <v>23</v>
      </c>
      <c r="B15" s="2"/>
      <c r="C15" s="2"/>
      <c r="D15" s="2"/>
      <c r="E15" s="2"/>
      <c r="F15" s="2"/>
      <c r="G15" s="41" t="s">
        <v>0</v>
      </c>
      <c r="H15" s="42"/>
      <c r="I15" s="2"/>
      <c r="J15" s="2"/>
      <c r="K15" s="2"/>
      <c r="L15" s="2"/>
      <c r="M15" s="2"/>
      <c r="N15" s="41" t="s">
        <v>0</v>
      </c>
      <c r="O15" s="42"/>
      <c r="P15" s="43" t="s">
        <v>2</v>
      </c>
      <c r="Q15" s="44"/>
      <c r="R15" s="44"/>
      <c r="S15" s="44"/>
      <c r="T15" s="45"/>
      <c r="U15" s="41" t="s">
        <v>0</v>
      </c>
      <c r="V15" s="42"/>
      <c r="W15" s="43" t="s">
        <v>2</v>
      </c>
      <c r="X15" s="44"/>
      <c r="Y15" s="44"/>
      <c r="Z15" s="44"/>
      <c r="AA15" s="45"/>
      <c r="AB15" s="41" t="s">
        <v>0</v>
      </c>
      <c r="AC15" s="42"/>
      <c r="AD15" s="2"/>
      <c r="AE15" s="2"/>
      <c r="AF15" s="2"/>
      <c r="AG15" s="2"/>
      <c r="AH15" s="3" t="s">
        <v>1</v>
      </c>
      <c r="AI15" s="41" t="s">
        <v>0</v>
      </c>
      <c r="AJ15" s="42"/>
    </row>
    <row r="16" spans="1:50" x14ac:dyDescent="0.25">
      <c r="B16" s="31">
        <f>DATE(An,A17,1)</f>
        <v>41974</v>
      </c>
    </row>
    <row r="17" spans="1:38" ht="15" customHeight="1" x14ac:dyDescent="0.25">
      <c r="A17" s="55">
        <f>IF(A3=12,1,A3+1)</f>
        <v>12</v>
      </c>
      <c r="B17" s="15" t="str">
        <f>IF(B20=DATE($A$1,$A$17,15),TEXT(DATE($A$1,$A$17,1),"mmm"),"")</f>
        <v/>
      </c>
      <c r="C17" s="15" t="str">
        <f t="shared" ref="C17:AJ17" si="9">IF(C20=DATE($A$1,$A$17,15),TEXT(DATE($A$1,$A$17,1),"mmm"),"")</f>
        <v/>
      </c>
      <c r="D17" s="15" t="str">
        <f t="shared" si="9"/>
        <v/>
      </c>
      <c r="E17" s="15" t="str">
        <f t="shared" si="9"/>
        <v/>
      </c>
      <c r="F17" s="15" t="str">
        <f t="shared" si="9"/>
        <v/>
      </c>
      <c r="G17" s="15" t="str">
        <f t="shared" si="9"/>
        <v/>
      </c>
      <c r="H17" s="15" t="str">
        <f t="shared" si="9"/>
        <v/>
      </c>
      <c r="I17" s="15" t="str">
        <f t="shared" si="9"/>
        <v/>
      </c>
      <c r="J17" s="15" t="str">
        <f t="shared" si="9"/>
        <v/>
      </c>
      <c r="K17" s="15" t="str">
        <f t="shared" si="9"/>
        <v/>
      </c>
      <c r="L17" s="15" t="str">
        <f t="shared" si="9"/>
        <v/>
      </c>
      <c r="M17" s="15" t="str">
        <f t="shared" si="9"/>
        <v/>
      </c>
      <c r="N17" s="15" t="str">
        <f t="shared" si="9"/>
        <v/>
      </c>
      <c r="O17" s="15" t="str">
        <f t="shared" si="9"/>
        <v/>
      </c>
      <c r="P17" s="15" t="str">
        <f t="shared" si="9"/>
        <v>déc</v>
      </c>
      <c r="Q17" s="15" t="str">
        <f t="shared" si="9"/>
        <v/>
      </c>
      <c r="R17" s="15" t="str">
        <f t="shared" si="9"/>
        <v/>
      </c>
      <c r="S17" s="15" t="str">
        <f t="shared" si="9"/>
        <v/>
      </c>
      <c r="T17" s="15" t="str">
        <f t="shared" si="9"/>
        <v/>
      </c>
      <c r="U17" s="15" t="str">
        <f t="shared" si="9"/>
        <v/>
      </c>
      <c r="V17" s="15" t="str">
        <f t="shared" si="9"/>
        <v/>
      </c>
      <c r="W17" s="15" t="str">
        <f t="shared" si="9"/>
        <v/>
      </c>
      <c r="X17" s="15" t="str">
        <f t="shared" si="9"/>
        <v/>
      </c>
      <c r="Y17" s="15" t="str">
        <f t="shared" si="9"/>
        <v/>
      </c>
      <c r="Z17" s="15" t="str">
        <f t="shared" si="9"/>
        <v/>
      </c>
      <c r="AA17" s="15" t="str">
        <f t="shared" si="9"/>
        <v/>
      </c>
      <c r="AB17" s="15" t="str">
        <f t="shared" si="9"/>
        <v/>
      </c>
      <c r="AC17" s="15" t="str">
        <f t="shared" si="9"/>
        <v/>
      </c>
      <c r="AD17" s="15" t="str">
        <f t="shared" si="9"/>
        <v/>
      </c>
      <c r="AE17" s="15" t="str">
        <f t="shared" si="9"/>
        <v/>
      </c>
      <c r="AF17" s="15" t="str">
        <f t="shared" si="9"/>
        <v/>
      </c>
      <c r="AG17" s="15" t="str">
        <f t="shared" si="9"/>
        <v/>
      </c>
      <c r="AH17" s="15" t="str">
        <f t="shared" si="9"/>
        <v/>
      </c>
      <c r="AI17" s="15" t="str">
        <f t="shared" si="9"/>
        <v/>
      </c>
      <c r="AJ17" s="15" t="str">
        <f t="shared" si="9"/>
        <v/>
      </c>
    </row>
    <row r="18" spans="1:38" ht="15" x14ac:dyDescent="0.25">
      <c r="B18" s="34">
        <f>INT(MOD(INT(($B$16-2)/7)+0.6,52+5/28))+1</f>
        <v>49</v>
      </c>
      <c r="C18" s="33">
        <f t="shared" ref="C18:H18" si="10">INT(MOD(INT(($B$16-2)/7)+0.6,52+5/28))+1</f>
        <v>49</v>
      </c>
      <c r="D18" s="33">
        <f t="shared" si="10"/>
        <v>49</v>
      </c>
      <c r="E18" s="32">
        <f t="shared" si="10"/>
        <v>49</v>
      </c>
      <c r="F18" s="33">
        <f t="shared" si="10"/>
        <v>49</v>
      </c>
      <c r="G18" s="33">
        <f t="shared" si="10"/>
        <v>49</v>
      </c>
      <c r="H18" s="35">
        <f t="shared" si="10"/>
        <v>49</v>
      </c>
      <c r="I18" s="34">
        <f>IF($H$18=53,1,$H$18+1)</f>
        <v>50</v>
      </c>
      <c r="J18" s="33">
        <f t="shared" ref="J18:O18" si="11">IF($H$18=53,1,$H$18+1)</f>
        <v>50</v>
      </c>
      <c r="K18" s="33">
        <f t="shared" si="11"/>
        <v>50</v>
      </c>
      <c r="L18" s="32">
        <f t="shared" si="11"/>
        <v>50</v>
      </c>
      <c r="M18" s="33">
        <f t="shared" si="11"/>
        <v>50</v>
      </c>
      <c r="N18" s="33">
        <f t="shared" si="11"/>
        <v>50</v>
      </c>
      <c r="O18" s="35">
        <f t="shared" si="11"/>
        <v>50</v>
      </c>
      <c r="P18" s="34">
        <f>IF($O$18=53,1,$O$18+1)</f>
        <v>51</v>
      </c>
      <c r="Q18" s="33">
        <f t="shared" ref="Q18:V18" si="12">IF($O$18=53,1,$O$18+1)</f>
        <v>51</v>
      </c>
      <c r="R18" s="33">
        <f t="shared" si="12"/>
        <v>51</v>
      </c>
      <c r="S18" s="32">
        <f t="shared" si="12"/>
        <v>51</v>
      </c>
      <c r="T18" s="33">
        <f t="shared" si="12"/>
        <v>51</v>
      </c>
      <c r="U18" s="33">
        <f t="shared" si="12"/>
        <v>51</v>
      </c>
      <c r="V18" s="35">
        <f t="shared" si="12"/>
        <v>51</v>
      </c>
      <c r="W18" s="34">
        <f t="shared" ref="V18:AA18" si="13">$T$18+1</f>
        <v>52</v>
      </c>
      <c r="X18" s="33">
        <f t="shared" si="13"/>
        <v>52</v>
      </c>
      <c r="Y18" s="33">
        <f t="shared" si="13"/>
        <v>52</v>
      </c>
      <c r="Z18" s="32">
        <f t="shared" si="13"/>
        <v>52</v>
      </c>
      <c r="AA18" s="33">
        <f t="shared" si="13"/>
        <v>52</v>
      </c>
      <c r="AB18" s="33">
        <f>$AA18+1</f>
        <v>53</v>
      </c>
      <c r="AC18" s="35">
        <f t="shared" ref="AC18:AJ18" si="14">$AA18+1</f>
        <v>53</v>
      </c>
      <c r="AD18" s="34">
        <f t="shared" si="14"/>
        <v>53</v>
      </c>
      <c r="AE18" s="33">
        <f t="shared" si="14"/>
        <v>53</v>
      </c>
      <c r="AF18" s="33">
        <f t="shared" si="14"/>
        <v>53</v>
      </c>
      <c r="AG18" s="32">
        <f t="shared" si="14"/>
        <v>53</v>
      </c>
      <c r="AH18" s="33">
        <f t="shared" si="14"/>
        <v>53</v>
      </c>
      <c r="AI18" s="33">
        <f t="shared" si="14"/>
        <v>53</v>
      </c>
      <c r="AJ18" s="35">
        <f t="shared" si="14"/>
        <v>53</v>
      </c>
      <c r="AK18"/>
      <c r="AL18"/>
    </row>
    <row r="19" spans="1:38" ht="15" x14ac:dyDescent="0.25">
      <c r="B19" s="14">
        <f>B20</f>
        <v>41974</v>
      </c>
      <c r="C19" s="14">
        <f t="shared" ref="C19:AJ19" si="15">C20</f>
        <v>41975</v>
      </c>
      <c r="D19" s="14">
        <f t="shared" si="15"/>
        <v>41976</v>
      </c>
      <c r="E19" s="14">
        <f t="shared" si="15"/>
        <v>41977</v>
      </c>
      <c r="F19" s="14">
        <f t="shared" si="15"/>
        <v>41978</v>
      </c>
      <c r="G19" s="14">
        <f t="shared" si="15"/>
        <v>41979</v>
      </c>
      <c r="H19" s="14">
        <f t="shared" si="15"/>
        <v>41980</v>
      </c>
      <c r="I19" s="14">
        <f t="shared" si="15"/>
        <v>41981</v>
      </c>
      <c r="J19" s="14">
        <f t="shared" si="15"/>
        <v>41982</v>
      </c>
      <c r="K19" s="14">
        <f>K20</f>
        <v>41983</v>
      </c>
      <c r="L19" s="14">
        <f t="shared" si="15"/>
        <v>41984</v>
      </c>
      <c r="M19" s="14">
        <f t="shared" si="15"/>
        <v>41985</v>
      </c>
      <c r="N19" s="14">
        <f t="shared" si="15"/>
        <v>41986</v>
      </c>
      <c r="O19" s="14">
        <f t="shared" si="15"/>
        <v>41987</v>
      </c>
      <c r="P19" s="14">
        <f t="shared" si="15"/>
        <v>41988</v>
      </c>
      <c r="Q19" s="14">
        <f t="shared" si="15"/>
        <v>41989</v>
      </c>
      <c r="R19" s="14">
        <f t="shared" si="15"/>
        <v>41990</v>
      </c>
      <c r="S19" s="14">
        <f t="shared" si="15"/>
        <v>41991</v>
      </c>
      <c r="T19" s="14">
        <f t="shared" si="15"/>
        <v>41992</v>
      </c>
      <c r="U19" s="14">
        <f t="shared" si="15"/>
        <v>41993</v>
      </c>
      <c r="V19" s="14">
        <f t="shared" si="15"/>
        <v>41994</v>
      </c>
      <c r="W19" s="14">
        <f t="shared" si="15"/>
        <v>41995</v>
      </c>
      <c r="X19" s="14">
        <f t="shared" si="15"/>
        <v>41996</v>
      </c>
      <c r="Y19" s="14">
        <f t="shared" si="15"/>
        <v>41997</v>
      </c>
      <c r="Z19" s="14">
        <f t="shared" si="15"/>
        <v>41998</v>
      </c>
      <c r="AA19" s="14">
        <f t="shared" si="15"/>
        <v>41999</v>
      </c>
      <c r="AB19" s="14">
        <f t="shared" si="15"/>
        <v>42000</v>
      </c>
      <c r="AC19" s="14">
        <f t="shared" si="15"/>
        <v>42001</v>
      </c>
      <c r="AD19" s="14">
        <f t="shared" si="15"/>
        <v>42002</v>
      </c>
      <c r="AE19" s="14">
        <f t="shared" si="15"/>
        <v>42003</v>
      </c>
      <c r="AF19" s="14">
        <f t="shared" si="15"/>
        <v>42004</v>
      </c>
      <c r="AG19" s="14">
        <f t="shared" si="15"/>
        <v>42005</v>
      </c>
      <c r="AH19" s="14">
        <f t="shared" si="15"/>
        <v>42006</v>
      </c>
      <c r="AI19" s="14">
        <f t="shared" si="15"/>
        <v>42007</v>
      </c>
      <c r="AJ19" s="14">
        <f t="shared" si="15"/>
        <v>42008</v>
      </c>
      <c r="AK19"/>
      <c r="AL19"/>
    </row>
    <row r="20" spans="1:38" ht="15" x14ac:dyDescent="0.25">
      <c r="B20" s="7">
        <f>($B$1+((B18-1)*7))-((WEEKDAY(($B$1+((B18-1)*7)),2))-1)</f>
        <v>41974</v>
      </c>
      <c r="C20" s="7">
        <f>B20+1</f>
        <v>41975</v>
      </c>
      <c r="D20" s="7">
        <f t="shared" ref="D20" si="16">C20+1</f>
        <v>41976</v>
      </c>
      <c r="E20" s="7">
        <f t="shared" ref="E20" si="17">D20+1</f>
        <v>41977</v>
      </c>
      <c r="F20" s="7">
        <f t="shared" ref="F20" si="18">E20+1</f>
        <v>41978</v>
      </c>
      <c r="G20" s="7">
        <f t="shared" ref="G20" si="19">F20+1</f>
        <v>41979</v>
      </c>
      <c r="H20" s="7">
        <f t="shared" ref="H20" si="20">G20+1</f>
        <v>41980</v>
      </c>
      <c r="I20" s="7">
        <f t="shared" ref="I20" si="21">H20+1</f>
        <v>41981</v>
      </c>
      <c r="J20" s="7">
        <f t="shared" ref="J20" si="22">I20+1</f>
        <v>41982</v>
      </c>
      <c r="K20" s="7">
        <f t="shared" ref="K20" si="23">J20+1</f>
        <v>41983</v>
      </c>
      <c r="L20" s="7">
        <f t="shared" ref="L20" si="24">K20+1</f>
        <v>41984</v>
      </c>
      <c r="M20" s="7">
        <f t="shared" ref="M20" si="25">L20+1</f>
        <v>41985</v>
      </c>
      <c r="N20" s="7">
        <f t="shared" ref="N20" si="26">M20+1</f>
        <v>41986</v>
      </c>
      <c r="O20" s="7">
        <f t="shared" ref="O20" si="27">N20+1</f>
        <v>41987</v>
      </c>
      <c r="P20" s="7">
        <f t="shared" ref="P20" si="28">O20+1</f>
        <v>41988</v>
      </c>
      <c r="Q20" s="7">
        <f t="shared" ref="Q20" si="29">P20+1</f>
        <v>41989</v>
      </c>
      <c r="R20" s="7">
        <f t="shared" ref="R20" si="30">Q20+1</f>
        <v>41990</v>
      </c>
      <c r="S20" s="7">
        <f t="shared" ref="S20" si="31">R20+1</f>
        <v>41991</v>
      </c>
      <c r="T20" s="7">
        <f t="shared" ref="T20" si="32">S20+1</f>
        <v>41992</v>
      </c>
      <c r="U20" s="7">
        <f t="shared" ref="U20" si="33">T20+1</f>
        <v>41993</v>
      </c>
      <c r="V20" s="7">
        <f t="shared" ref="V20" si="34">U20+1</f>
        <v>41994</v>
      </c>
      <c r="W20" s="7">
        <f t="shared" ref="W20" si="35">V20+1</f>
        <v>41995</v>
      </c>
      <c r="X20" s="7">
        <f t="shared" ref="X20" si="36">W20+1</f>
        <v>41996</v>
      </c>
      <c r="Y20" s="7">
        <f t="shared" ref="Y20" si="37">X20+1</f>
        <v>41997</v>
      </c>
      <c r="Z20" s="7">
        <f t="shared" ref="Z20" si="38">Y20+1</f>
        <v>41998</v>
      </c>
      <c r="AA20" s="7">
        <f t="shared" ref="AA20" si="39">Z20+1</f>
        <v>41999</v>
      </c>
      <c r="AB20" s="7">
        <f t="shared" ref="AB20" si="40">AA20+1</f>
        <v>42000</v>
      </c>
      <c r="AC20" s="7">
        <f t="shared" ref="AC20" si="41">AB20+1</f>
        <v>42001</v>
      </c>
      <c r="AD20" s="7">
        <f t="shared" ref="AD20" si="42">AC20+1</f>
        <v>42002</v>
      </c>
      <c r="AE20" s="7">
        <f t="shared" ref="AE20" si="43">AD20+1</f>
        <v>42003</v>
      </c>
      <c r="AF20" s="7">
        <f t="shared" ref="AF20" si="44">AE20+1</f>
        <v>42004</v>
      </c>
      <c r="AG20" s="7">
        <f t="shared" ref="AG20" si="45">AF20+1</f>
        <v>42005</v>
      </c>
      <c r="AH20" s="7">
        <f t="shared" ref="AH20" si="46">AG20+1</f>
        <v>42006</v>
      </c>
      <c r="AI20" s="7">
        <f t="shared" ref="AI20" si="47">AH20+1</f>
        <v>42007</v>
      </c>
      <c r="AJ20" s="7">
        <f t="shared" ref="AJ20" si="48">AI20+1</f>
        <v>42008</v>
      </c>
      <c r="AK20"/>
      <c r="AL20"/>
    </row>
    <row r="21" spans="1:38" x14ac:dyDescent="0.25">
      <c r="A21" s="5" t="s">
        <v>15</v>
      </c>
      <c r="B21" s="49" t="s">
        <v>4</v>
      </c>
      <c r="C21" s="50"/>
      <c r="D21" s="50"/>
      <c r="E21" s="50"/>
      <c r="F21" s="51"/>
      <c r="G21" s="41" t="s">
        <v>0</v>
      </c>
      <c r="H21" s="42"/>
      <c r="I21" s="3" t="s">
        <v>1</v>
      </c>
      <c r="J21" s="4"/>
      <c r="K21" s="4"/>
      <c r="L21" s="4"/>
      <c r="M21" s="4"/>
      <c r="N21" s="41" t="s">
        <v>0</v>
      </c>
      <c r="O21" s="42"/>
      <c r="P21" s="46" t="s">
        <v>3</v>
      </c>
      <c r="Q21" s="47"/>
      <c r="R21" s="47"/>
      <c r="S21" s="48"/>
      <c r="T21" s="4"/>
      <c r="U21" s="41" t="s">
        <v>0</v>
      </c>
      <c r="V21" s="42"/>
      <c r="W21" s="4"/>
      <c r="X21" s="4"/>
      <c r="Y21" s="4"/>
      <c r="Z21" s="4"/>
      <c r="AA21" s="4"/>
      <c r="AB21" s="41" t="s">
        <v>0</v>
      </c>
      <c r="AC21" s="42"/>
      <c r="AD21" s="4"/>
      <c r="AE21" s="4"/>
      <c r="AF21" s="4"/>
      <c r="AG21" s="3" t="s">
        <v>0</v>
      </c>
      <c r="AH21" s="46" t="s">
        <v>3</v>
      </c>
      <c r="AI21" s="47"/>
      <c r="AJ21" s="48"/>
    </row>
    <row r="22" spans="1:38" x14ac:dyDescent="0.25">
      <c r="A22" s="5" t="s">
        <v>16</v>
      </c>
      <c r="B22" s="4"/>
      <c r="C22" s="4"/>
      <c r="D22" s="4"/>
      <c r="E22" s="4"/>
      <c r="F22" s="4"/>
      <c r="G22" s="41" t="s">
        <v>0</v>
      </c>
      <c r="H22" s="42"/>
      <c r="I22" s="3" t="s">
        <v>1</v>
      </c>
      <c r="J22" s="49" t="s">
        <v>4</v>
      </c>
      <c r="K22" s="50"/>
      <c r="L22" s="50"/>
      <c r="M22" s="51"/>
      <c r="N22" s="41" t="s">
        <v>0</v>
      </c>
      <c r="O22" s="42"/>
      <c r="P22" s="4"/>
      <c r="Q22" s="4"/>
      <c r="R22" s="4"/>
      <c r="S22" s="4"/>
      <c r="T22" s="4"/>
      <c r="U22" s="41" t="s">
        <v>0</v>
      </c>
      <c r="V22" s="42"/>
      <c r="W22" s="46" t="s">
        <v>3</v>
      </c>
      <c r="X22" s="47"/>
      <c r="Y22" s="47"/>
      <c r="Z22" s="48"/>
      <c r="AA22" s="4"/>
      <c r="AB22" s="41" t="s">
        <v>0</v>
      </c>
      <c r="AC22" s="42"/>
      <c r="AD22" s="4"/>
      <c r="AE22" s="4"/>
      <c r="AF22" s="4"/>
      <c r="AG22" s="4"/>
      <c r="AH22" s="4"/>
      <c r="AI22" s="41" t="s">
        <v>0</v>
      </c>
      <c r="AJ22" s="42"/>
    </row>
    <row r="23" spans="1:38" x14ac:dyDescent="0.25">
      <c r="A23" s="5" t="s">
        <v>17</v>
      </c>
      <c r="B23" s="4"/>
      <c r="C23" s="4"/>
      <c r="D23" s="4"/>
      <c r="E23" s="3" t="s">
        <v>0</v>
      </c>
      <c r="F23" s="46" t="s">
        <v>3</v>
      </c>
      <c r="G23" s="47"/>
      <c r="H23" s="47"/>
      <c r="I23" s="48"/>
      <c r="J23" s="4"/>
      <c r="K23" s="4"/>
      <c r="L23" s="4"/>
      <c r="M23" s="4"/>
      <c r="N23" s="41" t="s">
        <v>0</v>
      </c>
      <c r="O23" s="42"/>
      <c r="P23" s="49" t="s">
        <v>4</v>
      </c>
      <c r="Q23" s="50"/>
      <c r="R23" s="50"/>
      <c r="S23" s="50"/>
      <c r="T23" s="51"/>
      <c r="U23" s="41" t="s">
        <v>0</v>
      </c>
      <c r="V23" s="42"/>
      <c r="W23" s="4"/>
      <c r="X23" s="4"/>
      <c r="Y23" s="4"/>
      <c r="Z23" s="4"/>
      <c r="AA23" s="4"/>
      <c r="AB23" s="41" t="s">
        <v>0</v>
      </c>
      <c r="AC23" s="42"/>
      <c r="AD23" s="46" t="s">
        <v>3</v>
      </c>
      <c r="AE23" s="47"/>
      <c r="AF23" s="47"/>
      <c r="AG23" s="48"/>
      <c r="AH23" s="4"/>
      <c r="AI23" s="41" t="s">
        <v>0</v>
      </c>
      <c r="AJ23" s="42"/>
    </row>
    <row r="24" spans="1:38" x14ac:dyDescent="0.25">
      <c r="A24" s="5" t="s">
        <v>18</v>
      </c>
      <c r="B24" s="4"/>
      <c r="C24" s="4"/>
      <c r="D24" s="4"/>
      <c r="E24" s="4"/>
      <c r="F24" s="4"/>
      <c r="G24" s="41" t="s">
        <v>0</v>
      </c>
      <c r="H24" s="42"/>
      <c r="I24" s="3" t="s">
        <v>1</v>
      </c>
      <c r="J24" s="3" t="s">
        <v>0</v>
      </c>
      <c r="K24" s="3" t="s">
        <v>0</v>
      </c>
      <c r="L24" s="4"/>
      <c r="M24" s="46" t="s">
        <v>3</v>
      </c>
      <c r="N24" s="47"/>
      <c r="O24" s="48"/>
      <c r="P24" s="4"/>
      <c r="Q24" s="4"/>
      <c r="R24" s="4"/>
      <c r="S24" s="4"/>
      <c r="T24" s="4"/>
      <c r="U24" s="41" t="s">
        <v>0</v>
      </c>
      <c r="V24" s="42"/>
      <c r="W24" s="49" t="s">
        <v>4</v>
      </c>
      <c r="X24" s="50"/>
      <c r="Y24" s="50"/>
      <c r="Z24" s="50"/>
      <c r="AA24" s="51"/>
      <c r="AB24" s="41" t="s">
        <v>0</v>
      </c>
      <c r="AC24" s="42"/>
      <c r="AD24" s="4"/>
      <c r="AE24" s="4"/>
      <c r="AF24" s="4"/>
      <c r="AG24" s="4"/>
      <c r="AH24" s="4"/>
      <c r="AI24" s="41" t="s">
        <v>0</v>
      </c>
      <c r="AJ24" s="42"/>
    </row>
    <row r="25" spans="1:38" x14ac:dyDescent="0.25">
      <c r="A25" s="5" t="s">
        <v>19</v>
      </c>
      <c r="B25" s="46" t="s">
        <v>3</v>
      </c>
      <c r="C25" s="47"/>
      <c r="D25" s="47"/>
      <c r="E25" s="48"/>
      <c r="F25" s="4"/>
      <c r="G25" s="41" t="s">
        <v>0</v>
      </c>
      <c r="H25" s="42"/>
      <c r="I25" s="3" t="s">
        <v>1</v>
      </c>
      <c r="J25" s="4"/>
      <c r="K25" s="4"/>
      <c r="L25" s="4"/>
      <c r="M25" s="4"/>
      <c r="N25" s="41" t="s">
        <v>0</v>
      </c>
      <c r="O25" s="42"/>
      <c r="P25" s="4"/>
      <c r="Q25" s="4"/>
      <c r="R25" s="4"/>
      <c r="S25" s="3" t="s">
        <v>0</v>
      </c>
      <c r="T25" s="46" t="s">
        <v>3</v>
      </c>
      <c r="U25" s="47"/>
      <c r="V25" s="48"/>
      <c r="W25" s="4"/>
      <c r="X25" s="4"/>
      <c r="Y25" s="4"/>
      <c r="Z25" s="4"/>
      <c r="AA25" s="4"/>
      <c r="AB25" s="41" t="s">
        <v>0</v>
      </c>
      <c r="AC25" s="42"/>
      <c r="AD25" s="49" t="s">
        <v>4</v>
      </c>
      <c r="AE25" s="50"/>
      <c r="AF25" s="50"/>
      <c r="AG25" s="50"/>
      <c r="AH25" s="51"/>
      <c r="AI25" s="41" t="s">
        <v>0</v>
      </c>
      <c r="AJ25" s="42"/>
    </row>
    <row r="26" spans="1:38" x14ac:dyDescent="0.25">
      <c r="A26" s="5" t="s">
        <v>20</v>
      </c>
      <c r="B26" s="4"/>
      <c r="C26" s="4"/>
      <c r="D26" s="4"/>
      <c r="E26" s="4"/>
      <c r="F26" s="4"/>
      <c r="G26" s="41" t="s">
        <v>0</v>
      </c>
      <c r="H26" s="42"/>
      <c r="I26" s="3" t="s">
        <v>1</v>
      </c>
      <c r="J26" s="46" t="s">
        <v>3</v>
      </c>
      <c r="K26" s="47"/>
      <c r="L26" s="48"/>
      <c r="M26" s="4"/>
      <c r="N26" s="41" t="s">
        <v>0</v>
      </c>
      <c r="O26" s="42"/>
      <c r="P26" s="4"/>
      <c r="Q26" s="4"/>
      <c r="R26" s="4"/>
      <c r="S26" s="4"/>
      <c r="T26" s="4"/>
      <c r="U26" s="41" t="s">
        <v>0</v>
      </c>
      <c r="V26" s="42"/>
      <c r="W26" s="4"/>
      <c r="X26" s="4"/>
      <c r="Y26" s="4"/>
      <c r="Z26" s="3" t="s">
        <v>0</v>
      </c>
      <c r="AA26" s="46" t="s">
        <v>3</v>
      </c>
      <c r="AB26" s="47"/>
      <c r="AC26" s="48"/>
      <c r="AD26" s="4"/>
      <c r="AE26" s="4"/>
      <c r="AF26" s="4"/>
      <c r="AG26" s="4"/>
      <c r="AH26" s="4"/>
      <c r="AI26" s="41" t="s">
        <v>0</v>
      </c>
      <c r="AJ26" s="42"/>
    </row>
    <row r="27" spans="1:38" x14ac:dyDescent="0.25">
      <c r="A27" s="5" t="s">
        <v>21</v>
      </c>
      <c r="B27" s="4"/>
      <c r="C27" s="4"/>
      <c r="D27" s="4"/>
      <c r="E27" s="4"/>
      <c r="F27" s="4"/>
      <c r="G27" s="41" t="s">
        <v>0</v>
      </c>
      <c r="H27" s="42"/>
      <c r="I27" s="3" t="s">
        <v>1</v>
      </c>
      <c r="J27" s="4"/>
      <c r="K27" s="4"/>
      <c r="L27" s="4"/>
      <c r="M27" s="4"/>
      <c r="N27" s="41" t="s">
        <v>0</v>
      </c>
      <c r="O27" s="42"/>
      <c r="P27" s="4"/>
      <c r="Q27" s="4"/>
      <c r="R27" s="4"/>
      <c r="S27" s="4"/>
      <c r="T27" s="4"/>
      <c r="U27" s="41" t="s">
        <v>0</v>
      </c>
      <c r="V27" s="42"/>
      <c r="W27" s="4"/>
      <c r="X27" s="4"/>
      <c r="Y27" s="4"/>
      <c r="Z27" s="4"/>
      <c r="AA27" s="4"/>
      <c r="AB27" s="41" t="s">
        <v>0</v>
      </c>
      <c r="AC27" s="42"/>
      <c r="AD27" s="4"/>
      <c r="AE27" s="4"/>
      <c r="AF27" s="4"/>
      <c r="AG27" s="4"/>
      <c r="AH27" s="4"/>
      <c r="AI27" s="41" t="s">
        <v>0</v>
      </c>
      <c r="AJ27" s="42"/>
    </row>
    <row r="28" spans="1:38" x14ac:dyDescent="0.25">
      <c r="A28" s="5" t="s">
        <v>22</v>
      </c>
      <c r="B28" s="2"/>
      <c r="C28" s="2"/>
      <c r="D28" s="2"/>
      <c r="E28" s="2"/>
      <c r="F28" s="2"/>
      <c r="G28" s="41" t="s">
        <v>0</v>
      </c>
      <c r="H28" s="42"/>
      <c r="I28" s="3" t="s">
        <v>1</v>
      </c>
      <c r="J28" s="2"/>
      <c r="K28" s="2"/>
      <c r="L28" s="2"/>
      <c r="M28" s="2"/>
      <c r="N28" s="41" t="s">
        <v>0</v>
      </c>
      <c r="O28" s="42"/>
      <c r="P28" s="2"/>
      <c r="Q28" s="2"/>
      <c r="R28" s="2"/>
      <c r="S28" s="2"/>
      <c r="T28" s="2"/>
      <c r="U28" s="41" t="s">
        <v>0</v>
      </c>
      <c r="V28" s="42"/>
      <c r="W28" s="2"/>
      <c r="X28" s="2"/>
      <c r="Y28" s="2"/>
      <c r="Z28" s="2"/>
      <c r="AA28" s="2"/>
      <c r="AB28" s="41" t="s">
        <v>0</v>
      </c>
      <c r="AC28" s="42"/>
      <c r="AD28" s="2"/>
      <c r="AE28" s="2"/>
      <c r="AF28" s="2"/>
      <c r="AG28" s="2"/>
      <c r="AH28" s="2"/>
      <c r="AI28" s="41" t="s">
        <v>0</v>
      </c>
      <c r="AJ28" s="42"/>
    </row>
    <row r="29" spans="1:38" x14ac:dyDescent="0.25">
      <c r="A29" s="5" t="s">
        <v>23</v>
      </c>
      <c r="B29" s="2"/>
      <c r="C29" s="2"/>
      <c r="D29" s="2"/>
      <c r="E29" s="2"/>
      <c r="F29" s="2"/>
      <c r="G29" s="41" t="s">
        <v>0</v>
      </c>
      <c r="H29" s="42"/>
      <c r="I29" s="3" t="s">
        <v>1</v>
      </c>
      <c r="J29" s="2"/>
      <c r="K29" s="2"/>
      <c r="L29" s="2"/>
      <c r="M29" s="2"/>
      <c r="N29" s="41" t="s">
        <v>0</v>
      </c>
      <c r="O29" s="42"/>
      <c r="P29" s="43" t="s">
        <v>2</v>
      </c>
      <c r="Q29" s="44"/>
      <c r="R29" s="44"/>
      <c r="S29" s="44"/>
      <c r="T29" s="45"/>
      <c r="U29" s="41" t="s">
        <v>0</v>
      </c>
      <c r="V29" s="42"/>
      <c r="W29" s="43" t="s">
        <v>2</v>
      </c>
      <c r="X29" s="44"/>
      <c r="Y29" s="44"/>
      <c r="Z29" s="44"/>
      <c r="AA29" s="45"/>
      <c r="AB29" s="41" t="s">
        <v>0</v>
      </c>
      <c r="AC29" s="42"/>
      <c r="AD29" s="2"/>
      <c r="AE29" s="2"/>
      <c r="AF29" s="2"/>
      <c r="AG29" s="2"/>
      <c r="AH29" s="2"/>
      <c r="AI29" s="41" t="s">
        <v>0</v>
      </c>
      <c r="AJ29" s="42"/>
    </row>
    <row r="30" spans="1:38" x14ac:dyDescent="0.25">
      <c r="B30" s="31">
        <f>DATE(An,A31,1)</f>
        <v>41640</v>
      </c>
    </row>
    <row r="31" spans="1:38" s="36" customFormat="1" ht="15" customHeight="1" x14ac:dyDescent="0.25">
      <c r="A31" s="55">
        <f>IF(A17=12,1,A17+1)</f>
        <v>1</v>
      </c>
      <c r="B31" s="15" t="str">
        <f>IF(B34=DATE($A$1,$A$31,15),TEXT(DATE($A$1,$A$31,1),"mmm"),"")</f>
        <v/>
      </c>
      <c r="C31" s="15" t="str">
        <f t="shared" ref="C31:AJ31" si="49">IF(C34=DATE($A$1,$A$31,15),TEXT(DATE($A$1,$A$31,1),"mmm"),"")</f>
        <v/>
      </c>
      <c r="D31" s="15" t="str">
        <f t="shared" si="49"/>
        <v/>
      </c>
      <c r="E31" s="15" t="str">
        <f t="shared" si="49"/>
        <v/>
      </c>
      <c r="F31" s="15" t="str">
        <f t="shared" si="49"/>
        <v/>
      </c>
      <c r="G31" s="15" t="str">
        <f t="shared" si="49"/>
        <v/>
      </c>
      <c r="H31" s="15" t="str">
        <f t="shared" si="49"/>
        <v/>
      </c>
      <c r="I31" s="15" t="str">
        <f t="shared" si="49"/>
        <v/>
      </c>
      <c r="J31" s="15" t="str">
        <f t="shared" si="49"/>
        <v/>
      </c>
      <c r="K31" s="15" t="str">
        <f t="shared" si="49"/>
        <v/>
      </c>
      <c r="L31" s="15" t="str">
        <f t="shared" si="49"/>
        <v/>
      </c>
      <c r="M31" s="15" t="str">
        <f t="shared" si="49"/>
        <v/>
      </c>
      <c r="N31" s="15" t="str">
        <f t="shared" si="49"/>
        <v/>
      </c>
      <c r="O31" s="15" t="str">
        <f t="shared" si="49"/>
        <v/>
      </c>
      <c r="P31" s="15" t="str">
        <f t="shared" si="49"/>
        <v/>
      </c>
      <c r="Q31" s="15" t="str">
        <f t="shared" si="49"/>
        <v/>
      </c>
      <c r="R31" s="15" t="str">
        <f t="shared" si="49"/>
        <v>janv</v>
      </c>
      <c r="S31" s="15" t="str">
        <f t="shared" si="49"/>
        <v/>
      </c>
      <c r="T31" s="15" t="str">
        <f t="shared" si="49"/>
        <v/>
      </c>
      <c r="U31" s="15" t="str">
        <f t="shared" si="49"/>
        <v/>
      </c>
      <c r="V31" s="15" t="str">
        <f t="shared" si="49"/>
        <v/>
      </c>
      <c r="W31" s="15" t="str">
        <f t="shared" si="49"/>
        <v/>
      </c>
      <c r="X31" s="15" t="str">
        <f t="shared" si="49"/>
        <v/>
      </c>
      <c r="Y31" s="15" t="str">
        <f t="shared" si="49"/>
        <v/>
      </c>
      <c r="Z31" s="15" t="str">
        <f t="shared" si="49"/>
        <v/>
      </c>
      <c r="AA31" s="15" t="str">
        <f t="shared" si="49"/>
        <v/>
      </c>
      <c r="AB31" s="15" t="str">
        <f t="shared" si="49"/>
        <v/>
      </c>
      <c r="AC31" s="15" t="str">
        <f t="shared" si="49"/>
        <v/>
      </c>
      <c r="AD31" s="15" t="str">
        <f t="shared" si="49"/>
        <v/>
      </c>
      <c r="AE31" s="15" t="str">
        <f t="shared" si="49"/>
        <v/>
      </c>
      <c r="AF31" s="15" t="str">
        <f t="shared" si="49"/>
        <v/>
      </c>
      <c r="AG31" s="15" t="str">
        <f t="shared" si="49"/>
        <v/>
      </c>
      <c r="AH31" s="15" t="str">
        <f t="shared" si="49"/>
        <v/>
      </c>
      <c r="AI31" s="15" t="str">
        <f t="shared" si="49"/>
        <v/>
      </c>
      <c r="AJ31" s="15" t="str">
        <f t="shared" si="49"/>
        <v/>
      </c>
    </row>
    <row r="32" spans="1:38" ht="15" x14ac:dyDescent="0.25">
      <c r="B32" s="34">
        <f>INT(MOD(INT(($B$30-2)/7)+0.6,52+5/28))+1</f>
        <v>1</v>
      </c>
      <c r="C32" s="33">
        <f t="shared" ref="C32:H32" si="50">INT(MOD(INT(($B$30-2)/7)+0.6,52+5/28))+1</f>
        <v>1</v>
      </c>
      <c r="D32" s="33">
        <f t="shared" si="50"/>
        <v>1</v>
      </c>
      <c r="E32" s="32">
        <f t="shared" si="50"/>
        <v>1</v>
      </c>
      <c r="F32" s="33">
        <f t="shared" si="50"/>
        <v>1</v>
      </c>
      <c r="G32" s="33">
        <f t="shared" si="50"/>
        <v>1</v>
      </c>
      <c r="H32" s="35">
        <f t="shared" si="50"/>
        <v>1</v>
      </c>
      <c r="I32" s="34">
        <f>IF($H$32=53,1,$H$32+1)</f>
        <v>2</v>
      </c>
      <c r="J32" s="33">
        <f t="shared" ref="J32:P32" si="51">IF($H$32=53,1,$H$32+1)</f>
        <v>2</v>
      </c>
      <c r="K32" s="33">
        <f t="shared" si="51"/>
        <v>2</v>
      </c>
      <c r="L32" s="32">
        <f t="shared" si="51"/>
        <v>2</v>
      </c>
      <c r="M32" s="33">
        <f t="shared" si="51"/>
        <v>2</v>
      </c>
      <c r="N32" s="33">
        <f t="shared" si="51"/>
        <v>2</v>
      </c>
      <c r="O32" s="35">
        <f t="shared" si="51"/>
        <v>2</v>
      </c>
      <c r="P32" s="34">
        <f>IF($O$32=53,1,$O$32+1)</f>
        <v>3</v>
      </c>
      <c r="Q32" s="33">
        <f t="shared" ref="Q32:V32" si="52">IF($O$32=53,1,$O$32+1)</f>
        <v>3</v>
      </c>
      <c r="R32" s="33">
        <f t="shared" si="52"/>
        <v>3</v>
      </c>
      <c r="S32" s="32">
        <f t="shared" si="52"/>
        <v>3</v>
      </c>
      <c r="T32" s="33">
        <f t="shared" si="52"/>
        <v>3</v>
      </c>
      <c r="U32" s="33">
        <f t="shared" si="52"/>
        <v>3</v>
      </c>
      <c r="V32" s="35">
        <f t="shared" si="52"/>
        <v>3</v>
      </c>
      <c r="W32" s="34">
        <f t="shared" ref="W32:AB32" si="53">$V32+1</f>
        <v>4</v>
      </c>
      <c r="X32" s="33">
        <f t="shared" si="53"/>
        <v>4</v>
      </c>
      <c r="Y32" s="33">
        <f t="shared" si="53"/>
        <v>4</v>
      </c>
      <c r="Z32" s="32">
        <f t="shared" si="53"/>
        <v>4</v>
      </c>
      <c r="AA32" s="33">
        <f t="shared" si="53"/>
        <v>4</v>
      </c>
      <c r="AB32" s="33">
        <f t="shared" si="53"/>
        <v>4</v>
      </c>
      <c r="AC32" s="35">
        <f>$V32+1</f>
        <v>4</v>
      </c>
      <c r="AD32" s="34">
        <f t="shared" ref="AD32:AJ32" si="54">$AA32+1</f>
        <v>5</v>
      </c>
      <c r="AE32" s="33">
        <f t="shared" si="54"/>
        <v>5</v>
      </c>
      <c r="AF32" s="33">
        <f t="shared" si="54"/>
        <v>5</v>
      </c>
      <c r="AG32" s="32">
        <f t="shared" si="54"/>
        <v>5</v>
      </c>
      <c r="AH32" s="33">
        <f t="shared" si="54"/>
        <v>5</v>
      </c>
      <c r="AI32" s="33">
        <f t="shared" si="54"/>
        <v>5</v>
      </c>
      <c r="AJ32" s="35">
        <f t="shared" si="54"/>
        <v>5</v>
      </c>
      <c r="AK32"/>
      <c r="AL32"/>
    </row>
    <row r="33" spans="1:38" ht="15" x14ac:dyDescent="0.25">
      <c r="B33" s="14">
        <f>B34</f>
        <v>41638</v>
      </c>
      <c r="C33" s="14">
        <f t="shared" ref="C33:AJ33" si="55">C34</f>
        <v>41639</v>
      </c>
      <c r="D33" s="14">
        <f t="shared" si="55"/>
        <v>41640</v>
      </c>
      <c r="E33" s="14">
        <f t="shared" si="55"/>
        <v>41641</v>
      </c>
      <c r="F33" s="14">
        <f t="shared" si="55"/>
        <v>41642</v>
      </c>
      <c r="G33" s="14">
        <f t="shared" si="55"/>
        <v>41643</v>
      </c>
      <c r="H33" s="14">
        <f t="shared" si="55"/>
        <v>41644</v>
      </c>
      <c r="I33" s="14">
        <f t="shared" si="55"/>
        <v>41645</v>
      </c>
      <c r="J33" s="14">
        <f t="shared" si="55"/>
        <v>41646</v>
      </c>
      <c r="K33" s="14">
        <f>K34</f>
        <v>41647</v>
      </c>
      <c r="L33" s="14">
        <f t="shared" si="55"/>
        <v>41648</v>
      </c>
      <c r="M33" s="14">
        <f t="shared" si="55"/>
        <v>41649</v>
      </c>
      <c r="N33" s="14">
        <f t="shared" si="55"/>
        <v>41650</v>
      </c>
      <c r="O33" s="14">
        <f t="shared" si="55"/>
        <v>41651</v>
      </c>
      <c r="P33" s="14">
        <f t="shared" si="55"/>
        <v>41652</v>
      </c>
      <c r="Q33" s="14">
        <f t="shared" si="55"/>
        <v>41653</v>
      </c>
      <c r="R33" s="14">
        <f t="shared" si="55"/>
        <v>41654</v>
      </c>
      <c r="S33" s="14">
        <f t="shared" si="55"/>
        <v>41655</v>
      </c>
      <c r="T33" s="14">
        <f t="shared" si="55"/>
        <v>41656</v>
      </c>
      <c r="U33" s="14">
        <f t="shared" si="55"/>
        <v>41657</v>
      </c>
      <c r="V33" s="14">
        <f t="shared" si="55"/>
        <v>41658</v>
      </c>
      <c r="W33" s="14">
        <f t="shared" si="55"/>
        <v>41659</v>
      </c>
      <c r="X33" s="14">
        <f t="shared" si="55"/>
        <v>41660</v>
      </c>
      <c r="Y33" s="14">
        <f t="shared" si="55"/>
        <v>41661</v>
      </c>
      <c r="Z33" s="14">
        <f t="shared" si="55"/>
        <v>41662</v>
      </c>
      <c r="AA33" s="14">
        <f t="shared" si="55"/>
        <v>41663</v>
      </c>
      <c r="AB33" s="14">
        <f t="shared" si="55"/>
        <v>41664</v>
      </c>
      <c r="AC33" s="14">
        <f t="shared" si="55"/>
        <v>41665</v>
      </c>
      <c r="AD33" s="14">
        <f t="shared" si="55"/>
        <v>41666</v>
      </c>
      <c r="AE33" s="14">
        <f t="shared" si="55"/>
        <v>41667</v>
      </c>
      <c r="AF33" s="14">
        <f t="shared" si="55"/>
        <v>41668</v>
      </c>
      <c r="AG33" s="14">
        <f t="shared" si="55"/>
        <v>41669</v>
      </c>
      <c r="AH33" s="14">
        <f t="shared" si="55"/>
        <v>41670</v>
      </c>
      <c r="AI33" s="14">
        <f t="shared" si="55"/>
        <v>41671</v>
      </c>
      <c r="AJ33" s="14">
        <f t="shared" si="55"/>
        <v>41672</v>
      </c>
      <c r="AK33"/>
      <c r="AL33"/>
    </row>
    <row r="34" spans="1:38" ht="15" x14ac:dyDescent="0.25">
      <c r="B34" s="7">
        <f>($B$1+((B32-1)*7))-((WEEKDAY(($B$1+((B32-1)*7)),2))-1)</f>
        <v>41638</v>
      </c>
      <c r="C34" s="7">
        <f>B34+1</f>
        <v>41639</v>
      </c>
      <c r="D34" s="7">
        <f t="shared" ref="D34" si="56">C34+1</f>
        <v>41640</v>
      </c>
      <c r="E34" s="7">
        <f t="shared" ref="E34" si="57">D34+1</f>
        <v>41641</v>
      </c>
      <c r="F34" s="7">
        <f t="shared" ref="F34" si="58">E34+1</f>
        <v>41642</v>
      </c>
      <c r="G34" s="7">
        <f t="shared" ref="G34" si="59">F34+1</f>
        <v>41643</v>
      </c>
      <c r="H34" s="7">
        <f t="shared" ref="H34" si="60">G34+1</f>
        <v>41644</v>
      </c>
      <c r="I34" s="7">
        <f t="shared" ref="I34" si="61">H34+1</f>
        <v>41645</v>
      </c>
      <c r="J34" s="7">
        <f t="shared" ref="J34" si="62">I34+1</f>
        <v>41646</v>
      </c>
      <c r="K34" s="7">
        <f t="shared" ref="K34" si="63">J34+1</f>
        <v>41647</v>
      </c>
      <c r="L34" s="7">
        <f t="shared" ref="L34" si="64">K34+1</f>
        <v>41648</v>
      </c>
      <c r="M34" s="7">
        <f t="shared" ref="M34" si="65">L34+1</f>
        <v>41649</v>
      </c>
      <c r="N34" s="7">
        <f t="shared" ref="N34" si="66">M34+1</f>
        <v>41650</v>
      </c>
      <c r="O34" s="7">
        <f t="shared" ref="O34" si="67">N34+1</f>
        <v>41651</v>
      </c>
      <c r="P34" s="7">
        <f t="shared" ref="P34" si="68">O34+1</f>
        <v>41652</v>
      </c>
      <c r="Q34" s="7">
        <f t="shared" ref="Q34" si="69">P34+1</f>
        <v>41653</v>
      </c>
      <c r="R34" s="7">
        <f t="shared" ref="R34" si="70">Q34+1</f>
        <v>41654</v>
      </c>
      <c r="S34" s="7">
        <f t="shared" ref="S34" si="71">R34+1</f>
        <v>41655</v>
      </c>
      <c r="T34" s="7">
        <f t="shared" ref="T34" si="72">S34+1</f>
        <v>41656</v>
      </c>
      <c r="U34" s="7">
        <f t="shared" ref="U34" si="73">T34+1</f>
        <v>41657</v>
      </c>
      <c r="V34" s="7">
        <f t="shared" ref="V34" si="74">U34+1</f>
        <v>41658</v>
      </c>
      <c r="W34" s="7">
        <f t="shared" ref="W34" si="75">V34+1</f>
        <v>41659</v>
      </c>
      <c r="X34" s="7">
        <f t="shared" ref="X34" si="76">W34+1</f>
        <v>41660</v>
      </c>
      <c r="Y34" s="7">
        <f t="shared" ref="Y34" si="77">X34+1</f>
        <v>41661</v>
      </c>
      <c r="Z34" s="7">
        <f t="shared" ref="Z34" si="78">Y34+1</f>
        <v>41662</v>
      </c>
      <c r="AA34" s="7">
        <f t="shared" ref="AA34" si="79">Z34+1</f>
        <v>41663</v>
      </c>
      <c r="AB34" s="7">
        <f t="shared" ref="AB34" si="80">AA34+1</f>
        <v>41664</v>
      </c>
      <c r="AC34" s="7">
        <f t="shared" ref="AC34" si="81">AB34+1</f>
        <v>41665</v>
      </c>
      <c r="AD34" s="7">
        <f t="shared" ref="AD34" si="82">AC34+1</f>
        <v>41666</v>
      </c>
      <c r="AE34" s="7">
        <f t="shared" ref="AE34" si="83">AD34+1</f>
        <v>41667</v>
      </c>
      <c r="AF34" s="7">
        <f t="shared" ref="AF34" si="84">AE34+1</f>
        <v>41668</v>
      </c>
      <c r="AG34" s="7">
        <f t="shared" ref="AG34" si="85">AF34+1</f>
        <v>41669</v>
      </c>
      <c r="AH34" s="7">
        <f t="shared" ref="AH34" si="86">AG34+1</f>
        <v>41670</v>
      </c>
      <c r="AI34" s="7">
        <f t="shared" ref="AI34" si="87">AH34+1</f>
        <v>41671</v>
      </c>
      <c r="AJ34" s="7">
        <f t="shared" ref="AJ34" si="88">AI34+1</f>
        <v>41672</v>
      </c>
      <c r="AK34"/>
      <c r="AL34"/>
    </row>
    <row r="35" spans="1:38" x14ac:dyDescent="0.25">
      <c r="A35" s="5" t="s">
        <v>15</v>
      </c>
      <c r="B35" s="49" t="s">
        <v>4</v>
      </c>
      <c r="C35" s="50"/>
      <c r="D35" s="50"/>
      <c r="E35" s="50"/>
      <c r="F35" s="51"/>
      <c r="G35" s="41" t="s">
        <v>0</v>
      </c>
      <c r="H35" s="42"/>
      <c r="I35" s="3" t="s">
        <v>1</v>
      </c>
      <c r="J35" s="4"/>
      <c r="K35" s="4"/>
      <c r="L35" s="4"/>
      <c r="M35" s="4"/>
      <c r="N35" s="41" t="s">
        <v>0</v>
      </c>
      <c r="O35" s="42"/>
      <c r="P35" s="46" t="s">
        <v>3</v>
      </c>
      <c r="Q35" s="47"/>
      <c r="R35" s="47"/>
      <c r="S35" s="48"/>
      <c r="T35" s="4"/>
      <c r="U35" s="41" t="s">
        <v>0</v>
      </c>
      <c r="V35" s="42"/>
      <c r="W35" s="4"/>
      <c r="X35" s="4"/>
      <c r="Y35" s="4"/>
      <c r="Z35" s="4"/>
      <c r="AA35" s="4"/>
      <c r="AB35" s="41" t="s">
        <v>0</v>
      </c>
      <c r="AC35" s="42"/>
      <c r="AD35" s="4"/>
      <c r="AE35" s="4"/>
      <c r="AF35" s="4"/>
      <c r="AG35" s="3" t="s">
        <v>0</v>
      </c>
      <c r="AH35" s="46" t="s">
        <v>3</v>
      </c>
      <c r="AI35" s="47"/>
      <c r="AJ35" s="48"/>
    </row>
    <row r="36" spans="1:38" x14ac:dyDescent="0.25">
      <c r="A36" s="5" t="s">
        <v>16</v>
      </c>
      <c r="B36" s="4"/>
      <c r="C36" s="4"/>
      <c r="D36" s="4"/>
      <c r="E36" s="4"/>
      <c r="F36" s="4"/>
      <c r="G36" s="41" t="s">
        <v>0</v>
      </c>
      <c r="H36" s="42"/>
      <c r="I36" s="3" t="s">
        <v>1</v>
      </c>
      <c r="J36" s="49" t="s">
        <v>4</v>
      </c>
      <c r="K36" s="50"/>
      <c r="L36" s="50"/>
      <c r="M36" s="51"/>
      <c r="N36" s="41" t="s">
        <v>0</v>
      </c>
      <c r="O36" s="42"/>
      <c r="P36" s="4"/>
      <c r="Q36" s="4"/>
      <c r="R36" s="4"/>
      <c r="S36" s="4"/>
      <c r="T36" s="4"/>
      <c r="U36" s="41" t="s">
        <v>0</v>
      </c>
      <c r="V36" s="42"/>
      <c r="W36" s="46" t="s">
        <v>3</v>
      </c>
      <c r="X36" s="47"/>
      <c r="Y36" s="47"/>
      <c r="Z36" s="48"/>
      <c r="AA36" s="4"/>
      <c r="AB36" s="41" t="s">
        <v>0</v>
      </c>
      <c r="AC36" s="42"/>
      <c r="AD36" s="4"/>
      <c r="AE36" s="4"/>
      <c r="AF36" s="4"/>
      <c r="AG36" s="4"/>
      <c r="AH36" s="4"/>
      <c r="AI36" s="41" t="s">
        <v>0</v>
      </c>
      <c r="AJ36" s="42"/>
    </row>
    <row r="37" spans="1:38" x14ac:dyDescent="0.25">
      <c r="A37" s="5" t="s">
        <v>17</v>
      </c>
      <c r="B37" s="4"/>
      <c r="C37" s="4"/>
      <c r="D37" s="4"/>
      <c r="E37" s="3" t="s">
        <v>0</v>
      </c>
      <c r="F37" s="46" t="s">
        <v>3</v>
      </c>
      <c r="G37" s="47"/>
      <c r="H37" s="47"/>
      <c r="I37" s="48"/>
      <c r="J37" s="4"/>
      <c r="K37" s="4"/>
      <c r="L37" s="4"/>
      <c r="M37" s="4"/>
      <c r="N37" s="41" t="s">
        <v>0</v>
      </c>
      <c r="O37" s="42"/>
      <c r="P37" s="49" t="s">
        <v>4</v>
      </c>
      <c r="Q37" s="50"/>
      <c r="R37" s="50"/>
      <c r="S37" s="50"/>
      <c r="T37" s="51"/>
      <c r="U37" s="41" t="s">
        <v>0</v>
      </c>
      <c r="V37" s="42"/>
      <c r="W37" s="4"/>
      <c r="X37" s="4"/>
      <c r="Y37" s="4"/>
      <c r="Z37" s="4"/>
      <c r="AA37" s="4"/>
      <c r="AB37" s="41" t="s">
        <v>0</v>
      </c>
      <c r="AC37" s="42"/>
      <c r="AD37" s="46" t="s">
        <v>3</v>
      </c>
      <c r="AE37" s="47"/>
      <c r="AF37" s="47"/>
      <c r="AG37" s="48"/>
      <c r="AH37" s="4"/>
      <c r="AI37" s="41" t="s">
        <v>0</v>
      </c>
      <c r="AJ37" s="42"/>
    </row>
    <row r="38" spans="1:38" x14ac:dyDescent="0.25">
      <c r="A38" s="5" t="s">
        <v>18</v>
      </c>
      <c r="B38" s="4"/>
      <c r="C38" s="4"/>
      <c r="D38" s="4"/>
      <c r="E38" s="4"/>
      <c r="F38" s="4"/>
      <c r="G38" s="41" t="s">
        <v>0</v>
      </c>
      <c r="H38" s="42"/>
      <c r="I38" s="3" t="s">
        <v>1</v>
      </c>
      <c r="J38" s="3" t="s">
        <v>0</v>
      </c>
      <c r="K38" s="3" t="s">
        <v>0</v>
      </c>
      <c r="L38" s="4"/>
      <c r="M38" s="46" t="s">
        <v>3</v>
      </c>
      <c r="N38" s="47"/>
      <c r="O38" s="48"/>
      <c r="P38" s="4"/>
      <c r="Q38" s="4"/>
      <c r="R38" s="4"/>
      <c r="S38" s="4"/>
      <c r="T38" s="4"/>
      <c r="U38" s="41" t="s">
        <v>0</v>
      </c>
      <c r="V38" s="42"/>
      <c r="W38" s="49" t="s">
        <v>4</v>
      </c>
      <c r="X38" s="50"/>
      <c r="Y38" s="50"/>
      <c r="Z38" s="50"/>
      <c r="AA38" s="51"/>
      <c r="AB38" s="41" t="s">
        <v>0</v>
      </c>
      <c r="AC38" s="42"/>
      <c r="AD38" s="4"/>
      <c r="AE38" s="4"/>
      <c r="AF38" s="4"/>
      <c r="AG38" s="4"/>
      <c r="AH38" s="4"/>
      <c r="AI38" s="41" t="s">
        <v>0</v>
      </c>
      <c r="AJ38" s="42"/>
    </row>
    <row r="39" spans="1:38" x14ac:dyDescent="0.25">
      <c r="A39" s="5" t="s">
        <v>19</v>
      </c>
      <c r="B39" s="46" t="s">
        <v>3</v>
      </c>
      <c r="C39" s="47"/>
      <c r="D39" s="47"/>
      <c r="E39" s="48"/>
      <c r="F39" s="4"/>
      <c r="G39" s="41" t="s">
        <v>0</v>
      </c>
      <c r="H39" s="42"/>
      <c r="I39" s="3" t="s">
        <v>1</v>
      </c>
      <c r="J39" s="4"/>
      <c r="K39" s="4"/>
      <c r="L39" s="4"/>
      <c r="M39" s="4"/>
      <c r="N39" s="41" t="s">
        <v>0</v>
      </c>
      <c r="O39" s="42"/>
      <c r="P39" s="4"/>
      <c r="Q39" s="4"/>
      <c r="R39" s="4"/>
      <c r="S39" s="3" t="s">
        <v>0</v>
      </c>
      <c r="T39" s="46" t="s">
        <v>3</v>
      </c>
      <c r="U39" s="47"/>
      <c r="V39" s="48"/>
      <c r="W39" s="4"/>
      <c r="X39" s="4"/>
      <c r="Y39" s="4"/>
      <c r="Z39" s="4"/>
      <c r="AA39" s="4"/>
      <c r="AB39" s="41" t="s">
        <v>0</v>
      </c>
      <c r="AC39" s="42"/>
      <c r="AD39" s="49" t="s">
        <v>4</v>
      </c>
      <c r="AE39" s="50"/>
      <c r="AF39" s="50"/>
      <c r="AG39" s="50"/>
      <c r="AH39" s="51"/>
      <c r="AI39" s="41" t="s">
        <v>0</v>
      </c>
      <c r="AJ39" s="42"/>
    </row>
    <row r="40" spans="1:38" x14ac:dyDescent="0.25">
      <c r="A40" s="5" t="s">
        <v>20</v>
      </c>
      <c r="B40" s="4"/>
      <c r="C40" s="4"/>
      <c r="D40" s="4"/>
      <c r="E40" s="4"/>
      <c r="F40" s="4"/>
      <c r="G40" s="41" t="s">
        <v>0</v>
      </c>
      <c r="H40" s="42"/>
      <c r="I40" s="3" t="s">
        <v>1</v>
      </c>
      <c r="J40" s="46" t="s">
        <v>3</v>
      </c>
      <c r="K40" s="47"/>
      <c r="L40" s="48"/>
      <c r="M40" s="4"/>
      <c r="N40" s="41" t="s">
        <v>0</v>
      </c>
      <c r="O40" s="42"/>
      <c r="P40" s="4"/>
      <c r="Q40" s="4"/>
      <c r="R40" s="4"/>
      <c r="S40" s="4"/>
      <c r="T40" s="4"/>
      <c r="U40" s="41" t="s">
        <v>0</v>
      </c>
      <c r="V40" s="42"/>
      <c r="W40" s="4"/>
      <c r="X40" s="4"/>
      <c r="Y40" s="4"/>
      <c r="Z40" s="3" t="s">
        <v>0</v>
      </c>
      <c r="AA40" s="46" t="s">
        <v>3</v>
      </c>
      <c r="AB40" s="47"/>
      <c r="AC40" s="48"/>
      <c r="AD40" s="4"/>
      <c r="AE40" s="4"/>
      <c r="AF40" s="4"/>
      <c r="AG40" s="4"/>
      <c r="AH40" s="4"/>
      <c r="AI40" s="41" t="s">
        <v>0</v>
      </c>
      <c r="AJ40" s="42"/>
    </row>
    <row r="41" spans="1:38" x14ac:dyDescent="0.25">
      <c r="A41" s="5" t="s">
        <v>21</v>
      </c>
      <c r="B41" s="4"/>
      <c r="C41" s="4"/>
      <c r="D41" s="4"/>
      <c r="E41" s="4"/>
      <c r="F41" s="4"/>
      <c r="G41" s="41" t="s">
        <v>0</v>
      </c>
      <c r="H41" s="42"/>
      <c r="I41" s="3" t="s">
        <v>1</v>
      </c>
      <c r="J41" s="4"/>
      <c r="K41" s="4"/>
      <c r="L41" s="4"/>
      <c r="M41" s="4"/>
      <c r="N41" s="41" t="s">
        <v>0</v>
      </c>
      <c r="O41" s="42"/>
      <c r="P41" s="4"/>
      <c r="Q41" s="4"/>
      <c r="R41" s="4"/>
      <c r="S41" s="4"/>
      <c r="T41" s="4"/>
      <c r="U41" s="41" t="s">
        <v>0</v>
      </c>
      <c r="V41" s="42"/>
      <c r="W41" s="4"/>
      <c r="X41" s="4"/>
      <c r="Y41" s="4"/>
      <c r="Z41" s="4"/>
      <c r="AA41" s="4"/>
      <c r="AB41" s="41" t="s">
        <v>0</v>
      </c>
      <c r="AC41" s="42"/>
      <c r="AD41" s="4"/>
      <c r="AE41" s="4"/>
      <c r="AF41" s="4"/>
      <c r="AG41" s="4"/>
      <c r="AH41" s="4"/>
      <c r="AI41" s="41" t="s">
        <v>0</v>
      </c>
      <c r="AJ41" s="42"/>
    </row>
    <row r="42" spans="1:38" x14ac:dyDescent="0.25">
      <c r="A42" s="5" t="s">
        <v>22</v>
      </c>
      <c r="B42" s="2"/>
      <c r="C42" s="2"/>
      <c r="D42" s="2"/>
      <c r="E42" s="2"/>
      <c r="F42" s="2"/>
      <c r="G42" s="41" t="s">
        <v>0</v>
      </c>
      <c r="H42" s="42"/>
      <c r="I42" s="3" t="s">
        <v>1</v>
      </c>
      <c r="J42" s="2"/>
      <c r="K42" s="2"/>
      <c r="L42" s="2"/>
      <c r="M42" s="2"/>
      <c r="N42" s="41" t="s">
        <v>0</v>
      </c>
      <c r="O42" s="42"/>
      <c r="P42" s="2"/>
      <c r="Q42" s="2"/>
      <c r="R42" s="2"/>
      <c r="S42" s="2"/>
      <c r="T42" s="2"/>
      <c r="U42" s="41" t="s">
        <v>0</v>
      </c>
      <c r="V42" s="42"/>
      <c r="W42" s="2"/>
      <c r="X42" s="2"/>
      <c r="Y42" s="2"/>
      <c r="Z42" s="2"/>
      <c r="AA42" s="2"/>
      <c r="AB42" s="41" t="s">
        <v>0</v>
      </c>
      <c r="AC42" s="42"/>
      <c r="AD42" s="2"/>
      <c r="AE42" s="2"/>
      <c r="AF42" s="2"/>
      <c r="AG42" s="2"/>
      <c r="AH42" s="2"/>
      <c r="AI42" s="41" t="s">
        <v>0</v>
      </c>
      <c r="AJ42" s="42"/>
    </row>
    <row r="43" spans="1:38" x14ac:dyDescent="0.25">
      <c r="A43" s="5" t="s">
        <v>23</v>
      </c>
      <c r="B43" s="2"/>
      <c r="C43" s="2"/>
      <c r="D43" s="2"/>
      <c r="E43" s="2"/>
      <c r="F43" s="2"/>
      <c r="G43" s="41" t="s">
        <v>0</v>
      </c>
      <c r="H43" s="42"/>
      <c r="I43" s="3" t="s">
        <v>1</v>
      </c>
      <c r="J43" s="2"/>
      <c r="K43" s="2"/>
      <c r="L43" s="2"/>
      <c r="M43" s="2"/>
      <c r="N43" s="41" t="s">
        <v>0</v>
      </c>
      <c r="O43" s="42"/>
      <c r="P43" s="43" t="s">
        <v>2</v>
      </c>
      <c r="Q43" s="44"/>
      <c r="R43" s="44"/>
      <c r="S43" s="44"/>
      <c r="T43" s="45"/>
      <c r="U43" s="41" t="s">
        <v>0</v>
      </c>
      <c r="V43" s="42"/>
      <c r="W43" s="43" t="s">
        <v>2</v>
      </c>
      <c r="X43" s="44"/>
      <c r="Y43" s="44"/>
      <c r="Z43" s="44"/>
      <c r="AA43" s="45"/>
      <c r="AB43" s="41" t="s">
        <v>0</v>
      </c>
      <c r="AC43" s="42"/>
      <c r="AD43" s="2"/>
      <c r="AE43" s="2"/>
      <c r="AF43" s="2"/>
      <c r="AG43" s="2"/>
      <c r="AH43" s="2"/>
      <c r="AI43" s="41" t="s">
        <v>0</v>
      </c>
      <c r="AJ43" s="42"/>
    </row>
  </sheetData>
  <mergeCells count="173">
    <mergeCell ref="AI7:AJ7"/>
    <mergeCell ref="B8:F8"/>
    <mergeCell ref="G8:H8"/>
    <mergeCell ref="N8:O8"/>
    <mergeCell ref="P8:S8"/>
    <mergeCell ref="U8:V8"/>
    <mergeCell ref="AB8:AC8"/>
    <mergeCell ref="F7:H7"/>
    <mergeCell ref="I7:L7"/>
    <mergeCell ref="N7:O7"/>
    <mergeCell ref="T7:V7"/>
    <mergeCell ref="AB7:AC7"/>
    <mergeCell ref="AD8:AE8"/>
    <mergeCell ref="AG8:AJ8"/>
    <mergeCell ref="G9:H9"/>
    <mergeCell ref="I9:M9"/>
    <mergeCell ref="N9:O9"/>
    <mergeCell ref="U9:V9"/>
    <mergeCell ref="W9:Z9"/>
    <mergeCell ref="AB9:AC9"/>
    <mergeCell ref="AI9:AJ9"/>
    <mergeCell ref="G12:H12"/>
    <mergeCell ref="N12:O12"/>
    <mergeCell ref="U12:V12"/>
    <mergeCell ref="AA12:AC12"/>
    <mergeCell ref="AF12:AG12"/>
    <mergeCell ref="AI12:AJ12"/>
    <mergeCell ref="AI10:AJ10"/>
    <mergeCell ref="B11:E11"/>
    <mergeCell ref="G11:H11"/>
    <mergeCell ref="M11:O11"/>
    <mergeCell ref="U11:V11"/>
    <mergeCell ref="W11:AA11"/>
    <mergeCell ref="AB11:AC11"/>
    <mergeCell ref="AD11:AG11"/>
    <mergeCell ref="AI11:AJ11"/>
    <mergeCell ref="G10:H10"/>
    <mergeCell ref="N10:O10"/>
    <mergeCell ref="P10:T10"/>
    <mergeCell ref="U10:V10"/>
    <mergeCell ref="AB10:AC10"/>
    <mergeCell ref="AD10:AF10"/>
    <mergeCell ref="G13:H13"/>
    <mergeCell ref="N13:O13"/>
    <mergeCell ref="U13:V13"/>
    <mergeCell ref="AB13:AC13"/>
    <mergeCell ref="AI13:AJ13"/>
    <mergeCell ref="G14:H14"/>
    <mergeCell ref="N14:O14"/>
    <mergeCell ref="U14:V14"/>
    <mergeCell ref="AB14:AC14"/>
    <mergeCell ref="AI14:AJ14"/>
    <mergeCell ref="AI15:AJ15"/>
    <mergeCell ref="B21:F21"/>
    <mergeCell ref="G21:H21"/>
    <mergeCell ref="N21:O21"/>
    <mergeCell ref="P21:S21"/>
    <mergeCell ref="U21:V21"/>
    <mergeCell ref="AB21:AC21"/>
    <mergeCell ref="AH21:AJ21"/>
    <mergeCell ref="G15:H15"/>
    <mergeCell ref="N15:O15"/>
    <mergeCell ref="P15:T15"/>
    <mergeCell ref="U15:V15"/>
    <mergeCell ref="W15:AA15"/>
    <mergeCell ref="AB15:AC15"/>
    <mergeCell ref="G24:H24"/>
    <mergeCell ref="M24:O24"/>
    <mergeCell ref="U24:V24"/>
    <mergeCell ref="W24:AA24"/>
    <mergeCell ref="AB24:AC24"/>
    <mergeCell ref="AI24:AJ24"/>
    <mergeCell ref="AI22:AJ22"/>
    <mergeCell ref="F23:I23"/>
    <mergeCell ref="N23:O23"/>
    <mergeCell ref="P23:T23"/>
    <mergeCell ref="U23:V23"/>
    <mergeCell ref="AB23:AC23"/>
    <mergeCell ref="AD23:AG23"/>
    <mergeCell ref="AI23:AJ23"/>
    <mergeCell ref="G22:H22"/>
    <mergeCell ref="J22:M22"/>
    <mergeCell ref="N22:O22"/>
    <mergeCell ref="U22:V22"/>
    <mergeCell ref="W22:Z22"/>
    <mergeCell ref="AB22:AC22"/>
    <mergeCell ref="AI25:AJ25"/>
    <mergeCell ref="G26:H26"/>
    <mergeCell ref="J26:L26"/>
    <mergeCell ref="N26:O26"/>
    <mergeCell ref="U26:V26"/>
    <mergeCell ref="AA26:AC26"/>
    <mergeCell ref="AI26:AJ26"/>
    <mergeCell ref="B25:E25"/>
    <mergeCell ref="G25:H25"/>
    <mergeCell ref="N25:O25"/>
    <mergeCell ref="T25:V25"/>
    <mergeCell ref="AB25:AC25"/>
    <mergeCell ref="AD25:AH25"/>
    <mergeCell ref="G27:H27"/>
    <mergeCell ref="N27:O27"/>
    <mergeCell ref="U27:V27"/>
    <mergeCell ref="AB27:AC27"/>
    <mergeCell ref="AI27:AJ27"/>
    <mergeCell ref="G28:H28"/>
    <mergeCell ref="N28:O28"/>
    <mergeCell ref="U28:V28"/>
    <mergeCell ref="AB28:AC28"/>
    <mergeCell ref="AI28:AJ28"/>
    <mergeCell ref="AI29:AJ29"/>
    <mergeCell ref="B35:F35"/>
    <mergeCell ref="G35:H35"/>
    <mergeCell ref="N35:O35"/>
    <mergeCell ref="P35:S35"/>
    <mergeCell ref="U35:V35"/>
    <mergeCell ref="AB35:AC35"/>
    <mergeCell ref="AH35:AJ35"/>
    <mergeCell ref="G29:H29"/>
    <mergeCell ref="N29:O29"/>
    <mergeCell ref="P29:T29"/>
    <mergeCell ref="U29:V29"/>
    <mergeCell ref="W29:AA29"/>
    <mergeCell ref="AB29:AC29"/>
    <mergeCell ref="G38:H38"/>
    <mergeCell ref="M38:O38"/>
    <mergeCell ref="U38:V38"/>
    <mergeCell ref="W38:AA38"/>
    <mergeCell ref="AB38:AC38"/>
    <mergeCell ref="AI38:AJ38"/>
    <mergeCell ref="AI36:AJ36"/>
    <mergeCell ref="F37:I37"/>
    <mergeCell ref="N37:O37"/>
    <mergeCell ref="P37:T37"/>
    <mergeCell ref="U37:V37"/>
    <mergeCell ref="AB37:AC37"/>
    <mergeCell ref="AD37:AG37"/>
    <mergeCell ref="AI37:AJ37"/>
    <mergeCell ref="G36:H36"/>
    <mergeCell ref="J36:M36"/>
    <mergeCell ref="N36:O36"/>
    <mergeCell ref="U36:V36"/>
    <mergeCell ref="W36:Z36"/>
    <mergeCell ref="AB36:AC36"/>
    <mergeCell ref="AI39:AJ39"/>
    <mergeCell ref="G40:H40"/>
    <mergeCell ref="J40:L40"/>
    <mergeCell ref="N40:O40"/>
    <mergeCell ref="U40:V40"/>
    <mergeCell ref="AA40:AC40"/>
    <mergeCell ref="AI40:AJ40"/>
    <mergeCell ref="B39:E39"/>
    <mergeCell ref="G39:H39"/>
    <mergeCell ref="N39:O39"/>
    <mergeCell ref="T39:V39"/>
    <mergeCell ref="AB39:AC39"/>
    <mergeCell ref="AD39:AH39"/>
    <mergeCell ref="AI43:AJ43"/>
    <mergeCell ref="G43:H43"/>
    <mergeCell ref="N43:O43"/>
    <mergeCell ref="P43:T43"/>
    <mergeCell ref="U43:V43"/>
    <mergeCell ref="W43:AA43"/>
    <mergeCell ref="AB43:AC43"/>
    <mergeCell ref="G41:H41"/>
    <mergeCell ref="N41:O41"/>
    <mergeCell ref="U41:V41"/>
    <mergeCell ref="AB41:AC41"/>
    <mergeCell ref="AI41:AJ41"/>
    <mergeCell ref="G42:H42"/>
    <mergeCell ref="N42:O42"/>
    <mergeCell ref="U42:V42"/>
    <mergeCell ref="AB42:AC42"/>
    <mergeCell ref="AI42:AJ42"/>
  </mergeCells>
  <conditionalFormatting sqref="B5:AJ6">
    <cfRule type="expression" dxfId="12" priority="35">
      <formula>WEEKDAY(B$5,2)&gt;5</formula>
    </cfRule>
    <cfRule type="expression" dxfId="4" priority="5">
      <formula>COUNTIF(fériés,B$6)&gt;0</formula>
    </cfRule>
  </conditionalFormatting>
  <conditionalFormatting sqref="B3:AJ3">
    <cfRule type="expression" dxfId="11" priority="33">
      <formula>B6=EOMONTH(DATE($A$1,MONTH("1"&amp;$A$2),1),0)</formula>
    </cfRule>
    <cfRule type="expression" dxfId="10" priority="28">
      <formula>B6=DATE($A$1,MONTH("1"&amp;$A$2),1)</formula>
    </cfRule>
  </conditionalFormatting>
  <conditionalFormatting sqref="B19:AJ20">
    <cfRule type="expression" dxfId="3" priority="27">
      <formula>WEEKDAY(B$5,2)&gt;5</formula>
    </cfRule>
    <cfRule type="expression" dxfId="2" priority="2">
      <formula>COUNTIF(fériés,B$20)&gt;0</formula>
    </cfRule>
  </conditionalFormatting>
  <conditionalFormatting sqref="B17:AJ17">
    <cfRule type="expression" dxfId="9" priority="20">
      <formula>B20=DATE($A$1,$A$17,1)</formula>
    </cfRule>
    <cfRule type="expression" dxfId="8" priority="21">
      <formula>B20=EOMONTH(DATE($A$1,$A$17,1),0)</formula>
    </cfRule>
  </conditionalFormatting>
  <conditionalFormatting sqref="B33:AJ34">
    <cfRule type="expression" dxfId="1" priority="13">
      <formula>WEEKDAY(B$5,2)&gt;5</formula>
    </cfRule>
    <cfRule type="expression" dxfId="0" priority="1">
      <formula>COUNTIF(fériés,B$34)&gt;0</formula>
    </cfRule>
  </conditionalFormatting>
  <conditionalFormatting sqref="AV1:AX13">
    <cfRule type="expression" dxfId="7" priority="6" stopIfTrue="1">
      <formula>MOD(ROW(),2)</formula>
    </cfRule>
  </conditionalFormatting>
  <conditionalFormatting sqref="B31:AJ31">
    <cfRule type="expression" dxfId="6" priority="3">
      <formula>B34=DATE($A$1,$A$31,1)</formula>
    </cfRule>
    <cfRule type="expression" dxfId="5" priority="4">
      <formula>B34=EOMONTH(DATE($A$1,$A$31,1),0)</formula>
    </cfRule>
  </conditionalFormatting>
  <pageMargins left="1.0236220472440944" right="0.23622047244094491" top="0.15748031496062992" bottom="0.15748031496062992" header="0.15748031496062992" footer="0.15748031496062992"/>
  <pageSetup paperSize="8" scale="13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Spinner 3">
              <controlPr defaultSize="0" autoPict="0">
                <anchor moveWithCells="1" sizeWithCells="1">
                  <from>
                    <xdr:col>0</xdr:col>
                    <xdr:colOff>1238250</xdr:colOff>
                    <xdr:row>0</xdr:row>
                    <xdr:rowOff>9525</xdr:rowOff>
                  </from>
                  <to>
                    <xdr:col>1</xdr:col>
                    <xdr:colOff>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Drop Down 8">
              <controlPr defaultSize="0" autoLine="0" autoPict="0">
                <anchor moveWithCells="1">
                  <from>
                    <xdr:col>0</xdr:col>
                    <xdr:colOff>28575</xdr:colOff>
                    <xdr:row>1</xdr:row>
                    <xdr:rowOff>0</xdr:rowOff>
                  </from>
                  <to>
                    <xdr:col>0</xdr:col>
                    <xdr:colOff>1619250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Q39"/>
  <sheetViews>
    <sheetView showGridLines="0" workbookViewId="0">
      <pane xSplit="1" topLeftCell="B1" activePane="topRight" state="frozen"/>
      <selection pane="topRight" activeCell="A17" sqref="A17:XFD17"/>
    </sheetView>
  </sheetViews>
  <sheetFormatPr baseColWidth="10" defaultColWidth="3" defaultRowHeight="13.5" x14ac:dyDescent="0.25"/>
  <cols>
    <col min="1" max="1" width="24.42578125" style="1" customWidth="1"/>
    <col min="2" max="36" width="4.28515625" style="1" customWidth="1"/>
    <col min="37" max="16384" width="3" style="1"/>
  </cols>
  <sheetData>
    <row r="1" spans="1:43" x14ac:dyDescent="0.25">
      <c r="A1" s="1">
        <v>2013</v>
      </c>
      <c r="U1" s="17"/>
      <c r="AQ1" s="1" t="s">
        <v>29</v>
      </c>
    </row>
    <row r="2" spans="1:43" x14ac:dyDescent="0.25">
      <c r="A2" s="1" t="s">
        <v>29</v>
      </c>
      <c r="AQ2" s="1" t="s">
        <v>30</v>
      </c>
    </row>
    <row r="3" spans="1:43" x14ac:dyDescent="0.25">
      <c r="B3" s="15" t="str">
        <f>IF(B6=DATE($A$1,MONTH("1"&amp;$A$2),15),TEXT(DATE($A$1,MONTH("1"&amp;$A$2),1),"mm"),"")</f>
        <v/>
      </c>
      <c r="C3" s="15" t="str">
        <f t="shared" ref="C3:AJ3" si="0">IF(C6=DATE($A$1,MONTH("1"&amp;$A$2),15),TEXT(DATE($A$1,MONTH("1"&amp;$A$2),1),"mmm"),"")</f>
        <v/>
      </c>
      <c r="D3" s="15" t="str">
        <f t="shared" si="0"/>
        <v/>
      </c>
      <c r="E3" s="15" t="str">
        <f t="shared" si="0"/>
        <v/>
      </c>
      <c r="F3" s="15" t="str">
        <f t="shared" si="0"/>
        <v/>
      </c>
      <c r="G3" s="15" t="str">
        <f t="shared" si="0"/>
        <v/>
      </c>
      <c r="H3" s="15" t="str">
        <f t="shared" si="0"/>
        <v/>
      </c>
      <c r="I3" s="15" t="str">
        <f t="shared" si="0"/>
        <v/>
      </c>
      <c r="J3" s="15" t="str">
        <f t="shared" si="0"/>
        <v/>
      </c>
      <c r="K3" s="15" t="str">
        <f t="shared" si="0"/>
        <v/>
      </c>
      <c r="L3" s="15" t="str">
        <f t="shared" si="0"/>
        <v/>
      </c>
      <c r="M3" s="15" t="str">
        <f t="shared" si="0"/>
        <v/>
      </c>
      <c r="N3" s="15" t="str">
        <f t="shared" si="0"/>
        <v/>
      </c>
      <c r="O3" s="15" t="str">
        <f t="shared" si="0"/>
        <v/>
      </c>
      <c r="P3" s="15" t="str">
        <f t="shared" si="0"/>
        <v>janv</v>
      </c>
      <c r="Q3" s="15" t="str">
        <f t="shared" si="0"/>
        <v/>
      </c>
      <c r="R3" s="15" t="str">
        <f t="shared" si="0"/>
        <v/>
      </c>
      <c r="S3" s="15" t="str">
        <f t="shared" si="0"/>
        <v/>
      </c>
      <c r="T3" s="15" t="str">
        <f t="shared" si="0"/>
        <v/>
      </c>
      <c r="U3" s="15" t="str">
        <f t="shared" si="0"/>
        <v/>
      </c>
      <c r="V3" s="15" t="str">
        <f t="shared" si="0"/>
        <v/>
      </c>
      <c r="W3" s="15" t="str">
        <f t="shared" si="0"/>
        <v/>
      </c>
      <c r="X3" s="15" t="str">
        <f t="shared" si="0"/>
        <v/>
      </c>
      <c r="Y3" s="15" t="str">
        <f t="shared" si="0"/>
        <v/>
      </c>
      <c r="Z3" s="15" t="str">
        <f t="shared" si="0"/>
        <v/>
      </c>
      <c r="AA3" s="15" t="str">
        <f t="shared" si="0"/>
        <v/>
      </c>
      <c r="AB3" s="15" t="str">
        <f t="shared" si="0"/>
        <v/>
      </c>
      <c r="AC3" s="15" t="str">
        <f t="shared" si="0"/>
        <v/>
      </c>
      <c r="AD3" s="15" t="str">
        <f t="shared" si="0"/>
        <v/>
      </c>
      <c r="AE3" s="15" t="str">
        <f t="shared" si="0"/>
        <v/>
      </c>
      <c r="AF3" s="15" t="str">
        <f t="shared" si="0"/>
        <v/>
      </c>
      <c r="AG3" s="15" t="str">
        <f t="shared" si="0"/>
        <v/>
      </c>
      <c r="AH3" s="15" t="str">
        <f t="shared" si="0"/>
        <v/>
      </c>
      <c r="AI3" s="15" t="str">
        <f t="shared" si="0"/>
        <v/>
      </c>
      <c r="AJ3" s="15" t="str">
        <f t="shared" si="0"/>
        <v/>
      </c>
      <c r="AQ3" s="1" t="s">
        <v>31</v>
      </c>
    </row>
    <row r="4" spans="1:43" x14ac:dyDescent="0.25">
      <c r="B4" s="16" t="str">
        <f>IF(WEEKDAY(B6,2)=4,WEEKNUM(B6),"")</f>
        <v/>
      </c>
      <c r="C4" s="16" t="str">
        <f t="shared" ref="C4:AJ4" si="1">IF(WEEKDAY(C6,2)=4,WEEKNUM(C6),"")</f>
        <v/>
      </c>
      <c r="D4" s="16">
        <f t="shared" si="1"/>
        <v>1</v>
      </c>
      <c r="E4" s="16" t="str">
        <f t="shared" si="1"/>
        <v/>
      </c>
      <c r="F4" s="16" t="str">
        <f t="shared" si="1"/>
        <v/>
      </c>
      <c r="G4" s="16" t="str">
        <f t="shared" si="1"/>
        <v/>
      </c>
      <c r="H4" s="16" t="str">
        <f t="shared" si="1"/>
        <v/>
      </c>
      <c r="I4" s="16" t="str">
        <f t="shared" si="1"/>
        <v/>
      </c>
      <c r="J4" s="16" t="str">
        <f t="shared" si="1"/>
        <v/>
      </c>
      <c r="K4" s="16">
        <f t="shared" si="1"/>
        <v>2</v>
      </c>
      <c r="L4" s="16" t="str">
        <f t="shared" si="1"/>
        <v/>
      </c>
      <c r="M4" s="16" t="str">
        <f t="shared" si="1"/>
        <v/>
      </c>
      <c r="N4" s="16" t="str">
        <f t="shared" si="1"/>
        <v/>
      </c>
      <c r="O4" s="16" t="str">
        <f t="shared" si="1"/>
        <v/>
      </c>
      <c r="P4" s="16" t="str">
        <f t="shared" si="1"/>
        <v/>
      </c>
      <c r="Q4" s="16" t="str">
        <f t="shared" si="1"/>
        <v/>
      </c>
      <c r="R4" s="16">
        <f t="shared" si="1"/>
        <v>3</v>
      </c>
      <c r="S4" s="16" t="str">
        <f t="shared" si="1"/>
        <v/>
      </c>
      <c r="T4" s="16" t="str">
        <f t="shared" si="1"/>
        <v/>
      </c>
      <c r="U4" s="16" t="str">
        <f t="shared" si="1"/>
        <v/>
      </c>
      <c r="V4" s="16" t="str">
        <f t="shared" si="1"/>
        <v/>
      </c>
      <c r="W4" s="16" t="str">
        <f t="shared" si="1"/>
        <v/>
      </c>
      <c r="X4" s="16" t="str">
        <f t="shared" si="1"/>
        <v/>
      </c>
      <c r="Y4" s="16">
        <f t="shared" si="1"/>
        <v>4</v>
      </c>
      <c r="Z4" s="16" t="str">
        <f t="shared" si="1"/>
        <v/>
      </c>
      <c r="AA4" s="16" t="str">
        <f t="shared" si="1"/>
        <v/>
      </c>
      <c r="AB4" s="16" t="str">
        <f t="shared" si="1"/>
        <v/>
      </c>
      <c r="AC4" s="16" t="str">
        <f t="shared" si="1"/>
        <v/>
      </c>
      <c r="AD4" s="16" t="str">
        <f t="shared" si="1"/>
        <v/>
      </c>
      <c r="AE4" s="16" t="str">
        <f t="shared" si="1"/>
        <v/>
      </c>
      <c r="AF4" s="16">
        <f t="shared" si="1"/>
        <v>5</v>
      </c>
      <c r="AG4" s="16" t="str">
        <f t="shared" si="1"/>
        <v/>
      </c>
      <c r="AH4" s="16" t="str">
        <f t="shared" si="1"/>
        <v/>
      </c>
      <c r="AI4" s="16" t="str">
        <f t="shared" si="1"/>
        <v/>
      </c>
      <c r="AJ4" s="16" t="str">
        <f t="shared" si="1"/>
        <v/>
      </c>
      <c r="AQ4" s="1" t="s">
        <v>32</v>
      </c>
    </row>
    <row r="5" spans="1:43" x14ac:dyDescent="0.25">
      <c r="B5" s="14">
        <f>B6</f>
        <v>41275</v>
      </c>
      <c r="C5" s="14">
        <f t="shared" ref="C5:AJ5" si="2">C6</f>
        <v>41276</v>
      </c>
      <c r="D5" s="14">
        <f t="shared" si="2"/>
        <v>41277</v>
      </c>
      <c r="E5" s="14">
        <f t="shared" si="2"/>
        <v>41278</v>
      </c>
      <c r="F5" s="14">
        <f t="shared" si="2"/>
        <v>41279</v>
      </c>
      <c r="G5" s="14">
        <f t="shared" si="2"/>
        <v>41280</v>
      </c>
      <c r="H5" s="14">
        <f t="shared" si="2"/>
        <v>41281</v>
      </c>
      <c r="I5" s="14">
        <f t="shared" si="2"/>
        <v>41282</v>
      </c>
      <c r="J5" s="14">
        <f t="shared" si="2"/>
        <v>41283</v>
      </c>
      <c r="K5" s="14">
        <f>K6</f>
        <v>41284</v>
      </c>
      <c r="L5" s="14">
        <f t="shared" si="2"/>
        <v>41285</v>
      </c>
      <c r="M5" s="14">
        <f t="shared" si="2"/>
        <v>41286</v>
      </c>
      <c r="N5" s="14">
        <f t="shared" si="2"/>
        <v>41287</v>
      </c>
      <c r="O5" s="14">
        <f t="shared" si="2"/>
        <v>41288</v>
      </c>
      <c r="P5" s="14">
        <f t="shared" si="2"/>
        <v>41289</v>
      </c>
      <c r="Q5" s="14">
        <f t="shared" si="2"/>
        <v>41290</v>
      </c>
      <c r="R5" s="14">
        <f t="shared" si="2"/>
        <v>41291</v>
      </c>
      <c r="S5" s="14">
        <f t="shared" si="2"/>
        <v>41292</v>
      </c>
      <c r="T5" s="14">
        <f t="shared" si="2"/>
        <v>41293</v>
      </c>
      <c r="U5" s="14">
        <f t="shared" si="2"/>
        <v>41294</v>
      </c>
      <c r="V5" s="14">
        <f t="shared" si="2"/>
        <v>41295</v>
      </c>
      <c r="W5" s="14">
        <f t="shared" si="2"/>
        <v>41296</v>
      </c>
      <c r="X5" s="14">
        <f t="shared" si="2"/>
        <v>41297</v>
      </c>
      <c r="Y5" s="14">
        <f t="shared" si="2"/>
        <v>41298</v>
      </c>
      <c r="Z5" s="14">
        <f t="shared" si="2"/>
        <v>41299</v>
      </c>
      <c r="AA5" s="14">
        <f t="shared" si="2"/>
        <v>41300</v>
      </c>
      <c r="AB5" s="14">
        <f t="shared" si="2"/>
        <v>41301</v>
      </c>
      <c r="AC5" s="14">
        <f t="shared" si="2"/>
        <v>41302</v>
      </c>
      <c r="AD5" s="14">
        <f t="shared" si="2"/>
        <v>41303</v>
      </c>
      <c r="AE5" s="14">
        <f t="shared" si="2"/>
        <v>41304</v>
      </c>
      <c r="AF5" s="14">
        <f t="shared" si="2"/>
        <v>41305</v>
      </c>
      <c r="AG5" s="14">
        <f t="shared" si="2"/>
        <v>41306</v>
      </c>
      <c r="AH5" s="14">
        <f t="shared" si="2"/>
        <v>41307</v>
      </c>
      <c r="AI5" s="14">
        <f t="shared" si="2"/>
        <v>41308</v>
      </c>
      <c r="AJ5" s="14">
        <f t="shared" si="2"/>
        <v>41309</v>
      </c>
      <c r="AQ5" s="1" t="s">
        <v>33</v>
      </c>
    </row>
    <row r="6" spans="1:43" x14ac:dyDescent="0.25">
      <c r="B6" s="7">
        <f>DATE(A1,MONTH("1"&amp;A2),1)</f>
        <v>41275</v>
      </c>
      <c r="C6" s="7">
        <f>B6+1</f>
        <v>41276</v>
      </c>
      <c r="D6" s="7">
        <f t="shared" ref="D6:AJ6" si="3">C6+1</f>
        <v>41277</v>
      </c>
      <c r="E6" s="7">
        <f t="shared" si="3"/>
        <v>41278</v>
      </c>
      <c r="F6" s="7">
        <f t="shared" si="3"/>
        <v>41279</v>
      </c>
      <c r="G6" s="7">
        <f t="shared" si="3"/>
        <v>41280</v>
      </c>
      <c r="H6" s="7">
        <f t="shared" si="3"/>
        <v>41281</v>
      </c>
      <c r="I6" s="7">
        <f t="shared" si="3"/>
        <v>41282</v>
      </c>
      <c r="J6" s="7">
        <f t="shared" si="3"/>
        <v>41283</v>
      </c>
      <c r="K6" s="7">
        <f t="shared" si="3"/>
        <v>41284</v>
      </c>
      <c r="L6" s="7">
        <f t="shared" si="3"/>
        <v>41285</v>
      </c>
      <c r="M6" s="7">
        <f t="shared" si="3"/>
        <v>41286</v>
      </c>
      <c r="N6" s="7">
        <f t="shared" si="3"/>
        <v>41287</v>
      </c>
      <c r="O6" s="7">
        <f t="shared" si="3"/>
        <v>41288</v>
      </c>
      <c r="P6" s="7">
        <f t="shared" si="3"/>
        <v>41289</v>
      </c>
      <c r="Q6" s="7">
        <f t="shared" si="3"/>
        <v>41290</v>
      </c>
      <c r="R6" s="7">
        <f t="shared" si="3"/>
        <v>41291</v>
      </c>
      <c r="S6" s="7">
        <f t="shared" si="3"/>
        <v>41292</v>
      </c>
      <c r="T6" s="7">
        <f t="shared" si="3"/>
        <v>41293</v>
      </c>
      <c r="U6" s="7">
        <f t="shared" si="3"/>
        <v>41294</v>
      </c>
      <c r="V6" s="7">
        <f t="shared" si="3"/>
        <v>41295</v>
      </c>
      <c r="W6" s="7">
        <f t="shared" si="3"/>
        <v>41296</v>
      </c>
      <c r="X6" s="7">
        <f t="shared" si="3"/>
        <v>41297</v>
      </c>
      <c r="Y6" s="7">
        <f t="shared" si="3"/>
        <v>41298</v>
      </c>
      <c r="Z6" s="7">
        <f t="shared" si="3"/>
        <v>41299</v>
      </c>
      <c r="AA6" s="7">
        <f t="shared" si="3"/>
        <v>41300</v>
      </c>
      <c r="AB6" s="7">
        <f t="shared" si="3"/>
        <v>41301</v>
      </c>
      <c r="AC6" s="7">
        <f t="shared" si="3"/>
        <v>41302</v>
      </c>
      <c r="AD6" s="7">
        <f t="shared" si="3"/>
        <v>41303</v>
      </c>
      <c r="AE6" s="7">
        <f t="shared" si="3"/>
        <v>41304</v>
      </c>
      <c r="AF6" s="7">
        <f t="shared" si="3"/>
        <v>41305</v>
      </c>
      <c r="AG6" s="7">
        <f t="shared" si="3"/>
        <v>41306</v>
      </c>
      <c r="AH6" s="7">
        <f t="shared" si="3"/>
        <v>41307</v>
      </c>
      <c r="AI6" s="7">
        <f t="shared" si="3"/>
        <v>41308</v>
      </c>
      <c r="AJ6" s="7">
        <f t="shared" si="3"/>
        <v>41309</v>
      </c>
      <c r="AQ6" s="1" t="s">
        <v>34</v>
      </c>
    </row>
    <row r="7" spans="1:43" x14ac:dyDescent="0.25">
      <c r="A7" s="5" t="s">
        <v>15</v>
      </c>
      <c r="B7" s="4"/>
      <c r="C7" s="4"/>
      <c r="D7" s="4"/>
      <c r="E7" s="3" t="s">
        <v>0</v>
      </c>
      <c r="F7" s="46" t="s">
        <v>3</v>
      </c>
      <c r="G7" s="47"/>
      <c r="H7" s="48"/>
      <c r="I7" s="46" t="s">
        <v>3</v>
      </c>
      <c r="J7" s="47"/>
      <c r="K7" s="47"/>
      <c r="L7" s="48"/>
      <c r="M7" s="4"/>
      <c r="N7" s="41" t="s">
        <v>0</v>
      </c>
      <c r="O7" s="42"/>
      <c r="P7" s="4"/>
      <c r="Q7" s="4"/>
      <c r="R7" s="4"/>
      <c r="S7" s="4"/>
      <c r="T7" s="46" t="s">
        <v>3</v>
      </c>
      <c r="U7" s="47"/>
      <c r="V7" s="48"/>
      <c r="W7" s="3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41" t="s">
        <v>0</v>
      </c>
      <c r="AC7" s="42"/>
      <c r="AD7" s="4"/>
      <c r="AE7" s="4"/>
      <c r="AF7" s="4"/>
      <c r="AG7" s="4"/>
      <c r="AH7" s="3" t="s">
        <v>1</v>
      </c>
      <c r="AI7" s="41" t="s">
        <v>0</v>
      </c>
      <c r="AJ7" s="42"/>
      <c r="AQ7" s="1" t="s">
        <v>35</v>
      </c>
    </row>
    <row r="8" spans="1:43" x14ac:dyDescent="0.25">
      <c r="A8" s="5" t="s">
        <v>16</v>
      </c>
      <c r="B8" s="49" t="s">
        <v>4</v>
      </c>
      <c r="C8" s="50"/>
      <c r="D8" s="50"/>
      <c r="E8" s="50"/>
      <c r="F8" s="51"/>
      <c r="G8" s="41" t="s">
        <v>0</v>
      </c>
      <c r="H8" s="42"/>
      <c r="I8" s="4"/>
      <c r="J8" s="4"/>
      <c r="K8" s="4"/>
      <c r="L8" s="4"/>
      <c r="M8" s="4"/>
      <c r="N8" s="41" t="s">
        <v>0</v>
      </c>
      <c r="O8" s="42"/>
      <c r="P8" s="46" t="s">
        <v>3</v>
      </c>
      <c r="Q8" s="47"/>
      <c r="R8" s="47"/>
      <c r="S8" s="48"/>
      <c r="T8" s="4"/>
      <c r="U8" s="41" t="s">
        <v>0</v>
      </c>
      <c r="V8" s="42"/>
      <c r="W8" s="4"/>
      <c r="X8" s="4"/>
      <c r="Y8" s="4"/>
      <c r="Z8" s="4"/>
      <c r="AA8" s="4"/>
      <c r="AB8" s="41" t="s">
        <v>0</v>
      </c>
      <c r="AC8" s="42"/>
      <c r="AD8" s="49" t="s">
        <v>4</v>
      </c>
      <c r="AE8" s="51"/>
      <c r="AF8" s="3" t="s">
        <v>0</v>
      </c>
      <c r="AG8" s="46" t="s">
        <v>3</v>
      </c>
      <c r="AH8" s="47"/>
      <c r="AI8" s="47"/>
      <c r="AJ8" s="48"/>
      <c r="AQ8" s="1" t="s">
        <v>36</v>
      </c>
    </row>
    <row r="9" spans="1:43" x14ac:dyDescent="0.25">
      <c r="A9" s="5" t="s">
        <v>17</v>
      </c>
      <c r="B9" s="4"/>
      <c r="C9" s="4"/>
      <c r="D9" s="4"/>
      <c r="E9" s="4"/>
      <c r="F9" s="4"/>
      <c r="G9" s="41" t="s">
        <v>0</v>
      </c>
      <c r="H9" s="42"/>
      <c r="I9" s="49" t="s">
        <v>4</v>
      </c>
      <c r="J9" s="50"/>
      <c r="K9" s="50"/>
      <c r="L9" s="50"/>
      <c r="M9" s="51"/>
      <c r="N9" s="41" t="s">
        <v>0</v>
      </c>
      <c r="O9" s="42"/>
      <c r="P9" s="4"/>
      <c r="Q9" s="4"/>
      <c r="R9" s="4"/>
      <c r="S9" s="4"/>
      <c r="T9" s="4"/>
      <c r="U9" s="41" t="s">
        <v>0</v>
      </c>
      <c r="V9" s="42"/>
      <c r="W9" s="46" t="s">
        <v>3</v>
      </c>
      <c r="X9" s="47"/>
      <c r="Y9" s="47"/>
      <c r="Z9" s="48"/>
      <c r="AA9" s="4"/>
      <c r="AB9" s="41" t="s">
        <v>0</v>
      </c>
      <c r="AC9" s="42"/>
      <c r="AD9" s="3" t="s">
        <v>0</v>
      </c>
      <c r="AE9" s="3" t="s">
        <v>0</v>
      </c>
      <c r="AF9" s="3" t="s">
        <v>0</v>
      </c>
      <c r="AG9" s="3" t="s">
        <v>0</v>
      </c>
      <c r="AH9" s="3" t="s">
        <v>1</v>
      </c>
      <c r="AI9" s="41" t="s">
        <v>0</v>
      </c>
      <c r="AJ9" s="42"/>
      <c r="AQ9" s="1" t="s">
        <v>37</v>
      </c>
    </row>
    <row r="10" spans="1:43" x14ac:dyDescent="0.25">
      <c r="A10" s="5" t="s">
        <v>18</v>
      </c>
      <c r="B10" s="4"/>
      <c r="C10" s="4"/>
      <c r="D10" s="4"/>
      <c r="E10" s="4"/>
      <c r="F10" s="4"/>
      <c r="G10" s="41" t="s">
        <v>0</v>
      </c>
      <c r="H10" s="42"/>
      <c r="I10" s="3" t="s">
        <v>5</v>
      </c>
      <c r="J10" s="3" t="s">
        <v>5</v>
      </c>
      <c r="K10" s="8" t="s">
        <v>14</v>
      </c>
      <c r="L10" s="4"/>
      <c r="M10" s="4"/>
      <c r="N10" s="41" t="s">
        <v>0</v>
      </c>
      <c r="O10" s="42"/>
      <c r="P10" s="49" t="s">
        <v>4</v>
      </c>
      <c r="Q10" s="50"/>
      <c r="R10" s="50"/>
      <c r="S10" s="50"/>
      <c r="T10" s="51"/>
      <c r="U10" s="41" t="s">
        <v>0</v>
      </c>
      <c r="V10" s="42"/>
      <c r="W10" s="4"/>
      <c r="X10" s="4"/>
      <c r="Y10" s="4"/>
      <c r="Z10" s="4"/>
      <c r="AA10" s="4"/>
      <c r="AB10" s="41" t="s">
        <v>0</v>
      </c>
      <c r="AC10" s="42"/>
      <c r="AD10" s="46" t="s">
        <v>3</v>
      </c>
      <c r="AE10" s="47"/>
      <c r="AF10" s="48"/>
      <c r="AG10" s="4"/>
      <c r="AH10" s="3" t="s">
        <v>1</v>
      </c>
      <c r="AI10" s="41" t="s">
        <v>0</v>
      </c>
      <c r="AJ10" s="42"/>
      <c r="AQ10" s="1" t="s">
        <v>38</v>
      </c>
    </row>
    <row r="11" spans="1:43" x14ac:dyDescent="0.25">
      <c r="A11" s="5" t="s">
        <v>19</v>
      </c>
      <c r="B11" s="46" t="s">
        <v>3</v>
      </c>
      <c r="C11" s="47"/>
      <c r="D11" s="47"/>
      <c r="E11" s="48"/>
      <c r="F11" s="4"/>
      <c r="G11" s="41" t="s">
        <v>0</v>
      </c>
      <c r="H11" s="42"/>
      <c r="I11" s="4"/>
      <c r="J11" s="4"/>
      <c r="K11" s="4"/>
      <c r="L11" s="3" t="s">
        <v>0</v>
      </c>
      <c r="M11" s="46" t="s">
        <v>3</v>
      </c>
      <c r="N11" s="47"/>
      <c r="O11" s="48"/>
      <c r="P11" s="4"/>
      <c r="Q11" s="4"/>
      <c r="R11" s="4"/>
      <c r="S11" s="4"/>
      <c r="T11" s="4"/>
      <c r="U11" s="41" t="s">
        <v>0</v>
      </c>
      <c r="V11" s="42"/>
      <c r="W11" s="49" t="s">
        <v>4</v>
      </c>
      <c r="X11" s="50"/>
      <c r="Y11" s="50"/>
      <c r="Z11" s="50"/>
      <c r="AA11" s="51"/>
      <c r="AB11" s="41" t="s">
        <v>0</v>
      </c>
      <c r="AC11" s="42"/>
      <c r="AD11" s="41" t="s">
        <v>5</v>
      </c>
      <c r="AE11" s="52"/>
      <c r="AF11" s="52"/>
      <c r="AG11" s="42"/>
      <c r="AH11" s="3" t="s">
        <v>1</v>
      </c>
      <c r="AI11" s="41" t="s">
        <v>0</v>
      </c>
      <c r="AJ11" s="42"/>
      <c r="AQ11" s="1" t="s">
        <v>13</v>
      </c>
    </row>
    <row r="12" spans="1:43" x14ac:dyDescent="0.25">
      <c r="A12" s="5" t="s">
        <v>20</v>
      </c>
      <c r="B12" s="4"/>
      <c r="C12" s="4"/>
      <c r="D12" s="4"/>
      <c r="E12" s="4"/>
      <c r="F12" s="4"/>
      <c r="G12" s="41" t="s">
        <v>0</v>
      </c>
      <c r="H12" s="42"/>
      <c r="I12" s="4"/>
      <c r="J12" s="4"/>
      <c r="K12" s="4"/>
      <c r="L12" s="4"/>
      <c r="M12" s="4"/>
      <c r="N12" s="41" t="s">
        <v>0</v>
      </c>
      <c r="O12" s="42"/>
      <c r="P12" s="4"/>
      <c r="Q12" s="4"/>
      <c r="R12" s="4"/>
      <c r="S12" s="4"/>
      <c r="T12" s="4"/>
      <c r="U12" s="41" t="s">
        <v>0</v>
      </c>
      <c r="V12" s="42"/>
      <c r="W12" s="4"/>
      <c r="X12" s="4"/>
      <c r="Y12" s="4"/>
      <c r="Z12" s="3" t="s">
        <v>0</v>
      </c>
      <c r="AA12" s="46" t="s">
        <v>3</v>
      </c>
      <c r="AB12" s="47"/>
      <c r="AC12" s="48"/>
      <c r="AD12" s="4"/>
      <c r="AE12" s="4"/>
      <c r="AF12" s="49" t="s">
        <v>4</v>
      </c>
      <c r="AG12" s="51"/>
      <c r="AH12" s="3" t="s">
        <v>1</v>
      </c>
      <c r="AI12" s="41" t="s">
        <v>0</v>
      </c>
      <c r="AJ12" s="42"/>
      <c r="AQ12" s="1" t="s">
        <v>12</v>
      </c>
    </row>
    <row r="13" spans="1:43" x14ac:dyDescent="0.25">
      <c r="A13" s="5" t="s">
        <v>21</v>
      </c>
      <c r="B13" s="4"/>
      <c r="C13" s="4"/>
      <c r="D13" s="4"/>
      <c r="E13" s="4"/>
      <c r="F13" s="4"/>
      <c r="G13" s="41" t="s">
        <v>0</v>
      </c>
      <c r="H13" s="42"/>
      <c r="I13" s="4"/>
      <c r="J13" s="4"/>
      <c r="K13" s="4"/>
      <c r="L13" s="4"/>
      <c r="M13" s="4"/>
      <c r="N13" s="41" t="s">
        <v>0</v>
      </c>
      <c r="O13" s="42"/>
      <c r="P13" s="4"/>
      <c r="Q13" s="4"/>
      <c r="R13" s="4"/>
      <c r="S13" s="4"/>
      <c r="T13" s="4"/>
      <c r="U13" s="41" t="s">
        <v>0</v>
      </c>
      <c r="V13" s="42"/>
      <c r="W13" s="4"/>
      <c r="X13" s="4"/>
      <c r="Y13" s="4"/>
      <c r="Z13" s="4"/>
      <c r="AA13" s="4"/>
      <c r="AB13" s="41" t="s">
        <v>0</v>
      </c>
      <c r="AC13" s="42"/>
      <c r="AD13" s="4"/>
      <c r="AE13" s="4"/>
      <c r="AF13" s="4"/>
      <c r="AG13" s="4"/>
      <c r="AH13" s="3" t="s">
        <v>1</v>
      </c>
      <c r="AI13" s="41" t="s">
        <v>0</v>
      </c>
      <c r="AJ13" s="42"/>
    </row>
    <row r="14" spans="1:43" x14ac:dyDescent="0.25">
      <c r="A14" s="5" t="s">
        <v>22</v>
      </c>
      <c r="B14" s="2"/>
      <c r="C14" s="2"/>
      <c r="D14" s="2"/>
      <c r="E14" s="2"/>
      <c r="F14" s="3" t="s">
        <v>5</v>
      </c>
      <c r="G14" s="41" t="s">
        <v>0</v>
      </c>
      <c r="H14" s="42"/>
      <c r="I14" s="3" t="s">
        <v>5</v>
      </c>
      <c r="J14" s="2"/>
      <c r="K14" s="8" t="s">
        <v>14</v>
      </c>
      <c r="L14" s="2"/>
      <c r="M14" s="2"/>
      <c r="N14" s="41" t="s">
        <v>0</v>
      </c>
      <c r="O14" s="42"/>
      <c r="P14" s="2"/>
      <c r="Q14" s="2"/>
      <c r="R14" s="2"/>
      <c r="S14" s="2"/>
      <c r="T14" s="2"/>
      <c r="U14" s="41" t="s">
        <v>0</v>
      </c>
      <c r="V14" s="42"/>
      <c r="W14" s="2"/>
      <c r="X14" s="2"/>
      <c r="Y14" s="2"/>
      <c r="Z14" s="2"/>
      <c r="AA14" s="2"/>
      <c r="AB14" s="41" t="s">
        <v>0</v>
      </c>
      <c r="AC14" s="42"/>
      <c r="AD14" s="2"/>
      <c r="AE14" s="2"/>
      <c r="AF14" s="2"/>
      <c r="AG14" s="2"/>
      <c r="AH14" s="3" t="s">
        <v>1</v>
      </c>
      <c r="AI14" s="41" t="s">
        <v>0</v>
      </c>
      <c r="AJ14" s="42"/>
    </row>
    <row r="15" spans="1:43" x14ac:dyDescent="0.25">
      <c r="A15" s="5" t="s">
        <v>23</v>
      </c>
      <c r="B15" s="2"/>
      <c r="C15" s="2"/>
      <c r="D15" s="2"/>
      <c r="E15" s="2"/>
      <c r="F15" s="2"/>
      <c r="G15" s="41" t="s">
        <v>0</v>
      </c>
      <c r="H15" s="42"/>
      <c r="I15" s="2"/>
      <c r="J15" s="2"/>
      <c r="K15" s="2"/>
      <c r="L15" s="2"/>
      <c r="M15" s="2"/>
      <c r="N15" s="41" t="s">
        <v>0</v>
      </c>
      <c r="O15" s="42"/>
      <c r="P15" s="43" t="s">
        <v>2</v>
      </c>
      <c r="Q15" s="44"/>
      <c r="R15" s="44"/>
      <c r="S15" s="44"/>
      <c r="T15" s="45"/>
      <c r="U15" s="41" t="s">
        <v>0</v>
      </c>
      <c r="V15" s="42"/>
      <c r="W15" s="43" t="s">
        <v>2</v>
      </c>
      <c r="X15" s="44"/>
      <c r="Y15" s="44"/>
      <c r="Z15" s="44"/>
      <c r="AA15" s="45"/>
      <c r="AB15" s="41" t="s">
        <v>0</v>
      </c>
      <c r="AC15" s="42"/>
      <c r="AD15" s="2"/>
      <c r="AE15" s="2"/>
      <c r="AF15" s="2"/>
      <c r="AG15" s="2"/>
      <c r="AH15" s="3" t="s">
        <v>1</v>
      </c>
      <c r="AI15" s="41" t="s">
        <v>0</v>
      </c>
      <c r="AJ15" s="42"/>
    </row>
    <row r="17" spans="1:36" ht="15" customHeight="1" x14ac:dyDescent="0.25">
      <c r="B17" s="15" t="str">
        <f>IF(B20=DATE($A$1,MONTH("1"&amp;$A$2)+1,15),TEXT(DATE($A$1,MONTH("1"&amp;$A$2)+1,1),"mmm"),"")</f>
        <v/>
      </c>
      <c r="C17" s="15" t="str">
        <f t="shared" ref="C17:AJ17" si="4">IF(C20=DATE($A$1,MONTH("1"&amp;$A$2)+1,15),TEXT(DATE($A$1,MONTH("1"&amp;$A$2)+1,1),"mmm"),"")</f>
        <v/>
      </c>
      <c r="D17" s="15" t="str">
        <f t="shared" si="4"/>
        <v/>
      </c>
      <c r="E17" s="15" t="str">
        <f t="shared" si="4"/>
        <v/>
      </c>
      <c r="F17" s="15" t="str">
        <f t="shared" si="4"/>
        <v/>
      </c>
      <c r="G17" s="15" t="str">
        <f t="shared" si="4"/>
        <v/>
      </c>
      <c r="H17" s="15" t="str">
        <f t="shared" si="4"/>
        <v/>
      </c>
      <c r="I17" s="15" t="str">
        <f t="shared" si="4"/>
        <v/>
      </c>
      <c r="J17" s="15" t="str">
        <f t="shared" si="4"/>
        <v/>
      </c>
      <c r="K17" s="15" t="str">
        <f t="shared" si="4"/>
        <v/>
      </c>
      <c r="L17" s="15" t="str">
        <f t="shared" si="4"/>
        <v>févr</v>
      </c>
      <c r="M17" s="15" t="str">
        <f t="shared" si="4"/>
        <v/>
      </c>
      <c r="N17" s="15" t="str">
        <f t="shared" si="4"/>
        <v/>
      </c>
      <c r="O17" s="15" t="str">
        <f t="shared" si="4"/>
        <v/>
      </c>
      <c r="P17" s="15" t="str">
        <f t="shared" si="4"/>
        <v/>
      </c>
      <c r="Q17" s="15" t="str">
        <f t="shared" si="4"/>
        <v/>
      </c>
      <c r="R17" s="15" t="str">
        <f t="shared" si="4"/>
        <v/>
      </c>
      <c r="S17" s="15" t="str">
        <f t="shared" si="4"/>
        <v/>
      </c>
      <c r="T17" s="15" t="str">
        <f t="shared" si="4"/>
        <v/>
      </c>
      <c r="U17" s="15" t="str">
        <f t="shared" si="4"/>
        <v/>
      </c>
      <c r="V17" s="15" t="str">
        <f t="shared" si="4"/>
        <v/>
      </c>
      <c r="W17" s="15" t="str">
        <f t="shared" si="4"/>
        <v/>
      </c>
      <c r="X17" s="15" t="str">
        <f t="shared" si="4"/>
        <v/>
      </c>
      <c r="Y17" s="15" t="str">
        <f t="shared" si="4"/>
        <v/>
      </c>
      <c r="Z17" s="15" t="str">
        <f t="shared" si="4"/>
        <v/>
      </c>
      <c r="AA17" s="15" t="str">
        <f t="shared" si="4"/>
        <v/>
      </c>
      <c r="AB17" s="15" t="str">
        <f t="shared" si="4"/>
        <v/>
      </c>
      <c r="AC17" s="15" t="str">
        <f t="shared" si="4"/>
        <v/>
      </c>
      <c r="AD17" s="15" t="str">
        <f t="shared" si="4"/>
        <v/>
      </c>
      <c r="AE17" s="15" t="str">
        <f t="shared" si="4"/>
        <v/>
      </c>
      <c r="AF17" s="15" t="str">
        <f t="shared" si="4"/>
        <v/>
      </c>
      <c r="AG17" s="15" t="str">
        <f t="shared" si="4"/>
        <v/>
      </c>
      <c r="AH17" s="15" t="str">
        <f t="shared" si="4"/>
        <v/>
      </c>
      <c r="AI17" s="15" t="str">
        <f t="shared" si="4"/>
        <v/>
      </c>
      <c r="AJ17" s="15" t="str">
        <f t="shared" si="4"/>
        <v/>
      </c>
    </row>
    <row r="18" spans="1:36" x14ac:dyDescent="0.25">
      <c r="B18" s="9" t="str">
        <f>IF(WEEKDAY(B20,2)=4,WEEKNUM(B20),"")</f>
        <v/>
      </c>
      <c r="C18" s="9" t="str">
        <f t="shared" ref="C18:AJ18" si="5">IF(WEEKDAY(C20,2)=4,WEEKNUM(C20),"")</f>
        <v/>
      </c>
      <c r="D18" s="9">
        <f t="shared" si="5"/>
        <v>6</v>
      </c>
      <c r="E18" s="9" t="str">
        <f t="shared" si="5"/>
        <v/>
      </c>
      <c r="F18" s="9" t="str">
        <f t="shared" si="5"/>
        <v/>
      </c>
      <c r="G18" s="9" t="str">
        <f t="shared" si="5"/>
        <v/>
      </c>
      <c r="H18" s="9" t="str">
        <f t="shared" si="5"/>
        <v/>
      </c>
      <c r="I18" s="9" t="str">
        <f t="shared" si="5"/>
        <v/>
      </c>
      <c r="J18" s="9" t="str">
        <f t="shared" si="5"/>
        <v/>
      </c>
      <c r="K18" s="9">
        <f t="shared" si="5"/>
        <v>7</v>
      </c>
      <c r="L18" s="9" t="str">
        <f t="shared" si="5"/>
        <v/>
      </c>
      <c r="M18" s="9" t="str">
        <f t="shared" si="5"/>
        <v/>
      </c>
      <c r="N18" s="9" t="str">
        <f t="shared" si="5"/>
        <v/>
      </c>
      <c r="O18" s="9" t="str">
        <f t="shared" si="5"/>
        <v/>
      </c>
      <c r="P18" s="9" t="str">
        <f t="shared" si="5"/>
        <v/>
      </c>
      <c r="Q18" s="9" t="str">
        <f t="shared" si="5"/>
        <v/>
      </c>
      <c r="R18" s="9">
        <f t="shared" si="5"/>
        <v>8</v>
      </c>
      <c r="S18" s="9" t="str">
        <f t="shared" si="5"/>
        <v/>
      </c>
      <c r="T18" s="9" t="str">
        <f t="shared" si="5"/>
        <v/>
      </c>
      <c r="U18" s="9" t="str">
        <f t="shared" si="5"/>
        <v/>
      </c>
      <c r="V18" s="9" t="str">
        <f t="shared" si="5"/>
        <v/>
      </c>
      <c r="W18" s="9" t="str">
        <f t="shared" si="5"/>
        <v/>
      </c>
      <c r="X18" s="9" t="str">
        <f t="shared" si="5"/>
        <v/>
      </c>
      <c r="Y18" s="9">
        <f t="shared" si="5"/>
        <v>9</v>
      </c>
      <c r="Z18" s="9" t="str">
        <f t="shared" si="5"/>
        <v/>
      </c>
      <c r="AA18" s="9" t="str">
        <f t="shared" si="5"/>
        <v/>
      </c>
      <c r="AB18" s="9" t="str">
        <f t="shared" si="5"/>
        <v/>
      </c>
      <c r="AC18" s="9" t="str">
        <f t="shared" si="5"/>
        <v/>
      </c>
      <c r="AD18" s="9" t="str">
        <f t="shared" si="5"/>
        <v/>
      </c>
      <c r="AE18" s="9" t="str">
        <f t="shared" si="5"/>
        <v/>
      </c>
      <c r="AF18" s="9">
        <f t="shared" si="5"/>
        <v>10</v>
      </c>
      <c r="AG18" s="9" t="str">
        <f t="shared" si="5"/>
        <v/>
      </c>
      <c r="AH18" s="9" t="str">
        <f t="shared" si="5"/>
        <v/>
      </c>
      <c r="AI18" s="9" t="str">
        <f t="shared" si="5"/>
        <v/>
      </c>
      <c r="AJ18" s="9" t="str">
        <f t="shared" si="5"/>
        <v/>
      </c>
    </row>
    <row r="19" spans="1:36" x14ac:dyDescent="0.25">
      <c r="B19" s="18" t="s">
        <v>11</v>
      </c>
      <c r="C19" s="18" t="s">
        <v>10</v>
      </c>
      <c r="D19" s="18" t="s">
        <v>10</v>
      </c>
      <c r="E19" s="18" t="s">
        <v>9</v>
      </c>
      <c r="F19" s="18" t="s">
        <v>8</v>
      </c>
      <c r="G19" s="19" t="s">
        <v>7</v>
      </c>
      <c r="H19" s="19" t="s">
        <v>6</v>
      </c>
      <c r="I19" s="19" t="s">
        <v>11</v>
      </c>
      <c r="J19" s="18" t="s">
        <v>10</v>
      </c>
      <c r="K19" s="18" t="s">
        <v>10</v>
      </c>
      <c r="L19" s="18" t="s">
        <v>9</v>
      </c>
      <c r="M19" s="18" t="s">
        <v>8</v>
      </c>
      <c r="N19" s="19" t="s">
        <v>7</v>
      </c>
      <c r="O19" s="19" t="s">
        <v>6</v>
      </c>
      <c r="P19" s="18" t="s">
        <v>11</v>
      </c>
      <c r="Q19" s="18" t="s">
        <v>10</v>
      </c>
      <c r="R19" s="18" t="s">
        <v>10</v>
      </c>
      <c r="S19" s="18" t="s">
        <v>9</v>
      </c>
      <c r="T19" s="18" t="s">
        <v>8</v>
      </c>
      <c r="U19" s="19" t="s">
        <v>7</v>
      </c>
      <c r="V19" s="19" t="s">
        <v>6</v>
      </c>
      <c r="W19" s="18" t="s">
        <v>11</v>
      </c>
      <c r="X19" s="18" t="s">
        <v>10</v>
      </c>
      <c r="Y19" s="18" t="s">
        <v>10</v>
      </c>
      <c r="Z19" s="18" t="s">
        <v>9</v>
      </c>
      <c r="AA19" s="18" t="s">
        <v>8</v>
      </c>
      <c r="AB19" s="19" t="s">
        <v>7</v>
      </c>
      <c r="AC19" s="19" t="s">
        <v>6</v>
      </c>
      <c r="AD19" s="18" t="s">
        <v>11</v>
      </c>
      <c r="AE19" s="18" t="s">
        <v>10</v>
      </c>
      <c r="AF19" s="18" t="s">
        <v>10</v>
      </c>
      <c r="AG19" s="18" t="s">
        <v>9</v>
      </c>
      <c r="AH19" s="18" t="s">
        <v>8</v>
      </c>
      <c r="AI19" s="19" t="s">
        <v>7</v>
      </c>
      <c r="AJ19" s="19" t="s">
        <v>6</v>
      </c>
    </row>
    <row r="20" spans="1:36" x14ac:dyDescent="0.25">
      <c r="B20" s="7">
        <f>AJ6+1</f>
        <v>41310</v>
      </c>
      <c r="C20" s="7">
        <f t="shared" ref="C20:AB20" si="6">B20+1</f>
        <v>41311</v>
      </c>
      <c r="D20" s="7">
        <f t="shared" si="6"/>
        <v>41312</v>
      </c>
      <c r="E20" s="7">
        <f t="shared" si="6"/>
        <v>41313</v>
      </c>
      <c r="F20" s="7">
        <f t="shared" si="6"/>
        <v>41314</v>
      </c>
      <c r="G20" s="6">
        <f t="shared" si="6"/>
        <v>41315</v>
      </c>
      <c r="H20" s="6">
        <f t="shared" si="6"/>
        <v>41316</v>
      </c>
      <c r="I20" s="6">
        <f t="shared" si="6"/>
        <v>41317</v>
      </c>
      <c r="J20" s="7">
        <f t="shared" si="6"/>
        <v>41318</v>
      </c>
      <c r="K20" s="7">
        <f t="shared" si="6"/>
        <v>41319</v>
      </c>
      <c r="L20" s="7">
        <f t="shared" si="6"/>
        <v>41320</v>
      </c>
      <c r="M20" s="7">
        <f t="shared" si="6"/>
        <v>41321</v>
      </c>
      <c r="N20" s="6">
        <f t="shared" si="6"/>
        <v>41322</v>
      </c>
      <c r="O20" s="6">
        <f t="shared" si="6"/>
        <v>41323</v>
      </c>
      <c r="P20" s="7">
        <f t="shared" si="6"/>
        <v>41324</v>
      </c>
      <c r="Q20" s="7">
        <f t="shared" si="6"/>
        <v>41325</v>
      </c>
      <c r="R20" s="7">
        <f t="shared" si="6"/>
        <v>41326</v>
      </c>
      <c r="S20" s="7">
        <f t="shared" si="6"/>
        <v>41327</v>
      </c>
      <c r="T20" s="7">
        <f t="shared" si="6"/>
        <v>41328</v>
      </c>
      <c r="U20" s="6">
        <f t="shared" si="6"/>
        <v>41329</v>
      </c>
      <c r="V20" s="6">
        <f t="shared" si="6"/>
        <v>41330</v>
      </c>
      <c r="W20" s="7">
        <f t="shared" si="6"/>
        <v>41331</v>
      </c>
      <c r="X20" s="7">
        <f t="shared" si="6"/>
        <v>41332</v>
      </c>
      <c r="Y20" s="7">
        <f t="shared" si="6"/>
        <v>41333</v>
      </c>
      <c r="Z20" s="7">
        <f t="shared" si="6"/>
        <v>41334</v>
      </c>
      <c r="AA20" s="7">
        <f t="shared" si="6"/>
        <v>41335</v>
      </c>
      <c r="AB20" s="6">
        <f t="shared" si="6"/>
        <v>41336</v>
      </c>
      <c r="AC20" s="6">
        <f t="shared" ref="AC20" si="7">AB20+1</f>
        <v>41337</v>
      </c>
      <c r="AD20" s="6">
        <f t="shared" ref="AD20" si="8">AC20+1</f>
        <v>41338</v>
      </c>
      <c r="AE20" s="6">
        <f t="shared" ref="AE20" si="9">AD20+1</f>
        <v>41339</v>
      </c>
      <c r="AF20" s="6">
        <f t="shared" ref="AF20" si="10">AE20+1</f>
        <v>41340</v>
      </c>
      <c r="AG20" s="6">
        <f t="shared" ref="AG20" si="11">AF20+1</f>
        <v>41341</v>
      </c>
      <c r="AH20" s="6">
        <f t="shared" ref="AH20" si="12">AG20+1</f>
        <v>41342</v>
      </c>
      <c r="AI20" s="6">
        <f t="shared" ref="AI20" si="13">AH20+1</f>
        <v>41343</v>
      </c>
      <c r="AJ20" s="6">
        <f t="shared" ref="AJ20" si="14">AI20+1</f>
        <v>41344</v>
      </c>
    </row>
    <row r="21" spans="1:36" x14ac:dyDescent="0.25">
      <c r="A21" s="5" t="s">
        <v>15</v>
      </c>
      <c r="B21" s="49" t="s">
        <v>4</v>
      </c>
      <c r="C21" s="50"/>
      <c r="D21" s="50"/>
      <c r="E21" s="50"/>
      <c r="F21" s="51"/>
      <c r="G21" s="41" t="s">
        <v>0</v>
      </c>
      <c r="H21" s="42"/>
      <c r="I21" s="3" t="s">
        <v>1</v>
      </c>
      <c r="J21" s="4"/>
      <c r="K21" s="4"/>
      <c r="L21" s="4"/>
      <c r="M21" s="4"/>
      <c r="N21" s="41" t="s">
        <v>0</v>
      </c>
      <c r="O21" s="42"/>
      <c r="P21" s="46" t="s">
        <v>3</v>
      </c>
      <c r="Q21" s="47"/>
      <c r="R21" s="47"/>
      <c r="S21" s="48"/>
      <c r="T21" s="4"/>
      <c r="U21" s="41" t="s">
        <v>0</v>
      </c>
      <c r="V21" s="42"/>
      <c r="W21" s="4"/>
      <c r="X21" s="4"/>
      <c r="Y21" s="4"/>
      <c r="Z21" s="4"/>
      <c r="AA21" s="4"/>
      <c r="AB21" s="41" t="s">
        <v>0</v>
      </c>
      <c r="AC21" s="42"/>
      <c r="AD21" s="4"/>
      <c r="AE21" s="4"/>
      <c r="AF21" s="4"/>
      <c r="AG21" s="3" t="s">
        <v>0</v>
      </c>
      <c r="AH21" s="46" t="s">
        <v>3</v>
      </c>
      <c r="AI21" s="47"/>
      <c r="AJ21" s="48"/>
    </row>
    <row r="22" spans="1:36" x14ac:dyDescent="0.25">
      <c r="A22" s="5" t="s">
        <v>16</v>
      </c>
      <c r="B22" s="4"/>
      <c r="C22" s="4"/>
      <c r="D22" s="4"/>
      <c r="E22" s="4"/>
      <c r="F22" s="4"/>
      <c r="G22" s="41" t="s">
        <v>0</v>
      </c>
      <c r="H22" s="42"/>
      <c r="I22" s="3" t="s">
        <v>1</v>
      </c>
      <c r="J22" s="49" t="s">
        <v>4</v>
      </c>
      <c r="K22" s="50"/>
      <c r="L22" s="50"/>
      <c r="M22" s="51"/>
      <c r="N22" s="41" t="s">
        <v>0</v>
      </c>
      <c r="O22" s="42"/>
      <c r="P22" s="4"/>
      <c r="Q22" s="4"/>
      <c r="R22" s="4"/>
      <c r="S22" s="4"/>
      <c r="T22" s="4"/>
      <c r="U22" s="41" t="s">
        <v>0</v>
      </c>
      <c r="V22" s="42"/>
      <c r="W22" s="46" t="s">
        <v>3</v>
      </c>
      <c r="X22" s="47"/>
      <c r="Y22" s="47"/>
      <c r="Z22" s="48"/>
      <c r="AA22" s="4"/>
      <c r="AB22" s="41" t="s">
        <v>0</v>
      </c>
      <c r="AC22" s="42"/>
      <c r="AD22" s="4"/>
      <c r="AE22" s="4"/>
      <c r="AF22" s="4"/>
      <c r="AG22" s="4"/>
      <c r="AH22" s="4"/>
      <c r="AI22" s="41" t="s">
        <v>0</v>
      </c>
      <c r="AJ22" s="42"/>
    </row>
    <row r="23" spans="1:36" x14ac:dyDescent="0.25">
      <c r="A23" s="5" t="s">
        <v>17</v>
      </c>
      <c r="B23" s="4"/>
      <c r="C23" s="4"/>
      <c r="D23" s="4"/>
      <c r="E23" s="3" t="s">
        <v>0</v>
      </c>
      <c r="F23" s="46" t="s">
        <v>3</v>
      </c>
      <c r="G23" s="47"/>
      <c r="H23" s="47"/>
      <c r="I23" s="48"/>
      <c r="J23" s="4"/>
      <c r="K23" s="4"/>
      <c r="L23" s="4"/>
      <c r="M23" s="4"/>
      <c r="N23" s="41" t="s">
        <v>0</v>
      </c>
      <c r="O23" s="42"/>
      <c r="P23" s="49" t="s">
        <v>4</v>
      </c>
      <c r="Q23" s="50"/>
      <c r="R23" s="50"/>
      <c r="S23" s="50"/>
      <c r="T23" s="51"/>
      <c r="U23" s="41" t="s">
        <v>0</v>
      </c>
      <c r="V23" s="42"/>
      <c r="W23" s="4"/>
      <c r="X23" s="4"/>
      <c r="Y23" s="4"/>
      <c r="Z23" s="4"/>
      <c r="AA23" s="4"/>
      <c r="AB23" s="41" t="s">
        <v>0</v>
      </c>
      <c r="AC23" s="42"/>
      <c r="AD23" s="46" t="s">
        <v>3</v>
      </c>
      <c r="AE23" s="47"/>
      <c r="AF23" s="47"/>
      <c r="AG23" s="48"/>
      <c r="AH23" s="4"/>
      <c r="AI23" s="41" t="s">
        <v>0</v>
      </c>
      <c r="AJ23" s="42"/>
    </row>
    <row r="24" spans="1:36" x14ac:dyDescent="0.25">
      <c r="A24" s="5" t="s">
        <v>18</v>
      </c>
      <c r="B24" s="4"/>
      <c r="C24" s="4"/>
      <c r="D24" s="4"/>
      <c r="E24" s="4"/>
      <c r="F24" s="4"/>
      <c r="G24" s="41" t="s">
        <v>0</v>
      </c>
      <c r="H24" s="42"/>
      <c r="I24" s="3" t="s">
        <v>1</v>
      </c>
      <c r="J24" s="3" t="s">
        <v>0</v>
      </c>
      <c r="K24" s="3" t="s">
        <v>0</v>
      </c>
      <c r="L24" s="4"/>
      <c r="M24" s="46" t="s">
        <v>3</v>
      </c>
      <c r="N24" s="47"/>
      <c r="O24" s="48"/>
      <c r="P24" s="4"/>
      <c r="Q24" s="4"/>
      <c r="R24" s="4"/>
      <c r="S24" s="4"/>
      <c r="T24" s="4"/>
      <c r="U24" s="41" t="s">
        <v>0</v>
      </c>
      <c r="V24" s="42"/>
      <c r="W24" s="49" t="s">
        <v>4</v>
      </c>
      <c r="X24" s="50"/>
      <c r="Y24" s="50"/>
      <c r="Z24" s="50"/>
      <c r="AA24" s="51"/>
      <c r="AB24" s="41" t="s">
        <v>0</v>
      </c>
      <c r="AC24" s="42"/>
      <c r="AD24" s="4"/>
      <c r="AE24" s="4"/>
      <c r="AF24" s="4"/>
      <c r="AG24" s="4"/>
      <c r="AH24" s="4"/>
      <c r="AI24" s="41" t="s">
        <v>0</v>
      </c>
      <c r="AJ24" s="42"/>
    </row>
    <row r="25" spans="1:36" x14ac:dyDescent="0.25">
      <c r="A25" s="5" t="s">
        <v>19</v>
      </c>
      <c r="B25" s="46" t="s">
        <v>3</v>
      </c>
      <c r="C25" s="47"/>
      <c r="D25" s="47"/>
      <c r="E25" s="48"/>
      <c r="F25" s="4"/>
      <c r="G25" s="41" t="s">
        <v>0</v>
      </c>
      <c r="H25" s="42"/>
      <c r="I25" s="3" t="s">
        <v>1</v>
      </c>
      <c r="J25" s="4"/>
      <c r="K25" s="4"/>
      <c r="L25" s="4"/>
      <c r="M25" s="4"/>
      <c r="N25" s="41" t="s">
        <v>0</v>
      </c>
      <c r="O25" s="42"/>
      <c r="P25" s="4"/>
      <c r="Q25" s="4"/>
      <c r="R25" s="4"/>
      <c r="S25" s="3" t="s">
        <v>0</v>
      </c>
      <c r="T25" s="46" t="s">
        <v>3</v>
      </c>
      <c r="U25" s="47"/>
      <c r="V25" s="48"/>
      <c r="W25" s="4"/>
      <c r="X25" s="4"/>
      <c r="Y25" s="4"/>
      <c r="Z25" s="4"/>
      <c r="AA25" s="4"/>
      <c r="AB25" s="41" t="s">
        <v>0</v>
      </c>
      <c r="AC25" s="42"/>
      <c r="AD25" s="49" t="s">
        <v>4</v>
      </c>
      <c r="AE25" s="50"/>
      <c r="AF25" s="50"/>
      <c r="AG25" s="50"/>
      <c r="AH25" s="51"/>
      <c r="AI25" s="41" t="s">
        <v>0</v>
      </c>
      <c r="AJ25" s="42"/>
    </row>
    <row r="26" spans="1:36" x14ac:dyDescent="0.25">
      <c r="A26" s="5" t="s">
        <v>20</v>
      </c>
      <c r="B26" s="4"/>
      <c r="C26" s="4"/>
      <c r="D26" s="4"/>
      <c r="E26" s="4"/>
      <c r="F26" s="4"/>
      <c r="G26" s="41" t="s">
        <v>0</v>
      </c>
      <c r="H26" s="42"/>
      <c r="I26" s="3" t="s">
        <v>1</v>
      </c>
      <c r="J26" s="46" t="s">
        <v>3</v>
      </c>
      <c r="K26" s="47"/>
      <c r="L26" s="48"/>
      <c r="M26" s="4"/>
      <c r="N26" s="41" t="s">
        <v>0</v>
      </c>
      <c r="O26" s="42"/>
      <c r="P26" s="4"/>
      <c r="Q26" s="4"/>
      <c r="R26" s="4"/>
      <c r="S26" s="4"/>
      <c r="T26" s="4"/>
      <c r="U26" s="41" t="s">
        <v>0</v>
      </c>
      <c r="V26" s="42"/>
      <c r="W26" s="4"/>
      <c r="X26" s="4"/>
      <c r="Y26" s="4"/>
      <c r="Z26" s="3" t="s">
        <v>0</v>
      </c>
      <c r="AA26" s="46" t="s">
        <v>3</v>
      </c>
      <c r="AB26" s="47"/>
      <c r="AC26" s="48"/>
      <c r="AD26" s="4"/>
      <c r="AE26" s="4"/>
      <c r="AF26" s="4"/>
      <c r="AG26" s="4"/>
      <c r="AH26" s="4"/>
      <c r="AI26" s="41" t="s">
        <v>0</v>
      </c>
      <c r="AJ26" s="42"/>
    </row>
    <row r="27" spans="1:36" x14ac:dyDescent="0.25">
      <c r="A27" s="5" t="s">
        <v>21</v>
      </c>
      <c r="B27" s="4"/>
      <c r="C27" s="4"/>
      <c r="D27" s="4"/>
      <c r="E27" s="4"/>
      <c r="F27" s="4"/>
      <c r="G27" s="41" t="s">
        <v>0</v>
      </c>
      <c r="H27" s="42"/>
      <c r="I27" s="3" t="s">
        <v>1</v>
      </c>
      <c r="J27" s="4"/>
      <c r="K27" s="4"/>
      <c r="L27" s="4"/>
      <c r="M27" s="4"/>
      <c r="N27" s="41" t="s">
        <v>0</v>
      </c>
      <c r="O27" s="42"/>
      <c r="P27" s="4"/>
      <c r="Q27" s="4"/>
      <c r="R27" s="4"/>
      <c r="S27" s="4"/>
      <c r="T27" s="4"/>
      <c r="U27" s="41" t="s">
        <v>0</v>
      </c>
      <c r="V27" s="42"/>
      <c r="W27" s="4"/>
      <c r="X27" s="4"/>
      <c r="Y27" s="4"/>
      <c r="Z27" s="4"/>
      <c r="AA27" s="4"/>
      <c r="AB27" s="41" t="s">
        <v>0</v>
      </c>
      <c r="AC27" s="42"/>
      <c r="AD27" s="4"/>
      <c r="AE27" s="4"/>
      <c r="AF27" s="4"/>
      <c r="AG27" s="4"/>
      <c r="AH27" s="4"/>
      <c r="AI27" s="41" t="s">
        <v>0</v>
      </c>
      <c r="AJ27" s="42"/>
    </row>
    <row r="28" spans="1:36" x14ac:dyDescent="0.25">
      <c r="A28" s="5" t="s">
        <v>22</v>
      </c>
      <c r="B28" s="2"/>
      <c r="C28" s="2"/>
      <c r="D28" s="2"/>
      <c r="E28" s="2"/>
      <c r="F28" s="2"/>
      <c r="G28" s="41" t="s">
        <v>0</v>
      </c>
      <c r="H28" s="42"/>
      <c r="I28" s="3" t="s">
        <v>1</v>
      </c>
      <c r="J28" s="2"/>
      <c r="K28" s="2"/>
      <c r="L28" s="2"/>
      <c r="M28" s="2"/>
      <c r="N28" s="41" t="s">
        <v>0</v>
      </c>
      <c r="O28" s="42"/>
      <c r="P28" s="2"/>
      <c r="Q28" s="2"/>
      <c r="R28" s="2"/>
      <c r="S28" s="2"/>
      <c r="T28" s="2"/>
      <c r="U28" s="41" t="s">
        <v>0</v>
      </c>
      <c r="V28" s="42"/>
      <c r="W28" s="2"/>
      <c r="X28" s="2"/>
      <c r="Y28" s="2"/>
      <c r="Z28" s="2"/>
      <c r="AA28" s="2"/>
      <c r="AB28" s="41" t="s">
        <v>0</v>
      </c>
      <c r="AC28" s="42"/>
      <c r="AD28" s="2"/>
      <c r="AE28" s="2"/>
      <c r="AF28" s="2"/>
      <c r="AG28" s="2"/>
      <c r="AH28" s="2"/>
      <c r="AI28" s="41" t="s">
        <v>0</v>
      </c>
      <c r="AJ28" s="42"/>
    </row>
    <row r="29" spans="1:36" x14ac:dyDescent="0.25">
      <c r="A29" s="5" t="s">
        <v>23</v>
      </c>
      <c r="B29" s="2"/>
      <c r="C29" s="2"/>
      <c r="D29" s="2"/>
      <c r="E29" s="2"/>
      <c r="F29" s="2"/>
      <c r="G29" s="41" t="s">
        <v>0</v>
      </c>
      <c r="H29" s="42"/>
      <c r="I29" s="3" t="s">
        <v>1</v>
      </c>
      <c r="J29" s="2"/>
      <c r="K29" s="2"/>
      <c r="L29" s="2"/>
      <c r="M29" s="2"/>
      <c r="N29" s="41" t="s">
        <v>0</v>
      </c>
      <c r="O29" s="42"/>
      <c r="P29" s="43" t="s">
        <v>2</v>
      </c>
      <c r="Q29" s="44"/>
      <c r="R29" s="44"/>
      <c r="S29" s="44"/>
      <c r="T29" s="45"/>
      <c r="U29" s="41" t="s">
        <v>0</v>
      </c>
      <c r="V29" s="42"/>
      <c r="W29" s="43" t="s">
        <v>2</v>
      </c>
      <c r="X29" s="44"/>
      <c r="Y29" s="44"/>
      <c r="Z29" s="44"/>
      <c r="AA29" s="45"/>
      <c r="AB29" s="41" t="s">
        <v>0</v>
      </c>
      <c r="AC29" s="42"/>
      <c r="AD29" s="2"/>
      <c r="AE29" s="2"/>
      <c r="AF29" s="2"/>
      <c r="AG29" s="2"/>
      <c r="AH29" s="2"/>
      <c r="AI29" s="41" t="s">
        <v>0</v>
      </c>
      <c r="AJ29" s="42"/>
    </row>
    <row r="33" spans="5:15" x14ac:dyDescent="0.25">
      <c r="E33" s="10"/>
      <c r="F33" s="54" t="s">
        <v>27</v>
      </c>
      <c r="G33" s="54"/>
      <c r="H33" s="54"/>
      <c r="I33" s="54"/>
    </row>
    <row r="35" spans="5:15" ht="24" x14ac:dyDescent="0.25">
      <c r="F35" s="53" t="s">
        <v>28</v>
      </c>
      <c r="G35" s="53"/>
      <c r="H35" s="53"/>
      <c r="I35" s="53"/>
      <c r="J35" s="53"/>
      <c r="K35" s="53"/>
      <c r="L35" s="53"/>
      <c r="M35" s="53"/>
      <c r="N35" s="53"/>
      <c r="O35" s="53"/>
    </row>
    <row r="37" spans="5:15" x14ac:dyDescent="0.25">
      <c r="I37" s="11" t="s">
        <v>24</v>
      </c>
    </row>
    <row r="38" spans="5:15" x14ac:dyDescent="0.25">
      <c r="G38" s="12" t="s">
        <v>25</v>
      </c>
    </row>
    <row r="39" spans="5:15" x14ac:dyDescent="0.25">
      <c r="G39" s="13" t="s">
        <v>26</v>
      </c>
    </row>
  </sheetData>
  <mergeCells count="118">
    <mergeCell ref="AI7:AJ7"/>
    <mergeCell ref="F7:H7"/>
    <mergeCell ref="G10:H10"/>
    <mergeCell ref="T7:V7"/>
    <mergeCell ref="AA12:AC12"/>
    <mergeCell ref="AB7:AC7"/>
    <mergeCell ref="U8:V8"/>
    <mergeCell ref="U9:V9"/>
    <mergeCell ref="U10:V10"/>
    <mergeCell ref="U12:V12"/>
    <mergeCell ref="N7:O7"/>
    <mergeCell ref="P8:S8"/>
    <mergeCell ref="G12:H12"/>
    <mergeCell ref="AB10:AC10"/>
    <mergeCell ref="AB11:AC11"/>
    <mergeCell ref="AI9:AJ9"/>
    <mergeCell ref="AI10:AJ10"/>
    <mergeCell ref="AI11:AJ11"/>
    <mergeCell ref="AI12:AJ12"/>
    <mergeCell ref="AD10:AF10"/>
    <mergeCell ref="AB15:AC15"/>
    <mergeCell ref="AB14:AC14"/>
    <mergeCell ref="P10:T10"/>
    <mergeCell ref="AI14:AJ14"/>
    <mergeCell ref="G9:H9"/>
    <mergeCell ref="AI13:AJ13"/>
    <mergeCell ref="AG8:AJ8"/>
    <mergeCell ref="G13:H13"/>
    <mergeCell ref="U13:V13"/>
    <mergeCell ref="AB13:AC13"/>
    <mergeCell ref="N14:O14"/>
    <mergeCell ref="P15:T15"/>
    <mergeCell ref="N15:O15"/>
    <mergeCell ref="G11:H11"/>
    <mergeCell ref="W9:Z9"/>
    <mergeCell ref="N8:O8"/>
    <mergeCell ref="N9:O9"/>
    <mergeCell ref="N10:O10"/>
    <mergeCell ref="M11:O11"/>
    <mergeCell ref="W11:AA11"/>
    <mergeCell ref="U11:V11"/>
    <mergeCell ref="AI29:AJ29"/>
    <mergeCell ref="AB29:AC29"/>
    <mergeCell ref="W29:AA29"/>
    <mergeCell ref="U29:V29"/>
    <mergeCell ref="P29:T29"/>
    <mergeCell ref="N29:O29"/>
    <mergeCell ref="G29:H29"/>
    <mergeCell ref="G14:H14"/>
    <mergeCell ref="G15:H15"/>
    <mergeCell ref="AI15:AJ15"/>
    <mergeCell ref="W15:AA15"/>
    <mergeCell ref="U14:V14"/>
    <mergeCell ref="U15:V15"/>
    <mergeCell ref="J22:M22"/>
    <mergeCell ref="W22:Z22"/>
    <mergeCell ref="AB22:AC22"/>
    <mergeCell ref="N22:O22"/>
    <mergeCell ref="AI22:AJ22"/>
    <mergeCell ref="U22:V22"/>
    <mergeCell ref="U23:V23"/>
    <mergeCell ref="AI26:AJ26"/>
    <mergeCell ref="N21:O21"/>
    <mergeCell ref="U21:V21"/>
    <mergeCell ref="AA26:AC26"/>
    <mergeCell ref="AI28:AJ28"/>
    <mergeCell ref="AB28:AC28"/>
    <mergeCell ref="U28:V28"/>
    <mergeCell ref="N28:O28"/>
    <mergeCell ref="G28:H28"/>
    <mergeCell ref="AI27:AJ27"/>
    <mergeCell ref="AB27:AC27"/>
    <mergeCell ref="U27:V27"/>
    <mergeCell ref="N27:O27"/>
    <mergeCell ref="G27:H27"/>
    <mergeCell ref="AI25:AJ25"/>
    <mergeCell ref="AD25:AH25"/>
    <mergeCell ref="AB25:AC25"/>
    <mergeCell ref="T25:V25"/>
    <mergeCell ref="N25:O25"/>
    <mergeCell ref="G25:H25"/>
    <mergeCell ref="U26:V26"/>
    <mergeCell ref="N26:O26"/>
    <mergeCell ref="J26:L26"/>
    <mergeCell ref="G26:H26"/>
    <mergeCell ref="F35:O35"/>
    <mergeCell ref="F33:I33"/>
    <mergeCell ref="G22:H22"/>
    <mergeCell ref="AH21:AJ21"/>
    <mergeCell ref="AB21:AC21"/>
    <mergeCell ref="P21:S21"/>
    <mergeCell ref="G21:H21"/>
    <mergeCell ref="B21:F21"/>
    <mergeCell ref="N12:O12"/>
    <mergeCell ref="N13:O13"/>
    <mergeCell ref="AF12:AG12"/>
    <mergeCell ref="AI23:AJ23"/>
    <mergeCell ref="AD23:AG23"/>
    <mergeCell ref="AB23:AC23"/>
    <mergeCell ref="P23:T23"/>
    <mergeCell ref="N23:O23"/>
    <mergeCell ref="F23:I23"/>
    <mergeCell ref="B25:E25"/>
    <mergeCell ref="AI24:AJ24"/>
    <mergeCell ref="AB24:AC24"/>
    <mergeCell ref="W24:AA24"/>
    <mergeCell ref="U24:V24"/>
    <mergeCell ref="M24:O24"/>
    <mergeCell ref="G24:H24"/>
    <mergeCell ref="B11:E11"/>
    <mergeCell ref="AD8:AE8"/>
    <mergeCell ref="AB8:AC8"/>
    <mergeCell ref="AB9:AC9"/>
    <mergeCell ref="AD11:AG11"/>
    <mergeCell ref="B8:F8"/>
    <mergeCell ref="I9:M9"/>
    <mergeCell ref="I7:L7"/>
    <mergeCell ref="G8:H8"/>
  </mergeCells>
  <conditionalFormatting sqref="B5:AJ6">
    <cfRule type="expression" dxfId="17" priority="7">
      <formula>WEEKDAY(B$5,2)&gt;5</formula>
    </cfRule>
  </conditionalFormatting>
  <conditionalFormatting sqref="B4:AJ4">
    <cfRule type="expression" dxfId="16" priority="6">
      <formula>WEEKDAY(B6,2)=7</formula>
    </cfRule>
  </conditionalFormatting>
  <conditionalFormatting sqref="B3:AJ3">
    <cfRule type="expression" dxfId="15" priority="4">
      <formula>B6=EOMONTH(DATE($A$1,MONTH("1"&amp;$A$2),1),0)</formula>
    </cfRule>
  </conditionalFormatting>
  <conditionalFormatting sqref="B18:AJ18">
    <cfRule type="expression" dxfId="14" priority="3">
      <formula>WEEKDAY(B20,2)=7</formula>
    </cfRule>
  </conditionalFormatting>
  <conditionalFormatting sqref="B17:AJ17">
    <cfRule type="expression" dxfId="13" priority="2">
      <formula>B20=EOMONTH(DATE($A$1,MONTH("1"&amp;$A$2)+1,1),0)</formula>
    </cfRule>
  </conditionalFormatting>
  <dataValidations count="1">
    <dataValidation type="list" allowBlank="1" showInputMessage="1" showErrorMessage="1" sqref="A2">
      <formula1>$AQ$1:$AQ$12</formula1>
    </dataValidation>
  </dataValidations>
  <pageMargins left="1.0236220472440944" right="0.23622047244094491" top="0.15748031496062992" bottom="0.15748031496062992" header="0.15748031496062992" footer="0.15748031496062992"/>
  <pageSetup paperSize="8" scale="13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Planning annuel électro (2)</vt:lpstr>
      <vt:lpstr>Planning annuel électro</vt:lpstr>
      <vt:lpstr>An</vt:lpstr>
      <vt:lpstr>fériés</vt:lpstr>
      <vt:lpstr>Mens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myji</dc:creator>
  <cp:lastModifiedBy>alia</cp:lastModifiedBy>
  <dcterms:created xsi:type="dcterms:W3CDTF">2013-11-04T09:04:35Z</dcterms:created>
  <dcterms:modified xsi:type="dcterms:W3CDTF">2013-11-08T16:11:58Z</dcterms:modified>
</cp:coreProperties>
</file>