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5" yWindow="-90" windowWidth="10380" windowHeight="8580"/>
  </bookViews>
  <sheets>
    <sheet name="Plannification" sheetId="2" r:id="rId1"/>
    <sheet name="Calculations" sheetId="1" state="hidden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egin">OFFSET(Calculations!$B$2,0,0,COUNT(Calculations!$B:$B))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DaysComplete">OFFSET(Calculations!$G$2,0,0,COUNT(Calculations!$F:$F))</definedName>
    <definedName name="DaysIncomplete">OFFSET(Calculations!$H$2,0,0,COUNT(Calculations!$F:$F))</definedName>
    <definedName name="Item">OFFSET(Calculations!$A$2,0,0,COUNTA(Calculations!$A:$A)-1)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  <definedName name="_xlnm.Print_Area" localSheetId="0">Plannification!$A$1:$N$43</definedName>
  </definedName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2" i="1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29" i="2"/>
  <c r="B3" i="1"/>
  <c r="C3" i="1"/>
  <c r="E3" i="1"/>
  <c r="J3" i="1" s="1"/>
  <c r="K3" i="1"/>
  <c r="B4" i="1"/>
  <c r="C4" i="1"/>
  <c r="E4" i="1"/>
  <c r="J4" i="1" s="1"/>
  <c r="B5" i="1"/>
  <c r="K5" i="1" s="1"/>
  <c r="C5" i="1"/>
  <c r="E5" i="1" s="1"/>
  <c r="B6" i="1"/>
  <c r="J6" i="1" s="1"/>
  <c r="C6" i="1"/>
  <c r="B7" i="1"/>
  <c r="C7" i="1"/>
  <c r="E7" i="1"/>
  <c r="J7" i="1"/>
  <c r="K7" i="1"/>
  <c r="B8" i="1"/>
  <c r="C8" i="1"/>
  <c r="E8" i="1"/>
  <c r="J8" i="1"/>
  <c r="K8" i="1"/>
  <c r="B9" i="1"/>
  <c r="K9" i="1" s="1"/>
  <c r="C9" i="1"/>
  <c r="B10" i="1"/>
  <c r="J10" i="1" s="1"/>
  <c r="C10" i="1"/>
  <c r="E10" i="1" s="1"/>
  <c r="K10" i="1"/>
  <c r="B11" i="1"/>
  <c r="C11" i="1"/>
  <c r="E11" i="1"/>
  <c r="J11" i="1"/>
  <c r="K11" i="1"/>
  <c r="B12" i="1"/>
  <c r="C12" i="1"/>
  <c r="E12" i="1"/>
  <c r="J12" i="1"/>
  <c r="K12" i="1"/>
  <c r="B13" i="1"/>
  <c r="J13" i="1" s="1"/>
  <c r="C13" i="1"/>
  <c r="B14" i="1"/>
  <c r="J14" i="1" s="1"/>
  <c r="C14" i="1"/>
  <c r="K14" i="1"/>
  <c r="B15" i="1"/>
  <c r="C15" i="1"/>
  <c r="E15" i="1"/>
  <c r="J15" i="1"/>
  <c r="K15" i="1"/>
  <c r="B16" i="1"/>
  <c r="C16" i="1"/>
  <c r="E16" i="1"/>
  <c r="J16" i="1"/>
  <c r="K16" i="1"/>
  <c r="K2" i="1"/>
  <c r="E14" i="1" l="1"/>
  <c r="E9" i="1"/>
  <c r="E6" i="1"/>
  <c r="E13" i="1"/>
  <c r="K6" i="1"/>
  <c r="K13" i="1"/>
  <c r="J9" i="1"/>
  <c r="J5" i="1"/>
  <c r="K4" i="1"/>
  <c r="A11" i="1"/>
  <c r="A12" i="1"/>
  <c r="A13" i="1"/>
  <c r="A14" i="1"/>
  <c r="A15" i="1"/>
  <c r="A16" i="1"/>
  <c r="E33" i="2"/>
  <c r="C2" i="1" l="1"/>
  <c r="E32" i="2"/>
  <c r="E31" i="2"/>
  <c r="E30" i="2"/>
  <c r="E29" i="2"/>
  <c r="A2" i="1"/>
  <c r="A3" i="1"/>
  <c r="A4" i="1"/>
  <c r="A5" i="1"/>
  <c r="A6" i="1"/>
  <c r="A7" i="1"/>
  <c r="A8" i="1"/>
  <c r="A10" i="1"/>
  <c r="J1" i="1" l="1"/>
  <c r="I5" i="1" l="1"/>
  <c r="F5" i="1" s="1"/>
  <c r="I9" i="1"/>
  <c r="F9" i="1" s="1"/>
  <c r="I13" i="1"/>
  <c r="F13" i="1" s="1"/>
  <c r="I3" i="1"/>
  <c r="F3" i="1" s="1"/>
  <c r="I7" i="1"/>
  <c r="F7" i="1" s="1"/>
  <c r="I15" i="1"/>
  <c r="F15" i="1" s="1"/>
  <c r="I12" i="1"/>
  <c r="F12" i="1" s="1"/>
  <c r="I16" i="1"/>
  <c r="F16" i="1" s="1"/>
  <c r="I6" i="1"/>
  <c r="F6" i="1" s="1"/>
  <c r="I10" i="1"/>
  <c r="F10" i="1" s="1"/>
  <c r="I14" i="1"/>
  <c r="F14" i="1" s="1"/>
  <c r="I11" i="1"/>
  <c r="F11" i="1" s="1"/>
  <c r="I4" i="1"/>
  <c r="F4" i="1" s="1"/>
  <c r="I8" i="1"/>
  <c r="F8" i="1" s="1"/>
  <c r="A9" i="1"/>
  <c r="B2" i="1"/>
  <c r="G7" i="1" l="1"/>
  <c r="H7" i="1"/>
  <c r="G16" i="1"/>
  <c r="H16" i="1"/>
  <c r="G4" i="1"/>
  <c r="H4" i="1"/>
  <c r="H6" i="1"/>
  <c r="G6" i="1"/>
  <c r="G5" i="1"/>
  <c r="H5" i="1"/>
  <c r="G11" i="1"/>
  <c r="H11" i="1"/>
  <c r="G3" i="1"/>
  <c r="H3" i="1"/>
  <c r="H14" i="1"/>
  <c r="G14" i="1"/>
  <c r="G12" i="1"/>
  <c r="H12" i="1"/>
  <c r="H13" i="1"/>
  <c r="G13" i="1"/>
  <c r="G8" i="1"/>
  <c r="H8" i="1"/>
  <c r="H10" i="1"/>
  <c r="G10" i="1"/>
  <c r="G15" i="1"/>
  <c r="H15" i="1"/>
  <c r="G9" i="1"/>
  <c r="H9" i="1"/>
  <c r="I39" i="2" l="1"/>
  <c r="I34" i="2"/>
  <c r="I35" i="2"/>
  <c r="I38" i="2"/>
  <c r="I37" i="2"/>
  <c r="I36" i="2"/>
  <c r="J34" i="2"/>
  <c r="J39" i="2"/>
  <c r="J38" i="2"/>
  <c r="I42" i="2"/>
  <c r="I40" i="2"/>
  <c r="I41" i="2"/>
  <c r="I43" i="2"/>
  <c r="I33" i="2"/>
  <c r="J36" i="2"/>
  <c r="I32" i="2"/>
  <c r="I31" i="2"/>
  <c r="I30" i="2"/>
  <c r="J30" i="2" l="1"/>
  <c r="J35" i="2"/>
  <c r="J37" i="2"/>
  <c r="J33" i="2"/>
  <c r="J31" i="2" l="1"/>
  <c r="J43" i="2"/>
  <c r="J42" i="2"/>
  <c r="J40" i="2"/>
  <c r="J41" i="2"/>
  <c r="J32" i="2" l="1"/>
  <c r="E2" i="1" l="1"/>
  <c r="J2" i="1" s="1"/>
  <c r="I2" i="1" l="1"/>
  <c r="F2" i="1" s="1"/>
  <c r="I29" i="2"/>
  <c r="G2" i="1" l="1"/>
  <c r="J29" i="2"/>
  <c r="H2" i="1"/>
</calcChain>
</file>

<file path=xl/sharedStrings.xml><?xml version="1.0" encoding="utf-8"?>
<sst xmlns="http://schemas.openxmlformats.org/spreadsheetml/2006/main" count="21" uniqueCount="19">
  <si>
    <t>Percent Complete</t>
  </si>
  <si>
    <t>Tâches</t>
  </si>
  <si>
    <t>Début</t>
  </si>
  <si>
    <t># Jours requis</t>
  </si>
  <si>
    <t>% Complété</t>
  </si>
  <si>
    <t>Jours comp</t>
  </si>
  <si>
    <t>Jours Incomp</t>
  </si>
  <si>
    <t>Projet</t>
  </si>
  <si>
    <t>Date de début</t>
  </si>
  <si>
    <t>Durée en jours</t>
  </si>
  <si>
    <t>Aujourd'hui</t>
  </si>
  <si>
    <t>Date de fin</t>
  </si>
  <si>
    <t>projet1</t>
  </si>
  <si>
    <t>projet2</t>
  </si>
  <si>
    <t>projet3</t>
  </si>
  <si>
    <t>projet4</t>
  </si>
  <si>
    <t>projet5</t>
  </si>
  <si>
    <t>jours retard</t>
  </si>
  <si>
    <t>Jours de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</si>
</sst>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;@"/>
    <numFmt numFmtId="165" formatCode="dd/mm/yy;@"/>
  </numFmts>
  <fonts count="8" x14ac:knownFonts="1">
    <font>
      <sz val="10"/>
      <name val="Arial"/>
    </font>
    <font>
      <sz val="8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14"/>
      <color indexed="9"/>
      <name val="Arial"/>
      <family val="2"/>
    </font>
    <font>
      <b/>
      <sz val="12"/>
      <color rgb="FF7FBA00"/>
      <name val="Verdana"/>
      <family val="2"/>
    </font>
    <font>
      <b/>
      <sz val="10"/>
      <color theme="0"/>
      <name val="Arial"/>
      <family val="2"/>
    </font>
    <font>
      <b/>
      <sz val="14"/>
      <color rgb="FF7FBA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66666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2" xfId="0" applyFont="1" applyBorder="1"/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4" fontId="0" fillId="0" borderId="0" xfId="0" applyNumberFormat="1"/>
    <xf numFmtId="14" fontId="0" fillId="0" borderId="2" xfId="0" applyNumberFormat="1" applyBorder="1"/>
    <xf numFmtId="0" fontId="0" fillId="0" borderId="0" xfId="0" applyNumberFormat="1"/>
    <xf numFmtId="0" fontId="3" fillId="0" borderId="2" xfId="0" quotePrefix="1" applyFont="1" applyBorder="1" applyAlignment="1">
      <alignment horizontal="center"/>
    </xf>
    <xf numFmtId="10" fontId="0" fillId="0" borderId="0" xfId="0" applyNumberFormat="1"/>
    <xf numFmtId="2" fontId="3" fillId="0" borderId="2" xfId="0" applyNumberFormat="1" applyFont="1" applyBorder="1"/>
    <xf numFmtId="0" fontId="4" fillId="0" borderId="0" xfId="0" applyFont="1" applyFill="1" applyAlignment="1" applyProtection="1">
      <alignment vertical="center"/>
    </xf>
    <xf numFmtId="0" fontId="2" fillId="0" borderId="0" xfId="0" applyFont="1" applyProtection="1"/>
    <xf numFmtId="0" fontId="2" fillId="0" borderId="0" xfId="0" applyFont="1" applyBorder="1" applyAlignment="1" applyProtection="1">
      <alignment vertical="top" wrapText="1"/>
    </xf>
    <xf numFmtId="0" fontId="5" fillId="0" borderId="0" xfId="0" applyFont="1" applyFill="1" applyAlignment="1" applyProtection="1"/>
    <xf numFmtId="0" fontId="2" fillId="0" borderId="0" xfId="0" applyFont="1" applyBorder="1" applyProtection="1"/>
    <xf numFmtId="0" fontId="2" fillId="0" borderId="0" xfId="0" applyFont="1" applyBorder="1" applyAlignment="1" applyProtection="1">
      <alignment wrapText="1"/>
    </xf>
    <xf numFmtId="0" fontId="0" fillId="0" borderId="0" xfId="0" applyBorder="1" applyProtection="1"/>
    <xf numFmtId="0" fontId="2" fillId="0" borderId="0" xfId="0" applyFont="1" applyAlignment="1" applyProtection="1">
      <alignment vertical="center" wrapText="1"/>
    </xf>
    <xf numFmtId="0" fontId="2" fillId="0" borderId="0" xfId="0" applyFont="1" applyBorder="1" applyAlignment="1" applyProtection="1">
      <alignment vertical="center" wrapText="1"/>
    </xf>
    <xf numFmtId="0" fontId="0" fillId="0" borderId="0" xfId="0" applyProtection="1"/>
    <xf numFmtId="0" fontId="6" fillId="2" borderId="2" xfId="0" applyFont="1" applyFill="1" applyBorder="1" applyAlignment="1" applyProtection="1">
      <alignment horizontal="center" vertical="center" wrapText="1"/>
    </xf>
    <xf numFmtId="164" fontId="6" fillId="2" borderId="2" xfId="0" applyNumberFormat="1" applyFont="1" applyFill="1" applyBorder="1" applyAlignment="1" applyProtection="1">
      <alignment horizontal="center" vertical="center" wrapText="1"/>
    </xf>
    <xf numFmtId="14" fontId="0" fillId="0" borderId="2" xfId="0" applyNumberFormat="1" applyBorder="1" applyAlignment="1" applyProtection="1">
      <alignment horizontal="center"/>
    </xf>
    <xf numFmtId="2" fontId="0" fillId="0" borderId="2" xfId="0" applyNumberFormat="1" applyBorder="1" applyAlignment="1" applyProtection="1">
      <alignment horizontal="center"/>
    </xf>
    <xf numFmtId="0" fontId="3" fillId="0" borderId="2" xfId="0" applyFont="1" applyBorder="1" applyProtection="1">
      <protection locked="0"/>
    </xf>
    <xf numFmtId="165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2" fillId="0" borderId="0" xfId="0" applyNumberFormat="1" applyFont="1" applyProtection="1"/>
    <xf numFmtId="0" fontId="4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004364622961448E-2"/>
          <c:y val="4.9809370159005356E-2"/>
          <c:w val="0.91409313161697481"/>
          <c:h val="0.7497956409766530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Calculations!$B$1</c:f>
              <c:strCache>
                <c:ptCount val="1"/>
                <c:pt idx="0">
                  <c:v>Début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cat>
            <c:strRef>
              <c:f>[0]!Item</c:f>
              <c:strCache>
                <c:ptCount val="5"/>
                <c:pt idx="0">
                  <c:v>projet1</c:v>
                </c:pt>
                <c:pt idx="1">
                  <c:v>projet2</c:v>
                </c:pt>
                <c:pt idx="2">
                  <c:v>projet3</c:v>
                </c:pt>
                <c:pt idx="3">
                  <c:v>projet4</c:v>
                </c:pt>
                <c:pt idx="4">
                  <c:v>projet5</c:v>
                </c:pt>
              </c:strCache>
            </c:strRef>
          </c:cat>
          <c:val>
            <c:numRef>
              <c:f>[0]!Begin</c:f>
              <c:numCache>
                <c:formatCode>m/d/yyyy</c:formatCode>
                <c:ptCount val="3"/>
                <c:pt idx="0">
                  <c:v>41533</c:v>
                </c:pt>
                <c:pt idx="1">
                  <c:v>41518</c:v>
                </c:pt>
                <c:pt idx="2">
                  <c:v>41487</c:v>
                </c:pt>
              </c:numCache>
            </c:numRef>
          </c:val>
        </c:ser>
        <c:ser>
          <c:idx val="1"/>
          <c:order val="1"/>
          <c:tx>
            <c:strRef>
              <c:f>Calculations!$G$1</c:f>
              <c:strCache>
                <c:ptCount val="1"/>
                <c:pt idx="0">
                  <c:v>Jours comp</c:v>
                </c:pt>
              </c:strCache>
            </c:strRef>
          </c:tx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  <a:ln w="9525" cap="flat" cmpd="sng" algn="ctr">
              <a:noFill/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 w="6350"/>
              <a:bevelB w="6350"/>
            </a:sp3d>
          </c:spPr>
          <c:invertIfNegative val="0"/>
          <c:cat>
            <c:strRef>
              <c:f>[0]!Item</c:f>
              <c:strCache>
                <c:ptCount val="5"/>
                <c:pt idx="0">
                  <c:v>projet1</c:v>
                </c:pt>
                <c:pt idx="1">
                  <c:v>projet2</c:v>
                </c:pt>
                <c:pt idx="2">
                  <c:v>projet3</c:v>
                </c:pt>
                <c:pt idx="3">
                  <c:v>projet4</c:v>
                </c:pt>
                <c:pt idx="4">
                  <c:v>projet5</c:v>
                </c:pt>
              </c:strCache>
            </c:strRef>
          </c:cat>
          <c:val>
            <c:numRef>
              <c:f>[0]!DaysComplete</c:f>
              <c:numCache>
                <c:formatCode>General</c:formatCode>
                <c:ptCount val="3"/>
                <c:pt idx="0">
                  <c:v>5</c:v>
                </c:pt>
                <c:pt idx="1">
                  <c:v>22</c:v>
                </c:pt>
                <c:pt idx="2">
                  <c:v>53</c:v>
                </c:pt>
              </c:numCache>
            </c:numRef>
          </c:val>
        </c:ser>
        <c:ser>
          <c:idx val="2"/>
          <c:order val="2"/>
          <c:tx>
            <c:strRef>
              <c:f>Calculations!$H$1</c:f>
              <c:strCache>
                <c:ptCount val="1"/>
                <c:pt idx="0">
                  <c:v>Jours Incomp</c:v>
                </c:pt>
              </c:strCache>
            </c:strRef>
          </c:tx>
          <c:spPr>
            <a:gradFill flip="none" rotWithShape="1">
              <a:gsLst>
                <a:gs pos="50000">
                  <a:srgbClr val="FFC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3000000" scaled="0"/>
              <a:tileRect/>
            </a:gradFill>
            <a:ln w="6350" cap="rnd" cmpd="sng" algn="ctr">
              <a:noFill/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 w="6350" h="6350"/>
              <a:bevelB w="6350" h="6350"/>
            </a:sp3d>
          </c:spPr>
          <c:invertIfNegative val="0"/>
          <c:cat>
            <c:strRef>
              <c:f>[0]!Item</c:f>
              <c:strCache>
                <c:ptCount val="5"/>
                <c:pt idx="0">
                  <c:v>projet1</c:v>
                </c:pt>
                <c:pt idx="1">
                  <c:v>projet2</c:v>
                </c:pt>
                <c:pt idx="2">
                  <c:v>projet3</c:v>
                </c:pt>
                <c:pt idx="3">
                  <c:v>projet4</c:v>
                </c:pt>
                <c:pt idx="4">
                  <c:v>projet5</c:v>
                </c:pt>
              </c:strCache>
            </c:strRef>
          </c:cat>
          <c:val>
            <c:numRef>
              <c:f>[0]!DaysIncomplete</c:f>
              <c:numCache>
                <c:formatCode>General</c:formatCode>
                <c:ptCount val="3"/>
                <c:pt idx="0">
                  <c:v>18</c:v>
                </c:pt>
                <c:pt idx="1">
                  <c:v>28.000000000000004</c:v>
                </c:pt>
                <c:pt idx="2">
                  <c:v>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76360064"/>
        <c:axId val="176370048"/>
      </c:barChart>
      <c:catAx>
        <c:axId val="17636006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76370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370048"/>
        <c:scaling>
          <c:orientation val="minMax"/>
          <c:min val="41456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76360064"/>
        <c:crosses val="max"/>
        <c:crossBetween val="between"/>
        <c:majorUnit val="14"/>
        <c:minorUnit val="7"/>
      </c:valAx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378223422038264E-2"/>
          <c:y val="4.4642986894841932E-2"/>
          <c:w val="0.87802846482441621"/>
          <c:h val="0.77083557371760403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Calculations!$B$1</c:f>
              <c:strCache>
                <c:ptCount val="1"/>
                <c:pt idx="0">
                  <c:v>Début</c:v>
                </c:pt>
              </c:strCache>
            </c:strRef>
          </c:tx>
          <c:spPr>
            <a:noFill/>
            <a:ln w="25400">
              <a:noFill/>
            </a:ln>
          </c:spPr>
          <c:invertIfNegative val="0"/>
          <c:cat>
            <c:strRef>
              <c:f>[0]!Item</c:f>
              <c:strCache>
                <c:ptCount val="5"/>
                <c:pt idx="0">
                  <c:v>projet1</c:v>
                </c:pt>
                <c:pt idx="1">
                  <c:v>projet2</c:v>
                </c:pt>
                <c:pt idx="2">
                  <c:v>projet3</c:v>
                </c:pt>
                <c:pt idx="3">
                  <c:v>projet4</c:v>
                </c:pt>
                <c:pt idx="4">
                  <c:v>projet5</c:v>
                </c:pt>
              </c:strCache>
            </c:strRef>
          </c:cat>
          <c:val>
            <c:numRef>
              <c:f>[0]!Begin</c:f>
              <c:numCache>
                <c:formatCode>m/d/yyyy</c:formatCode>
                <c:ptCount val="3"/>
                <c:pt idx="0">
                  <c:v>41533</c:v>
                </c:pt>
                <c:pt idx="1">
                  <c:v>41518</c:v>
                </c:pt>
                <c:pt idx="2">
                  <c:v>41487</c:v>
                </c:pt>
              </c:numCache>
            </c:numRef>
          </c:val>
        </c:ser>
        <c:ser>
          <c:idx val="1"/>
          <c:order val="1"/>
          <c:tx>
            <c:strRef>
              <c:f>Calculations!$G$1</c:f>
              <c:strCache>
                <c:ptCount val="1"/>
                <c:pt idx="0">
                  <c:v>Jours comp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50000"/>
                    <a:satMod val="300000"/>
                  </a:schemeClr>
                </a:gs>
                <a:gs pos="35000">
                  <a:schemeClr val="accent3">
                    <a:tint val="37000"/>
                    <a:satMod val="300000"/>
                  </a:schemeClr>
                </a:gs>
                <a:gs pos="100000">
                  <a:schemeClr val="accent3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3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[0]!Item</c:f>
              <c:strCache>
                <c:ptCount val="5"/>
                <c:pt idx="0">
                  <c:v>projet1</c:v>
                </c:pt>
                <c:pt idx="1">
                  <c:v>projet2</c:v>
                </c:pt>
                <c:pt idx="2">
                  <c:v>projet3</c:v>
                </c:pt>
                <c:pt idx="3">
                  <c:v>projet4</c:v>
                </c:pt>
                <c:pt idx="4">
                  <c:v>projet5</c:v>
                </c:pt>
              </c:strCache>
            </c:strRef>
          </c:cat>
          <c:val>
            <c:numRef>
              <c:f>[0]!DaysComplete</c:f>
              <c:numCache>
                <c:formatCode>General</c:formatCode>
                <c:ptCount val="3"/>
                <c:pt idx="0">
                  <c:v>5</c:v>
                </c:pt>
                <c:pt idx="1">
                  <c:v>22</c:v>
                </c:pt>
                <c:pt idx="2">
                  <c:v>53</c:v>
                </c:pt>
              </c:numCache>
            </c:numRef>
          </c:val>
        </c:ser>
        <c:ser>
          <c:idx val="2"/>
          <c:order val="2"/>
          <c:tx>
            <c:strRef>
              <c:f>Calculations!$H$1</c:f>
              <c:strCache>
                <c:ptCount val="1"/>
                <c:pt idx="0">
                  <c:v>Jours Incomp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50000"/>
                    <a:satMod val="300000"/>
                  </a:schemeClr>
                </a:gs>
                <a:gs pos="35000">
                  <a:schemeClr val="accent2">
                    <a:tint val="37000"/>
                    <a:satMod val="300000"/>
                  </a:schemeClr>
                </a:gs>
                <a:gs pos="100000">
                  <a:schemeClr val="accent2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2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[0]!Item</c:f>
              <c:strCache>
                <c:ptCount val="5"/>
                <c:pt idx="0">
                  <c:v>projet1</c:v>
                </c:pt>
                <c:pt idx="1">
                  <c:v>projet2</c:v>
                </c:pt>
                <c:pt idx="2">
                  <c:v>projet3</c:v>
                </c:pt>
                <c:pt idx="3">
                  <c:v>projet4</c:v>
                </c:pt>
                <c:pt idx="4">
                  <c:v>projet5</c:v>
                </c:pt>
              </c:strCache>
            </c:strRef>
          </c:cat>
          <c:val>
            <c:numRef>
              <c:f>[0]!DaysIncomplete</c:f>
              <c:numCache>
                <c:formatCode>General</c:formatCode>
                <c:ptCount val="3"/>
                <c:pt idx="0">
                  <c:v>18</c:v>
                </c:pt>
                <c:pt idx="1">
                  <c:v>28.000000000000004</c:v>
                </c:pt>
                <c:pt idx="2">
                  <c:v>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75937408"/>
        <c:axId val="175938944"/>
      </c:barChart>
      <c:catAx>
        <c:axId val="175937408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fr-FR"/>
          </a:p>
        </c:txPr>
        <c:crossAx val="175938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93894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/>
            </a:pPr>
            <a:endParaRPr lang="fr-FR"/>
          </a:p>
        </c:txPr>
        <c:crossAx val="175937408"/>
        <c:crosses val="max"/>
        <c:crossBetween val="between"/>
        <c:majorUnit val="14"/>
        <c:minorUnit val="7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5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81643</xdr:rowOff>
    </xdr:from>
    <xdr:to>
      <xdr:col>20</xdr:col>
      <xdr:colOff>176891</xdr:colOff>
      <xdr:row>26</xdr:row>
      <xdr:rowOff>583406</xdr:rowOff>
    </xdr:to>
    <xdr:graphicFrame macro="">
      <xdr:nvGraphicFramePr>
        <xdr:cNvPr id="419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161925</xdr:colOff>
      <xdr:row>27</xdr:row>
      <xdr:rowOff>13608</xdr:rowOff>
    </xdr:from>
    <xdr:to>
      <xdr:col>10</xdr:col>
      <xdr:colOff>0</xdr:colOff>
      <xdr:row>43</xdr:row>
      <xdr:rowOff>13608</xdr:rowOff>
    </xdr:to>
    <xdr:sp macro="" textlink="">
      <xdr:nvSpPr>
        <xdr:cNvPr id="4199" name="Rectangle 4"/>
        <xdr:cNvSpPr>
          <a:spLocks noChangeArrowheads="1"/>
        </xdr:cNvSpPr>
      </xdr:nvSpPr>
      <xdr:spPr bwMode="auto">
        <a:xfrm>
          <a:off x="338818" y="4422322"/>
          <a:ext cx="6083753" cy="2775857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</xdr:col>
      <xdr:colOff>37421</xdr:colOff>
      <xdr:row>42</xdr:row>
      <xdr:rowOff>147978</xdr:rowOff>
    </xdr:from>
    <xdr:to>
      <xdr:col>5</xdr:col>
      <xdr:colOff>716077</xdr:colOff>
      <xdr:row>46</xdr:row>
      <xdr:rowOff>88444</xdr:rowOff>
    </xdr:to>
    <xdr:sp macro="" textlink="">
      <xdr:nvSpPr>
        <xdr:cNvPr id="6" name="Accolade ouvrante 5"/>
        <xdr:cNvSpPr/>
      </xdr:nvSpPr>
      <xdr:spPr>
        <a:xfrm rot="16200000">
          <a:off x="1658373" y="5888491"/>
          <a:ext cx="593609" cy="3155156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156483</xdr:colOff>
      <xdr:row>45</xdr:row>
      <xdr:rowOff>146278</xdr:rowOff>
    </xdr:from>
    <xdr:to>
      <xdr:col>6</xdr:col>
      <xdr:colOff>56471</xdr:colOff>
      <xdr:row>51</xdr:row>
      <xdr:rowOff>20412</xdr:rowOff>
    </xdr:to>
    <xdr:sp macro="" textlink="">
      <xdr:nvSpPr>
        <xdr:cNvPr id="3" name="Rectangle à coins arrondis 2"/>
        <xdr:cNvSpPr/>
      </xdr:nvSpPr>
      <xdr:spPr>
        <a:xfrm>
          <a:off x="333376" y="7657421"/>
          <a:ext cx="3260952" cy="74499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Vous pouvez nommez votre projet , dater le début du projet et renseigner le nombre de jours nécessaire à la réalisation.</a:t>
          </a:r>
        </a:p>
        <a:p>
          <a:pPr algn="l"/>
          <a:r>
            <a:rPr lang="fr-FR" sz="1100"/>
            <a:t>Bonne</a:t>
          </a:r>
          <a:r>
            <a:rPr lang="fr-FR" sz="1100" baseline="0"/>
            <a:t> continuation.</a:t>
          </a:r>
          <a:endParaRPr lang="fr-FR" sz="1100"/>
        </a:p>
      </xdr:txBody>
    </xdr:sp>
    <xdr:clientData/>
  </xdr:twoCellAnchor>
  <xdr:twoCellAnchor>
    <xdr:from>
      <xdr:col>13</xdr:col>
      <xdr:colOff>440530</xdr:colOff>
      <xdr:row>29</xdr:row>
      <xdr:rowOff>30617</xdr:rowOff>
    </xdr:from>
    <xdr:to>
      <xdr:col>20</xdr:col>
      <xdr:colOff>171789</xdr:colOff>
      <xdr:row>38</xdr:row>
      <xdr:rowOff>134370</xdr:rowOff>
    </xdr:to>
    <xdr:sp macro="" textlink="">
      <xdr:nvSpPr>
        <xdr:cNvPr id="4" name="Rectangle à coins arrondis 3"/>
        <xdr:cNvSpPr/>
      </xdr:nvSpPr>
      <xdr:spPr>
        <a:xfrm>
          <a:off x="8305459" y="4929188"/>
          <a:ext cx="4208009" cy="15733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L'affichage se</a:t>
          </a:r>
          <a:r>
            <a:rPr lang="fr-FR" sz="1600" b="1" baseline="0"/>
            <a:t> fait par rapport à la date du début avec un changement de couleur à la date d'aujourd'hui jusqu'à la date du terme.</a:t>
          </a:r>
        </a:p>
        <a:p>
          <a:pPr algn="ctr"/>
          <a:r>
            <a:rPr lang="fr-FR" sz="1600" b="1" baseline="0"/>
            <a:t>Pour l'utilisation voir commentaire en-dessous des tableaux.</a:t>
          </a:r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597958</xdr:colOff>
      <xdr:row>0</xdr:row>
      <xdr:rowOff>6349</xdr:rowOff>
    </xdr:from>
    <xdr:to>
      <xdr:col>30</xdr:col>
      <xdr:colOff>423333</xdr:colOff>
      <xdr:row>16</xdr:row>
      <xdr:rowOff>0</xdr:rowOff>
    </xdr:to>
    <xdr:graphicFrame macro="">
      <xdr:nvGraphicFramePr>
        <xdr:cNvPr id="106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eur/Bureau/Philipides/Excel/&#192;%20vendre/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eur/Bureau/Philipides/Excel/&#192;%20vendre/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V57"/>
  <sheetViews>
    <sheetView tabSelected="1" topLeftCell="A22" zoomScale="70" zoomScaleNormal="70" workbookViewId="0">
      <selection activeCell="M34" sqref="M34"/>
    </sheetView>
  </sheetViews>
  <sheetFormatPr baseColWidth="10" defaultColWidth="0" defaultRowHeight="10.5" zeroHeight="1" x14ac:dyDescent="0.15"/>
  <cols>
    <col min="1" max="1" width="2.7109375" style="18" customWidth="1"/>
    <col min="2" max="2" width="2.42578125" style="18" customWidth="1"/>
    <col min="3" max="3" width="26.28515625" style="18" bestFit="1" customWidth="1"/>
    <col min="4" max="4" width="10.7109375" style="18" customWidth="1"/>
    <col min="5" max="5" width="11.140625" style="18" hidden="1" customWidth="1"/>
    <col min="6" max="10" width="10.7109375" style="18" customWidth="1"/>
    <col min="11" max="11" width="11.42578125" style="18" customWidth="1"/>
    <col min="12" max="14" width="10.7109375" style="18" customWidth="1"/>
    <col min="15" max="15" width="9.140625" style="18" customWidth="1"/>
    <col min="16" max="16" width="10.42578125" style="18" bestFit="1" customWidth="1"/>
    <col min="17" max="21" width="9.140625" style="18" customWidth="1"/>
    <col min="22" max="22" width="0" style="18" hidden="1" customWidth="1"/>
    <col min="23" max="23" width="9.140625" style="18" hidden="1" customWidth="1"/>
    <col min="24" max="16384" width="9.140625" style="18" hidden="1"/>
  </cols>
  <sheetData>
    <row r="1" spans="1:16" ht="12.75" customHeight="1" x14ac:dyDescent="0.15">
      <c r="A1" s="17"/>
      <c r="B1" s="35"/>
      <c r="C1" s="35"/>
      <c r="F1" s="19"/>
      <c r="G1" s="19"/>
      <c r="H1" s="19"/>
      <c r="I1" s="19"/>
      <c r="J1" s="19"/>
      <c r="K1" s="19"/>
    </row>
    <row r="2" spans="1:16" ht="18" x14ac:dyDescent="0.25">
      <c r="B2" s="20"/>
      <c r="C2" s="20"/>
      <c r="E2" s="36"/>
      <c r="F2" s="36"/>
      <c r="G2" s="36"/>
      <c r="H2" s="36"/>
      <c r="I2" s="36"/>
      <c r="J2" s="36"/>
      <c r="K2" s="36"/>
    </row>
    <row r="3" spans="1:16" ht="10.5" customHeight="1" x14ac:dyDescent="0.15">
      <c r="F3" s="22"/>
      <c r="G3" s="22"/>
      <c r="H3" s="22"/>
      <c r="I3" s="21"/>
      <c r="J3" s="21"/>
      <c r="K3" s="21"/>
      <c r="L3" s="22"/>
      <c r="M3" s="22"/>
      <c r="N3" s="22"/>
    </row>
    <row r="4" spans="1:16" ht="10.5" customHeight="1" x14ac:dyDescent="0.15">
      <c r="F4" s="22"/>
      <c r="G4" s="22"/>
      <c r="H4" s="22"/>
      <c r="I4" s="21"/>
      <c r="J4" s="21"/>
      <c r="K4" s="21"/>
      <c r="L4" s="22"/>
      <c r="M4" s="22"/>
      <c r="N4" s="22"/>
      <c r="P4" s="34"/>
    </row>
    <row r="5" spans="1:16" x14ac:dyDescent="0.15">
      <c r="F5" s="22"/>
      <c r="G5" s="22"/>
      <c r="H5" s="22"/>
      <c r="I5" s="21"/>
      <c r="J5" s="21"/>
      <c r="K5" s="21"/>
      <c r="L5" s="22"/>
      <c r="M5" s="22"/>
      <c r="N5" s="22"/>
    </row>
    <row r="6" spans="1:16" x14ac:dyDescent="0.15">
      <c r="F6" s="22"/>
      <c r="G6" s="22"/>
      <c r="H6" s="22"/>
      <c r="I6" s="21"/>
      <c r="J6" s="21"/>
      <c r="K6" s="21"/>
      <c r="L6" s="22"/>
      <c r="M6" s="22"/>
      <c r="N6" s="22"/>
    </row>
    <row r="7" spans="1:16" x14ac:dyDescent="0.15">
      <c r="F7" s="22"/>
      <c r="G7" s="22"/>
      <c r="H7" s="22"/>
      <c r="I7" s="22"/>
      <c r="J7" s="22"/>
      <c r="K7" s="22"/>
      <c r="L7" s="22"/>
      <c r="M7" s="22"/>
      <c r="N7" s="22"/>
    </row>
    <row r="8" spans="1:16" ht="12.75" x14ac:dyDescent="0.2">
      <c r="F8" s="23"/>
      <c r="G8" s="23"/>
      <c r="H8" s="23"/>
      <c r="I8" s="21"/>
      <c r="J8" s="21"/>
      <c r="K8" s="21"/>
      <c r="L8" s="23"/>
      <c r="M8" s="23"/>
      <c r="N8" s="23"/>
    </row>
    <row r="9" spans="1:16" x14ac:dyDescent="0.15">
      <c r="F9" s="21"/>
      <c r="G9" s="21"/>
      <c r="H9" s="21"/>
      <c r="I9" s="21"/>
      <c r="J9" s="21"/>
      <c r="K9" s="21"/>
      <c r="L9" s="21"/>
      <c r="M9" s="21"/>
      <c r="N9" s="21"/>
    </row>
    <row r="10" spans="1:16" x14ac:dyDescent="0.15">
      <c r="F10" s="21"/>
      <c r="G10" s="21"/>
      <c r="H10" s="21"/>
      <c r="I10" s="21"/>
      <c r="J10" s="21"/>
      <c r="K10" s="21"/>
      <c r="L10" s="21"/>
      <c r="M10" s="21"/>
      <c r="N10" s="21"/>
    </row>
    <row r="11" spans="1:16" x14ac:dyDescent="0.15">
      <c r="F11" s="21"/>
      <c r="G11" s="21"/>
      <c r="H11" s="21"/>
      <c r="I11" s="21"/>
      <c r="J11" s="21"/>
      <c r="K11" s="21"/>
      <c r="L11" s="21"/>
      <c r="M11" s="21"/>
      <c r="N11" s="21"/>
    </row>
    <row r="12" spans="1:16" x14ac:dyDescent="0.15">
      <c r="F12" s="21"/>
      <c r="G12" s="21"/>
      <c r="H12" s="21"/>
      <c r="I12" s="21"/>
      <c r="J12" s="21"/>
      <c r="K12" s="21"/>
      <c r="L12" s="21"/>
      <c r="M12" s="21"/>
      <c r="N12" s="21"/>
    </row>
    <row r="13" spans="1:16" ht="10.5" customHeight="1" x14ac:dyDescent="0.15">
      <c r="F13" s="22"/>
      <c r="G13" s="22"/>
      <c r="H13" s="22"/>
      <c r="I13" s="21"/>
      <c r="J13" s="21"/>
      <c r="K13" s="21"/>
      <c r="L13" s="22"/>
      <c r="M13" s="22"/>
      <c r="N13" s="22"/>
    </row>
    <row r="14" spans="1:16" x14ac:dyDescent="0.15">
      <c r="F14" s="22"/>
      <c r="G14" s="22"/>
      <c r="H14" s="22"/>
      <c r="I14" s="21"/>
      <c r="J14" s="22"/>
      <c r="K14" s="22"/>
      <c r="L14" s="22"/>
      <c r="M14" s="22"/>
      <c r="N14" s="22"/>
    </row>
    <row r="15" spans="1:16" ht="10.5" customHeight="1" x14ac:dyDescent="0.15">
      <c r="F15" s="21"/>
      <c r="G15" s="21"/>
      <c r="H15" s="21"/>
      <c r="I15" s="21"/>
      <c r="J15" s="21"/>
      <c r="K15" s="21"/>
      <c r="L15" s="21"/>
      <c r="M15" s="21"/>
      <c r="N15" s="21"/>
    </row>
    <row r="16" spans="1:16" x14ac:dyDescent="0.15">
      <c r="F16" s="21"/>
      <c r="G16" s="21"/>
      <c r="H16" s="21"/>
      <c r="I16" s="21"/>
      <c r="J16" s="21"/>
      <c r="K16" s="21"/>
      <c r="L16" s="21"/>
      <c r="M16" s="21"/>
      <c r="N16" s="21"/>
    </row>
    <row r="17" spans="3:15" x14ac:dyDescent="0.15">
      <c r="F17" s="21"/>
      <c r="G17" s="21"/>
      <c r="H17" s="21"/>
      <c r="I17" s="21"/>
      <c r="J17" s="22"/>
      <c r="K17" s="22"/>
      <c r="L17" s="21"/>
      <c r="M17" s="21"/>
      <c r="N17" s="21"/>
    </row>
    <row r="18" spans="3:15" ht="10.5" customHeight="1" x14ac:dyDescent="0.15">
      <c r="F18" s="21"/>
      <c r="G18" s="21"/>
      <c r="H18" s="21"/>
      <c r="I18" s="21"/>
      <c r="J18" s="21"/>
      <c r="K18" s="21"/>
      <c r="L18" s="21"/>
      <c r="M18" s="21"/>
      <c r="N18" s="21"/>
    </row>
    <row r="19" spans="3:15" x14ac:dyDescent="0.15">
      <c r="F19" s="21"/>
      <c r="G19" s="21"/>
      <c r="H19" s="21"/>
      <c r="I19" s="21"/>
      <c r="J19" s="22"/>
      <c r="K19" s="22"/>
      <c r="L19" s="21"/>
      <c r="M19" s="21"/>
      <c r="N19" s="21"/>
    </row>
    <row r="20" spans="3:15" x14ac:dyDescent="0.15">
      <c r="F20" s="21"/>
      <c r="G20" s="21"/>
      <c r="H20" s="21"/>
      <c r="I20" s="21"/>
      <c r="J20" s="21"/>
      <c r="K20" s="21"/>
      <c r="L20" s="21"/>
      <c r="M20" s="21"/>
      <c r="N20" s="21"/>
    </row>
    <row r="21" spans="3:15" x14ac:dyDescent="0.15">
      <c r="F21" s="21"/>
      <c r="G21" s="21"/>
      <c r="H21" s="21"/>
      <c r="I21" s="21"/>
      <c r="J21" s="21"/>
      <c r="K21" s="21"/>
      <c r="L21" s="21"/>
      <c r="M21" s="21"/>
      <c r="N21" s="21"/>
    </row>
    <row r="22" spans="3:15" x14ac:dyDescent="0.15">
      <c r="F22" s="21"/>
      <c r="G22" s="21"/>
      <c r="H22" s="21"/>
      <c r="I22" s="21"/>
      <c r="J22" s="21"/>
      <c r="K22" s="21"/>
      <c r="L22" s="21"/>
      <c r="M22" s="21"/>
      <c r="N22" s="21"/>
    </row>
    <row r="23" spans="3:15" ht="10.5" customHeight="1" x14ac:dyDescent="0.15">
      <c r="F23" s="24"/>
      <c r="G23" s="24"/>
      <c r="H23" s="24"/>
      <c r="J23" s="21"/>
      <c r="K23" s="21"/>
      <c r="L23" s="25"/>
      <c r="M23" s="25"/>
      <c r="N23" s="25"/>
    </row>
    <row r="24" spans="3:15" x14ac:dyDescent="0.15">
      <c r="F24" s="24"/>
      <c r="G24" s="24"/>
      <c r="H24" s="24"/>
      <c r="J24" s="21"/>
      <c r="K24" s="21"/>
      <c r="L24" s="25"/>
      <c r="M24" s="25"/>
      <c r="N24" s="25"/>
    </row>
    <row r="25" spans="3:15" x14ac:dyDescent="0.15">
      <c r="J25" s="21"/>
      <c r="K25" s="21"/>
      <c r="L25" s="21"/>
      <c r="M25" s="21"/>
      <c r="N25" s="21"/>
    </row>
    <row r="26" spans="3:15" ht="15.75" customHeight="1" x14ac:dyDescent="0.2">
      <c r="F26" s="26"/>
      <c r="G26" s="26"/>
      <c r="H26" s="26"/>
      <c r="J26" s="21"/>
      <c r="K26" s="21"/>
      <c r="L26" s="23"/>
      <c r="M26" s="23"/>
      <c r="N26" s="23"/>
    </row>
    <row r="27" spans="3:15" ht="51.75" customHeight="1" x14ac:dyDescent="0.15"/>
    <row r="28" spans="3:15" ht="25.5" customHeight="1" x14ac:dyDescent="0.2">
      <c r="C28" s="27" t="s">
        <v>7</v>
      </c>
      <c r="D28" s="28" t="s">
        <v>8</v>
      </c>
      <c r="E28" s="28" t="s">
        <v>10</v>
      </c>
      <c r="F28" s="27" t="s">
        <v>9</v>
      </c>
      <c r="G28" s="27" t="s">
        <v>11</v>
      </c>
      <c r="H28" s="27" t="s">
        <v>18</v>
      </c>
      <c r="I28" s="27" t="s">
        <v>11</v>
      </c>
      <c r="J28" s="27" t="s">
        <v>0</v>
      </c>
      <c r="K28"/>
      <c r="L28"/>
      <c r="M28"/>
      <c r="N28"/>
      <c r="O28"/>
    </row>
    <row r="29" spans="3:15" ht="12.75" x14ac:dyDescent="0.2">
      <c r="C29" s="31" t="s">
        <v>12</v>
      </c>
      <c r="D29" s="32">
        <v>41533</v>
      </c>
      <c r="E29" s="32">
        <f ca="1">IF(D29="","",TODAY())</f>
        <v>41539</v>
      </c>
      <c r="F29" s="33">
        <v>23</v>
      </c>
      <c r="G29" s="29">
        <f>IFERROR(Calculations!K2,"")</f>
        <v>41555</v>
      </c>
      <c r="H29" s="30">
        <v>2</v>
      </c>
      <c r="I29" s="29">
        <f>IFERROR(Calculations!J2,"")</f>
        <v>41557</v>
      </c>
      <c r="J29" s="30">
        <f ca="1">Calculations!F2</f>
        <v>21.739130434782609</v>
      </c>
      <c r="K29"/>
      <c r="L29"/>
      <c r="M29"/>
      <c r="N29"/>
      <c r="O29"/>
    </row>
    <row r="30" spans="3:15" ht="12.75" x14ac:dyDescent="0.2">
      <c r="C30" s="31" t="s">
        <v>13</v>
      </c>
      <c r="D30" s="32">
        <v>41518</v>
      </c>
      <c r="E30" s="32">
        <f ca="1">IF(D30="","",TODAY())</f>
        <v>41539</v>
      </c>
      <c r="F30" s="33">
        <v>50</v>
      </c>
      <c r="G30" s="29">
        <f>IFERROR(Calculations!K3,"")</f>
        <v>41567</v>
      </c>
      <c r="H30" s="30"/>
      <c r="I30" s="29">
        <f>IFERROR(Calculations!J3,"")</f>
        <v>41567</v>
      </c>
      <c r="J30" s="30">
        <f ca="1">Calculations!F3</f>
        <v>44</v>
      </c>
      <c r="K30"/>
      <c r="L30"/>
      <c r="M30"/>
      <c r="N30"/>
      <c r="O30"/>
    </row>
    <row r="31" spans="3:15" ht="12.75" x14ac:dyDescent="0.2">
      <c r="C31" s="31" t="s">
        <v>14</v>
      </c>
      <c r="D31" s="32">
        <v>41487</v>
      </c>
      <c r="E31" s="32">
        <f ca="1">IF(D31="","",TODAY())</f>
        <v>41539</v>
      </c>
      <c r="F31" s="33">
        <v>90</v>
      </c>
      <c r="G31" s="29">
        <f>IFERROR(Calculations!K4,"")</f>
        <v>41576</v>
      </c>
      <c r="H31" s="30"/>
      <c r="I31" s="29">
        <f>IFERROR(Calculations!J4,"")</f>
        <v>41576</v>
      </c>
      <c r="J31" s="30">
        <f ca="1">Calculations!F4</f>
        <v>58.888888888888886</v>
      </c>
      <c r="K31"/>
      <c r="L31"/>
      <c r="M31"/>
      <c r="N31"/>
      <c r="O31"/>
    </row>
    <row r="32" spans="3:15" ht="12.75" x14ac:dyDescent="0.2">
      <c r="C32" s="31" t="s">
        <v>15</v>
      </c>
      <c r="D32" s="32"/>
      <c r="E32" s="32" t="str">
        <f ca="1">IF(D32="","",TODAY())</f>
        <v/>
      </c>
      <c r="F32" s="33"/>
      <c r="G32" s="29" t="str">
        <f>IFERROR(Calculations!K5,"")</f>
        <v/>
      </c>
      <c r="H32" s="30"/>
      <c r="I32" s="29" t="str">
        <f>IFERROR(Calculations!J5,"")</f>
        <v/>
      </c>
      <c r="J32" s="30" t="str">
        <f ca="1">Calculations!F5</f>
        <v/>
      </c>
      <c r="K32"/>
      <c r="L32"/>
      <c r="M32"/>
      <c r="N32"/>
      <c r="O32"/>
    </row>
    <row r="33" spans="3:15" ht="12.75" x14ac:dyDescent="0.2">
      <c r="C33" s="31" t="s">
        <v>16</v>
      </c>
      <c r="D33" s="32"/>
      <c r="E33" s="32" t="str">
        <f ca="1">IF(D33="","",TODAY())</f>
        <v/>
      </c>
      <c r="F33" s="33"/>
      <c r="G33" s="29" t="str">
        <f>IFERROR(Calculations!K6,"")</f>
        <v/>
      </c>
      <c r="H33" s="30"/>
      <c r="I33" s="29" t="str">
        <f>IFERROR(Calculations!J6,"")</f>
        <v/>
      </c>
      <c r="J33" s="30" t="str">
        <f ca="1">Calculations!F6</f>
        <v/>
      </c>
      <c r="K33"/>
      <c r="L33"/>
      <c r="M33"/>
      <c r="N33"/>
      <c r="O33"/>
    </row>
    <row r="34" spans="3:15" ht="12.75" x14ac:dyDescent="0.2">
      <c r="C34" s="31"/>
      <c r="D34" s="32"/>
      <c r="E34" s="32"/>
      <c r="F34" s="33"/>
      <c r="G34" s="29" t="str">
        <f>IFERROR(Calculations!K7,"")</f>
        <v/>
      </c>
      <c r="H34" s="30"/>
      <c r="I34" s="29" t="str">
        <f>IFERROR(Calculations!J7,"")</f>
        <v/>
      </c>
      <c r="J34" s="30" t="str">
        <f ca="1">Calculations!F7</f>
        <v/>
      </c>
      <c r="K34"/>
      <c r="L34"/>
      <c r="M34"/>
      <c r="N34"/>
      <c r="O34"/>
    </row>
    <row r="35" spans="3:15" ht="12.75" x14ac:dyDescent="0.2">
      <c r="C35" s="31"/>
      <c r="D35" s="32"/>
      <c r="E35" s="32"/>
      <c r="F35" s="33"/>
      <c r="G35" s="29" t="str">
        <f>IFERROR(Calculations!K8,"")</f>
        <v/>
      </c>
      <c r="H35" s="30"/>
      <c r="I35" s="29" t="str">
        <f>IFERROR(Calculations!J8,"")</f>
        <v/>
      </c>
      <c r="J35" s="30" t="str">
        <f ca="1">Calculations!F8</f>
        <v/>
      </c>
      <c r="K35"/>
      <c r="L35"/>
      <c r="M35"/>
      <c r="N35"/>
      <c r="O35"/>
    </row>
    <row r="36" spans="3:15" ht="12.75" x14ac:dyDescent="0.2">
      <c r="C36" s="31"/>
      <c r="D36" s="32"/>
      <c r="E36" s="32"/>
      <c r="F36" s="33"/>
      <c r="G36" s="29" t="str">
        <f>IFERROR(Calculations!K9,"")</f>
        <v/>
      </c>
      <c r="H36" s="30"/>
      <c r="I36" s="29" t="str">
        <f>IFERROR(Calculations!J9,"")</f>
        <v/>
      </c>
      <c r="J36" s="30" t="str">
        <f ca="1">Calculations!F9</f>
        <v/>
      </c>
      <c r="K36"/>
      <c r="L36"/>
      <c r="M36"/>
      <c r="N36"/>
      <c r="O36"/>
    </row>
    <row r="37" spans="3:15" ht="12.75" x14ac:dyDescent="0.2">
      <c r="C37" s="31"/>
      <c r="D37" s="32"/>
      <c r="E37" s="32"/>
      <c r="F37" s="33"/>
      <c r="G37" s="29" t="str">
        <f>IFERROR(Calculations!K10,"")</f>
        <v/>
      </c>
      <c r="H37" s="30"/>
      <c r="I37" s="29" t="str">
        <f>IFERROR(Calculations!J10,"")</f>
        <v/>
      </c>
      <c r="J37" s="30" t="str">
        <f ca="1">Calculations!F10</f>
        <v/>
      </c>
      <c r="K37"/>
      <c r="L37"/>
      <c r="M37"/>
      <c r="N37"/>
      <c r="O37"/>
    </row>
    <row r="38" spans="3:15" ht="12.75" x14ac:dyDescent="0.2">
      <c r="C38" s="31"/>
      <c r="D38" s="32"/>
      <c r="E38" s="32"/>
      <c r="F38" s="33"/>
      <c r="G38" s="29" t="str">
        <f>IFERROR(Calculations!K11,"")</f>
        <v/>
      </c>
      <c r="H38" s="30"/>
      <c r="I38" s="29" t="str">
        <f>IFERROR(Calculations!J11,"")</f>
        <v/>
      </c>
      <c r="J38" s="30" t="str">
        <f ca="1">Calculations!F11</f>
        <v/>
      </c>
      <c r="K38"/>
      <c r="L38"/>
      <c r="M38"/>
      <c r="N38"/>
      <c r="O38"/>
    </row>
    <row r="39" spans="3:15" ht="12.75" x14ac:dyDescent="0.2">
      <c r="C39" s="31"/>
      <c r="D39" s="32"/>
      <c r="E39" s="32"/>
      <c r="F39" s="33"/>
      <c r="G39" s="29" t="str">
        <f>IFERROR(Calculations!K12,"")</f>
        <v/>
      </c>
      <c r="H39" s="30"/>
      <c r="I39" s="29" t="str">
        <f>IFERROR(Calculations!J12,"")</f>
        <v/>
      </c>
      <c r="J39" s="30" t="str">
        <f ca="1">Calculations!F12</f>
        <v/>
      </c>
      <c r="K39"/>
      <c r="L39"/>
      <c r="M39"/>
      <c r="N39"/>
      <c r="O39"/>
    </row>
    <row r="40" spans="3:15" ht="12.75" x14ac:dyDescent="0.2">
      <c r="C40" s="31"/>
      <c r="D40" s="32"/>
      <c r="E40" s="32"/>
      <c r="F40" s="33"/>
      <c r="G40" s="29" t="str">
        <f>IFERROR(Calculations!K13,"")</f>
        <v/>
      </c>
      <c r="H40" s="30"/>
      <c r="I40" s="29" t="str">
        <f>IFERROR(Calculations!J13,"")</f>
        <v/>
      </c>
      <c r="J40" s="30" t="str">
        <f ca="1">Calculations!F13</f>
        <v/>
      </c>
      <c r="K40"/>
      <c r="L40"/>
      <c r="M40"/>
      <c r="N40"/>
      <c r="O40"/>
    </row>
    <row r="41" spans="3:15" ht="12.75" x14ac:dyDescent="0.2">
      <c r="C41" s="31"/>
      <c r="D41" s="32"/>
      <c r="E41" s="32"/>
      <c r="F41" s="33"/>
      <c r="G41" s="29" t="str">
        <f>IFERROR(Calculations!K14,"")</f>
        <v/>
      </c>
      <c r="H41" s="30"/>
      <c r="I41" s="29" t="str">
        <f>IFERROR(Calculations!J14,"")</f>
        <v/>
      </c>
      <c r="J41" s="30" t="str">
        <f ca="1">Calculations!F14</f>
        <v/>
      </c>
      <c r="K41"/>
      <c r="L41"/>
      <c r="M41"/>
      <c r="N41"/>
      <c r="O41"/>
    </row>
    <row r="42" spans="3:15" ht="12.75" x14ac:dyDescent="0.2">
      <c r="C42" s="31"/>
      <c r="D42" s="32"/>
      <c r="E42" s="32"/>
      <c r="F42" s="33"/>
      <c r="G42" s="29" t="str">
        <f>IFERROR(Calculations!K15,"")</f>
        <v/>
      </c>
      <c r="H42" s="30"/>
      <c r="I42" s="29" t="str">
        <f>IFERROR(Calculations!J15,"")</f>
        <v/>
      </c>
      <c r="J42" s="30" t="str">
        <f ca="1">Calculations!F15</f>
        <v/>
      </c>
      <c r="K42"/>
      <c r="L42"/>
      <c r="M42"/>
      <c r="N42"/>
      <c r="O42"/>
    </row>
    <row r="43" spans="3:15" ht="12.75" x14ac:dyDescent="0.2">
      <c r="C43" s="31"/>
      <c r="D43" s="32"/>
      <c r="E43" s="32"/>
      <c r="F43" s="33"/>
      <c r="G43" s="29" t="str">
        <f>IFERROR(Calculations!K16,"")</f>
        <v/>
      </c>
      <c r="H43" s="30"/>
      <c r="I43" s="29" t="str">
        <f>IFERROR(Calculations!J16,"")</f>
        <v/>
      </c>
      <c r="J43" s="30" t="str">
        <f ca="1">Calculations!F16</f>
        <v/>
      </c>
      <c r="K43"/>
      <c r="L43"/>
      <c r="M43"/>
      <c r="N43"/>
      <c r="O43"/>
    </row>
    <row r="44" spans="3:15" ht="12.75" x14ac:dyDescent="0.2">
      <c r="C44" s="21"/>
      <c r="D44" s="21"/>
      <c r="E44" s="21"/>
      <c r="F44" s="21"/>
      <c r="G44" s="21"/>
      <c r="H44" s="21"/>
      <c r="I44"/>
      <c r="J44"/>
      <c r="K44"/>
      <c r="L44"/>
      <c r="M44"/>
      <c r="N44"/>
      <c r="O44"/>
    </row>
    <row r="45" spans="3:15" ht="12.75" x14ac:dyDescent="0.2">
      <c r="C45" s="21"/>
      <c r="D45" s="21"/>
      <c r="E45" s="21"/>
      <c r="F45" s="21"/>
      <c r="G45" s="21"/>
      <c r="H45" s="21"/>
      <c r="I45"/>
      <c r="J45"/>
      <c r="K45"/>
      <c r="L45"/>
      <c r="M45"/>
      <c r="N45"/>
      <c r="O45"/>
    </row>
    <row r="46" spans="3:15" ht="12.75" x14ac:dyDescent="0.2">
      <c r="C46" s="21"/>
      <c r="D46" s="21"/>
      <c r="E46" s="21"/>
      <c r="F46" s="21"/>
      <c r="G46" s="21"/>
      <c r="I46"/>
      <c r="J46"/>
      <c r="K46"/>
      <c r="L46"/>
      <c r="M46"/>
      <c r="N46"/>
      <c r="O46"/>
    </row>
    <row r="47" spans="3:15" ht="12.75" x14ac:dyDescent="0.2">
      <c r="I47"/>
      <c r="J47"/>
      <c r="K47"/>
      <c r="L47"/>
      <c r="M47"/>
      <c r="N47"/>
      <c r="O47"/>
    </row>
    <row r="48" spans="3:15" x14ac:dyDescent="0.15"/>
    <row r="49" x14ac:dyDescent="0.15"/>
    <row r="50" x14ac:dyDescent="0.15"/>
    <row r="51" x14ac:dyDescent="0.15"/>
    <row r="52" x14ac:dyDescent="0.15"/>
    <row r="53" x14ac:dyDescent="0.15"/>
    <row r="54" x14ac:dyDescent="0.15"/>
    <row r="55" x14ac:dyDescent="0.15"/>
    <row r="56" x14ac:dyDescent="0.15"/>
    <row r="57" x14ac:dyDescent="0.15"/>
  </sheetData>
  <sheetProtection selectLockedCells="1"/>
  <mergeCells count="2">
    <mergeCell ref="B1:C1"/>
    <mergeCell ref="E2:K2"/>
  </mergeCells>
  <phoneticPr fontId="1" type="noConversion"/>
  <conditionalFormatting sqref="J29:J43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{8C4086E4-ADDA-4E9B-8575-F4E07B6DEA59}</x14:id>
        </ext>
      </extLst>
    </cfRule>
    <cfRule type="cellIs" dxfId="0" priority="7" operator="equal">
      <formula>100</formula>
    </cfRule>
  </conditionalFormatting>
  <printOptions horizontalCentered="1" verticalCentered="1"/>
  <pageMargins left="0" right="0" top="0" bottom="0" header="0" footer="0"/>
  <pageSetup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C4086E4-ADDA-4E9B-8575-F4E07B6DEA5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J29:J43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0"/>
  <sheetViews>
    <sheetView zoomScale="90" zoomScaleNormal="90" workbookViewId="0">
      <selection activeCell="D2" sqref="D2:D16"/>
    </sheetView>
  </sheetViews>
  <sheetFormatPr baseColWidth="10" defaultRowHeight="12.75" x14ac:dyDescent="0.2"/>
  <cols>
    <col min="1" max="1" width="31" customWidth="1"/>
    <col min="2" max="2" width="13.5703125" style="2" customWidth="1"/>
    <col min="3" max="3" width="13.28515625" style="3" bestFit="1" customWidth="1"/>
    <col min="4" max="4" width="13.28515625" style="3" customWidth="1"/>
    <col min="5" max="5" width="13.28515625" style="3" bestFit="1" customWidth="1"/>
    <col min="6" max="6" width="11.140625" bestFit="1" customWidth="1"/>
    <col min="7" max="7" width="28.28515625" customWidth="1"/>
    <col min="8" max="8" width="27.28515625" customWidth="1"/>
    <col min="9" max="9" width="16.5703125" customWidth="1"/>
    <col min="10" max="10" width="16" customWidth="1"/>
    <col min="11" max="11" width="13.7109375" customWidth="1"/>
    <col min="12" max="13" width="9.140625" customWidth="1"/>
    <col min="14" max="14" width="14.140625" customWidth="1"/>
    <col min="15" max="258" width="9.140625" customWidth="1"/>
  </cols>
  <sheetData>
    <row r="1" spans="1:14" x14ac:dyDescent="0.2">
      <c r="A1" s="8" t="s">
        <v>1</v>
      </c>
      <c r="B1" s="9" t="s">
        <v>2</v>
      </c>
      <c r="C1" s="10" t="s">
        <v>3</v>
      </c>
      <c r="D1" s="10" t="s">
        <v>17</v>
      </c>
      <c r="E1" s="10" t="s">
        <v>3</v>
      </c>
      <c r="F1" s="8" t="s">
        <v>4</v>
      </c>
      <c r="G1" s="8" t="s">
        <v>5</v>
      </c>
      <c r="H1" s="8" t="s">
        <v>6</v>
      </c>
      <c r="J1" s="11">
        <f ca="1">TODAY()</f>
        <v>41539</v>
      </c>
    </row>
    <row r="2" spans="1:14" x14ac:dyDescent="0.2">
      <c r="A2" s="4" t="str">
        <f>IF(Plannification!C29="","",Plannification!C29)</f>
        <v>projet1</v>
      </c>
      <c r="B2" s="12">
        <f>IF(Plannification!D29="","",Plannification!D29)</f>
        <v>41533</v>
      </c>
      <c r="C2" s="4">
        <f>IF(Plannification!F29="","",Plannification!F29)</f>
        <v>23</v>
      </c>
      <c r="D2" s="4">
        <f>IF(Plannification!H29="","",Plannification!H29)</f>
        <v>2</v>
      </c>
      <c r="E2" s="4">
        <f>SUM(C2,D2)</f>
        <v>25</v>
      </c>
      <c r="F2" s="16">
        <f ca="1">IFERROR(IF((100-(100/C2)*I2)&lt;0,0,(100-(100/C2)*I2)),"")</f>
        <v>21.739130434782609</v>
      </c>
      <c r="G2" s="14">
        <f ca="1">IF(F2="","",C2*(F2/100))</f>
        <v>5</v>
      </c>
      <c r="H2" s="14">
        <f ca="1">IF(F2="","",C2*(1-(F2/100)))</f>
        <v>18</v>
      </c>
      <c r="I2" s="13">
        <f ca="1">IFERROR(DATEDIF($J$1,J2,"d"),0)</f>
        <v>18</v>
      </c>
      <c r="J2" s="11">
        <f>IF(B2="","",B2+E2-1)</f>
        <v>41557</v>
      </c>
      <c r="K2" s="11">
        <f>IF(B2="","",B2+C2-1)</f>
        <v>41555</v>
      </c>
      <c r="N2" s="1"/>
    </row>
    <row r="3" spans="1:14" x14ac:dyDescent="0.2">
      <c r="A3" s="4" t="str">
        <f>IF(Plannification!C30="","",Plannification!C30)</f>
        <v>projet2</v>
      </c>
      <c r="B3" s="12">
        <f>IF(Plannification!D30="","",Plannification!D30)</f>
        <v>41518</v>
      </c>
      <c r="C3" s="4">
        <f>IF(Plannification!F30="","",Plannification!F30)</f>
        <v>50</v>
      </c>
      <c r="D3" s="4" t="str">
        <f>IF(Plannification!H30="","",Plannification!H30)</f>
        <v/>
      </c>
      <c r="E3" s="4">
        <f t="shared" ref="E3:E16" si="0">SUM(C3,D3)</f>
        <v>50</v>
      </c>
      <c r="F3" s="16">
        <f t="shared" ref="F3:F16" ca="1" si="1">IFERROR(IF((100-(100/C3)*I3)&lt;0,0,(100-(100/C3)*I3)),"")</f>
        <v>44</v>
      </c>
      <c r="G3" s="14">
        <f t="shared" ref="G3:G16" ca="1" si="2">IF(F3="","",C3*(F3/100))</f>
        <v>22</v>
      </c>
      <c r="H3" s="14">
        <f t="shared" ref="H3:H16" ca="1" si="3">IF(F3="","",C3*(1-(F3/100)))</f>
        <v>28.000000000000004</v>
      </c>
      <c r="I3" s="13">
        <f t="shared" ref="I3:I16" ca="1" si="4">IFERROR(DATEDIF($J$1,J3,"d"),0)</f>
        <v>28</v>
      </c>
      <c r="J3" s="11">
        <f t="shared" ref="J3:J16" si="5">IF(B3="","",B3+E3-1)</f>
        <v>41567</v>
      </c>
      <c r="K3" s="11">
        <f t="shared" ref="K3:K16" si="6">IF(B3="","",B3+C3-1)</f>
        <v>41567</v>
      </c>
    </row>
    <row r="4" spans="1:14" x14ac:dyDescent="0.2">
      <c r="A4" s="4" t="str">
        <f>IF(Plannification!C31="","",Plannification!C31)</f>
        <v>projet3</v>
      </c>
      <c r="B4" s="12">
        <f>IF(Plannification!D31="","",Plannification!D31)</f>
        <v>41487</v>
      </c>
      <c r="C4" s="4">
        <f>IF(Plannification!F31="","",Plannification!F31)</f>
        <v>90</v>
      </c>
      <c r="D4" s="4" t="str">
        <f>IF(Plannification!H31="","",Plannification!H31)</f>
        <v/>
      </c>
      <c r="E4" s="4">
        <f t="shared" si="0"/>
        <v>90</v>
      </c>
      <c r="F4" s="16">
        <f t="shared" ca="1" si="1"/>
        <v>58.888888888888886</v>
      </c>
      <c r="G4" s="14">
        <f t="shared" ca="1" si="2"/>
        <v>53</v>
      </c>
      <c r="H4" s="14">
        <f t="shared" ca="1" si="3"/>
        <v>37</v>
      </c>
      <c r="I4" s="13">
        <f t="shared" ca="1" si="4"/>
        <v>37</v>
      </c>
      <c r="J4" s="11">
        <f t="shared" si="5"/>
        <v>41576</v>
      </c>
      <c r="K4" s="11">
        <f t="shared" si="6"/>
        <v>41576</v>
      </c>
    </row>
    <row r="5" spans="1:14" x14ac:dyDescent="0.2">
      <c r="A5" s="4" t="str">
        <f>IF(Plannification!C32="","",Plannification!C32)</f>
        <v>projet4</v>
      </c>
      <c r="B5" s="12" t="str">
        <f>IF(Plannification!D32="","",Plannification!D32)</f>
        <v/>
      </c>
      <c r="C5" s="4" t="str">
        <f>IF(Plannification!F32="","",Plannification!F32)</f>
        <v/>
      </c>
      <c r="D5" s="4" t="str">
        <f>IF(Plannification!H32="","",Plannification!H32)</f>
        <v/>
      </c>
      <c r="E5" s="4">
        <f t="shared" si="0"/>
        <v>0</v>
      </c>
      <c r="F5" s="16" t="str">
        <f t="shared" ca="1" si="1"/>
        <v/>
      </c>
      <c r="G5" s="14" t="str">
        <f t="shared" ca="1" si="2"/>
        <v/>
      </c>
      <c r="H5" s="14" t="str">
        <f t="shared" ca="1" si="3"/>
        <v/>
      </c>
      <c r="I5" s="13">
        <f t="shared" ca="1" si="4"/>
        <v>0</v>
      </c>
      <c r="J5" s="11" t="str">
        <f t="shared" si="5"/>
        <v/>
      </c>
      <c r="K5" s="11" t="str">
        <f t="shared" si="6"/>
        <v/>
      </c>
    </row>
    <row r="6" spans="1:14" x14ac:dyDescent="0.2">
      <c r="A6" s="4" t="str">
        <f>IF(Plannification!C33="","",Plannification!C33)</f>
        <v>projet5</v>
      </c>
      <c r="B6" s="12" t="str">
        <f>IF(Plannification!D33="","",Plannification!D33)</f>
        <v/>
      </c>
      <c r="C6" s="4" t="str">
        <f>IF(Plannification!F33="","",Plannification!F33)</f>
        <v/>
      </c>
      <c r="D6" s="4" t="str">
        <f>IF(Plannification!H33="","",Plannification!H33)</f>
        <v/>
      </c>
      <c r="E6" s="4">
        <f t="shared" si="0"/>
        <v>0</v>
      </c>
      <c r="F6" s="16" t="str">
        <f t="shared" ca="1" si="1"/>
        <v/>
      </c>
      <c r="G6" s="14" t="str">
        <f t="shared" ca="1" si="2"/>
        <v/>
      </c>
      <c r="H6" s="14" t="str">
        <f t="shared" ca="1" si="3"/>
        <v/>
      </c>
      <c r="I6" s="13">
        <f t="shared" ca="1" si="4"/>
        <v>0</v>
      </c>
      <c r="J6" s="11" t="str">
        <f t="shared" si="5"/>
        <v/>
      </c>
      <c r="K6" s="11" t="str">
        <f t="shared" si="6"/>
        <v/>
      </c>
    </row>
    <row r="7" spans="1:14" x14ac:dyDescent="0.2">
      <c r="A7" s="4" t="str">
        <f>IF(Plannification!C34="","",Plannification!C34)</f>
        <v/>
      </c>
      <c r="B7" s="12" t="str">
        <f>IF(Plannification!D34="","",Plannification!D34)</f>
        <v/>
      </c>
      <c r="C7" s="4" t="str">
        <f>IF(Plannification!F34="","",Plannification!F34)</f>
        <v/>
      </c>
      <c r="D7" s="4" t="str">
        <f>IF(Plannification!H34="","",Plannification!H34)</f>
        <v/>
      </c>
      <c r="E7" s="4">
        <f t="shared" si="0"/>
        <v>0</v>
      </c>
      <c r="F7" s="16" t="str">
        <f t="shared" ca="1" si="1"/>
        <v/>
      </c>
      <c r="G7" s="14" t="str">
        <f t="shared" ca="1" si="2"/>
        <v/>
      </c>
      <c r="H7" s="14" t="str">
        <f t="shared" ca="1" si="3"/>
        <v/>
      </c>
      <c r="I7" s="13">
        <f t="shared" ca="1" si="4"/>
        <v>0</v>
      </c>
      <c r="J7" s="11" t="str">
        <f t="shared" si="5"/>
        <v/>
      </c>
      <c r="K7" s="11" t="str">
        <f t="shared" si="6"/>
        <v/>
      </c>
    </row>
    <row r="8" spans="1:14" x14ac:dyDescent="0.2">
      <c r="A8" s="4" t="str">
        <f>IF(Plannification!C35="","",Plannification!C35)</f>
        <v/>
      </c>
      <c r="B8" s="12" t="str">
        <f>IF(Plannification!D35="","",Plannification!D35)</f>
        <v/>
      </c>
      <c r="C8" s="4" t="str">
        <f>IF(Plannification!F35="","",Plannification!F35)</f>
        <v/>
      </c>
      <c r="D8" s="4" t="str">
        <f>IF(Plannification!H35="","",Plannification!H35)</f>
        <v/>
      </c>
      <c r="E8" s="4">
        <f t="shared" si="0"/>
        <v>0</v>
      </c>
      <c r="F8" s="16" t="str">
        <f t="shared" ca="1" si="1"/>
        <v/>
      </c>
      <c r="G8" s="14" t="str">
        <f t="shared" ca="1" si="2"/>
        <v/>
      </c>
      <c r="H8" s="14" t="str">
        <f t="shared" ca="1" si="3"/>
        <v/>
      </c>
      <c r="I8" s="13">
        <f t="shared" ca="1" si="4"/>
        <v>0</v>
      </c>
      <c r="J8" s="11" t="str">
        <f t="shared" si="5"/>
        <v/>
      </c>
      <c r="K8" s="11" t="str">
        <f t="shared" si="6"/>
        <v/>
      </c>
    </row>
    <row r="9" spans="1:14" x14ac:dyDescent="0.2">
      <c r="A9" s="4" t="str">
        <f>IF(Plannification!C36="","",Plannification!C36)</f>
        <v/>
      </c>
      <c r="B9" s="12" t="str">
        <f>IF(Plannification!D36="","",Plannification!D36)</f>
        <v/>
      </c>
      <c r="C9" s="4" t="str">
        <f>IF(Plannification!F36="","",Plannification!F36)</f>
        <v/>
      </c>
      <c r="D9" s="4" t="str">
        <f>IF(Plannification!H36="","",Plannification!H36)</f>
        <v/>
      </c>
      <c r="E9" s="4">
        <f t="shared" si="0"/>
        <v>0</v>
      </c>
      <c r="F9" s="16" t="str">
        <f t="shared" ca="1" si="1"/>
        <v/>
      </c>
      <c r="G9" s="14" t="str">
        <f t="shared" ca="1" si="2"/>
        <v/>
      </c>
      <c r="H9" s="14" t="str">
        <f t="shared" ca="1" si="3"/>
        <v/>
      </c>
      <c r="I9" s="13">
        <f t="shared" ca="1" si="4"/>
        <v>0</v>
      </c>
      <c r="J9" s="11" t="str">
        <f t="shared" si="5"/>
        <v/>
      </c>
      <c r="K9" s="11" t="str">
        <f t="shared" si="6"/>
        <v/>
      </c>
    </row>
    <row r="10" spans="1:14" x14ac:dyDescent="0.2">
      <c r="A10" s="4" t="str">
        <f>IF(Plannification!C37="","",Plannification!C37)</f>
        <v/>
      </c>
      <c r="B10" s="12" t="str">
        <f>IF(Plannification!D37="","",Plannification!D37)</f>
        <v/>
      </c>
      <c r="C10" s="4" t="str">
        <f>IF(Plannification!F37="","",Plannification!F37)</f>
        <v/>
      </c>
      <c r="D10" s="4" t="str">
        <f>IF(Plannification!H37="","",Plannification!H37)</f>
        <v/>
      </c>
      <c r="E10" s="4">
        <f t="shared" si="0"/>
        <v>0</v>
      </c>
      <c r="F10" s="16" t="str">
        <f t="shared" ca="1" si="1"/>
        <v/>
      </c>
      <c r="G10" s="14" t="str">
        <f t="shared" ca="1" si="2"/>
        <v/>
      </c>
      <c r="H10" s="14" t="str">
        <f t="shared" ca="1" si="3"/>
        <v/>
      </c>
      <c r="I10" s="13">
        <f t="shared" ca="1" si="4"/>
        <v>0</v>
      </c>
      <c r="J10" s="11" t="str">
        <f t="shared" si="5"/>
        <v/>
      </c>
      <c r="K10" s="11" t="str">
        <f t="shared" si="6"/>
        <v/>
      </c>
      <c r="L10" s="15"/>
    </row>
    <row r="11" spans="1:14" x14ac:dyDescent="0.2">
      <c r="A11" s="4" t="str">
        <f>IF(Plannification!C38="","",Plannification!C38)</f>
        <v/>
      </c>
      <c r="B11" s="12" t="str">
        <f>IF(Plannification!D38="","",Plannification!D38)</f>
        <v/>
      </c>
      <c r="C11" s="4" t="str">
        <f>IF(Plannification!F38="","",Plannification!F38)</f>
        <v/>
      </c>
      <c r="D11" s="4" t="str">
        <f>IF(Plannification!H38="","",Plannification!H38)</f>
        <v/>
      </c>
      <c r="E11" s="4">
        <f t="shared" si="0"/>
        <v>0</v>
      </c>
      <c r="F11" s="16" t="str">
        <f t="shared" ca="1" si="1"/>
        <v/>
      </c>
      <c r="G11" s="14" t="str">
        <f t="shared" ca="1" si="2"/>
        <v/>
      </c>
      <c r="H11" s="14" t="str">
        <f t="shared" ca="1" si="3"/>
        <v/>
      </c>
      <c r="I11" s="13">
        <f t="shared" ca="1" si="4"/>
        <v>0</v>
      </c>
      <c r="J11" s="11" t="str">
        <f t="shared" si="5"/>
        <v/>
      </c>
      <c r="K11" s="11" t="str">
        <f t="shared" si="6"/>
        <v/>
      </c>
    </row>
    <row r="12" spans="1:14" x14ac:dyDescent="0.2">
      <c r="A12" s="4" t="str">
        <f>IF(Plannification!C39="","",Plannification!C39)</f>
        <v/>
      </c>
      <c r="B12" s="12" t="str">
        <f>IF(Plannification!D39="","",Plannification!D39)</f>
        <v/>
      </c>
      <c r="C12" s="4" t="str">
        <f>IF(Plannification!F39="","",Plannification!F39)</f>
        <v/>
      </c>
      <c r="D12" s="4" t="str">
        <f>IF(Plannification!H39="","",Plannification!H39)</f>
        <v/>
      </c>
      <c r="E12" s="4">
        <f t="shared" si="0"/>
        <v>0</v>
      </c>
      <c r="F12" s="16" t="str">
        <f t="shared" ca="1" si="1"/>
        <v/>
      </c>
      <c r="G12" s="14" t="str">
        <f t="shared" ca="1" si="2"/>
        <v/>
      </c>
      <c r="H12" s="14" t="str">
        <f t="shared" ca="1" si="3"/>
        <v/>
      </c>
      <c r="I12" s="13">
        <f t="shared" ca="1" si="4"/>
        <v>0</v>
      </c>
      <c r="J12" s="11" t="str">
        <f t="shared" si="5"/>
        <v/>
      </c>
      <c r="K12" s="11" t="str">
        <f t="shared" si="6"/>
        <v/>
      </c>
    </row>
    <row r="13" spans="1:14" x14ac:dyDescent="0.2">
      <c r="A13" s="4" t="str">
        <f>IF(Plannification!C40="","",Plannification!C40)</f>
        <v/>
      </c>
      <c r="B13" s="12" t="str">
        <f>IF(Plannification!D40="","",Plannification!D40)</f>
        <v/>
      </c>
      <c r="C13" s="4" t="str">
        <f>IF(Plannification!F40="","",Plannification!F40)</f>
        <v/>
      </c>
      <c r="D13" s="4" t="str">
        <f>IF(Plannification!H40="","",Plannification!H40)</f>
        <v/>
      </c>
      <c r="E13" s="4">
        <f t="shared" si="0"/>
        <v>0</v>
      </c>
      <c r="F13" s="16" t="str">
        <f t="shared" ca="1" si="1"/>
        <v/>
      </c>
      <c r="G13" s="14" t="str">
        <f t="shared" ca="1" si="2"/>
        <v/>
      </c>
      <c r="H13" s="14" t="str">
        <f t="shared" ca="1" si="3"/>
        <v/>
      </c>
      <c r="I13" s="13">
        <f t="shared" ca="1" si="4"/>
        <v>0</v>
      </c>
      <c r="J13" s="11" t="str">
        <f t="shared" si="5"/>
        <v/>
      </c>
      <c r="K13" s="11" t="str">
        <f t="shared" si="6"/>
        <v/>
      </c>
    </row>
    <row r="14" spans="1:14" x14ac:dyDescent="0.2">
      <c r="A14" s="4" t="str">
        <f>IF(Plannification!C41="","",Plannification!C41)</f>
        <v/>
      </c>
      <c r="B14" s="12" t="str">
        <f>IF(Plannification!D41="","",Plannification!D41)</f>
        <v/>
      </c>
      <c r="C14" s="4" t="str">
        <f>IF(Plannification!F41="","",Plannification!F41)</f>
        <v/>
      </c>
      <c r="D14" s="4" t="str">
        <f>IF(Plannification!H41="","",Plannification!H41)</f>
        <v/>
      </c>
      <c r="E14" s="4">
        <f t="shared" si="0"/>
        <v>0</v>
      </c>
      <c r="F14" s="16" t="str">
        <f t="shared" ca="1" si="1"/>
        <v/>
      </c>
      <c r="G14" s="14" t="str">
        <f t="shared" ca="1" si="2"/>
        <v/>
      </c>
      <c r="H14" s="14" t="str">
        <f t="shared" ca="1" si="3"/>
        <v/>
      </c>
      <c r="I14" s="13">
        <f t="shared" ca="1" si="4"/>
        <v>0</v>
      </c>
      <c r="J14" s="11" t="str">
        <f t="shared" si="5"/>
        <v/>
      </c>
      <c r="K14" s="11" t="str">
        <f t="shared" si="6"/>
        <v/>
      </c>
    </row>
    <row r="15" spans="1:14" x14ac:dyDescent="0.2">
      <c r="A15" s="4" t="str">
        <f>IF(Plannification!C42="","",Plannification!C42)</f>
        <v/>
      </c>
      <c r="B15" s="12" t="str">
        <f>IF(Plannification!D42="","",Plannification!D42)</f>
        <v/>
      </c>
      <c r="C15" s="4" t="str">
        <f>IF(Plannification!F42="","",Plannification!F42)</f>
        <v/>
      </c>
      <c r="D15" s="4" t="str">
        <f>IF(Plannification!H42="","",Plannification!H42)</f>
        <v/>
      </c>
      <c r="E15" s="4">
        <f t="shared" si="0"/>
        <v>0</v>
      </c>
      <c r="F15" s="16" t="str">
        <f t="shared" ca="1" si="1"/>
        <v/>
      </c>
      <c r="G15" s="14" t="str">
        <f t="shared" ca="1" si="2"/>
        <v/>
      </c>
      <c r="H15" s="14" t="str">
        <f t="shared" ca="1" si="3"/>
        <v/>
      </c>
      <c r="I15" s="13">
        <f t="shared" ca="1" si="4"/>
        <v>0</v>
      </c>
      <c r="J15" s="11" t="str">
        <f t="shared" si="5"/>
        <v/>
      </c>
      <c r="K15" s="11" t="str">
        <f t="shared" si="6"/>
        <v/>
      </c>
    </row>
    <row r="16" spans="1:14" x14ac:dyDescent="0.2">
      <c r="A16" s="4" t="str">
        <f>IF(Plannification!C43="","",Plannification!C43)</f>
        <v/>
      </c>
      <c r="B16" s="12" t="str">
        <f>IF(Plannification!D43="","",Plannification!D43)</f>
        <v/>
      </c>
      <c r="C16" s="4" t="str">
        <f>IF(Plannification!F43="","",Plannification!F43)</f>
        <v/>
      </c>
      <c r="D16" s="4" t="str">
        <f>IF(Plannification!H43="","",Plannification!H43)</f>
        <v/>
      </c>
      <c r="E16" s="4">
        <f t="shared" si="0"/>
        <v>0</v>
      </c>
      <c r="F16" s="16" t="str">
        <f t="shared" ca="1" si="1"/>
        <v/>
      </c>
      <c r="G16" s="14" t="str">
        <f t="shared" ca="1" si="2"/>
        <v/>
      </c>
      <c r="H16" s="14" t="str">
        <f t="shared" ca="1" si="3"/>
        <v/>
      </c>
      <c r="I16" s="13">
        <f t="shared" ca="1" si="4"/>
        <v>0</v>
      </c>
      <c r="J16" s="11" t="str">
        <f t="shared" si="5"/>
        <v/>
      </c>
      <c r="K16" s="11" t="str">
        <f t="shared" si="6"/>
        <v/>
      </c>
    </row>
    <row r="17" spans="2:10" s="5" customFormat="1" x14ac:dyDescent="0.2">
      <c r="B17" s="6"/>
      <c r="C17" s="7"/>
      <c r="D17" s="7"/>
      <c r="E17" s="7"/>
      <c r="J17" s="11"/>
    </row>
    <row r="18" spans="2:10" s="5" customFormat="1" x14ac:dyDescent="0.2">
      <c r="B18" s="6"/>
      <c r="C18" s="7"/>
      <c r="D18" s="7"/>
      <c r="E18" s="7"/>
      <c r="J18" s="11"/>
    </row>
    <row r="19" spans="2:10" s="5" customFormat="1" x14ac:dyDescent="0.2">
      <c r="B19" s="6"/>
      <c r="C19" s="7"/>
      <c r="D19" s="7"/>
      <c r="E19" s="7"/>
      <c r="J19" s="11"/>
    </row>
    <row r="20" spans="2:10" s="5" customFormat="1" x14ac:dyDescent="0.2">
      <c r="B20" s="6"/>
      <c r="C20" s="7"/>
      <c r="D20" s="7"/>
      <c r="E20" s="7"/>
      <c r="J20" s="11"/>
    </row>
    <row r="21" spans="2:10" s="5" customFormat="1" x14ac:dyDescent="0.2">
      <c r="B21" s="6"/>
      <c r="C21" s="7"/>
      <c r="D21" s="7"/>
      <c r="E21" s="7"/>
      <c r="J21" s="11"/>
    </row>
    <row r="22" spans="2:10" s="5" customFormat="1" x14ac:dyDescent="0.2">
      <c r="B22" s="6"/>
      <c r="C22" s="7"/>
      <c r="D22" s="7"/>
      <c r="E22" s="7"/>
      <c r="J22" s="11"/>
    </row>
    <row r="23" spans="2:10" s="5" customFormat="1" x14ac:dyDescent="0.2">
      <c r="B23" s="6"/>
      <c r="C23" s="7"/>
      <c r="D23" s="7"/>
      <c r="E23" s="7"/>
      <c r="J23" s="11"/>
    </row>
    <row r="24" spans="2:10" s="5" customFormat="1" x14ac:dyDescent="0.2">
      <c r="B24" s="6"/>
      <c r="C24" s="7"/>
      <c r="D24" s="7"/>
      <c r="E24" s="7"/>
    </row>
    <row r="25" spans="2:10" s="5" customFormat="1" x14ac:dyDescent="0.2">
      <c r="B25" s="6"/>
      <c r="C25" s="7"/>
      <c r="D25" s="7"/>
      <c r="E25" s="7"/>
    </row>
    <row r="26" spans="2:10" s="5" customFormat="1" x14ac:dyDescent="0.2">
      <c r="B26" s="6"/>
      <c r="C26" s="7"/>
      <c r="D26" s="7"/>
      <c r="E26" s="7"/>
    </row>
    <row r="27" spans="2:10" s="5" customFormat="1" x14ac:dyDescent="0.2">
      <c r="B27" s="6"/>
      <c r="C27" s="7"/>
      <c r="D27" s="7"/>
      <c r="E27" s="7"/>
    </row>
    <row r="28" spans="2:10" s="5" customFormat="1" x14ac:dyDescent="0.2">
      <c r="B28" s="6"/>
      <c r="C28" s="7"/>
      <c r="D28" s="7"/>
      <c r="E28" s="7"/>
    </row>
    <row r="29" spans="2:10" s="5" customFormat="1" x14ac:dyDescent="0.2">
      <c r="B29" s="6"/>
      <c r="C29" s="7"/>
      <c r="D29" s="7"/>
      <c r="E29" s="7"/>
    </row>
    <row r="30" spans="2:10" s="5" customFormat="1" x14ac:dyDescent="0.2">
      <c r="B30" s="6"/>
      <c r="C30" s="7"/>
      <c r="D30" s="7"/>
      <c r="E30" s="7"/>
    </row>
  </sheetData>
  <phoneticPr fontId="1" type="noConversion"/>
  <pageMargins left="0.75" right="0.75" top="1" bottom="1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Plannification</vt:lpstr>
      <vt:lpstr>Calculations</vt:lpstr>
      <vt:lpstr>Plannification!Zone_d_impression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1901-01-01T04:00:00Z</cp:lastPrinted>
  <dcterms:created xsi:type="dcterms:W3CDTF">1901-01-01T04:00:00Z</dcterms:created>
  <dcterms:modified xsi:type="dcterms:W3CDTF">2013-09-22T06:18:10Z</dcterms:modified>
</cp:coreProperties>
</file>