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8915" windowHeight="11760"/>
  </bookViews>
  <sheets>
    <sheet name="Feuil1" sheetId="1" r:id="rId1"/>
    <sheet name="Feuil2" sheetId="2" r:id="rId2"/>
    <sheet name="Feuil3" sheetId="3" r:id="rId3"/>
  </sheets>
  <definedNames>
    <definedName name="calrang1">Feuil1!$B$5:$N$5</definedName>
    <definedName name="calrang2">Feuil1!$B$15:$N$15</definedName>
    <definedName name="calrang3">Feuil1!$B$25:$N$25</definedName>
    <definedName name="calrang4">Feuil1!$B$35:$N$35</definedName>
  </definedNames>
  <calcPr calcId="145621"/>
</workbook>
</file>

<file path=xl/calcChain.xml><?xml version="1.0" encoding="utf-8"?>
<calcChain xmlns="http://schemas.openxmlformats.org/spreadsheetml/2006/main">
  <c r="D57" i="1" l="1"/>
  <c r="F57" i="1" s="1"/>
  <c r="D58" i="1"/>
  <c r="F58" i="1" s="1"/>
  <c r="D50" i="1"/>
  <c r="D51" i="1"/>
  <c r="F51" i="1" s="1"/>
  <c r="D52" i="1"/>
  <c r="F52" i="1" s="1"/>
  <c r="D53" i="1"/>
  <c r="F53" i="1" s="1"/>
  <c r="D54" i="1"/>
  <c r="F54" i="1" s="1"/>
  <c r="D49" i="1"/>
  <c r="D61" i="1"/>
  <c r="F61" i="1" s="1"/>
  <c r="D60" i="1"/>
  <c r="F60" i="1" s="1"/>
  <c r="D59" i="1"/>
  <c r="F59" i="1" s="1"/>
  <c r="F50" i="1"/>
  <c r="D55" i="1" l="1"/>
  <c r="F49" i="1"/>
  <c r="F62" i="1" s="1"/>
  <c r="F63" i="1" l="1"/>
  <c r="F64" i="1" s="1"/>
</calcChain>
</file>

<file path=xl/sharedStrings.xml><?xml version="1.0" encoding="utf-8"?>
<sst xmlns="http://schemas.openxmlformats.org/spreadsheetml/2006/main" count="88" uniqueCount="61">
  <si>
    <t>Tableau general de répartition</t>
  </si>
  <si>
    <t>N° module</t>
  </si>
  <si>
    <t>1&amp;2</t>
  </si>
  <si>
    <t>Calibre</t>
  </si>
  <si>
    <t>40 AC</t>
  </si>
  <si>
    <t>Section fils</t>
  </si>
  <si>
    <t>Rangée 1</t>
  </si>
  <si>
    <r>
      <t xml:space="preserve">Différentiel
</t>
    </r>
    <r>
      <rPr>
        <b/>
        <sz val="10"/>
        <rFont val="Arial"/>
        <family val="2"/>
      </rPr>
      <t>AC  40A</t>
    </r>
  </si>
  <si>
    <t>Prises GTL</t>
  </si>
  <si>
    <t>Cave</t>
  </si>
  <si>
    <t>Séjour</t>
  </si>
  <si>
    <t>Salon</t>
  </si>
  <si>
    <t xml:space="preserve">Chambre &amp; SDB
 R de Ch.
</t>
  </si>
  <si>
    <t xml:space="preserve">Chambre &amp; SDB 
 1er étage
</t>
  </si>
  <si>
    <t>Cuisine Plan de travail
Hotte aspir.</t>
  </si>
  <si>
    <t>Cuisine Frigo</t>
  </si>
  <si>
    <t>Cuisine Lave vaisselle</t>
  </si>
  <si>
    <t xml:space="preserve">Cuisine
Chambre 1
</t>
  </si>
  <si>
    <t>Chambre &amp; SDB
1er étage</t>
  </si>
  <si>
    <r>
      <t xml:space="preserve">Différentiel 
</t>
    </r>
    <r>
      <rPr>
        <b/>
        <sz val="10"/>
        <rFont val="Arial"/>
        <family val="2"/>
      </rPr>
      <t xml:space="preserve">AC  </t>
    </r>
    <r>
      <rPr>
        <sz val="8"/>
        <rFont val="Arial"/>
        <family val="2"/>
      </rPr>
      <t>40A</t>
    </r>
  </si>
  <si>
    <t>WC
SDB R de C
Escalier</t>
  </si>
  <si>
    <t>Séjour &amp; salon</t>
  </si>
  <si>
    <t>Caves
1 &amp; 2</t>
  </si>
  <si>
    <t>Eclairages exterieurs</t>
  </si>
  <si>
    <t>Seche linge</t>
  </si>
  <si>
    <t>Four</t>
  </si>
  <si>
    <t>Protection contacteur J/N</t>
  </si>
  <si>
    <t>Ballon ECS</t>
  </si>
  <si>
    <t>Contacteur ECS</t>
  </si>
  <si>
    <t>Chaudière gaz</t>
  </si>
  <si>
    <t>Reserve</t>
  </si>
  <si>
    <t>Rangée 3</t>
  </si>
  <si>
    <r>
      <t xml:space="preserve">Différentiel 
</t>
    </r>
    <r>
      <rPr>
        <b/>
        <sz val="10"/>
        <rFont val="Arial"/>
        <family val="2"/>
      </rPr>
      <t>A  63</t>
    </r>
    <r>
      <rPr>
        <sz val="8"/>
        <rFont val="Arial"/>
        <family val="2"/>
      </rPr>
      <t>A</t>
    </r>
  </si>
  <si>
    <t>Lave Linge</t>
  </si>
  <si>
    <t>Plaque</t>
  </si>
  <si>
    <t>VMC</t>
  </si>
  <si>
    <t>Alim.portail</t>
  </si>
  <si>
    <t>Interphone 
sonnette</t>
  </si>
  <si>
    <t>Broyeur SDB 
R de Ch</t>
  </si>
  <si>
    <t>Broyeur SDB
1er étage</t>
  </si>
  <si>
    <t>Prise GTL</t>
  </si>
  <si>
    <t>Rangée 4</t>
  </si>
  <si>
    <t>légende couleurs</t>
  </si>
  <si>
    <t>lumières</t>
  </si>
  <si>
    <t>prises</t>
  </si>
  <si>
    <t>autres alim</t>
  </si>
  <si>
    <t>chauffage</t>
  </si>
  <si>
    <r>
      <t xml:space="preserve">Total des disjoncteurs &amp; equipements sur TR general </t>
    </r>
    <r>
      <rPr>
        <b/>
        <i/>
        <sz val="10"/>
        <color theme="9" tint="-0.249977111117893"/>
        <rFont val="Arial"/>
        <family val="2"/>
      </rPr>
      <t>calcul automatique</t>
    </r>
  </si>
  <si>
    <t>place tenue dans TR</t>
  </si>
  <si>
    <t>calibre</t>
  </si>
  <si>
    <t>nombre</t>
  </si>
  <si>
    <t>total</t>
  </si>
  <si>
    <t>Diff 30mA/40A type AC</t>
  </si>
  <si>
    <t>Diff 30mA/40A type A</t>
  </si>
  <si>
    <t>Diff 30mA/63A type A</t>
  </si>
  <si>
    <t>Diff 30mA/63A type AC</t>
  </si>
  <si>
    <t>emplacements</t>
  </si>
  <si>
    <t>réserve</t>
  </si>
  <si>
    <t>Total besoin</t>
  </si>
  <si>
    <t>modules</t>
  </si>
  <si>
    <t>63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</si>
</sst>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AC&quot;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0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color theme="9" tint="-0.249977111117893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2" borderId="0" xfId="0" applyFill="1"/>
    <xf numFmtId="0" fontId="3" fillId="0" borderId="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3" fillId="0" borderId="7" xfId="0" applyFont="1" applyBorder="1"/>
    <xf numFmtId="0" fontId="0" fillId="3" borderId="7" xfId="0" applyFill="1" applyBorder="1" applyAlignment="1">
      <alignment horizontal="center"/>
    </xf>
    <xf numFmtId="0" fontId="0" fillId="4" borderId="13" xfId="0" applyFill="1" applyBorder="1" applyAlignment="1">
      <alignment vertical="center" textRotation="44" wrapText="1"/>
    </xf>
    <xf numFmtId="0" fontId="0" fillId="6" borderId="0" xfId="0" applyFill="1" applyBorder="1" applyAlignment="1">
      <alignment vertical="center" textRotation="44" wrapText="1"/>
    </xf>
    <xf numFmtId="0" fontId="3" fillId="6" borderId="0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3" borderId="20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0" fontId="0" fillId="3" borderId="0" xfId="0" applyFill="1" applyBorder="1" applyAlignment="1">
      <alignment horizontal="center" vertical="center" textRotation="44" wrapText="1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5" borderId="7" xfId="0" applyFill="1" applyBorder="1"/>
    <xf numFmtId="0" fontId="0" fillId="4" borderId="7" xfId="0" applyFill="1" applyBorder="1"/>
    <xf numFmtId="0" fontId="0" fillId="9" borderId="7" xfId="0" applyFill="1" applyBorder="1"/>
    <xf numFmtId="0" fontId="0" fillId="11" borderId="7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23" xfId="0" applyBorder="1" applyAlignment="1">
      <alignment horizontal="center" vertical="center"/>
    </xf>
    <xf numFmtId="0" fontId="8" fillId="10" borderId="23" xfId="0" applyFont="1" applyFill="1" applyBorder="1" applyAlignment="1">
      <alignment horizontal="center" vertical="center"/>
    </xf>
    <xf numFmtId="0" fontId="8" fillId="0" borderId="0" xfId="0" applyFont="1" applyBorder="1"/>
    <xf numFmtId="0" fontId="8" fillId="10" borderId="9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/>
    <xf numFmtId="0" fontId="9" fillId="10" borderId="22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4" fillId="0" borderId="7" xfId="0" applyFont="1" applyBorder="1"/>
    <xf numFmtId="0" fontId="9" fillId="0" borderId="23" xfId="0" applyFont="1" applyBorder="1"/>
    <xf numFmtId="0" fontId="3" fillId="0" borderId="0" xfId="0" applyFont="1" applyAlignment="1">
      <alignment horizontal="left" vertical="center"/>
    </xf>
    <xf numFmtId="0" fontId="9" fillId="10" borderId="26" xfId="0" applyFont="1" applyFill="1" applyBorder="1" applyAlignment="1">
      <alignment horizontal="center" vertical="center"/>
    </xf>
    <xf numFmtId="0" fontId="4" fillId="12" borderId="7" xfId="0" applyFont="1" applyFill="1" applyBorder="1"/>
    <xf numFmtId="0" fontId="5" fillId="10" borderId="7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8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textRotation="45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textRotation="44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textRotation="44" wrapText="1"/>
    </xf>
    <xf numFmtId="0" fontId="0" fillId="4" borderId="13" xfId="0" applyFill="1" applyBorder="1" applyAlignment="1">
      <alignment horizontal="center" vertical="center" textRotation="44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textRotation="45"/>
    </xf>
    <xf numFmtId="0" fontId="6" fillId="7" borderId="10" xfId="0" applyFont="1" applyFill="1" applyBorder="1" applyAlignment="1">
      <alignment horizontal="center" vertical="center" textRotation="45"/>
    </xf>
    <xf numFmtId="0" fontId="6" fillId="7" borderId="13" xfId="0" applyFont="1" applyFill="1" applyBorder="1" applyAlignment="1">
      <alignment horizontal="center" vertical="center" textRotation="45"/>
    </xf>
    <xf numFmtId="0" fontId="3" fillId="5" borderId="16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4" fillId="3" borderId="8" xfId="0" applyNumberFormat="1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46</xdr:row>
      <xdr:rowOff>200025</xdr:rowOff>
    </xdr:from>
    <xdr:to>
      <xdr:col>14</xdr:col>
      <xdr:colOff>752475</xdr:colOff>
      <xdr:row>53</xdr:row>
      <xdr:rowOff>171450</xdr:rowOff>
    </xdr:to>
    <xdr:sp macro="" textlink="">
      <xdr:nvSpPr>
        <xdr:cNvPr id="2" name="Rectangle à coins arrondis 1"/>
        <xdr:cNvSpPr/>
      </xdr:nvSpPr>
      <xdr:spPr>
        <a:xfrm>
          <a:off x="5143500" y="9039225"/>
          <a:ext cx="6276975" cy="1504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 je "seche" devant mon tableau electrique ci-joint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voudrais avoir la sommes des disjoncteurs en 2A, 10A,16A etc qui se trouvent dans les lignes "calibre"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j'avais réussi mais en rajoutant la ligne N° de module evidemment j'ai certains chiffres en double (2,10...) ce qui fausse mon résultat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comment faire la somme en fonction des lignes ??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zoomScale="50" zoomScaleNormal="50" workbookViewId="0">
      <selection activeCell="F63" sqref="F63"/>
    </sheetView>
  </sheetViews>
  <sheetFormatPr baseColWidth="10" defaultRowHeight="15" x14ac:dyDescent="0.25"/>
  <sheetData>
    <row r="1" spans="1:14" ht="16.5" thickBot="1" x14ac:dyDescent="0.3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3"/>
    </row>
    <row r="2" spans="1:14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6"/>
    </row>
    <row r="4" spans="1:14" x14ac:dyDescent="0.25">
      <c r="A4" s="2" t="s">
        <v>1</v>
      </c>
      <c r="B4" s="68" t="s">
        <v>2</v>
      </c>
      <c r="C4" s="68"/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">
        <v>11</v>
      </c>
      <c r="M4" s="2">
        <v>12</v>
      </c>
      <c r="N4" s="2">
        <v>13</v>
      </c>
    </row>
    <row r="5" spans="1:14" x14ac:dyDescent="0.25">
      <c r="A5" s="2" t="s">
        <v>3</v>
      </c>
      <c r="B5" s="107" t="s">
        <v>4</v>
      </c>
      <c r="C5" s="108"/>
      <c r="D5" s="3">
        <v>16</v>
      </c>
      <c r="E5" s="3">
        <v>20</v>
      </c>
      <c r="F5" s="3">
        <v>16</v>
      </c>
      <c r="G5" s="3">
        <v>16</v>
      </c>
      <c r="H5" s="3">
        <v>16</v>
      </c>
      <c r="I5" s="3">
        <v>16</v>
      </c>
      <c r="J5" s="4">
        <v>16</v>
      </c>
      <c r="K5" s="4">
        <v>16</v>
      </c>
      <c r="L5" s="3">
        <v>20</v>
      </c>
      <c r="M5" s="3">
        <v>16</v>
      </c>
      <c r="N5" s="3">
        <v>16</v>
      </c>
    </row>
    <row r="6" spans="1:14" x14ac:dyDescent="0.25">
      <c r="A6" s="5" t="s">
        <v>5</v>
      </c>
      <c r="B6" s="75">
        <v>10</v>
      </c>
      <c r="C6" s="76"/>
      <c r="D6" s="3">
        <v>1.5</v>
      </c>
      <c r="E6" s="3">
        <v>1.5</v>
      </c>
      <c r="F6" s="3">
        <v>2.5</v>
      </c>
      <c r="G6" s="3">
        <v>2.5</v>
      </c>
      <c r="H6" s="3">
        <v>2.5</v>
      </c>
      <c r="I6" s="3">
        <v>2.5</v>
      </c>
      <c r="J6" s="6">
        <v>2.5</v>
      </c>
      <c r="K6" s="6">
        <v>1.5</v>
      </c>
      <c r="L6" s="3">
        <v>2.5</v>
      </c>
      <c r="M6" s="3">
        <v>1.5</v>
      </c>
      <c r="N6" s="3">
        <v>1.5</v>
      </c>
    </row>
    <row r="7" spans="1:14" x14ac:dyDescent="0.25">
      <c r="A7" s="81" t="s">
        <v>6</v>
      </c>
      <c r="B7" s="85" t="s">
        <v>7</v>
      </c>
      <c r="C7" s="86"/>
      <c r="D7" s="60" t="s">
        <v>8</v>
      </c>
      <c r="E7" s="60" t="s">
        <v>9</v>
      </c>
      <c r="F7" s="60" t="s">
        <v>10</v>
      </c>
      <c r="G7" s="60" t="s">
        <v>11</v>
      </c>
      <c r="H7" s="60" t="s">
        <v>12</v>
      </c>
      <c r="I7" s="60" t="s">
        <v>13</v>
      </c>
      <c r="J7" s="60" t="s">
        <v>14</v>
      </c>
      <c r="K7" s="60" t="s">
        <v>15</v>
      </c>
      <c r="L7" s="60" t="s">
        <v>16</v>
      </c>
      <c r="M7" s="99" t="s">
        <v>17</v>
      </c>
      <c r="N7" s="99" t="s">
        <v>18</v>
      </c>
    </row>
    <row r="8" spans="1:14" x14ac:dyDescent="0.25">
      <c r="A8" s="81"/>
      <c r="B8" s="85"/>
      <c r="C8" s="86"/>
      <c r="D8" s="60"/>
      <c r="E8" s="60"/>
      <c r="F8" s="60"/>
      <c r="G8" s="60"/>
      <c r="H8" s="60"/>
      <c r="I8" s="60"/>
      <c r="J8" s="60"/>
      <c r="K8" s="60"/>
      <c r="L8" s="60"/>
      <c r="M8" s="99"/>
      <c r="N8" s="99"/>
    </row>
    <row r="9" spans="1:14" x14ac:dyDescent="0.25">
      <c r="A9" s="81"/>
      <c r="B9" s="85"/>
      <c r="C9" s="86"/>
      <c r="D9" s="60"/>
      <c r="E9" s="60"/>
      <c r="F9" s="60"/>
      <c r="G9" s="60"/>
      <c r="H9" s="60"/>
      <c r="I9" s="60"/>
      <c r="J9" s="60"/>
      <c r="K9" s="60"/>
      <c r="L9" s="60"/>
      <c r="M9" s="99"/>
      <c r="N9" s="99"/>
    </row>
    <row r="10" spans="1:14" x14ac:dyDescent="0.25">
      <c r="A10" s="81"/>
      <c r="B10" s="85"/>
      <c r="C10" s="86"/>
      <c r="D10" s="60"/>
      <c r="E10" s="60"/>
      <c r="F10" s="60"/>
      <c r="G10" s="60"/>
      <c r="H10" s="60"/>
      <c r="I10" s="60"/>
      <c r="J10" s="60"/>
      <c r="K10" s="60"/>
      <c r="L10" s="60"/>
      <c r="M10" s="99"/>
      <c r="N10" s="99"/>
    </row>
    <row r="11" spans="1:14" x14ac:dyDescent="0.25">
      <c r="A11" s="81"/>
      <c r="B11" s="85"/>
      <c r="C11" s="86"/>
      <c r="D11" s="60"/>
      <c r="E11" s="60"/>
      <c r="F11" s="60"/>
      <c r="G11" s="60"/>
      <c r="H11" s="60"/>
      <c r="I11" s="60"/>
      <c r="J11" s="60"/>
      <c r="K11" s="60"/>
      <c r="L11" s="60"/>
      <c r="M11" s="99"/>
      <c r="N11" s="99"/>
    </row>
    <row r="12" spans="1:14" ht="15.75" thickBot="1" x14ac:dyDescent="0.3">
      <c r="A12" s="7"/>
      <c r="B12" s="87"/>
      <c r="C12" s="88"/>
      <c r="D12" s="61"/>
      <c r="E12" s="61"/>
      <c r="F12" s="61"/>
      <c r="G12" s="61"/>
      <c r="H12" s="61"/>
      <c r="I12" s="61"/>
      <c r="J12" s="61"/>
      <c r="K12" s="61"/>
      <c r="L12" s="61"/>
      <c r="M12" s="100"/>
      <c r="N12" s="100"/>
    </row>
    <row r="13" spans="1:14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2" t="s">
        <v>1</v>
      </c>
      <c r="B14" s="68" t="s">
        <v>2</v>
      </c>
      <c r="C14" s="68"/>
      <c r="D14" s="2">
        <v>3</v>
      </c>
      <c r="E14" s="2">
        <v>4</v>
      </c>
      <c r="F14" s="2">
        <v>5</v>
      </c>
      <c r="G14" s="2">
        <v>6</v>
      </c>
      <c r="H14" s="2">
        <v>7</v>
      </c>
      <c r="I14" s="2">
        <v>8</v>
      </c>
      <c r="J14" s="2">
        <v>9</v>
      </c>
      <c r="K14" s="2">
        <v>10</v>
      </c>
      <c r="L14" s="2">
        <v>11</v>
      </c>
      <c r="M14" s="2">
        <v>12</v>
      </c>
      <c r="N14" s="2">
        <v>13</v>
      </c>
    </row>
    <row r="15" spans="1:14" x14ac:dyDescent="0.25">
      <c r="A15" s="2" t="s">
        <v>3</v>
      </c>
      <c r="B15" s="107" t="s">
        <v>4</v>
      </c>
      <c r="C15" s="108"/>
      <c r="D15" s="3">
        <v>16</v>
      </c>
      <c r="E15" s="3">
        <v>16</v>
      </c>
      <c r="F15" s="3">
        <v>16</v>
      </c>
      <c r="G15" s="3">
        <v>16</v>
      </c>
      <c r="H15" s="3">
        <v>20</v>
      </c>
      <c r="I15" s="3">
        <v>20</v>
      </c>
      <c r="J15" s="4">
        <v>2</v>
      </c>
      <c r="K15" s="4">
        <v>20</v>
      </c>
      <c r="L15" s="3">
        <v>20</v>
      </c>
      <c r="M15" s="3">
        <v>16</v>
      </c>
      <c r="N15" s="3"/>
    </row>
    <row r="16" spans="1:14" ht="15.75" thickBot="1" x14ac:dyDescent="0.3">
      <c r="A16" s="5" t="s">
        <v>5</v>
      </c>
      <c r="B16" s="75">
        <v>10</v>
      </c>
      <c r="C16" s="76"/>
      <c r="D16" s="3">
        <v>1.5</v>
      </c>
      <c r="E16" s="3">
        <v>1.5</v>
      </c>
      <c r="F16" s="3">
        <v>1.5</v>
      </c>
      <c r="G16" s="3">
        <v>1.5</v>
      </c>
      <c r="H16" s="3">
        <v>2.5</v>
      </c>
      <c r="I16" s="3">
        <v>2.5</v>
      </c>
      <c r="J16" s="6">
        <v>2.5</v>
      </c>
      <c r="K16" s="6">
        <v>2.5</v>
      </c>
      <c r="L16" s="3">
        <v>2.5</v>
      </c>
      <c r="M16" s="3">
        <v>1.5</v>
      </c>
      <c r="N16" s="3"/>
    </row>
    <row r="17" spans="1:14" x14ac:dyDescent="0.25">
      <c r="A17" s="81"/>
      <c r="B17" s="83" t="s">
        <v>19</v>
      </c>
      <c r="C17" s="84"/>
      <c r="D17" s="98" t="s">
        <v>20</v>
      </c>
      <c r="E17" s="98" t="s">
        <v>21</v>
      </c>
      <c r="F17" s="98" t="s">
        <v>22</v>
      </c>
      <c r="G17" s="98" t="s">
        <v>23</v>
      </c>
      <c r="H17" s="59" t="s">
        <v>24</v>
      </c>
      <c r="I17" s="59" t="s">
        <v>25</v>
      </c>
      <c r="J17" s="59" t="s">
        <v>26</v>
      </c>
      <c r="K17" s="59" t="s">
        <v>27</v>
      </c>
      <c r="L17" s="83" t="s">
        <v>28</v>
      </c>
      <c r="M17" s="83" t="s">
        <v>29</v>
      </c>
      <c r="N17" s="95" t="s">
        <v>30</v>
      </c>
    </row>
    <row r="18" spans="1:14" x14ac:dyDescent="0.25">
      <c r="A18" s="81"/>
      <c r="B18" s="85"/>
      <c r="C18" s="86"/>
      <c r="D18" s="99"/>
      <c r="E18" s="99"/>
      <c r="F18" s="99"/>
      <c r="G18" s="99"/>
      <c r="H18" s="60"/>
      <c r="I18" s="60"/>
      <c r="J18" s="60"/>
      <c r="K18" s="60"/>
      <c r="L18" s="85"/>
      <c r="M18" s="85"/>
      <c r="N18" s="96"/>
    </row>
    <row r="19" spans="1:14" x14ac:dyDescent="0.25">
      <c r="A19" s="81"/>
      <c r="B19" s="85"/>
      <c r="C19" s="86"/>
      <c r="D19" s="99"/>
      <c r="E19" s="99"/>
      <c r="F19" s="99"/>
      <c r="G19" s="99"/>
      <c r="H19" s="60"/>
      <c r="I19" s="60"/>
      <c r="J19" s="60"/>
      <c r="K19" s="60"/>
      <c r="L19" s="85"/>
      <c r="M19" s="85"/>
      <c r="N19" s="96"/>
    </row>
    <row r="20" spans="1:14" x14ac:dyDescent="0.25">
      <c r="A20" s="81"/>
      <c r="B20" s="85"/>
      <c r="C20" s="86"/>
      <c r="D20" s="99"/>
      <c r="E20" s="99"/>
      <c r="F20" s="99"/>
      <c r="G20" s="99"/>
      <c r="H20" s="60"/>
      <c r="I20" s="60"/>
      <c r="J20" s="60"/>
      <c r="K20" s="60"/>
      <c r="L20" s="85"/>
      <c r="M20" s="85"/>
      <c r="N20" s="96"/>
    </row>
    <row r="21" spans="1:14" x14ac:dyDescent="0.25">
      <c r="A21" s="81"/>
      <c r="B21" s="85"/>
      <c r="C21" s="86"/>
      <c r="D21" s="99"/>
      <c r="E21" s="99"/>
      <c r="F21" s="99"/>
      <c r="G21" s="99"/>
      <c r="H21" s="60"/>
      <c r="I21" s="60"/>
      <c r="J21" s="60"/>
      <c r="K21" s="60"/>
      <c r="L21" s="85"/>
      <c r="M21" s="85"/>
      <c r="N21" s="96"/>
    </row>
    <row r="22" spans="1:14" ht="15.75" thickBot="1" x14ac:dyDescent="0.3">
      <c r="A22" s="82"/>
      <c r="B22" s="87"/>
      <c r="C22" s="88"/>
      <c r="D22" s="100"/>
      <c r="E22" s="100"/>
      <c r="F22" s="100"/>
      <c r="G22" s="100"/>
      <c r="H22" s="61"/>
      <c r="I22" s="61"/>
      <c r="J22" s="61"/>
      <c r="K22" s="61"/>
      <c r="L22" s="87"/>
      <c r="M22" s="87"/>
      <c r="N22" s="97"/>
    </row>
    <row r="23" spans="1:14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25">
      <c r="A24" s="2" t="s">
        <v>1</v>
      </c>
      <c r="B24" s="68" t="s">
        <v>2</v>
      </c>
      <c r="C24" s="68"/>
      <c r="D24" s="2">
        <v>3</v>
      </c>
      <c r="E24" s="2">
        <v>4</v>
      </c>
      <c r="F24" s="2">
        <v>5</v>
      </c>
      <c r="G24" s="2">
        <v>6</v>
      </c>
      <c r="H24" s="2">
        <v>7</v>
      </c>
      <c r="I24" s="2">
        <v>8</v>
      </c>
      <c r="J24" s="2">
        <v>9</v>
      </c>
      <c r="K24" s="2">
        <v>10</v>
      </c>
      <c r="L24" s="2">
        <v>11</v>
      </c>
      <c r="M24" s="2">
        <v>12</v>
      </c>
      <c r="N24" s="2">
        <v>13</v>
      </c>
    </row>
    <row r="25" spans="1:14" x14ac:dyDescent="0.25">
      <c r="A25" s="2" t="s">
        <v>3</v>
      </c>
      <c r="B25" s="107" t="s">
        <v>60</v>
      </c>
      <c r="C25" s="108"/>
      <c r="D25" s="3">
        <v>20</v>
      </c>
      <c r="E25" s="3">
        <v>32</v>
      </c>
      <c r="F25" s="3">
        <v>2</v>
      </c>
      <c r="G25" s="3">
        <v>16</v>
      </c>
      <c r="H25" s="3">
        <v>20</v>
      </c>
      <c r="I25" s="3">
        <v>16</v>
      </c>
      <c r="J25" s="4">
        <v>16</v>
      </c>
      <c r="K25" s="71"/>
      <c r="L25" s="72"/>
      <c r="M25" s="73"/>
      <c r="N25" s="74"/>
    </row>
    <row r="26" spans="1:14" ht="15.75" thickBot="1" x14ac:dyDescent="0.3">
      <c r="A26" s="5" t="s">
        <v>5</v>
      </c>
      <c r="B26" s="75">
        <v>10</v>
      </c>
      <c r="C26" s="76"/>
      <c r="D26" s="3">
        <v>2.5</v>
      </c>
      <c r="E26" s="3">
        <v>6</v>
      </c>
      <c r="F26" s="3">
        <v>1.5</v>
      </c>
      <c r="G26" s="3">
        <v>1.5</v>
      </c>
      <c r="H26" s="3">
        <v>2.5</v>
      </c>
      <c r="I26" s="3">
        <v>1.5</v>
      </c>
      <c r="J26" s="6">
        <v>1.5</v>
      </c>
      <c r="K26" s="77">
        <v>1.5</v>
      </c>
      <c r="L26" s="78"/>
      <c r="M26" s="79">
        <v>1.5</v>
      </c>
      <c r="N26" s="80"/>
    </row>
    <row r="27" spans="1:14" x14ac:dyDescent="0.25">
      <c r="A27" s="81" t="s">
        <v>31</v>
      </c>
      <c r="B27" s="83" t="s">
        <v>32</v>
      </c>
      <c r="C27" s="84"/>
      <c r="D27" s="59" t="s">
        <v>33</v>
      </c>
      <c r="E27" s="89" t="s">
        <v>34</v>
      </c>
      <c r="F27" s="92" t="s">
        <v>35</v>
      </c>
      <c r="G27" s="59" t="s">
        <v>36</v>
      </c>
      <c r="H27" s="59" t="s">
        <v>37</v>
      </c>
      <c r="I27" s="59" t="s">
        <v>38</v>
      </c>
      <c r="J27" s="59" t="s">
        <v>39</v>
      </c>
      <c r="K27" s="62" t="s">
        <v>40</v>
      </c>
      <c r="L27" s="63"/>
      <c r="M27" s="62" t="s">
        <v>40</v>
      </c>
      <c r="N27" s="63"/>
    </row>
    <row r="28" spans="1:14" x14ac:dyDescent="0.25">
      <c r="A28" s="81"/>
      <c r="B28" s="85"/>
      <c r="C28" s="86"/>
      <c r="D28" s="60"/>
      <c r="E28" s="90"/>
      <c r="F28" s="93"/>
      <c r="G28" s="60"/>
      <c r="H28" s="60"/>
      <c r="I28" s="60"/>
      <c r="J28" s="60"/>
      <c r="K28" s="64"/>
      <c r="L28" s="65"/>
      <c r="M28" s="64"/>
      <c r="N28" s="65"/>
    </row>
    <row r="29" spans="1:14" x14ac:dyDescent="0.25">
      <c r="A29" s="81"/>
      <c r="B29" s="85"/>
      <c r="C29" s="86"/>
      <c r="D29" s="60"/>
      <c r="E29" s="90"/>
      <c r="F29" s="93"/>
      <c r="G29" s="60"/>
      <c r="H29" s="60"/>
      <c r="I29" s="60"/>
      <c r="J29" s="60"/>
      <c r="K29" s="64"/>
      <c r="L29" s="65"/>
      <c r="M29" s="64"/>
      <c r="N29" s="65"/>
    </row>
    <row r="30" spans="1:14" x14ac:dyDescent="0.25">
      <c r="A30" s="81"/>
      <c r="B30" s="85"/>
      <c r="C30" s="86"/>
      <c r="D30" s="60"/>
      <c r="E30" s="90"/>
      <c r="F30" s="93"/>
      <c r="G30" s="60"/>
      <c r="H30" s="60"/>
      <c r="I30" s="60"/>
      <c r="J30" s="60"/>
      <c r="K30" s="64"/>
      <c r="L30" s="65"/>
      <c r="M30" s="64"/>
      <c r="N30" s="65"/>
    </row>
    <row r="31" spans="1:14" x14ac:dyDescent="0.25">
      <c r="A31" s="81"/>
      <c r="B31" s="85"/>
      <c r="C31" s="86"/>
      <c r="D31" s="60"/>
      <c r="E31" s="90"/>
      <c r="F31" s="93"/>
      <c r="G31" s="60"/>
      <c r="H31" s="60"/>
      <c r="I31" s="60"/>
      <c r="J31" s="60"/>
      <c r="K31" s="64"/>
      <c r="L31" s="65"/>
      <c r="M31" s="64"/>
      <c r="N31" s="65"/>
    </row>
    <row r="32" spans="1:14" ht="15.75" thickBot="1" x14ac:dyDescent="0.3">
      <c r="A32" s="82"/>
      <c r="B32" s="87"/>
      <c r="C32" s="88"/>
      <c r="D32" s="61"/>
      <c r="E32" s="91"/>
      <c r="F32" s="94"/>
      <c r="G32" s="61"/>
      <c r="H32" s="61"/>
      <c r="I32" s="61"/>
      <c r="J32" s="61"/>
      <c r="K32" s="66"/>
      <c r="L32" s="67"/>
      <c r="M32" s="66"/>
      <c r="N32" s="67"/>
    </row>
    <row r="33" spans="1:14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2" t="s">
        <v>1</v>
      </c>
      <c r="B34" s="68" t="s">
        <v>2</v>
      </c>
      <c r="C34" s="68"/>
      <c r="D34" s="2">
        <v>3</v>
      </c>
      <c r="E34" s="2">
        <v>4</v>
      </c>
      <c r="F34" s="2">
        <v>5</v>
      </c>
      <c r="G34" s="2">
        <v>6</v>
      </c>
      <c r="H34" s="2">
        <v>7</v>
      </c>
      <c r="I34" s="2">
        <v>8</v>
      </c>
      <c r="J34" s="2">
        <v>9</v>
      </c>
      <c r="K34" s="2">
        <v>10</v>
      </c>
      <c r="L34" s="2">
        <v>11</v>
      </c>
      <c r="M34" s="2">
        <v>12</v>
      </c>
      <c r="N34" s="2">
        <v>13</v>
      </c>
    </row>
    <row r="35" spans="1:14" x14ac:dyDescent="0.25">
      <c r="A35" s="2" t="s">
        <v>3</v>
      </c>
      <c r="B35" s="69"/>
      <c r="C35" s="70"/>
      <c r="D35" s="3"/>
      <c r="E35" s="3"/>
      <c r="F35" s="3"/>
      <c r="G35" s="3"/>
      <c r="H35" s="3"/>
      <c r="I35" s="3"/>
      <c r="J35" s="4"/>
      <c r="K35" s="71"/>
      <c r="L35" s="72"/>
      <c r="M35" s="73"/>
      <c r="N35" s="74"/>
    </row>
    <row r="36" spans="1:14" x14ac:dyDescent="0.25">
      <c r="A36" s="10" t="s">
        <v>5</v>
      </c>
      <c r="B36" s="52"/>
      <c r="C36" s="53"/>
      <c r="D36" s="11"/>
      <c r="E36" s="11"/>
      <c r="F36" s="11"/>
      <c r="G36" s="11"/>
      <c r="H36" s="11"/>
      <c r="I36" s="11"/>
      <c r="J36" s="12"/>
      <c r="K36" s="54"/>
      <c r="L36" s="55"/>
      <c r="M36" s="56"/>
      <c r="N36" s="57"/>
    </row>
    <row r="37" spans="1:14" x14ac:dyDescent="0.25">
      <c r="A37" s="58" t="s">
        <v>41</v>
      </c>
      <c r="B37" s="51" t="s">
        <v>30</v>
      </c>
      <c r="C37" s="51"/>
      <c r="D37" s="51" t="s">
        <v>30</v>
      </c>
      <c r="E37" s="51" t="s">
        <v>30</v>
      </c>
      <c r="F37" s="51" t="s">
        <v>30</v>
      </c>
      <c r="G37" s="51" t="s">
        <v>30</v>
      </c>
      <c r="H37" s="51" t="s">
        <v>30</v>
      </c>
      <c r="I37" s="51" t="s">
        <v>30</v>
      </c>
      <c r="J37" s="51" t="s">
        <v>30</v>
      </c>
      <c r="K37" s="51" t="s">
        <v>30</v>
      </c>
      <c r="L37" s="51" t="s">
        <v>30</v>
      </c>
      <c r="M37" s="51" t="s">
        <v>30</v>
      </c>
      <c r="N37" s="51" t="s">
        <v>30</v>
      </c>
    </row>
    <row r="38" spans="1:14" x14ac:dyDescent="0.25">
      <c r="A38" s="58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</row>
    <row r="39" spans="1:14" x14ac:dyDescent="0.25">
      <c r="A39" s="58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</row>
    <row r="40" spans="1:14" x14ac:dyDescent="0.25">
      <c r="A40" s="58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</row>
    <row r="41" spans="1:14" x14ac:dyDescent="0.25">
      <c r="A41" s="58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</row>
    <row r="42" spans="1:14" x14ac:dyDescent="0.25">
      <c r="A42" s="58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</row>
    <row r="43" spans="1:14" x14ac:dyDescent="0.25">
      <c r="A43" s="58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</row>
    <row r="44" spans="1:14" x14ac:dyDescent="0.25">
      <c r="A44" s="13"/>
      <c r="B44" s="14"/>
      <c r="C44" s="14"/>
      <c r="D44" s="14"/>
      <c r="E44" s="14"/>
      <c r="F44" s="14"/>
      <c r="G44" s="15"/>
      <c r="H44" s="15"/>
      <c r="I44" s="15"/>
      <c r="J44" s="15"/>
      <c r="K44" s="14"/>
      <c r="L44" s="14"/>
      <c r="M44" s="14"/>
      <c r="N44" s="14"/>
    </row>
    <row r="45" spans="1:14" x14ac:dyDescent="0.25">
      <c r="I45" s="42" t="s">
        <v>42</v>
      </c>
      <c r="J45" s="42"/>
      <c r="K45" s="16" t="s">
        <v>43</v>
      </c>
      <c r="L45" s="17" t="s">
        <v>44</v>
      </c>
      <c r="M45" s="18" t="s">
        <v>45</v>
      </c>
      <c r="N45" s="19" t="s">
        <v>46</v>
      </c>
    </row>
    <row r="46" spans="1:14" x14ac:dyDescent="0.25">
      <c r="A46" s="20"/>
    </row>
    <row r="47" spans="1:14" ht="30.75" customHeight="1" x14ac:dyDescent="0.25">
      <c r="A47" s="43" t="s">
        <v>47</v>
      </c>
      <c r="B47" s="44"/>
      <c r="C47" s="45"/>
      <c r="D47" s="44"/>
      <c r="E47" s="46"/>
      <c r="F47" s="47" t="s">
        <v>48</v>
      </c>
      <c r="I47" s="21"/>
    </row>
    <row r="48" spans="1:14" x14ac:dyDescent="0.25">
      <c r="A48" s="49" t="s">
        <v>49</v>
      </c>
      <c r="B48" s="50"/>
      <c r="C48" s="21"/>
      <c r="D48" s="22" t="s">
        <v>50</v>
      </c>
      <c r="E48" s="21"/>
      <c r="F48" s="48"/>
      <c r="I48" s="21"/>
    </row>
    <row r="49" spans="1:9" x14ac:dyDescent="0.25">
      <c r="A49" s="38">
        <v>2</v>
      </c>
      <c r="B49" s="39"/>
      <c r="C49" s="21"/>
      <c r="D49" s="23">
        <f>COUNTIF(calrang1,A49)+COUNTIF(calrang2,A49)+COUNTIF(calrang3,A49)+COUNTIF(calrang4,A49)</f>
        <v>2</v>
      </c>
      <c r="E49" s="24"/>
      <c r="F49" s="25">
        <f t="shared" ref="F49:F54" si="0">D49*1</f>
        <v>2</v>
      </c>
      <c r="I49" s="21"/>
    </row>
    <row r="50" spans="1:9" x14ac:dyDescent="0.25">
      <c r="A50" s="38">
        <v>10</v>
      </c>
      <c r="B50" s="39"/>
      <c r="C50" s="21"/>
      <c r="D50" s="23">
        <f>COUNTIF(calrang1,A50)+COUNTIF(calrang2,A50)+COUNTIF(calrang3,A50)+COUNTIF(calrang4,A50)</f>
        <v>0</v>
      </c>
      <c r="E50" s="24"/>
      <c r="F50" s="25">
        <f t="shared" si="0"/>
        <v>0</v>
      </c>
      <c r="I50" s="21"/>
    </row>
    <row r="51" spans="1:9" x14ac:dyDescent="0.25">
      <c r="A51" s="38">
        <v>15</v>
      </c>
      <c r="B51" s="39"/>
      <c r="C51" s="21"/>
      <c r="D51" s="23">
        <f>COUNTIF(calrang1,A51)+COUNTIF(calrang2,A51)+COUNTIF(calrang3,A51)+COUNTIF(calrang4,A51)</f>
        <v>0</v>
      </c>
      <c r="E51" s="24"/>
      <c r="F51" s="25">
        <f t="shared" si="0"/>
        <v>0</v>
      </c>
      <c r="I51" s="21"/>
    </row>
    <row r="52" spans="1:9" x14ac:dyDescent="0.25">
      <c r="A52" s="38">
        <v>16</v>
      </c>
      <c r="B52" s="39"/>
      <c r="C52" s="21"/>
      <c r="D52" s="23">
        <f>COUNTIF(calrang1,A52)+COUNTIF(calrang2,A52)+COUNTIF(calrang3,A52)+COUNTIF(calrang4,A52)</f>
        <v>17</v>
      </c>
      <c r="E52" s="24"/>
      <c r="F52" s="25">
        <f t="shared" si="0"/>
        <v>17</v>
      </c>
      <c r="I52" s="21"/>
    </row>
    <row r="53" spans="1:9" x14ac:dyDescent="0.25">
      <c r="A53" s="38">
        <v>20</v>
      </c>
      <c r="B53" s="39"/>
      <c r="C53" s="21"/>
      <c r="D53" s="23">
        <f>COUNTIF(calrang1,A53)+COUNTIF(calrang2,A53)+COUNTIF(calrang3,A53)+COUNTIF(calrang4,A53)</f>
        <v>8</v>
      </c>
      <c r="E53" s="24"/>
      <c r="F53" s="25">
        <f t="shared" si="0"/>
        <v>8</v>
      </c>
      <c r="I53" s="21"/>
    </row>
    <row r="54" spans="1:9" x14ac:dyDescent="0.25">
      <c r="A54" s="38">
        <v>32</v>
      </c>
      <c r="B54" s="39"/>
      <c r="C54" s="21"/>
      <c r="D54" s="23">
        <f>COUNTIF(calrang1,A54)+COUNTIF(calrang2,A54)+COUNTIF(calrang3,A54)+COUNTIF(calrang4,A54)</f>
        <v>1</v>
      </c>
      <c r="E54" s="24"/>
      <c r="F54" s="25">
        <f t="shared" si="0"/>
        <v>1</v>
      </c>
      <c r="I54" s="21"/>
    </row>
    <row r="55" spans="1:9" x14ac:dyDescent="0.25">
      <c r="A55" s="38" t="s">
        <v>51</v>
      </c>
      <c r="B55" s="39"/>
      <c r="C55" s="21"/>
      <c r="D55" s="23">
        <f>SUM(D49:D54)</f>
        <v>28</v>
      </c>
      <c r="E55" s="24"/>
      <c r="F55" s="25"/>
      <c r="I55" s="21"/>
    </row>
    <row r="56" spans="1:9" x14ac:dyDescent="0.25">
      <c r="C56" s="21"/>
      <c r="D56" s="26"/>
      <c r="E56" s="27"/>
      <c r="F56" s="28"/>
      <c r="I56" s="21"/>
    </row>
    <row r="57" spans="1:9" x14ac:dyDescent="0.25">
      <c r="A57" s="29" t="s">
        <v>52</v>
      </c>
      <c r="B57" s="30"/>
      <c r="C57" s="21"/>
      <c r="D57" s="23">
        <f>COUNTIF($A$4:$N$43,"40 AC")</f>
        <v>2</v>
      </c>
      <c r="E57" s="27"/>
      <c r="F57" s="25">
        <f>D57*2</f>
        <v>4</v>
      </c>
      <c r="I57" s="21"/>
    </row>
    <row r="58" spans="1:9" x14ac:dyDescent="0.25">
      <c r="A58" s="31" t="s">
        <v>53</v>
      </c>
      <c r="B58" s="30"/>
      <c r="C58" s="21"/>
      <c r="D58" s="23">
        <f>COUNTIF($A$4:$N$43,"40 A")</f>
        <v>0</v>
      </c>
      <c r="E58" s="27"/>
      <c r="F58" s="25">
        <f>D58*2</f>
        <v>0</v>
      </c>
      <c r="I58" s="21"/>
    </row>
    <row r="59" spans="1:9" x14ac:dyDescent="0.25">
      <c r="A59" s="29" t="s">
        <v>54</v>
      </c>
      <c r="B59" s="30"/>
      <c r="C59" s="21"/>
      <c r="D59" s="23">
        <f>COUNTIF($A$4:$N$43,"63 A")</f>
        <v>0</v>
      </c>
      <c r="E59" s="27"/>
      <c r="F59" s="25">
        <f>D59*2</f>
        <v>0</v>
      </c>
      <c r="I59" s="21"/>
    </row>
    <row r="60" spans="1:9" x14ac:dyDescent="0.25">
      <c r="A60" s="31" t="s">
        <v>55</v>
      </c>
      <c r="B60" s="30"/>
      <c r="C60" s="21"/>
      <c r="D60" s="23">
        <f>COUNTIF($A$4:$N$43,"63 AC")</f>
        <v>1</v>
      </c>
      <c r="E60" s="27"/>
      <c r="F60" s="25">
        <f>D60*2</f>
        <v>2</v>
      </c>
      <c r="I60" s="21"/>
    </row>
    <row r="61" spans="1:9" x14ac:dyDescent="0.25">
      <c r="A61" s="40" t="s">
        <v>8</v>
      </c>
      <c r="B61" s="41"/>
      <c r="C61" s="21"/>
      <c r="D61" s="23">
        <f>COUNTIF($A$4:$N$43,"Prise GTL")</f>
        <v>2</v>
      </c>
      <c r="E61" s="27"/>
      <c r="F61" s="25">
        <f>D61*2</f>
        <v>4</v>
      </c>
      <c r="I61" s="21"/>
    </row>
    <row r="62" spans="1:9" x14ac:dyDescent="0.25">
      <c r="A62" s="29"/>
      <c r="B62" s="30"/>
      <c r="C62" s="21"/>
      <c r="D62" s="32"/>
      <c r="E62" s="27"/>
      <c r="F62" s="25">
        <f>SUM(F49:F61)</f>
        <v>38</v>
      </c>
      <c r="G62" s="33" t="s">
        <v>56</v>
      </c>
      <c r="I62" s="21"/>
    </row>
    <row r="63" spans="1:9" x14ac:dyDescent="0.25">
      <c r="D63" s="26"/>
      <c r="E63" s="26"/>
      <c r="F63" s="34">
        <f>ROUND(F62*20%,0)</f>
        <v>8</v>
      </c>
      <c r="G63" s="33" t="s">
        <v>57</v>
      </c>
    </row>
    <row r="64" spans="1:9" x14ac:dyDescent="0.25">
      <c r="E64" s="35" t="s">
        <v>58</v>
      </c>
      <c r="F64" s="36">
        <f>F62+F63</f>
        <v>46</v>
      </c>
      <c r="G64" s="37" t="s">
        <v>59</v>
      </c>
    </row>
  </sheetData>
  <mergeCells count="84">
    <mergeCell ref="A7:A11"/>
    <mergeCell ref="B7:C12"/>
    <mergeCell ref="D7:D12"/>
    <mergeCell ref="E7:E12"/>
    <mergeCell ref="F7:F12"/>
    <mergeCell ref="A1:N1"/>
    <mergeCell ref="A3:N3"/>
    <mergeCell ref="B4:C4"/>
    <mergeCell ref="B5:C5"/>
    <mergeCell ref="B6:C6"/>
    <mergeCell ref="A17:A22"/>
    <mergeCell ref="B17:C22"/>
    <mergeCell ref="D17:D22"/>
    <mergeCell ref="E17:E22"/>
    <mergeCell ref="F17:F22"/>
    <mergeCell ref="M7:M12"/>
    <mergeCell ref="N7:N12"/>
    <mergeCell ref="B14:C14"/>
    <mergeCell ref="B15:C15"/>
    <mergeCell ref="B16:C16"/>
    <mergeCell ref="G7:G12"/>
    <mergeCell ref="H7:H12"/>
    <mergeCell ref="I7:I12"/>
    <mergeCell ref="J7:J12"/>
    <mergeCell ref="K7:K12"/>
    <mergeCell ref="L7:L12"/>
    <mergeCell ref="M17:M22"/>
    <mergeCell ref="N17:N22"/>
    <mergeCell ref="B24:C24"/>
    <mergeCell ref="B25:C25"/>
    <mergeCell ref="K25:L25"/>
    <mergeCell ref="M25:N25"/>
    <mergeCell ref="G17:G22"/>
    <mergeCell ref="H17:H22"/>
    <mergeCell ref="I17:I22"/>
    <mergeCell ref="J17:J22"/>
    <mergeCell ref="K17:K22"/>
    <mergeCell ref="L17:L22"/>
    <mergeCell ref="A27:A32"/>
    <mergeCell ref="B27:C32"/>
    <mergeCell ref="D27:D32"/>
    <mergeCell ref="E27:E32"/>
    <mergeCell ref="F27:F32"/>
    <mergeCell ref="B35:C35"/>
    <mergeCell ref="K35:L35"/>
    <mergeCell ref="M35:N35"/>
    <mergeCell ref="B26:C26"/>
    <mergeCell ref="K26:L26"/>
    <mergeCell ref="M26:N26"/>
    <mergeCell ref="G27:G32"/>
    <mergeCell ref="H27:H32"/>
    <mergeCell ref="I27:I32"/>
    <mergeCell ref="J27:J32"/>
    <mergeCell ref="K27:L32"/>
    <mergeCell ref="M27:N32"/>
    <mergeCell ref="B34:C34"/>
    <mergeCell ref="N37:N43"/>
    <mergeCell ref="B36:C36"/>
    <mergeCell ref="K36:L36"/>
    <mergeCell ref="M36:N36"/>
    <mergeCell ref="A37:A43"/>
    <mergeCell ref="B37:C43"/>
    <mergeCell ref="D37:D43"/>
    <mergeCell ref="E37:E43"/>
    <mergeCell ref="F37:F43"/>
    <mergeCell ref="G37:G43"/>
    <mergeCell ref="H37:H43"/>
    <mergeCell ref="I37:I43"/>
    <mergeCell ref="J37:J43"/>
    <mergeCell ref="K37:K43"/>
    <mergeCell ref="L37:L43"/>
    <mergeCell ref="M37:M43"/>
    <mergeCell ref="A61:B61"/>
    <mergeCell ref="I45:J45"/>
    <mergeCell ref="A47:E47"/>
    <mergeCell ref="F47:F48"/>
    <mergeCell ref="A48:B48"/>
    <mergeCell ref="A49:B49"/>
    <mergeCell ref="A50:B50"/>
    <mergeCell ref="A51:B51"/>
    <mergeCell ref="A52:B52"/>
    <mergeCell ref="A53:B53"/>
    <mergeCell ref="A54:B54"/>
    <mergeCell ref="A55:B5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calrang1</vt:lpstr>
      <vt:lpstr>calrang2</vt:lpstr>
      <vt:lpstr>calrang3</vt:lpstr>
      <vt:lpstr>calrang4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Mickaël BEAUDUSSEAU</cp:lastModifiedBy>
  <dcterms:created xsi:type="dcterms:W3CDTF">2014-02-23T10:20:01Z</dcterms:created>
  <dcterms:modified xsi:type="dcterms:W3CDTF">2014-02-23T12:04:24Z</dcterms:modified>
</cp:coreProperties>
</file>