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480" yWindow="45" windowWidth="10380" windowHeight="8580"/>
  </bookViews>
  <sheets>
    <sheet name="Plannification" sheetId="2" r:id="rId1"/>
    <sheet name="Calculations" sheetId="1" state="hidden" r:id="rId2"/>
  </sheets>
  <externalReferences>
    <externalReference r:id="rId3"/>
    <externalReference r:id="rId4"/>
  </externalReferences>
  <definedNames>
    <definedName name="_1_out_R_ucl">OFFSET([1]Calculations!$BM$4,0,0,SUM([1]Calculations!$BB$4:$BB$4))</definedName>
    <definedName name="_1_out_X_lcl">OFFSET([1]Calculations!$BL$4,0,0,SUM([1]Calculations!$BB$4:$BB$4))</definedName>
    <definedName name="_1_out_X_ucl">OFFSET([1]Calculations!$BK$4,0,0,SUM([1]Calculations!$BB$4:$BB$4))</definedName>
    <definedName name="_2_of_3_above_R_2_sig">OFFSET([1]Calculations!$DK$4,0,0,SUM([1]Calculations!$BB$4:$BB$4))</definedName>
    <definedName name="_2_of_3_above_X_2_sig">OFFSET([1]Calculations!$DG$4,0,0,SUM([1]Calculations!$BB$4:$BB$4))</definedName>
    <definedName name="_2_of_3_below_R_2_sig">OFFSET([1]Calculations!$DU$4,0,0,SUM([1]Calculations!$BB$4:$BB$4))</definedName>
    <definedName name="_2_of_3_below_X_2_sig">OFFSET([1]Calculations!$DQ$4,0,0,SUM([1]Calculations!$BB$4:$BB$4))</definedName>
    <definedName name="_4_of_5_above_R_1_sig">OFFSET([1]Calculations!$EP$4,0,0,SUM([1]Calculations!$BB$4:$BB$4))</definedName>
    <definedName name="_4_of_5_above_X_1_sig">OFFSET([1]Calculations!$EB$4,0,0,SUM([1]Calculations!$BB$4:$BB$4))</definedName>
    <definedName name="_4_of_5_below_R_1_sig">OFFSET([1]Calculations!$EW$4,0,0,SUM([1]Calculations!$BB$4:$BB$4))</definedName>
    <definedName name="_4_of_5_below_X_1_sig">OFFSET([1]Calculations!$EI$4,0,0,SUM([1]Calculations!$BB$4:$BB$4))</definedName>
    <definedName name="_8_above_avg_R">OFFSET([1]Calculations!$CR$4,0,0,SUM([1]Calculations!$BB$4:$BB$4))</definedName>
    <definedName name="_8_above_avg_X">OFFSET([1]Calculations!$BZ$4,0,0,SUM([1]Calculations!$BB$4:$BB$4))</definedName>
    <definedName name="_8_below_avg_R">OFFSET([1]Calculations!$DA$4,0,0,SUM([1]Calculations!$BB$4:$BB$4))</definedName>
    <definedName name="_8_below_avg_X">OFFSET([1]Calculations!$CI$4,0,0,SUM([1]Calculations!$BB$4:$BB$4))</definedName>
    <definedName name="Begin">OFFSET(Calculations!$B$2,0,0,COUNT(Calculations!$B:$B))</definedName>
    <definedName name="bins">OFFSET([2]Calculations!$G$14,0,0,COUNT([2]Calculations!$G$14:$G$29))</definedName>
    <definedName name="centerline">OFFSET([1]Calculations!$EY$4,0,0,SUM([1]Calculations!$BB$4:$BB$4))</definedName>
    <definedName name="centerliner">OFFSET([1]Calculations!$FB$4,0,0,SUM([1]Calculations!$BB$4:$BB$4))</definedName>
    <definedName name="counts">OFFSET([2]Calculations!$H$14,0,0,COUNT([2]Calculations!$H$14:$H$29))</definedName>
    <definedName name="Data">'[1]Data Entry'!#REF!</definedName>
    <definedName name="DaysComplete">OFFSET(Calculations!$E$2,0,0,COUNT(Calculations!$D:$D))</definedName>
    <definedName name="DaysIncomplete">OFFSET(Calculations!$F$2,0,0,COUNT(Calculations!$D:$D))</definedName>
    <definedName name="Item">OFFSET(Calculations!$A$2,0,0,COUNTA(Calculations!$A:$A)-1)</definedName>
    <definedName name="lcl">OFFSET([1]Calculations!$EZ$4,0,0,SUM([1]Calculations!$BB$4:$BB$4))</definedName>
    <definedName name="numberpts">OFFSET([1]Calculations!$A$4,0,0,SUM([1]Calculations!$BB$4:$BB$4))</definedName>
    <definedName name="numberptsr">OFFSET([1]Calculations!$B$4,0,0,SUM([1]Calculations!$BB$4:$BB$4))</definedName>
    <definedName name="Rbar_1_3_LCL">OFFSET([1]Calculations!$FJ$4,0,0,SUM([1]Calculations!$BB$4:$BB$4))</definedName>
    <definedName name="Rbar_1_3_UCL">OFFSET([1]Calculations!$FI$4,0,0,SUM([1]Calculations!$BB$4:$BB$4))</definedName>
    <definedName name="Rbar_2_3_LCL">OFFSET([1]Calculations!$FF$4,0,0,SUM([1]Calculations!$BB$4:$BB$4))</definedName>
    <definedName name="Rbar_2_3_UCL">OFFSET([1]Calculations!$FE$4,0,0,SUM([1]Calculations!$BB$4:$BB$4))</definedName>
    <definedName name="ucl">OFFSET([1]Calculations!$EX$4,0,0,SUM([1]Calculations!$BB$4:$BB$4))</definedName>
    <definedName name="uclR">OFFSET([1]Calculations!$FA$4,0,0,SUM([1]Calculations!$BB$4:$BB$4))</definedName>
    <definedName name="Xbar_1_3_LCL">OFFSET([1]Calculations!$FH$4,0,0,SUM([1]Calculations!$BB$4:$BB$4))</definedName>
    <definedName name="Xbar_1_3_UCL">OFFSET([1]Calculations!$FG$4,0,0,SUM([1]Calculations!$BB$4:$BB$4))</definedName>
    <definedName name="Xbar_2_3_LCL">OFFSET([1]Calculations!$FD$4,0,0,SUM([1]Calculations!$BB$4:$BB$4))</definedName>
    <definedName name="Xbar_2_3_UCL">OFFSET([1]Calculations!$FC$4,0,0,SUM([1]Calculations!$BB$4:$BB$4))</definedName>
    <definedName name="_xlnm.Print_Area" localSheetId="0">Plannification!$A$1:$O$43</definedName>
  </definedNames>
  <calcPr calcId="145621"/>
</workbook>
</file>

<file path=xl/calcChain.xml><?xml version="1.0" encoding="utf-8"?>
<calcChain xmlns="http://schemas.openxmlformats.org/spreadsheetml/2006/main">
  <c r="A11" i="1" l="1"/>
  <c r="A12" i="1"/>
  <c r="A13" i="1"/>
  <c r="A14" i="1"/>
  <c r="A15" i="1"/>
  <c r="A16" i="1"/>
  <c r="E33" i="2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17" i="1"/>
  <c r="C5" i="1" l="1"/>
  <c r="C6" i="1"/>
  <c r="C7" i="1"/>
  <c r="C8" i="1"/>
  <c r="C9" i="1"/>
  <c r="C10" i="1"/>
  <c r="C11" i="1"/>
  <c r="C12" i="1"/>
  <c r="C13" i="1"/>
  <c r="C14" i="1"/>
  <c r="C15" i="1"/>
  <c r="C16" i="1"/>
  <c r="C2" i="1" l="1"/>
  <c r="E32" i="2"/>
  <c r="E31" i="2"/>
  <c r="E30" i="2"/>
  <c r="E29" i="2"/>
  <c r="A2" i="1"/>
  <c r="A3" i="1"/>
  <c r="A4" i="1"/>
  <c r="A5" i="1"/>
  <c r="A6" i="1"/>
  <c r="A7" i="1"/>
  <c r="A8" i="1"/>
  <c r="A10" i="1"/>
  <c r="H1" i="1" l="1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29" i="2"/>
  <c r="G2" i="1" l="1"/>
  <c r="D2" i="1" s="1"/>
  <c r="G13" i="1"/>
  <c r="D13" i="1" s="1"/>
  <c r="G21" i="1"/>
  <c r="D21" i="1" s="1"/>
  <c r="G25" i="1"/>
  <c r="D25" i="1" s="1"/>
  <c r="G29" i="1"/>
  <c r="D29" i="1" s="1"/>
  <c r="G10" i="1"/>
  <c r="D10" i="1" s="1"/>
  <c r="G14" i="1"/>
  <c r="D14" i="1" s="1"/>
  <c r="G18" i="1"/>
  <c r="D18" i="1" s="1"/>
  <c r="G22" i="1"/>
  <c r="D22" i="1" s="1"/>
  <c r="G26" i="1"/>
  <c r="D26" i="1" s="1"/>
  <c r="G30" i="1"/>
  <c r="D30" i="1" s="1"/>
  <c r="G11" i="1"/>
  <c r="D11" i="1" s="1"/>
  <c r="G15" i="1"/>
  <c r="D15" i="1" s="1"/>
  <c r="G19" i="1"/>
  <c r="D19" i="1" s="1"/>
  <c r="G23" i="1"/>
  <c r="D23" i="1" s="1"/>
  <c r="G27" i="1"/>
  <c r="D27" i="1" s="1"/>
  <c r="G31" i="1"/>
  <c r="D31" i="1" s="1"/>
  <c r="G12" i="1"/>
  <c r="D12" i="1" s="1"/>
  <c r="G16" i="1"/>
  <c r="D16" i="1" s="1"/>
  <c r="G20" i="1"/>
  <c r="D20" i="1" s="1"/>
  <c r="G24" i="1"/>
  <c r="D24" i="1" s="1"/>
  <c r="G28" i="1"/>
  <c r="D28" i="1" s="1"/>
  <c r="B3" i="1"/>
  <c r="C3" i="1"/>
  <c r="B4" i="1"/>
  <c r="C4" i="1"/>
  <c r="B5" i="1"/>
  <c r="B6" i="1"/>
  <c r="H6" i="1" s="1"/>
  <c r="G33" i="2" s="1"/>
  <c r="B7" i="1"/>
  <c r="H7" i="1" s="1"/>
  <c r="G34" i="2" s="1"/>
  <c r="B8" i="1"/>
  <c r="H8" i="1" s="1"/>
  <c r="G35" i="2" s="1"/>
  <c r="A9" i="1"/>
  <c r="B9" i="1"/>
  <c r="H9" i="1" s="1"/>
  <c r="G36" i="2" s="1"/>
  <c r="B10" i="1"/>
  <c r="H10" i="1" s="1"/>
  <c r="G37" i="2" s="1"/>
  <c r="B11" i="1"/>
  <c r="H11" i="1" s="1"/>
  <c r="G38" i="2" s="1"/>
  <c r="B12" i="1"/>
  <c r="H12" i="1" s="1"/>
  <c r="G39" i="2" s="1"/>
  <c r="B13" i="1"/>
  <c r="H13" i="1" s="1"/>
  <c r="G40" i="2" s="1"/>
  <c r="B14" i="1"/>
  <c r="H14" i="1" s="1"/>
  <c r="G41" i="2" s="1"/>
  <c r="B15" i="1"/>
  <c r="H15" i="1" s="1"/>
  <c r="G42" i="2" s="1"/>
  <c r="B16" i="1"/>
  <c r="H16" i="1" s="1"/>
  <c r="G43" i="2" s="1"/>
  <c r="B2" i="1"/>
  <c r="H2" i="1" s="1"/>
  <c r="G29" i="2" s="1"/>
  <c r="B17" i="1"/>
  <c r="H17" i="1" s="1"/>
  <c r="N29" i="2" s="1"/>
  <c r="C17" i="1"/>
  <c r="B18" i="1"/>
  <c r="H18" i="1" s="1"/>
  <c r="N30" i="2" s="1"/>
  <c r="C18" i="1"/>
  <c r="B19" i="1"/>
  <c r="H19" i="1" s="1"/>
  <c r="N31" i="2" s="1"/>
  <c r="C19" i="1"/>
  <c r="B20" i="1"/>
  <c r="H20" i="1" s="1"/>
  <c r="N32" i="2" s="1"/>
  <c r="C20" i="1"/>
  <c r="B21" i="1"/>
  <c r="H21" i="1" s="1"/>
  <c r="N33" i="2" s="1"/>
  <c r="C21" i="1"/>
  <c r="B22" i="1"/>
  <c r="H22" i="1" s="1"/>
  <c r="N34" i="2" s="1"/>
  <c r="C22" i="1"/>
  <c r="B23" i="1"/>
  <c r="H23" i="1" s="1"/>
  <c r="N35" i="2" s="1"/>
  <c r="C23" i="1"/>
  <c r="B24" i="1"/>
  <c r="H24" i="1" s="1"/>
  <c r="N36" i="2" s="1"/>
  <c r="C24" i="1"/>
  <c r="B25" i="1"/>
  <c r="H25" i="1" s="1"/>
  <c r="N37" i="2" s="1"/>
  <c r="C25" i="1"/>
  <c r="B26" i="1"/>
  <c r="H26" i="1" s="1"/>
  <c r="N38" i="2" s="1"/>
  <c r="C26" i="1"/>
  <c r="B27" i="1"/>
  <c r="H27" i="1" s="1"/>
  <c r="N39" i="2" s="1"/>
  <c r="C27" i="1"/>
  <c r="B28" i="1"/>
  <c r="H28" i="1" s="1"/>
  <c r="N40" i="2" s="1"/>
  <c r="C28" i="1"/>
  <c r="B29" i="1"/>
  <c r="H29" i="1" s="1"/>
  <c r="N41" i="2" s="1"/>
  <c r="C29" i="1"/>
  <c r="B30" i="1"/>
  <c r="H30" i="1" s="1"/>
  <c r="N42" i="2" s="1"/>
  <c r="C30" i="1"/>
  <c r="B31" i="1"/>
  <c r="H31" i="1" s="1"/>
  <c r="N43" i="2" s="1"/>
  <c r="C31" i="1"/>
  <c r="G9" i="1" l="1"/>
  <c r="D9" i="1" s="1"/>
  <c r="G8" i="1"/>
  <c r="D8" i="1" s="1"/>
  <c r="G7" i="1"/>
  <c r="D7" i="1" s="1"/>
  <c r="G6" i="1"/>
  <c r="D6" i="1" s="1"/>
  <c r="G17" i="1"/>
  <c r="D17" i="1" s="1"/>
  <c r="F17" i="1" s="1"/>
  <c r="O36" i="2"/>
  <c r="O37" i="2"/>
  <c r="O39" i="2"/>
  <c r="O34" i="2"/>
  <c r="O40" i="2"/>
  <c r="O35" i="2"/>
  <c r="O30" i="2"/>
  <c r="O41" i="2"/>
  <c r="O31" i="2"/>
  <c r="O42" i="2"/>
  <c r="F20" i="1"/>
  <c r="O43" i="2"/>
  <c r="O38" i="2"/>
  <c r="O33" i="2"/>
  <c r="H4" i="1"/>
  <c r="H3" i="1"/>
  <c r="H5" i="1"/>
  <c r="F22" i="1"/>
  <c r="F24" i="1"/>
  <c r="F23" i="1"/>
  <c r="E27" i="1"/>
  <c r="O29" i="2" l="1"/>
  <c r="E31" i="1"/>
  <c r="F21" i="1"/>
  <c r="F19" i="1"/>
  <c r="F18" i="1"/>
  <c r="O32" i="2"/>
  <c r="E23" i="1"/>
  <c r="F30" i="1"/>
  <c r="G32" i="2"/>
  <c r="G5" i="1"/>
  <c r="D5" i="1" s="1"/>
  <c r="G31" i="2"/>
  <c r="G4" i="1"/>
  <c r="D4" i="1" s="1"/>
  <c r="G30" i="2"/>
  <c r="G3" i="1"/>
  <c r="D3" i="1" s="1"/>
  <c r="F2" i="1"/>
  <c r="E22" i="1"/>
  <c r="E19" i="1"/>
  <c r="E30" i="1"/>
  <c r="E18" i="1"/>
  <c r="F28" i="1"/>
  <c r="E28" i="1"/>
  <c r="E20" i="1"/>
  <c r="E29" i="1"/>
  <c r="F29" i="1"/>
  <c r="E21" i="1"/>
  <c r="H34" i="2"/>
  <c r="F8" i="1"/>
  <c r="F31" i="1"/>
  <c r="H39" i="2"/>
  <c r="E17" i="1"/>
  <c r="E25" i="1"/>
  <c r="F25" i="1"/>
  <c r="F6" i="1"/>
  <c r="F26" i="1"/>
  <c r="E26" i="1"/>
  <c r="H36" i="2"/>
  <c r="E24" i="1"/>
  <c r="F27" i="1"/>
  <c r="E10" i="1"/>
  <c r="E8" i="1"/>
  <c r="F10" i="1"/>
  <c r="F11" i="1"/>
  <c r="H38" i="2"/>
  <c r="E9" i="1"/>
  <c r="E11" i="1"/>
  <c r="F12" i="1"/>
  <c r="H29" i="2" l="1"/>
  <c r="F4" i="1"/>
  <c r="F3" i="1"/>
  <c r="E2" i="1"/>
  <c r="H30" i="2"/>
  <c r="E6" i="1"/>
  <c r="E12" i="1"/>
  <c r="F9" i="1"/>
  <c r="F7" i="1"/>
  <c r="E7" i="1"/>
  <c r="H35" i="2"/>
  <c r="H37" i="2"/>
  <c r="H33" i="2"/>
  <c r="E4" i="1" l="1"/>
  <c r="H31" i="2"/>
  <c r="E3" i="1"/>
  <c r="E16" i="1"/>
  <c r="F16" i="1"/>
  <c r="E15" i="1"/>
  <c r="F15" i="1"/>
  <c r="E14" i="1"/>
  <c r="F14" i="1"/>
  <c r="H43" i="2"/>
  <c r="H42" i="2"/>
  <c r="E13" i="1"/>
  <c r="F13" i="1"/>
  <c r="H40" i="2"/>
  <c r="H41" i="2"/>
  <c r="H32" i="2" l="1"/>
  <c r="E5" i="1"/>
  <c r="F5" i="1"/>
</calcChain>
</file>

<file path=xl/sharedStrings.xml><?xml version="1.0" encoding="utf-8"?>
<sst xmlns="http://schemas.openxmlformats.org/spreadsheetml/2006/main" count="27" uniqueCount="21">
  <si>
    <t>Percent Complete</t>
  </si>
  <si>
    <t>Tâches</t>
  </si>
  <si>
    <t>Début</t>
  </si>
  <si>
    <t># Jours requis</t>
  </si>
  <si>
    <t>% Complété</t>
  </si>
  <si>
    <t>Jours comp</t>
  </si>
  <si>
    <t>Jours Incomp</t>
  </si>
  <si>
    <t>Projet</t>
  </si>
  <si>
    <t>Date de début</t>
  </si>
  <si>
    <t>Durée en jours</t>
  </si>
  <si>
    <t>Aujourd'hui</t>
  </si>
  <si>
    <t>Date de fin</t>
  </si>
  <si>
    <t>Plannification des travaux</t>
  </si>
  <si>
    <t>maconnerie</t>
  </si>
  <si>
    <t>placo</t>
  </si>
  <si>
    <t>charpente</t>
  </si>
  <si>
    <t>menuiserie</t>
  </si>
  <si>
    <t>maconnerie Client 2</t>
  </si>
  <si>
    <t>placo client2</t>
  </si>
  <si>
    <t>charpente client2</t>
  </si>
  <si>
    <t>menuiserie client2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</si>
</sst>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;@"/>
    <numFmt numFmtId="165" formatCode="dd/mm/yy;@"/>
  </numFmts>
  <fonts count="8" x14ac:knownFonts="1">
    <font>
      <sz val="10"/>
      <name val="Arial"/>
    </font>
    <font>
      <sz val="8"/>
      <name val="Arial"/>
      <family val="2"/>
    </font>
    <font>
      <sz val="8"/>
      <name val="Verdana"/>
      <family val="2"/>
    </font>
    <font>
      <sz val="10"/>
      <name val="Arial"/>
      <family val="2"/>
    </font>
    <font>
      <sz val="14"/>
      <color indexed="9"/>
      <name val="Arial"/>
      <family val="2"/>
    </font>
    <font>
      <b/>
      <sz val="12"/>
      <color rgb="FF7FBA00"/>
      <name val="Verdana"/>
      <family val="2"/>
    </font>
    <font>
      <b/>
      <sz val="10"/>
      <color theme="0"/>
      <name val="Arial"/>
      <family val="2"/>
    </font>
    <font>
      <b/>
      <sz val="14"/>
      <color rgb="FF7FBA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66666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0" xfId="0" applyBorder="1"/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2" xfId="0" applyFont="1" applyBorder="1"/>
    <xf numFmtId="164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4" fontId="0" fillId="0" borderId="0" xfId="0" applyNumberFormat="1"/>
    <xf numFmtId="14" fontId="0" fillId="0" borderId="2" xfId="0" applyNumberFormat="1" applyBorder="1"/>
    <xf numFmtId="0" fontId="0" fillId="0" borderId="0" xfId="0" applyNumberFormat="1"/>
    <xf numFmtId="0" fontId="3" fillId="0" borderId="2" xfId="0" quotePrefix="1" applyFont="1" applyBorder="1" applyAlignment="1">
      <alignment horizontal="center"/>
    </xf>
    <xf numFmtId="10" fontId="0" fillId="0" borderId="0" xfId="0" applyNumberFormat="1"/>
    <xf numFmtId="2" fontId="3" fillId="0" borderId="2" xfId="0" applyNumberFormat="1" applyFont="1" applyBorder="1"/>
    <xf numFmtId="0" fontId="4" fillId="0" borderId="0" xfId="0" applyFont="1" applyFill="1" applyAlignment="1" applyProtection="1">
      <alignment vertical="center"/>
    </xf>
    <xf numFmtId="0" fontId="2" fillId="0" borderId="0" xfId="0" applyFont="1" applyProtection="1"/>
    <xf numFmtId="0" fontId="2" fillId="0" borderId="0" xfId="0" applyFont="1" applyBorder="1" applyAlignment="1" applyProtection="1">
      <alignment vertical="top" wrapText="1"/>
    </xf>
    <xf numFmtId="0" fontId="5" fillId="0" borderId="0" xfId="0" applyFont="1" applyFill="1" applyAlignment="1" applyProtection="1"/>
    <xf numFmtId="0" fontId="2" fillId="0" borderId="0" xfId="0" applyFont="1" applyBorder="1" applyProtection="1"/>
    <xf numFmtId="0" fontId="2" fillId="0" borderId="0" xfId="0" applyFont="1" applyBorder="1" applyAlignment="1" applyProtection="1">
      <alignment wrapText="1"/>
    </xf>
    <xf numFmtId="0" fontId="0" fillId="0" borderId="0" xfId="0" applyBorder="1" applyProtection="1"/>
    <xf numFmtId="0" fontId="2" fillId="0" borderId="0" xfId="0" applyFont="1" applyAlignment="1" applyProtection="1">
      <alignment vertical="center" wrapText="1"/>
    </xf>
    <xf numFmtId="0" fontId="2" fillId="0" borderId="0" xfId="0" applyFont="1" applyBorder="1" applyAlignment="1" applyProtection="1">
      <alignment vertical="center" wrapText="1"/>
    </xf>
    <xf numFmtId="0" fontId="0" fillId="0" borderId="0" xfId="0" applyProtection="1"/>
    <xf numFmtId="0" fontId="6" fillId="2" borderId="2" xfId="0" applyFont="1" applyFill="1" applyBorder="1" applyAlignment="1" applyProtection="1">
      <alignment horizontal="center" vertical="center" wrapText="1"/>
    </xf>
    <xf numFmtId="164" fontId="6" fillId="2" borderId="2" xfId="0" applyNumberFormat="1" applyFont="1" applyFill="1" applyBorder="1" applyAlignment="1" applyProtection="1">
      <alignment horizontal="center" vertical="center" wrapText="1"/>
    </xf>
    <xf numFmtId="14" fontId="0" fillId="0" borderId="2" xfId="0" applyNumberFormat="1" applyBorder="1" applyAlignment="1" applyProtection="1">
      <alignment horizontal="center"/>
    </xf>
    <xf numFmtId="2" fontId="0" fillId="0" borderId="2" xfId="0" applyNumberFormat="1" applyBorder="1" applyAlignment="1" applyProtection="1">
      <alignment horizontal="center"/>
    </xf>
    <xf numFmtId="0" fontId="3" fillId="0" borderId="2" xfId="0" applyFont="1" applyBorder="1" applyProtection="1">
      <protection locked="0"/>
    </xf>
    <xf numFmtId="165" fontId="0" fillId="0" borderId="2" xfId="0" applyNumberForma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4" fillId="0" borderId="0" xfId="0" applyFont="1" applyFill="1" applyAlignment="1" applyProtection="1">
      <alignment horizontal="center" vertical="center"/>
    </xf>
    <xf numFmtId="0" fontId="7" fillId="2" borderId="0" xfId="0" applyFont="1" applyFill="1" applyAlignment="1" applyProtection="1">
      <alignment horizontal="center"/>
    </xf>
    <xf numFmtId="165" fontId="3" fillId="0" borderId="2" xfId="0" applyNumberFormat="1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2004364622961448E-2"/>
          <c:y val="4.9809370159005356E-2"/>
          <c:w val="0.91409313161697481"/>
          <c:h val="0.86310449725894356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Calculations!$B$1</c:f>
              <c:strCache>
                <c:ptCount val="1"/>
                <c:pt idx="0">
                  <c:v>Début</c:v>
                </c:pt>
              </c:strCache>
            </c:strRef>
          </c:tx>
          <c:spPr>
            <a:noFill/>
            <a:ln w="25400">
              <a:noFill/>
            </a:ln>
          </c:spPr>
          <c:invertIfNegative val="0"/>
          <c:cat>
            <c:strRef>
              <c:f>[0]!Item</c:f>
              <c:strCache>
                <c:ptCount val="8"/>
                <c:pt idx="0">
                  <c:v>maconnerie</c:v>
                </c:pt>
                <c:pt idx="1">
                  <c:v>placo</c:v>
                </c:pt>
                <c:pt idx="2">
                  <c:v>charpente</c:v>
                </c:pt>
                <c:pt idx="3">
                  <c:v>menuiserie</c:v>
                </c:pt>
                <c:pt idx="4">
                  <c:v>maconnerie Client 2</c:v>
                </c:pt>
                <c:pt idx="5">
                  <c:v>placo client2</c:v>
                </c:pt>
                <c:pt idx="6">
                  <c:v>charpente client2</c:v>
                </c:pt>
                <c:pt idx="7">
                  <c:v>menuiserie client2</c:v>
                </c:pt>
              </c:strCache>
            </c:strRef>
          </c:cat>
          <c:val>
            <c:numRef>
              <c:f>[0]!Begin</c:f>
              <c:numCache>
                <c:formatCode>m/d/yyyy</c:formatCode>
                <c:ptCount val="8"/>
                <c:pt idx="0">
                  <c:v>41379</c:v>
                </c:pt>
                <c:pt idx="1">
                  <c:v>41394</c:v>
                </c:pt>
                <c:pt idx="2">
                  <c:v>41401</c:v>
                </c:pt>
                <c:pt idx="3">
                  <c:v>41408</c:v>
                </c:pt>
                <c:pt idx="4">
                  <c:v>41394</c:v>
                </c:pt>
                <c:pt idx="5">
                  <c:v>41401</c:v>
                </c:pt>
                <c:pt idx="6">
                  <c:v>41408</c:v>
                </c:pt>
                <c:pt idx="7">
                  <c:v>41415</c:v>
                </c:pt>
              </c:numCache>
            </c:numRef>
          </c:val>
        </c:ser>
        <c:ser>
          <c:idx val="1"/>
          <c:order val="1"/>
          <c:tx>
            <c:strRef>
              <c:f>Calculations!$E$1</c:f>
              <c:strCache>
                <c:ptCount val="1"/>
                <c:pt idx="0">
                  <c:v>Jours comp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 w="9525" cap="flat" cmpd="sng" algn="ctr">
              <a:solidFill>
                <a:schemeClr val="accent3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cat>
            <c:strRef>
              <c:f>[0]!Item</c:f>
              <c:strCache>
                <c:ptCount val="8"/>
                <c:pt idx="0">
                  <c:v>maconnerie</c:v>
                </c:pt>
                <c:pt idx="1">
                  <c:v>placo</c:v>
                </c:pt>
                <c:pt idx="2">
                  <c:v>charpente</c:v>
                </c:pt>
                <c:pt idx="3">
                  <c:v>menuiserie</c:v>
                </c:pt>
                <c:pt idx="4">
                  <c:v>maconnerie Client 2</c:v>
                </c:pt>
                <c:pt idx="5">
                  <c:v>placo client2</c:v>
                </c:pt>
                <c:pt idx="6">
                  <c:v>charpente client2</c:v>
                </c:pt>
                <c:pt idx="7">
                  <c:v>menuiserie client2</c:v>
                </c:pt>
              </c:strCache>
            </c:strRef>
          </c:cat>
          <c:val>
            <c:numRef>
              <c:f>[0]!DaysComplete</c:f>
              <c:numCache>
                <c:formatCode>General</c:formatCode>
                <c:ptCount val="8"/>
                <c:pt idx="0">
                  <c:v>15</c:v>
                </c:pt>
                <c:pt idx="1">
                  <c:v>7</c:v>
                </c:pt>
                <c:pt idx="2">
                  <c:v>2</c:v>
                </c:pt>
                <c:pt idx="3">
                  <c:v>0</c:v>
                </c:pt>
                <c:pt idx="4">
                  <c:v>9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2"/>
          <c:order val="2"/>
          <c:tx>
            <c:strRef>
              <c:f>Calculations!$F$1</c:f>
              <c:strCache>
                <c:ptCount val="1"/>
                <c:pt idx="0">
                  <c:v>Jours Incomp</c:v>
                </c:pt>
              </c:strCache>
            </c:strRef>
          </c:tx>
          <c:spPr>
            <a:solidFill>
              <a:srgbClr val="FFC000"/>
            </a:solidFill>
            <a:ln w="9525" cap="flat" cmpd="sng" algn="ctr">
              <a:solidFill>
                <a:schemeClr val="accent2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cat>
            <c:strRef>
              <c:f>[0]!Item</c:f>
              <c:strCache>
                <c:ptCount val="8"/>
                <c:pt idx="0">
                  <c:v>maconnerie</c:v>
                </c:pt>
                <c:pt idx="1">
                  <c:v>placo</c:v>
                </c:pt>
                <c:pt idx="2">
                  <c:v>charpente</c:v>
                </c:pt>
                <c:pt idx="3">
                  <c:v>menuiserie</c:v>
                </c:pt>
                <c:pt idx="4">
                  <c:v>maconnerie Client 2</c:v>
                </c:pt>
                <c:pt idx="5">
                  <c:v>placo client2</c:v>
                </c:pt>
                <c:pt idx="6">
                  <c:v>charpente client2</c:v>
                </c:pt>
                <c:pt idx="7">
                  <c:v>menuiserie client2</c:v>
                </c:pt>
              </c:strCache>
            </c:strRef>
          </c:cat>
          <c:val>
            <c:numRef>
              <c:f>[0]!DaysIncomplete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5</c:v>
                </c:pt>
                <c:pt idx="3">
                  <c:v>7</c:v>
                </c:pt>
                <c:pt idx="4">
                  <c:v>6</c:v>
                </c:pt>
                <c:pt idx="5">
                  <c:v>5</c:v>
                </c:pt>
                <c:pt idx="6">
                  <c:v>7</c:v>
                </c:pt>
                <c:pt idx="7">
                  <c:v>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178312704"/>
        <c:axId val="178314240"/>
      </c:barChart>
      <c:catAx>
        <c:axId val="178312704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78314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314240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m/d/yyyy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78312704"/>
        <c:crosses val="max"/>
        <c:crossBetween val="between"/>
        <c:majorUnit val="14"/>
        <c:minorUnit val="7"/>
      </c:valAx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1" l="0.75" r="0.75" t="1" header="0.5" footer="0.5"/>
    <c:pageSetup orientation="landscape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9250483148925915"/>
          <c:y val="4.4642986894841932E-2"/>
          <c:w val="0.68190188840933541"/>
          <c:h val="0.77083557371760403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Calculations!$B$1</c:f>
              <c:strCache>
                <c:ptCount val="1"/>
                <c:pt idx="0">
                  <c:v>Début</c:v>
                </c:pt>
              </c:strCache>
            </c:strRef>
          </c:tx>
          <c:spPr>
            <a:noFill/>
            <a:ln w="25400">
              <a:noFill/>
            </a:ln>
          </c:spPr>
          <c:invertIfNegative val="0"/>
          <c:cat>
            <c:strRef>
              <c:f>[0]!Item</c:f>
              <c:strCache>
                <c:ptCount val="8"/>
                <c:pt idx="0">
                  <c:v>maconnerie</c:v>
                </c:pt>
                <c:pt idx="1">
                  <c:v>placo</c:v>
                </c:pt>
                <c:pt idx="2">
                  <c:v>charpente</c:v>
                </c:pt>
                <c:pt idx="3">
                  <c:v>menuiserie</c:v>
                </c:pt>
                <c:pt idx="4">
                  <c:v>maconnerie Client 2</c:v>
                </c:pt>
                <c:pt idx="5">
                  <c:v>placo client2</c:v>
                </c:pt>
                <c:pt idx="6">
                  <c:v>charpente client2</c:v>
                </c:pt>
                <c:pt idx="7">
                  <c:v>menuiserie client2</c:v>
                </c:pt>
              </c:strCache>
            </c:strRef>
          </c:cat>
          <c:val>
            <c:numRef>
              <c:f>[0]!Begin</c:f>
              <c:numCache>
                <c:formatCode>m/d/yyyy</c:formatCode>
                <c:ptCount val="8"/>
                <c:pt idx="0">
                  <c:v>41379</c:v>
                </c:pt>
                <c:pt idx="1">
                  <c:v>41394</c:v>
                </c:pt>
                <c:pt idx="2">
                  <c:v>41401</c:v>
                </c:pt>
                <c:pt idx="3">
                  <c:v>41408</c:v>
                </c:pt>
                <c:pt idx="4">
                  <c:v>41394</c:v>
                </c:pt>
                <c:pt idx="5">
                  <c:v>41401</c:v>
                </c:pt>
                <c:pt idx="6">
                  <c:v>41408</c:v>
                </c:pt>
                <c:pt idx="7">
                  <c:v>41415</c:v>
                </c:pt>
              </c:numCache>
            </c:numRef>
          </c:val>
        </c:ser>
        <c:ser>
          <c:idx val="1"/>
          <c:order val="1"/>
          <c:tx>
            <c:strRef>
              <c:f>Calculations!$E$1</c:f>
              <c:strCache>
                <c:ptCount val="1"/>
                <c:pt idx="0">
                  <c:v>Jours comp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50000"/>
                    <a:satMod val="300000"/>
                  </a:schemeClr>
                </a:gs>
                <a:gs pos="35000">
                  <a:schemeClr val="accent3">
                    <a:tint val="37000"/>
                    <a:satMod val="300000"/>
                  </a:schemeClr>
                </a:gs>
                <a:gs pos="100000">
                  <a:schemeClr val="accent3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3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cat>
            <c:strRef>
              <c:f>[0]!Item</c:f>
              <c:strCache>
                <c:ptCount val="8"/>
                <c:pt idx="0">
                  <c:v>maconnerie</c:v>
                </c:pt>
                <c:pt idx="1">
                  <c:v>placo</c:v>
                </c:pt>
                <c:pt idx="2">
                  <c:v>charpente</c:v>
                </c:pt>
                <c:pt idx="3">
                  <c:v>menuiserie</c:v>
                </c:pt>
                <c:pt idx="4">
                  <c:v>maconnerie Client 2</c:v>
                </c:pt>
                <c:pt idx="5">
                  <c:v>placo client2</c:v>
                </c:pt>
                <c:pt idx="6">
                  <c:v>charpente client2</c:v>
                </c:pt>
                <c:pt idx="7">
                  <c:v>menuiserie client2</c:v>
                </c:pt>
              </c:strCache>
            </c:strRef>
          </c:cat>
          <c:val>
            <c:numRef>
              <c:f>[0]!DaysComplete</c:f>
              <c:numCache>
                <c:formatCode>General</c:formatCode>
                <c:ptCount val="8"/>
                <c:pt idx="0">
                  <c:v>15</c:v>
                </c:pt>
                <c:pt idx="1">
                  <c:v>7</c:v>
                </c:pt>
                <c:pt idx="2">
                  <c:v>2</c:v>
                </c:pt>
                <c:pt idx="3">
                  <c:v>0</c:v>
                </c:pt>
                <c:pt idx="4">
                  <c:v>9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2"/>
          <c:order val="2"/>
          <c:tx>
            <c:strRef>
              <c:f>Calculations!$F$1</c:f>
              <c:strCache>
                <c:ptCount val="1"/>
                <c:pt idx="0">
                  <c:v>Jours Incomp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tint val="50000"/>
                    <a:satMod val="300000"/>
                  </a:schemeClr>
                </a:gs>
                <a:gs pos="35000">
                  <a:schemeClr val="accent2">
                    <a:tint val="37000"/>
                    <a:satMod val="300000"/>
                  </a:schemeClr>
                </a:gs>
                <a:gs pos="100000">
                  <a:schemeClr val="accent2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2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cat>
            <c:strRef>
              <c:f>[0]!Item</c:f>
              <c:strCache>
                <c:ptCount val="8"/>
                <c:pt idx="0">
                  <c:v>maconnerie</c:v>
                </c:pt>
                <c:pt idx="1">
                  <c:v>placo</c:v>
                </c:pt>
                <c:pt idx="2">
                  <c:v>charpente</c:v>
                </c:pt>
                <c:pt idx="3">
                  <c:v>menuiserie</c:v>
                </c:pt>
                <c:pt idx="4">
                  <c:v>maconnerie Client 2</c:v>
                </c:pt>
                <c:pt idx="5">
                  <c:v>placo client2</c:v>
                </c:pt>
                <c:pt idx="6">
                  <c:v>charpente client2</c:v>
                </c:pt>
                <c:pt idx="7">
                  <c:v>menuiserie client2</c:v>
                </c:pt>
              </c:strCache>
            </c:strRef>
          </c:cat>
          <c:val>
            <c:numRef>
              <c:f>[0]!DaysIncomplete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5</c:v>
                </c:pt>
                <c:pt idx="3">
                  <c:v>7</c:v>
                </c:pt>
                <c:pt idx="4">
                  <c:v>6</c:v>
                </c:pt>
                <c:pt idx="5">
                  <c:v>5</c:v>
                </c:pt>
                <c:pt idx="6">
                  <c:v>7</c:v>
                </c:pt>
                <c:pt idx="7">
                  <c:v>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78407296"/>
        <c:axId val="178408832"/>
      </c:barChart>
      <c:catAx>
        <c:axId val="178407296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fr-FR"/>
          </a:p>
        </c:txPr>
        <c:crossAx val="178408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40883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m/d/yyyy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/>
            </a:pPr>
            <a:endParaRPr lang="fr-FR"/>
          </a:p>
        </c:txPr>
        <c:crossAx val="178407296"/>
        <c:crosses val="max"/>
        <c:crossBetween val="between"/>
        <c:majorUnit val="14"/>
        <c:minorUnit val="7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accent5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 alignWithMargins="0"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14</xdr:col>
      <xdr:colOff>676275</xdr:colOff>
      <xdr:row>25</xdr:row>
      <xdr:rowOff>104775</xdr:rowOff>
    </xdr:to>
    <xdr:graphicFrame macro="">
      <xdr:nvGraphicFramePr>
        <xdr:cNvPr id="419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161925</xdr:colOff>
      <xdr:row>27</xdr:row>
      <xdr:rowOff>0</xdr:rowOff>
    </xdr:from>
    <xdr:to>
      <xdr:col>8</xdr:col>
      <xdr:colOff>9525</xdr:colOff>
      <xdr:row>43</xdr:row>
      <xdr:rowOff>9525</xdr:rowOff>
    </xdr:to>
    <xdr:sp macro="" textlink="">
      <xdr:nvSpPr>
        <xdr:cNvPr id="4199" name="Rectangle 4"/>
        <xdr:cNvSpPr>
          <a:spLocks noChangeArrowheads="1"/>
        </xdr:cNvSpPr>
      </xdr:nvSpPr>
      <xdr:spPr bwMode="auto">
        <a:xfrm>
          <a:off x="342900" y="4162425"/>
          <a:ext cx="4619625" cy="276225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27</xdr:row>
      <xdr:rowOff>0</xdr:rowOff>
    </xdr:from>
    <xdr:to>
      <xdr:col>15</xdr:col>
      <xdr:colOff>9525</xdr:colOff>
      <xdr:row>43</xdr:row>
      <xdr:rowOff>9525</xdr:rowOff>
    </xdr:to>
    <xdr:sp macro="" textlink="">
      <xdr:nvSpPr>
        <xdr:cNvPr id="4200" name="Rectangle 4"/>
        <xdr:cNvSpPr>
          <a:spLocks noChangeArrowheads="1"/>
        </xdr:cNvSpPr>
      </xdr:nvSpPr>
      <xdr:spPr bwMode="auto">
        <a:xfrm>
          <a:off x="5334000" y="4162425"/>
          <a:ext cx="4619625" cy="276225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23814</xdr:colOff>
      <xdr:row>43</xdr:row>
      <xdr:rowOff>95248</xdr:rowOff>
    </xdr:from>
    <xdr:to>
      <xdr:col>12</xdr:col>
      <xdr:colOff>702470</xdr:colOff>
      <xdr:row>47</xdr:row>
      <xdr:rowOff>35714</xdr:rowOff>
    </xdr:to>
    <xdr:sp macro="" textlink="">
      <xdr:nvSpPr>
        <xdr:cNvPr id="2" name="Accolade ouvrante 1"/>
        <xdr:cNvSpPr/>
      </xdr:nvSpPr>
      <xdr:spPr>
        <a:xfrm rot="16200000">
          <a:off x="6697268" y="5685232"/>
          <a:ext cx="464341" cy="314325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23813</xdr:colOff>
      <xdr:row>43</xdr:row>
      <xdr:rowOff>107156</xdr:rowOff>
    </xdr:from>
    <xdr:to>
      <xdr:col>5</xdr:col>
      <xdr:colOff>702469</xdr:colOff>
      <xdr:row>47</xdr:row>
      <xdr:rowOff>47622</xdr:rowOff>
    </xdr:to>
    <xdr:sp macro="" textlink="">
      <xdr:nvSpPr>
        <xdr:cNvPr id="6" name="Accolade ouvrante 5"/>
        <xdr:cNvSpPr/>
      </xdr:nvSpPr>
      <xdr:spPr>
        <a:xfrm rot="16200000">
          <a:off x="1708548" y="5697140"/>
          <a:ext cx="464341" cy="314325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1595438</xdr:colOff>
      <xdr:row>47</xdr:row>
      <xdr:rowOff>71438</xdr:rowOff>
    </xdr:from>
    <xdr:to>
      <xdr:col>9</xdr:col>
      <xdr:colOff>1595440</xdr:colOff>
      <xdr:row>51</xdr:row>
      <xdr:rowOff>11904</xdr:rowOff>
    </xdr:to>
    <xdr:sp macro="" textlink="">
      <xdr:nvSpPr>
        <xdr:cNvPr id="7" name="Accolade ouvrante 6"/>
        <xdr:cNvSpPr/>
      </xdr:nvSpPr>
      <xdr:spPr>
        <a:xfrm rot="16200000">
          <a:off x="4202909" y="5262561"/>
          <a:ext cx="464341" cy="4988721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333375</xdr:colOff>
      <xdr:row>50</xdr:row>
      <xdr:rowOff>119063</xdr:rowOff>
    </xdr:from>
    <xdr:to>
      <xdr:col>9</xdr:col>
      <xdr:colOff>1119188</xdr:colOff>
      <xdr:row>56</xdr:row>
      <xdr:rowOff>47626</xdr:rowOff>
    </xdr:to>
    <xdr:sp macro="" textlink="">
      <xdr:nvSpPr>
        <xdr:cNvPr id="3" name="Rectangle à coins arrondis 2"/>
        <xdr:cNvSpPr/>
      </xdr:nvSpPr>
      <xdr:spPr>
        <a:xfrm>
          <a:off x="2428875" y="7965282"/>
          <a:ext cx="4024313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Vous pouvez nommez votre projet , dater le début du projet et renseigner le nombre de jours nécessaire à la réalisation.</a:t>
          </a:r>
        </a:p>
        <a:p>
          <a:pPr algn="l"/>
          <a:r>
            <a:rPr lang="fr-FR" sz="1100"/>
            <a:t>Bonne</a:t>
          </a:r>
          <a:r>
            <a:rPr lang="fr-FR" sz="1100" baseline="0"/>
            <a:t> continuation.</a:t>
          </a:r>
          <a:endParaRPr lang="fr-FR" sz="1100"/>
        </a:p>
      </xdr:txBody>
    </xdr:sp>
    <xdr:clientData/>
  </xdr:twoCellAnchor>
  <xdr:twoCellAnchor>
    <xdr:from>
      <xdr:col>17</xdr:col>
      <xdr:colOff>71438</xdr:colOff>
      <xdr:row>7</xdr:row>
      <xdr:rowOff>83345</xdr:rowOff>
    </xdr:from>
    <xdr:to>
      <xdr:col>24</xdr:col>
      <xdr:colOff>35718</xdr:colOff>
      <xdr:row>18</xdr:row>
      <xdr:rowOff>119063</xdr:rowOff>
    </xdr:to>
    <xdr:sp macro="" textlink="">
      <xdr:nvSpPr>
        <xdr:cNvPr id="4" name="Rectangle à coins arrondis 3"/>
        <xdr:cNvSpPr/>
      </xdr:nvSpPr>
      <xdr:spPr>
        <a:xfrm>
          <a:off x="11227594" y="1131095"/>
          <a:ext cx="4214812" cy="1512093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L'affichage se</a:t>
          </a:r>
          <a:r>
            <a:rPr lang="fr-FR" sz="1600" b="1" baseline="0"/>
            <a:t> fait par rapport à la date du début avec un changement de couleur à la date d'aujourd'hui jusqu'à la date du terme.</a:t>
          </a:r>
        </a:p>
        <a:p>
          <a:pPr algn="ctr"/>
          <a:r>
            <a:rPr lang="fr-FR" sz="1600" b="1" baseline="0"/>
            <a:t>Pour l'utilisation voir commentaire en-dessous des tableaux.</a:t>
          </a:r>
          <a:endParaRPr lang="fr-FR" sz="16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15875</xdr:colOff>
      <xdr:row>0</xdr:row>
      <xdr:rowOff>38099</xdr:rowOff>
    </xdr:from>
    <xdr:to>
      <xdr:col>19</xdr:col>
      <xdr:colOff>15875</xdr:colOff>
      <xdr:row>27</xdr:row>
      <xdr:rowOff>42332</xdr:rowOff>
    </xdr:to>
    <xdr:graphicFrame macro="">
      <xdr:nvGraphicFramePr>
        <xdr:cNvPr id="106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eur/Bureau/Philipides/Excel/&#192;%20vendre/ASQ%20Control%20Chart%20unprotecte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eur/Bureau/Philipides/Excel/&#192;%20vendre/ASQ%20histogram%20unprotect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ntry"/>
      <sheetName val="Calculations"/>
      <sheetName val="About This Template"/>
      <sheetName val="test data - DELETE"/>
    </sheetNames>
    <sheetDataSet>
      <sheetData sheetId="0"/>
      <sheetData sheetId="1">
        <row r="4">
          <cell r="A4">
            <v>1</v>
          </cell>
          <cell r="B4">
            <v>25</v>
          </cell>
          <cell r="BB4">
            <v>25</v>
          </cell>
          <cell r="BK4" t="e">
            <v>#N/A</v>
          </cell>
          <cell r="BL4" t="e">
            <v>#N/A</v>
          </cell>
          <cell r="BM4" t="e">
            <v>#N/A</v>
          </cell>
          <cell r="BZ4" t="e">
            <v>#N/A</v>
          </cell>
          <cell r="CI4" t="e">
            <v>#N/A</v>
          </cell>
          <cell r="CR4" t="e">
            <v>#N/A</v>
          </cell>
          <cell r="DA4" t="e">
            <v>#N/A</v>
          </cell>
          <cell r="DG4" t="e">
            <v>#N/A</v>
          </cell>
          <cell r="DK4" t="e">
            <v>#N/A</v>
          </cell>
          <cell r="DQ4" t="e">
            <v>#N/A</v>
          </cell>
          <cell r="DU4" t="e">
            <v>#N/A</v>
          </cell>
          <cell r="EB4" t="e">
            <v>#N/A</v>
          </cell>
          <cell r="EI4" t="e">
            <v>#N/A</v>
          </cell>
          <cell r="EP4" t="e">
            <v>#N/A</v>
          </cell>
          <cell r="EW4" t="e">
            <v>#N/A</v>
          </cell>
          <cell r="EX4">
            <v>15.664359999999999</v>
          </cell>
          <cell r="EY4">
            <v>1.4239999999999999</v>
          </cell>
          <cell r="EZ4">
            <v>-12.81636</v>
          </cell>
          <cell r="FA4">
            <v>52.198200000000007</v>
          </cell>
          <cell r="FB4">
            <v>24.68</v>
          </cell>
          <cell r="FC4">
            <v>10.917573333333332</v>
          </cell>
          <cell r="FD4">
            <v>-8.0695733333333326</v>
          </cell>
          <cell r="FE4">
            <v>43.025466666666674</v>
          </cell>
          <cell r="FF4">
            <v>6.3345333333333294</v>
          </cell>
          <cell r="FG4">
            <v>6.1707866666666664</v>
          </cell>
          <cell r="FH4">
            <v>-3.3227866666666661</v>
          </cell>
          <cell r="FI4">
            <v>33.852733333333333</v>
          </cell>
          <cell r="FJ4">
            <v>15.507266666666665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gram"/>
      <sheetName val="Calculations"/>
      <sheetName val="About This Template"/>
    </sheetNames>
    <sheetDataSet>
      <sheetData sheetId="0"/>
      <sheetData sheetId="1">
        <row r="14">
          <cell r="G14">
            <v>109.25</v>
          </cell>
          <cell r="H14">
            <v>1</v>
          </cell>
        </row>
        <row r="15">
          <cell r="G15">
            <v>112.51</v>
          </cell>
          <cell r="H15">
            <v>2</v>
          </cell>
        </row>
        <row r="16">
          <cell r="G16">
            <v>115.78</v>
          </cell>
          <cell r="H16">
            <v>5</v>
          </cell>
        </row>
        <row r="17">
          <cell r="G17">
            <v>119.04</v>
          </cell>
          <cell r="H17">
            <v>11</v>
          </cell>
        </row>
        <row r="18">
          <cell r="G18">
            <v>122.3</v>
          </cell>
          <cell r="H18">
            <v>19</v>
          </cell>
        </row>
        <row r="19">
          <cell r="G19">
            <v>125.57</v>
          </cell>
          <cell r="H19">
            <v>24</v>
          </cell>
        </row>
        <row r="20">
          <cell r="G20">
            <v>128.83000000000001</v>
          </cell>
          <cell r="H20">
            <v>17</v>
          </cell>
        </row>
        <row r="21">
          <cell r="G21">
            <v>132.09</v>
          </cell>
          <cell r="H21">
            <v>11</v>
          </cell>
        </row>
        <row r="22">
          <cell r="G22">
            <v>135.36000000000001</v>
          </cell>
          <cell r="H22">
            <v>6</v>
          </cell>
        </row>
        <row r="23">
          <cell r="G23">
            <v>138.62</v>
          </cell>
          <cell r="H23">
            <v>3</v>
          </cell>
        </row>
        <row r="24">
          <cell r="G24">
            <v>141.88</v>
          </cell>
          <cell r="H24">
            <v>1</v>
          </cell>
        </row>
        <row r="25">
          <cell r="G25" t="str">
            <v/>
          </cell>
          <cell r="H25" t="str">
            <v/>
          </cell>
        </row>
        <row r="26">
          <cell r="G26" t="str">
            <v/>
          </cell>
          <cell r="H26" t="str">
            <v/>
          </cell>
        </row>
        <row r="27">
          <cell r="G27" t="str">
            <v/>
          </cell>
          <cell r="H27" t="str">
            <v/>
          </cell>
        </row>
        <row r="28">
          <cell r="G28" t="str">
            <v/>
          </cell>
          <cell r="H28" t="str">
            <v/>
          </cell>
        </row>
        <row r="29">
          <cell r="G29" t="str">
            <v/>
          </cell>
          <cell r="H29" t="str">
            <v/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46"/>
  <sheetViews>
    <sheetView showGridLines="0" tabSelected="1" zoomScale="80" zoomScaleNormal="80" workbookViewId="0">
      <selection activeCell="C43" sqref="C43"/>
    </sheetView>
  </sheetViews>
  <sheetFormatPr baseColWidth="10" defaultColWidth="9.140625" defaultRowHeight="10.5" x14ac:dyDescent="0.15"/>
  <cols>
    <col min="1" max="1" width="2.7109375" style="19" customWidth="1"/>
    <col min="2" max="2" width="2.42578125" style="19" customWidth="1"/>
    <col min="3" max="3" width="26.28515625" style="19" bestFit="1" customWidth="1"/>
    <col min="4" max="4" width="10.7109375" style="19" customWidth="1"/>
    <col min="5" max="5" width="11.140625" style="19" hidden="1" customWidth="1"/>
    <col min="6" max="8" width="10.7109375" style="19" customWidth="1"/>
    <col min="9" max="9" width="5.7109375" style="19" customWidth="1"/>
    <col min="10" max="10" width="26.28515625" style="19" bestFit="1" customWidth="1"/>
    <col min="11" max="11" width="10.7109375" style="19" customWidth="1"/>
    <col min="12" max="12" width="11.42578125" style="19" hidden="1" customWidth="1"/>
    <col min="13" max="15" width="10.7109375" style="19" customWidth="1"/>
    <col min="16" max="16384" width="9.140625" style="19"/>
  </cols>
  <sheetData>
    <row r="1" spans="1:15" ht="12.75" customHeight="1" x14ac:dyDescent="0.15">
      <c r="A1" s="18"/>
      <c r="B1" s="36"/>
      <c r="C1" s="36"/>
      <c r="F1" s="20"/>
      <c r="G1" s="20"/>
      <c r="H1" s="20"/>
      <c r="I1" s="20"/>
      <c r="J1" s="20"/>
      <c r="K1" s="20"/>
      <c r="L1" s="20"/>
    </row>
    <row r="2" spans="1:15" ht="18" x14ac:dyDescent="0.25">
      <c r="B2" s="21"/>
      <c r="C2" s="21"/>
      <c r="E2" s="37" t="s">
        <v>12</v>
      </c>
      <c r="F2" s="37"/>
      <c r="G2" s="37"/>
      <c r="H2" s="37"/>
      <c r="I2" s="37"/>
      <c r="J2" s="37"/>
      <c r="K2" s="37"/>
      <c r="L2" s="37"/>
    </row>
    <row r="3" spans="1:15" ht="10.5" customHeight="1" x14ac:dyDescent="0.15">
      <c r="F3" s="23"/>
      <c r="G3" s="23"/>
      <c r="H3" s="23"/>
      <c r="I3" s="23"/>
      <c r="J3" s="22"/>
      <c r="K3" s="22"/>
      <c r="L3" s="22"/>
      <c r="M3" s="23"/>
      <c r="N3" s="23"/>
      <c r="O3" s="23"/>
    </row>
    <row r="4" spans="1:15" ht="10.5" customHeight="1" x14ac:dyDescent="0.15">
      <c r="F4" s="23"/>
      <c r="G4" s="23"/>
      <c r="H4" s="23"/>
      <c r="I4" s="23"/>
      <c r="J4" s="22"/>
      <c r="K4" s="22"/>
      <c r="L4" s="22"/>
      <c r="M4" s="23"/>
      <c r="N4" s="23"/>
      <c r="O4" s="23"/>
    </row>
    <row r="5" spans="1:15" x14ac:dyDescent="0.15">
      <c r="F5" s="23"/>
      <c r="G5" s="23"/>
      <c r="H5" s="23"/>
      <c r="I5" s="23"/>
      <c r="J5" s="22"/>
      <c r="K5" s="22"/>
      <c r="L5" s="22"/>
      <c r="M5" s="23"/>
      <c r="N5" s="23"/>
      <c r="O5" s="23"/>
    </row>
    <row r="6" spans="1:15" x14ac:dyDescent="0.15">
      <c r="F6" s="23"/>
      <c r="G6" s="23"/>
      <c r="H6" s="23"/>
      <c r="I6" s="23"/>
      <c r="J6" s="22"/>
      <c r="K6" s="22"/>
      <c r="L6" s="22"/>
      <c r="M6" s="23"/>
      <c r="N6" s="23"/>
      <c r="O6" s="23"/>
    </row>
    <row r="7" spans="1:15" x14ac:dyDescent="0.15">
      <c r="F7" s="23"/>
      <c r="G7" s="23"/>
      <c r="H7" s="23"/>
      <c r="I7" s="23"/>
      <c r="J7" s="23"/>
      <c r="K7" s="23"/>
      <c r="L7" s="23"/>
      <c r="M7" s="23"/>
      <c r="N7" s="23"/>
      <c r="O7" s="23"/>
    </row>
    <row r="8" spans="1:15" ht="12.75" x14ac:dyDescent="0.2">
      <c r="F8" s="24"/>
      <c r="G8" s="24"/>
      <c r="H8" s="24"/>
      <c r="I8" s="24"/>
      <c r="J8" s="22"/>
      <c r="K8" s="22"/>
      <c r="L8" s="22"/>
      <c r="M8" s="24"/>
      <c r="N8" s="24"/>
      <c r="O8" s="24"/>
    </row>
    <row r="9" spans="1:15" x14ac:dyDescent="0.15">
      <c r="F9" s="22"/>
      <c r="G9" s="22"/>
      <c r="H9" s="22"/>
      <c r="I9" s="22"/>
      <c r="J9" s="22"/>
      <c r="K9" s="22"/>
      <c r="L9" s="22"/>
      <c r="M9" s="22"/>
      <c r="N9" s="22"/>
      <c r="O9" s="22"/>
    </row>
    <row r="10" spans="1:15" x14ac:dyDescent="0.15">
      <c r="F10" s="22"/>
      <c r="G10" s="22"/>
      <c r="H10" s="22"/>
      <c r="I10" s="22"/>
      <c r="J10" s="22"/>
      <c r="K10" s="22"/>
      <c r="L10" s="22"/>
      <c r="M10" s="22"/>
      <c r="N10" s="22"/>
      <c r="O10" s="22"/>
    </row>
    <row r="11" spans="1:15" x14ac:dyDescent="0.15">
      <c r="F11" s="22"/>
      <c r="G11" s="22"/>
      <c r="H11" s="22"/>
      <c r="I11" s="22"/>
      <c r="J11" s="22"/>
      <c r="K11" s="22"/>
      <c r="L11" s="22"/>
      <c r="M11" s="22"/>
      <c r="N11" s="22"/>
      <c r="O11" s="22"/>
    </row>
    <row r="12" spans="1:15" x14ac:dyDescent="0.15">
      <c r="F12" s="22"/>
      <c r="G12" s="22"/>
      <c r="H12" s="22"/>
      <c r="I12" s="22"/>
      <c r="J12" s="22"/>
      <c r="K12" s="22"/>
      <c r="L12" s="22"/>
      <c r="M12" s="22"/>
      <c r="N12" s="22"/>
      <c r="O12" s="22"/>
    </row>
    <row r="13" spans="1:15" ht="10.5" customHeight="1" x14ac:dyDescent="0.15">
      <c r="F13" s="23"/>
      <c r="G13" s="23"/>
      <c r="H13" s="23"/>
      <c r="I13" s="23"/>
      <c r="J13" s="22"/>
      <c r="K13" s="22"/>
      <c r="L13" s="22"/>
      <c r="M13" s="23"/>
      <c r="N13" s="23"/>
      <c r="O13" s="23"/>
    </row>
    <row r="14" spans="1:15" x14ac:dyDescent="0.15">
      <c r="F14" s="23"/>
      <c r="G14" s="23"/>
      <c r="H14" s="23"/>
      <c r="I14" s="23"/>
      <c r="J14" s="22"/>
      <c r="K14" s="23"/>
      <c r="L14" s="23"/>
      <c r="M14" s="23"/>
      <c r="N14" s="23"/>
      <c r="O14" s="23"/>
    </row>
    <row r="15" spans="1:15" ht="10.5" customHeight="1" x14ac:dyDescent="0.15">
      <c r="F15" s="22"/>
      <c r="G15" s="22"/>
      <c r="H15" s="22"/>
      <c r="I15" s="22"/>
      <c r="J15" s="22"/>
      <c r="K15" s="22"/>
      <c r="L15" s="22"/>
      <c r="M15" s="22"/>
      <c r="N15" s="22"/>
      <c r="O15" s="22"/>
    </row>
    <row r="16" spans="1:15" x14ac:dyDescent="0.15">
      <c r="F16" s="22"/>
      <c r="G16" s="22"/>
      <c r="H16" s="22"/>
      <c r="I16" s="22"/>
      <c r="J16" s="22"/>
      <c r="K16" s="22"/>
      <c r="L16" s="22"/>
      <c r="M16" s="22"/>
      <c r="N16" s="22"/>
      <c r="O16" s="22"/>
    </row>
    <row r="17" spans="3:16" x14ac:dyDescent="0.15">
      <c r="F17" s="22"/>
      <c r="G17" s="22"/>
      <c r="H17" s="22"/>
      <c r="I17" s="22"/>
      <c r="J17" s="22"/>
      <c r="K17" s="23"/>
      <c r="L17" s="23"/>
      <c r="M17" s="22"/>
      <c r="N17" s="22"/>
      <c r="O17" s="22"/>
    </row>
    <row r="18" spans="3:16" ht="10.5" customHeight="1" x14ac:dyDescent="0.15">
      <c r="F18" s="22"/>
      <c r="G18" s="22"/>
      <c r="H18" s="22"/>
      <c r="I18" s="22"/>
      <c r="J18" s="22"/>
      <c r="K18" s="22"/>
      <c r="L18" s="22"/>
      <c r="M18" s="22"/>
      <c r="N18" s="22"/>
      <c r="O18" s="22"/>
    </row>
    <row r="19" spans="3:16" x14ac:dyDescent="0.15">
      <c r="F19" s="22"/>
      <c r="G19" s="22"/>
      <c r="H19" s="22"/>
      <c r="I19" s="22"/>
      <c r="J19" s="22"/>
      <c r="K19" s="23"/>
      <c r="L19" s="23"/>
      <c r="M19" s="22"/>
      <c r="N19" s="22"/>
      <c r="O19" s="22"/>
    </row>
    <row r="20" spans="3:16" x14ac:dyDescent="0.15">
      <c r="F20" s="22"/>
      <c r="G20" s="22"/>
      <c r="H20" s="22"/>
      <c r="I20" s="22"/>
      <c r="J20" s="22"/>
      <c r="K20" s="22"/>
      <c r="L20" s="22"/>
      <c r="M20" s="22"/>
      <c r="N20" s="22"/>
      <c r="O20" s="22"/>
    </row>
    <row r="21" spans="3:16" x14ac:dyDescent="0.15">
      <c r="F21" s="22"/>
      <c r="G21" s="22"/>
      <c r="H21" s="22"/>
      <c r="I21" s="22"/>
      <c r="J21" s="22"/>
      <c r="K21" s="22"/>
      <c r="L21" s="22"/>
      <c r="M21" s="22"/>
      <c r="N21" s="22"/>
      <c r="O21" s="22"/>
    </row>
    <row r="22" spans="3:16" x14ac:dyDescent="0.15">
      <c r="F22" s="22"/>
      <c r="G22" s="22"/>
      <c r="H22" s="22"/>
      <c r="I22" s="22"/>
      <c r="J22" s="22"/>
      <c r="K22" s="22"/>
      <c r="L22" s="22"/>
      <c r="M22" s="22"/>
      <c r="N22" s="22"/>
      <c r="O22" s="22"/>
    </row>
    <row r="23" spans="3:16" ht="10.5" customHeight="1" x14ac:dyDescent="0.15">
      <c r="F23" s="25"/>
      <c r="G23" s="25"/>
      <c r="H23" s="25"/>
      <c r="I23" s="25"/>
      <c r="K23" s="22"/>
      <c r="L23" s="22"/>
      <c r="M23" s="26"/>
      <c r="N23" s="26"/>
      <c r="O23" s="26"/>
    </row>
    <row r="24" spans="3:16" x14ac:dyDescent="0.15">
      <c r="F24" s="25"/>
      <c r="G24" s="25"/>
      <c r="H24" s="25"/>
      <c r="I24" s="25"/>
      <c r="K24" s="22"/>
      <c r="L24" s="22"/>
      <c r="M24" s="26"/>
      <c r="N24" s="26"/>
      <c r="O24" s="26"/>
    </row>
    <row r="25" spans="3:16" x14ac:dyDescent="0.15">
      <c r="K25" s="22"/>
      <c r="L25" s="22"/>
      <c r="M25" s="22"/>
      <c r="N25" s="22"/>
      <c r="O25" s="22"/>
    </row>
    <row r="26" spans="3:16" ht="15.75" customHeight="1" x14ac:dyDescent="0.2">
      <c r="F26" s="27"/>
      <c r="G26" s="27"/>
      <c r="H26" s="27"/>
      <c r="I26" s="27"/>
      <c r="K26" s="22"/>
      <c r="L26" s="22"/>
      <c r="M26" s="24"/>
      <c r="N26" s="24"/>
      <c r="O26" s="24"/>
    </row>
    <row r="28" spans="3:16" ht="25.5" customHeight="1" x14ac:dyDescent="0.15">
      <c r="C28" s="28" t="s">
        <v>7</v>
      </c>
      <c r="D28" s="29" t="s">
        <v>8</v>
      </c>
      <c r="E28" s="29" t="s">
        <v>10</v>
      </c>
      <c r="F28" s="28" t="s">
        <v>9</v>
      </c>
      <c r="G28" s="28" t="s">
        <v>11</v>
      </c>
      <c r="H28" s="28" t="s">
        <v>0</v>
      </c>
      <c r="I28" s="22"/>
      <c r="J28" s="28" t="s">
        <v>7</v>
      </c>
      <c r="K28" s="29" t="s">
        <v>8</v>
      </c>
      <c r="L28" s="29" t="s">
        <v>10</v>
      </c>
      <c r="M28" s="28" t="s">
        <v>9</v>
      </c>
      <c r="N28" s="28" t="s">
        <v>11</v>
      </c>
      <c r="O28" s="28" t="s">
        <v>0</v>
      </c>
      <c r="P28" s="22"/>
    </row>
    <row r="29" spans="3:16" ht="12.75" x14ac:dyDescent="0.2">
      <c r="C29" s="32" t="s">
        <v>13</v>
      </c>
      <c r="D29" s="33">
        <v>41379</v>
      </c>
      <c r="E29" s="33">
        <f ca="1">IF(D29="","",TODAY())</f>
        <v>41403</v>
      </c>
      <c r="F29" s="34">
        <v>15</v>
      </c>
      <c r="G29" s="30">
        <f>IFERROR(Calculations!H2,"")</f>
        <v>41394</v>
      </c>
      <c r="H29" s="31">
        <f ca="1">Calculations!D2</f>
        <v>100</v>
      </c>
      <c r="I29" s="22"/>
      <c r="J29" s="32"/>
      <c r="K29" s="33"/>
      <c r="L29" s="33" t="str">
        <f ca="1">IF(K29="","",TODAY())</f>
        <v/>
      </c>
      <c r="M29" s="34"/>
      <c r="N29" s="30" t="str">
        <f>IFERROR(Calculations!H17,"")</f>
        <v/>
      </c>
      <c r="O29" s="31" t="str">
        <f ca="1">Calculations!D17</f>
        <v/>
      </c>
      <c r="P29" s="22"/>
    </row>
    <row r="30" spans="3:16" ht="12.75" x14ac:dyDescent="0.2">
      <c r="C30" s="32" t="s">
        <v>14</v>
      </c>
      <c r="D30" s="33">
        <v>41394</v>
      </c>
      <c r="E30" s="33">
        <f ca="1">IF(D30="","",TODAY())</f>
        <v>41403</v>
      </c>
      <c r="F30" s="34">
        <v>7</v>
      </c>
      <c r="G30" s="30">
        <f>IFERROR(Calculations!H3,"")</f>
        <v>41401</v>
      </c>
      <c r="H30" s="31">
        <f ca="1">Calculations!D3</f>
        <v>100</v>
      </c>
      <c r="I30" s="22"/>
      <c r="J30" s="32"/>
      <c r="K30" s="33"/>
      <c r="L30" s="33" t="str">
        <f t="shared" ref="L30:L43" ca="1" si="0">IF(K30="","",TODAY())</f>
        <v/>
      </c>
      <c r="M30" s="34"/>
      <c r="N30" s="30" t="str">
        <f>IFERROR(Calculations!H18,"")</f>
        <v/>
      </c>
      <c r="O30" s="31" t="str">
        <f ca="1">Calculations!D18</f>
        <v/>
      </c>
      <c r="P30" s="22"/>
    </row>
    <row r="31" spans="3:16" ht="12.75" x14ac:dyDescent="0.2">
      <c r="C31" s="32" t="s">
        <v>15</v>
      </c>
      <c r="D31" s="33">
        <v>41401</v>
      </c>
      <c r="E31" s="33">
        <f ca="1">IF(D31="","",TODAY())</f>
        <v>41403</v>
      </c>
      <c r="F31" s="34">
        <v>7</v>
      </c>
      <c r="G31" s="30">
        <f>IFERROR(Calculations!H4,"")</f>
        <v>41408</v>
      </c>
      <c r="H31" s="31">
        <f ca="1">Calculations!D4</f>
        <v>28.571428571428569</v>
      </c>
      <c r="I31" s="22"/>
      <c r="J31" s="32"/>
      <c r="K31" s="33"/>
      <c r="L31" s="33" t="str">
        <f t="shared" ca="1" si="0"/>
        <v/>
      </c>
      <c r="M31" s="34"/>
      <c r="N31" s="30" t="str">
        <f>IFERROR(Calculations!H19,"")</f>
        <v/>
      </c>
      <c r="O31" s="31" t="str">
        <f ca="1">Calculations!D19</f>
        <v/>
      </c>
      <c r="P31" s="22"/>
    </row>
    <row r="32" spans="3:16" ht="12.75" x14ac:dyDescent="0.2">
      <c r="C32" s="32" t="s">
        <v>16</v>
      </c>
      <c r="D32" s="33">
        <v>41408</v>
      </c>
      <c r="E32" s="33">
        <f ca="1">IF(D32="","",TODAY())</f>
        <v>41403</v>
      </c>
      <c r="F32" s="34">
        <v>7</v>
      </c>
      <c r="G32" s="30">
        <f>IFERROR(Calculations!H5,"")</f>
        <v>41415</v>
      </c>
      <c r="H32" s="31">
        <f ca="1">Calculations!D5</f>
        <v>0</v>
      </c>
      <c r="I32" s="22"/>
      <c r="J32" s="32"/>
      <c r="K32" s="33"/>
      <c r="L32" s="33" t="str">
        <f t="shared" ca="1" si="0"/>
        <v/>
      </c>
      <c r="M32" s="34"/>
      <c r="N32" s="30" t="str">
        <f>IFERROR(Calculations!H20,"")</f>
        <v/>
      </c>
      <c r="O32" s="31" t="str">
        <f ca="1">Calculations!D20</f>
        <v/>
      </c>
      <c r="P32" s="22"/>
    </row>
    <row r="33" spans="3:16" ht="12.75" x14ac:dyDescent="0.2">
      <c r="C33" s="32" t="s">
        <v>17</v>
      </c>
      <c r="D33" s="33">
        <v>41394</v>
      </c>
      <c r="E33" s="33">
        <f ca="1">IF(D33="","",TODAY())</f>
        <v>41403</v>
      </c>
      <c r="F33" s="34">
        <v>15</v>
      </c>
      <c r="G33" s="30">
        <f>IFERROR(Calculations!H6,"")</f>
        <v>41409</v>
      </c>
      <c r="H33" s="31">
        <f ca="1">Calculations!D6</f>
        <v>60</v>
      </c>
      <c r="I33" s="22"/>
      <c r="J33" s="35"/>
      <c r="K33" s="33"/>
      <c r="L33" s="33" t="str">
        <f t="shared" ca="1" si="0"/>
        <v/>
      </c>
      <c r="M33" s="34"/>
      <c r="N33" s="30" t="str">
        <f>IFERROR(Calculations!H21,"")</f>
        <v/>
      </c>
      <c r="O33" s="31" t="str">
        <f ca="1">Calculations!D21</f>
        <v/>
      </c>
      <c r="P33" s="22"/>
    </row>
    <row r="34" spans="3:16" ht="12.75" x14ac:dyDescent="0.2">
      <c r="C34" s="32" t="s">
        <v>18</v>
      </c>
      <c r="D34" s="38">
        <v>41401</v>
      </c>
      <c r="E34" s="33"/>
      <c r="F34" s="34">
        <v>7</v>
      </c>
      <c r="G34" s="30">
        <f>IFERROR(Calculations!H7,"")</f>
        <v>41408</v>
      </c>
      <c r="H34" s="31">
        <f ca="1">Calculations!D7</f>
        <v>28.571428571428569</v>
      </c>
      <c r="I34" s="22"/>
      <c r="J34" s="35"/>
      <c r="K34" s="33"/>
      <c r="L34" s="33" t="str">
        <f t="shared" ca="1" si="0"/>
        <v/>
      </c>
      <c r="M34" s="34"/>
      <c r="N34" s="30" t="str">
        <f>IFERROR(Calculations!H22,"")</f>
        <v/>
      </c>
      <c r="O34" s="31" t="str">
        <f ca="1">Calculations!D22</f>
        <v/>
      </c>
      <c r="P34" s="22"/>
    </row>
    <row r="35" spans="3:16" ht="12.75" x14ac:dyDescent="0.2">
      <c r="C35" s="32" t="s">
        <v>19</v>
      </c>
      <c r="D35" s="33">
        <v>41408</v>
      </c>
      <c r="E35" s="33"/>
      <c r="F35" s="34">
        <v>7</v>
      </c>
      <c r="G35" s="30">
        <f>IFERROR(Calculations!H8,"")</f>
        <v>41415</v>
      </c>
      <c r="H35" s="31">
        <f ca="1">Calculations!D8</f>
        <v>0</v>
      </c>
      <c r="I35" s="22"/>
      <c r="J35" s="35"/>
      <c r="K35" s="33"/>
      <c r="L35" s="33" t="str">
        <f t="shared" ca="1" si="0"/>
        <v/>
      </c>
      <c r="M35" s="34"/>
      <c r="N35" s="30" t="str">
        <f>IFERROR(Calculations!H23,"")</f>
        <v/>
      </c>
      <c r="O35" s="31" t="str">
        <f ca="1">Calculations!D23</f>
        <v/>
      </c>
      <c r="P35" s="22"/>
    </row>
    <row r="36" spans="3:16" ht="12.75" x14ac:dyDescent="0.2">
      <c r="C36" s="32" t="s">
        <v>20</v>
      </c>
      <c r="D36" s="33">
        <v>41415</v>
      </c>
      <c r="E36" s="33"/>
      <c r="F36" s="34">
        <v>7</v>
      </c>
      <c r="G36" s="30">
        <f>IFERROR(Calculations!H9,"")</f>
        <v>41422</v>
      </c>
      <c r="H36" s="31">
        <f ca="1">Calculations!D9</f>
        <v>0</v>
      </c>
      <c r="I36" s="22"/>
      <c r="J36" s="35"/>
      <c r="K36" s="33"/>
      <c r="L36" s="33" t="str">
        <f t="shared" ca="1" si="0"/>
        <v/>
      </c>
      <c r="M36" s="34"/>
      <c r="N36" s="30" t="str">
        <f>IFERROR(Calculations!H24,"")</f>
        <v/>
      </c>
      <c r="O36" s="31" t="str">
        <f ca="1">Calculations!D24</f>
        <v/>
      </c>
      <c r="P36" s="22"/>
    </row>
    <row r="37" spans="3:16" ht="12.75" x14ac:dyDescent="0.2">
      <c r="C37" s="32"/>
      <c r="D37" s="33"/>
      <c r="E37" s="33"/>
      <c r="F37" s="34"/>
      <c r="G37" s="30" t="str">
        <f>IFERROR(Calculations!H10,"")</f>
        <v/>
      </c>
      <c r="H37" s="31" t="str">
        <f ca="1">Calculations!D10</f>
        <v/>
      </c>
      <c r="I37" s="22"/>
      <c r="J37" s="35"/>
      <c r="K37" s="33"/>
      <c r="L37" s="33" t="str">
        <f t="shared" ca="1" si="0"/>
        <v/>
      </c>
      <c r="M37" s="34"/>
      <c r="N37" s="30" t="str">
        <f>IFERROR(Calculations!H25,"")</f>
        <v/>
      </c>
      <c r="O37" s="31" t="str">
        <f ca="1">Calculations!D25</f>
        <v/>
      </c>
      <c r="P37" s="22"/>
    </row>
    <row r="38" spans="3:16" ht="12.75" x14ac:dyDescent="0.2">
      <c r="C38" s="32"/>
      <c r="D38" s="33"/>
      <c r="E38" s="33"/>
      <c r="F38" s="34"/>
      <c r="G38" s="30" t="str">
        <f>IFERROR(Calculations!H11,"")</f>
        <v/>
      </c>
      <c r="H38" s="31" t="str">
        <f ca="1">Calculations!D11</f>
        <v/>
      </c>
      <c r="I38" s="22"/>
      <c r="J38" s="35"/>
      <c r="K38" s="33"/>
      <c r="L38" s="33" t="str">
        <f t="shared" ca="1" si="0"/>
        <v/>
      </c>
      <c r="M38" s="34"/>
      <c r="N38" s="30" t="str">
        <f>IFERROR(Calculations!H26,"")</f>
        <v/>
      </c>
      <c r="O38" s="31" t="str">
        <f ca="1">Calculations!D26</f>
        <v/>
      </c>
      <c r="P38" s="22"/>
    </row>
    <row r="39" spans="3:16" ht="12.75" x14ac:dyDescent="0.2">
      <c r="C39" s="32"/>
      <c r="D39" s="33"/>
      <c r="E39" s="33"/>
      <c r="F39" s="34"/>
      <c r="G39" s="30" t="str">
        <f>IFERROR(Calculations!H12,"")</f>
        <v/>
      </c>
      <c r="H39" s="31" t="str">
        <f ca="1">Calculations!D12</f>
        <v/>
      </c>
      <c r="I39" s="22"/>
      <c r="J39" s="35"/>
      <c r="K39" s="33"/>
      <c r="L39" s="33" t="str">
        <f t="shared" ca="1" si="0"/>
        <v/>
      </c>
      <c r="M39" s="34"/>
      <c r="N39" s="30" t="str">
        <f>IFERROR(Calculations!H27,"")</f>
        <v/>
      </c>
      <c r="O39" s="31" t="str">
        <f ca="1">Calculations!D27</f>
        <v/>
      </c>
      <c r="P39" s="22"/>
    </row>
    <row r="40" spans="3:16" ht="12.75" x14ac:dyDescent="0.2">
      <c r="C40" s="32"/>
      <c r="D40" s="33"/>
      <c r="E40" s="33"/>
      <c r="F40" s="34"/>
      <c r="G40" s="30" t="str">
        <f>IFERROR(Calculations!H13,"")</f>
        <v/>
      </c>
      <c r="H40" s="31" t="str">
        <f ca="1">Calculations!D13</f>
        <v/>
      </c>
      <c r="I40" s="22"/>
      <c r="J40" s="35"/>
      <c r="K40" s="33"/>
      <c r="L40" s="33" t="str">
        <f t="shared" ca="1" si="0"/>
        <v/>
      </c>
      <c r="M40" s="34"/>
      <c r="N40" s="30" t="str">
        <f>IFERROR(Calculations!H28,"")</f>
        <v/>
      </c>
      <c r="O40" s="31" t="str">
        <f ca="1">Calculations!D28</f>
        <v/>
      </c>
      <c r="P40" s="22"/>
    </row>
    <row r="41" spans="3:16" ht="12.75" x14ac:dyDescent="0.2">
      <c r="C41" s="32"/>
      <c r="D41" s="33"/>
      <c r="E41" s="33"/>
      <c r="F41" s="34"/>
      <c r="G41" s="30" t="str">
        <f>IFERROR(Calculations!H14,"")</f>
        <v/>
      </c>
      <c r="H41" s="31" t="str">
        <f ca="1">Calculations!D14</f>
        <v/>
      </c>
      <c r="I41" s="22"/>
      <c r="J41" s="35"/>
      <c r="K41" s="33"/>
      <c r="L41" s="33" t="str">
        <f t="shared" ca="1" si="0"/>
        <v/>
      </c>
      <c r="M41" s="34"/>
      <c r="N41" s="30" t="str">
        <f>IFERROR(Calculations!H29,"")</f>
        <v/>
      </c>
      <c r="O41" s="31" t="str">
        <f ca="1">Calculations!D29</f>
        <v/>
      </c>
      <c r="P41" s="22"/>
    </row>
    <row r="42" spans="3:16" ht="12.75" x14ac:dyDescent="0.2">
      <c r="C42" s="32"/>
      <c r="D42" s="33"/>
      <c r="E42" s="33"/>
      <c r="F42" s="34"/>
      <c r="G42" s="30" t="str">
        <f>IFERROR(Calculations!H15,"")</f>
        <v/>
      </c>
      <c r="H42" s="31" t="str">
        <f ca="1">Calculations!D15</f>
        <v/>
      </c>
      <c r="I42" s="22"/>
      <c r="J42" s="35"/>
      <c r="K42" s="33"/>
      <c r="L42" s="33" t="str">
        <f t="shared" ca="1" si="0"/>
        <v/>
      </c>
      <c r="M42" s="34"/>
      <c r="N42" s="30" t="str">
        <f>IFERROR(Calculations!H30,"")</f>
        <v/>
      </c>
      <c r="O42" s="31" t="str">
        <f ca="1">Calculations!D30</f>
        <v/>
      </c>
      <c r="P42" s="22"/>
    </row>
    <row r="43" spans="3:16" ht="12.75" x14ac:dyDescent="0.2">
      <c r="C43" s="32"/>
      <c r="D43" s="33"/>
      <c r="E43" s="33"/>
      <c r="F43" s="34"/>
      <c r="G43" s="30" t="str">
        <f>IFERROR(Calculations!H16,"")</f>
        <v/>
      </c>
      <c r="H43" s="31" t="str">
        <f ca="1">Calculations!D16</f>
        <v/>
      </c>
      <c r="I43" s="22"/>
      <c r="J43" s="35"/>
      <c r="K43" s="33"/>
      <c r="L43" s="33" t="str">
        <f t="shared" ca="1" si="0"/>
        <v/>
      </c>
      <c r="M43" s="34"/>
      <c r="N43" s="30" t="str">
        <f>IFERROR(Calculations!H31,"")</f>
        <v/>
      </c>
      <c r="O43" s="31" t="str">
        <f ca="1">Calculations!D31</f>
        <v/>
      </c>
      <c r="P43" s="22"/>
    </row>
    <row r="44" spans="3:16" x14ac:dyDescent="0.15"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</row>
    <row r="45" spans="3:16" x14ac:dyDescent="0.15"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</row>
    <row r="46" spans="3:16" x14ac:dyDescent="0.15">
      <c r="C46" s="22"/>
      <c r="D46" s="22"/>
      <c r="E46" s="22"/>
      <c r="F46" s="22"/>
      <c r="G46" s="22"/>
      <c r="H46" s="22"/>
      <c r="J46" s="22"/>
      <c r="K46" s="22"/>
      <c r="L46" s="22"/>
      <c r="M46" s="22"/>
      <c r="N46" s="22"/>
      <c r="O46" s="22"/>
      <c r="P46" s="22"/>
    </row>
  </sheetData>
  <sheetProtection selectLockedCells="1"/>
  <mergeCells count="2">
    <mergeCell ref="B1:C1"/>
    <mergeCell ref="E2:L2"/>
  </mergeCells>
  <phoneticPr fontId="1" type="noConversion"/>
  <printOptions horizontalCentered="1" verticalCentered="1"/>
  <pageMargins left="0" right="0" top="0" bottom="0" header="0" footer="0"/>
  <pageSetup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zoomScale="90" zoomScaleNormal="90" workbookViewId="0">
      <selection activeCell="A17" sqref="A17"/>
    </sheetView>
  </sheetViews>
  <sheetFormatPr baseColWidth="10" defaultRowHeight="12.75" x14ac:dyDescent="0.2"/>
  <cols>
    <col min="1" max="1" width="31" customWidth="1"/>
    <col min="2" max="2" width="13.5703125" style="2" customWidth="1"/>
    <col min="3" max="3" width="13.28515625" style="3" bestFit="1" customWidth="1"/>
    <col min="4" max="4" width="11.140625" bestFit="1" customWidth="1"/>
    <col min="5" max="5" width="28.28515625" customWidth="1"/>
    <col min="6" max="6" width="27.28515625" customWidth="1"/>
    <col min="7" max="7" width="16.5703125" customWidth="1"/>
    <col min="8" max="8" width="16" customWidth="1"/>
    <col min="9" max="11" width="9.140625" customWidth="1"/>
    <col min="12" max="12" width="14.140625" customWidth="1"/>
    <col min="13" max="256" width="9.140625" customWidth="1"/>
  </cols>
  <sheetData>
    <row r="1" spans="1:12" x14ac:dyDescent="0.2">
      <c r="A1" s="9" t="s">
        <v>1</v>
      </c>
      <c r="B1" s="10" t="s">
        <v>2</v>
      </c>
      <c r="C1" s="11" t="s">
        <v>3</v>
      </c>
      <c r="D1" s="9" t="s">
        <v>4</v>
      </c>
      <c r="E1" s="9" t="s">
        <v>5</v>
      </c>
      <c r="F1" s="9" t="s">
        <v>6</v>
      </c>
      <c r="H1" s="12">
        <f ca="1">TODAY()</f>
        <v>41403</v>
      </c>
    </row>
    <row r="2" spans="1:12" x14ac:dyDescent="0.2">
      <c r="A2" s="4" t="str">
        <f>IF(Plannification!C29="","",Plannification!C29)</f>
        <v>maconnerie</v>
      </c>
      <c r="B2" s="13">
        <f>IF(Plannification!D29="","",Plannification!D29)</f>
        <v>41379</v>
      </c>
      <c r="C2" s="4">
        <f>IF(Plannification!F29="","",Plannification!F29)</f>
        <v>15</v>
      </c>
      <c r="D2" s="17">
        <f ca="1">IFERROR(IF((100-(100/C2)*G2)&lt;0,0,(100-(100/C2)*G2)),"")</f>
        <v>100</v>
      </c>
      <c r="E2" s="15">
        <f ca="1">IF(D2="","",C2*(D2/100))</f>
        <v>15</v>
      </c>
      <c r="F2" s="15">
        <f ca="1">IF(D2="","",C2*(1-(D2/100)))</f>
        <v>0</v>
      </c>
      <c r="G2" s="14">
        <f ca="1">IFERROR(DATEDIF($H$1,H2,"d"),0)</f>
        <v>0</v>
      </c>
      <c r="H2" s="12">
        <f>IF(B2="","",B2+C2)</f>
        <v>41394</v>
      </c>
      <c r="L2" s="1"/>
    </row>
    <row r="3" spans="1:12" x14ac:dyDescent="0.2">
      <c r="A3" s="4" t="str">
        <f>IF(Plannification!C30="","",Plannification!C30)</f>
        <v>placo</v>
      </c>
      <c r="B3" s="13">
        <f>IF(Plannification!D30="","",Plannification!D30)</f>
        <v>41394</v>
      </c>
      <c r="C3" s="4">
        <f>IF(Plannification!F30="","",Plannification!F30)</f>
        <v>7</v>
      </c>
      <c r="D3" s="17">
        <f t="shared" ref="D3:D31" ca="1" si="0">IFERROR(IF((100-(100/C3)*G3)&lt;0,0,(100-(100/C3)*G3)),"")</f>
        <v>100</v>
      </c>
      <c r="E3" s="5">
        <f t="shared" ref="E3:E26" ca="1" si="1">IF(D3="","",C3*(D3/100))</f>
        <v>7</v>
      </c>
      <c r="F3" s="5">
        <f t="shared" ref="F3:F26" ca="1" si="2">IF(D3="","",C3*(1-(D3/100)))</f>
        <v>0</v>
      </c>
      <c r="G3" s="14">
        <f t="shared" ref="G3:G31" ca="1" si="3">IFERROR(DATEDIF($H$1,H3,"d"),0)</f>
        <v>0</v>
      </c>
      <c r="H3" s="12">
        <f t="shared" ref="H3:H31" si="4">IF(B3="","",B3+C3)</f>
        <v>41401</v>
      </c>
    </row>
    <row r="4" spans="1:12" x14ac:dyDescent="0.2">
      <c r="A4" s="4" t="str">
        <f>IF(Plannification!C31="","",Plannification!C31)</f>
        <v>charpente</v>
      </c>
      <c r="B4" s="13">
        <f>IF(Plannification!D31="","",Plannification!D31)</f>
        <v>41401</v>
      </c>
      <c r="C4" s="4">
        <f>IF(Plannification!F31="","",Plannification!F31)</f>
        <v>7</v>
      </c>
      <c r="D4" s="17">
        <f t="shared" ca="1" si="0"/>
        <v>28.571428571428569</v>
      </c>
      <c r="E4" s="5">
        <f t="shared" ca="1" si="1"/>
        <v>2</v>
      </c>
      <c r="F4" s="5">
        <f t="shared" ca="1" si="2"/>
        <v>5</v>
      </c>
      <c r="G4" s="14">
        <f t="shared" ca="1" si="3"/>
        <v>5</v>
      </c>
      <c r="H4" s="12">
        <f t="shared" si="4"/>
        <v>41408</v>
      </c>
    </row>
    <row r="5" spans="1:12" x14ac:dyDescent="0.2">
      <c r="A5" s="4" t="str">
        <f>IF(Plannification!C32="","",Plannification!C32)</f>
        <v>menuiserie</v>
      </c>
      <c r="B5" s="13">
        <f>IF(Plannification!D32="","",Plannification!D32)</f>
        <v>41408</v>
      </c>
      <c r="C5" s="4">
        <f>IF(Plannification!F32="","",Plannification!F32)</f>
        <v>7</v>
      </c>
      <c r="D5" s="17">
        <f t="shared" ca="1" si="0"/>
        <v>0</v>
      </c>
      <c r="E5" s="5">
        <f t="shared" ca="1" si="1"/>
        <v>0</v>
      </c>
      <c r="F5" s="5">
        <f t="shared" ca="1" si="2"/>
        <v>7</v>
      </c>
      <c r="G5" s="14">
        <f t="shared" ca="1" si="3"/>
        <v>12</v>
      </c>
      <c r="H5" s="12">
        <f t="shared" si="4"/>
        <v>41415</v>
      </c>
    </row>
    <row r="6" spans="1:12" x14ac:dyDescent="0.2">
      <c r="A6" s="4" t="str">
        <f>IF(Plannification!C33="","",Plannification!C33)</f>
        <v>maconnerie Client 2</v>
      </c>
      <c r="B6" s="13">
        <f>IF(Plannification!D33="","",Plannification!D33)</f>
        <v>41394</v>
      </c>
      <c r="C6" s="4">
        <f>IF(Plannification!F33="","",Plannification!F33)</f>
        <v>15</v>
      </c>
      <c r="D6" s="17">
        <f t="shared" ca="1" si="0"/>
        <v>60</v>
      </c>
      <c r="E6" s="5">
        <f t="shared" ca="1" si="1"/>
        <v>9</v>
      </c>
      <c r="F6" s="5">
        <f t="shared" ca="1" si="2"/>
        <v>6</v>
      </c>
      <c r="G6" s="14">
        <f t="shared" ca="1" si="3"/>
        <v>6</v>
      </c>
      <c r="H6" s="12">
        <f t="shared" si="4"/>
        <v>41409</v>
      </c>
    </row>
    <row r="7" spans="1:12" x14ac:dyDescent="0.2">
      <c r="A7" s="4" t="str">
        <f>IF(Plannification!C34="","",Plannification!C34)</f>
        <v>placo client2</v>
      </c>
      <c r="B7" s="13">
        <f>IF(Plannification!D34="","",Plannification!D34)</f>
        <v>41401</v>
      </c>
      <c r="C7" s="4">
        <f>IF(Plannification!F34="","",Plannification!F34)</f>
        <v>7</v>
      </c>
      <c r="D7" s="17">
        <f t="shared" ca="1" si="0"/>
        <v>28.571428571428569</v>
      </c>
      <c r="E7" s="5">
        <f t="shared" ca="1" si="1"/>
        <v>2</v>
      </c>
      <c r="F7" s="5">
        <f t="shared" ca="1" si="2"/>
        <v>5</v>
      </c>
      <c r="G7" s="14">
        <f t="shared" ca="1" si="3"/>
        <v>5</v>
      </c>
      <c r="H7" s="12">
        <f t="shared" si="4"/>
        <v>41408</v>
      </c>
    </row>
    <row r="8" spans="1:12" x14ac:dyDescent="0.2">
      <c r="A8" s="4" t="str">
        <f>IF(Plannification!C35="","",Plannification!C35)</f>
        <v>charpente client2</v>
      </c>
      <c r="B8" s="13">
        <f>IF(Plannification!D35="","",Plannification!D35)</f>
        <v>41408</v>
      </c>
      <c r="C8" s="4">
        <f>IF(Plannification!F35="","",Plannification!F35)</f>
        <v>7</v>
      </c>
      <c r="D8" s="17">
        <f t="shared" ca="1" si="0"/>
        <v>0</v>
      </c>
      <c r="E8" s="5">
        <f t="shared" ca="1" si="1"/>
        <v>0</v>
      </c>
      <c r="F8" s="5">
        <f t="shared" ca="1" si="2"/>
        <v>7</v>
      </c>
      <c r="G8" s="14">
        <f t="shared" ca="1" si="3"/>
        <v>12</v>
      </c>
      <c r="H8" s="12">
        <f t="shared" si="4"/>
        <v>41415</v>
      </c>
    </row>
    <row r="9" spans="1:12" x14ac:dyDescent="0.2">
      <c r="A9" s="4" t="str">
        <f>IF(Plannification!C36="","",Plannification!C36)</f>
        <v>menuiserie client2</v>
      </c>
      <c r="B9" s="13">
        <f>IF(Plannification!D36="","",Plannification!D36)</f>
        <v>41415</v>
      </c>
      <c r="C9" s="4">
        <f>IF(Plannification!F36="","",Plannification!F36)</f>
        <v>7</v>
      </c>
      <c r="D9" s="17">
        <f t="shared" ca="1" si="0"/>
        <v>0</v>
      </c>
      <c r="E9" s="5">
        <f t="shared" ca="1" si="1"/>
        <v>0</v>
      </c>
      <c r="F9" s="5">
        <f t="shared" ca="1" si="2"/>
        <v>7</v>
      </c>
      <c r="G9" s="14">
        <f t="shared" ca="1" si="3"/>
        <v>19</v>
      </c>
      <c r="H9" s="12">
        <f t="shared" si="4"/>
        <v>41422</v>
      </c>
    </row>
    <row r="10" spans="1:12" x14ac:dyDescent="0.2">
      <c r="A10" s="4" t="str">
        <f>IF(Plannification!C37="","",Plannification!C37)</f>
        <v/>
      </c>
      <c r="B10" s="13" t="str">
        <f>IF(Plannification!D37="","",Plannification!D37)</f>
        <v/>
      </c>
      <c r="C10" s="4" t="str">
        <f>IF(Plannification!F37="","",Plannification!F37)</f>
        <v/>
      </c>
      <c r="D10" s="17" t="str">
        <f t="shared" ca="1" si="0"/>
        <v/>
      </c>
      <c r="E10" s="5" t="str">
        <f t="shared" ca="1" si="1"/>
        <v/>
      </c>
      <c r="F10" s="5" t="str">
        <f t="shared" ca="1" si="2"/>
        <v/>
      </c>
      <c r="G10" s="14">
        <f t="shared" ca="1" si="3"/>
        <v>0</v>
      </c>
      <c r="H10" s="12" t="str">
        <f t="shared" si="4"/>
        <v/>
      </c>
      <c r="J10" s="16"/>
    </row>
    <row r="11" spans="1:12" x14ac:dyDescent="0.2">
      <c r="A11" s="4" t="str">
        <f>IF(Plannification!C38="","",Plannification!C38)</f>
        <v/>
      </c>
      <c r="B11" s="13" t="str">
        <f>IF(Plannification!D38="","",Plannification!D38)</f>
        <v/>
      </c>
      <c r="C11" s="4" t="str">
        <f>IF(Plannification!F38="","",Plannification!F38)</f>
        <v/>
      </c>
      <c r="D11" s="17" t="str">
        <f t="shared" ca="1" si="0"/>
        <v/>
      </c>
      <c r="E11" s="5" t="str">
        <f t="shared" ca="1" si="1"/>
        <v/>
      </c>
      <c r="F11" s="5" t="str">
        <f t="shared" ca="1" si="2"/>
        <v/>
      </c>
      <c r="G11" s="14">
        <f t="shared" ca="1" si="3"/>
        <v>0</v>
      </c>
      <c r="H11" s="12" t="str">
        <f t="shared" si="4"/>
        <v/>
      </c>
    </row>
    <row r="12" spans="1:12" x14ac:dyDescent="0.2">
      <c r="A12" s="4" t="str">
        <f>IF(Plannification!C39="","",Plannification!C39)</f>
        <v/>
      </c>
      <c r="B12" s="13" t="str">
        <f>IF(Plannification!D39="","",Plannification!D39)</f>
        <v/>
      </c>
      <c r="C12" s="4" t="str">
        <f>IF(Plannification!F39="","",Plannification!F39)</f>
        <v/>
      </c>
      <c r="D12" s="17" t="str">
        <f t="shared" ca="1" si="0"/>
        <v/>
      </c>
      <c r="E12" s="5" t="str">
        <f t="shared" ca="1" si="1"/>
        <v/>
      </c>
      <c r="F12" s="5" t="str">
        <f t="shared" ca="1" si="2"/>
        <v/>
      </c>
      <c r="G12" s="14">
        <f t="shared" ca="1" si="3"/>
        <v>0</v>
      </c>
      <c r="H12" s="12" t="str">
        <f t="shared" si="4"/>
        <v/>
      </c>
    </row>
    <row r="13" spans="1:12" x14ac:dyDescent="0.2">
      <c r="A13" s="4" t="str">
        <f>IF(Plannification!C40="","",Plannification!C40)</f>
        <v/>
      </c>
      <c r="B13" s="13" t="str">
        <f>IF(Plannification!D40="","",Plannification!D40)</f>
        <v/>
      </c>
      <c r="C13" s="4" t="str">
        <f>IF(Plannification!F40="","",Plannification!F40)</f>
        <v/>
      </c>
      <c r="D13" s="17" t="str">
        <f t="shared" ca="1" si="0"/>
        <v/>
      </c>
      <c r="E13" s="5" t="str">
        <f t="shared" ca="1" si="1"/>
        <v/>
      </c>
      <c r="F13" s="5" t="str">
        <f t="shared" ca="1" si="2"/>
        <v/>
      </c>
      <c r="G13" s="14">
        <f t="shared" ca="1" si="3"/>
        <v>0</v>
      </c>
      <c r="H13" s="12" t="str">
        <f t="shared" si="4"/>
        <v/>
      </c>
    </row>
    <row r="14" spans="1:12" x14ac:dyDescent="0.2">
      <c r="A14" s="4" t="str">
        <f>IF(Plannification!C41="","",Plannification!C41)</f>
        <v/>
      </c>
      <c r="B14" s="13" t="str">
        <f>IF(Plannification!D41="","",Plannification!D41)</f>
        <v/>
      </c>
      <c r="C14" s="4" t="str">
        <f>IF(Plannification!F41="","",Plannification!F41)</f>
        <v/>
      </c>
      <c r="D14" s="17" t="str">
        <f t="shared" ca="1" si="0"/>
        <v/>
      </c>
      <c r="E14" s="5" t="str">
        <f t="shared" ca="1" si="1"/>
        <v/>
      </c>
      <c r="F14" s="5" t="str">
        <f t="shared" ca="1" si="2"/>
        <v/>
      </c>
      <c r="G14" s="14">
        <f t="shared" ca="1" si="3"/>
        <v>0</v>
      </c>
      <c r="H14" s="12" t="str">
        <f t="shared" si="4"/>
        <v/>
      </c>
    </row>
    <row r="15" spans="1:12" x14ac:dyDescent="0.2">
      <c r="A15" s="4" t="str">
        <f>IF(Plannification!C42="","",Plannification!C42)</f>
        <v/>
      </c>
      <c r="B15" s="13" t="str">
        <f>IF(Plannification!D42="","",Plannification!D42)</f>
        <v/>
      </c>
      <c r="C15" s="4" t="str">
        <f>IF(Plannification!F42="","",Plannification!F42)</f>
        <v/>
      </c>
      <c r="D15" s="17" t="str">
        <f t="shared" ca="1" si="0"/>
        <v/>
      </c>
      <c r="E15" s="5" t="str">
        <f t="shared" ca="1" si="1"/>
        <v/>
      </c>
      <c r="F15" s="5" t="str">
        <f t="shared" ca="1" si="2"/>
        <v/>
      </c>
      <c r="G15" s="14">
        <f t="shared" ca="1" si="3"/>
        <v>0</v>
      </c>
      <c r="H15" s="12" t="str">
        <f t="shared" si="4"/>
        <v/>
      </c>
    </row>
    <row r="16" spans="1:12" x14ac:dyDescent="0.2">
      <c r="A16" s="4" t="str">
        <f>IF(Plannification!C43="","",Plannification!C43)</f>
        <v/>
      </c>
      <c r="B16" s="13" t="str">
        <f>IF(Plannification!D43="","",Plannification!D43)</f>
        <v/>
      </c>
      <c r="C16" s="4" t="str">
        <f>IF(Plannification!F43="","",Plannification!F43)</f>
        <v/>
      </c>
      <c r="D16" s="17" t="str">
        <f t="shared" ca="1" si="0"/>
        <v/>
      </c>
      <c r="E16" s="5" t="str">
        <f t="shared" ca="1" si="1"/>
        <v/>
      </c>
      <c r="F16" s="5" t="str">
        <f t="shared" ca="1" si="2"/>
        <v/>
      </c>
      <c r="G16" s="14">
        <f t="shared" ca="1" si="3"/>
        <v>0</v>
      </c>
      <c r="H16" s="12" t="str">
        <f t="shared" si="4"/>
        <v/>
      </c>
    </row>
    <row r="17" spans="1:8" x14ac:dyDescent="0.2">
      <c r="A17" s="4" t="str">
        <f>IF(Plannification!J29="","",Plannification!J29)</f>
        <v/>
      </c>
      <c r="B17" s="13" t="str">
        <f>IF(Plannification!K29="","",Plannification!K29)</f>
        <v/>
      </c>
      <c r="C17" s="5" t="str">
        <f>IF(Plannification!M29="","",Plannification!M29)</f>
        <v/>
      </c>
      <c r="D17" s="17" t="str">
        <f t="shared" ca="1" si="0"/>
        <v/>
      </c>
      <c r="E17" s="5" t="str">
        <f t="shared" ca="1" si="1"/>
        <v/>
      </c>
      <c r="F17" s="5" t="str">
        <f t="shared" ca="1" si="2"/>
        <v/>
      </c>
      <c r="G17" s="14">
        <f t="shared" ca="1" si="3"/>
        <v>0</v>
      </c>
      <c r="H17" s="12" t="str">
        <f t="shared" si="4"/>
        <v/>
      </c>
    </row>
    <row r="18" spans="1:8" x14ac:dyDescent="0.2">
      <c r="A18" s="4" t="str">
        <f>IF(Plannification!J30="","",Plannification!J30)</f>
        <v/>
      </c>
      <c r="B18" s="13" t="str">
        <f>IF(Plannification!K30="","",Plannification!K30)</f>
        <v/>
      </c>
      <c r="C18" s="5" t="str">
        <f>IF(Plannification!M30="","",Plannification!M30)</f>
        <v/>
      </c>
      <c r="D18" s="17" t="str">
        <f t="shared" ca="1" si="0"/>
        <v/>
      </c>
      <c r="E18" s="5" t="str">
        <f t="shared" ca="1" si="1"/>
        <v/>
      </c>
      <c r="F18" s="5" t="str">
        <f t="shared" ca="1" si="2"/>
        <v/>
      </c>
      <c r="G18" s="14">
        <f t="shared" ca="1" si="3"/>
        <v>0</v>
      </c>
      <c r="H18" s="12" t="str">
        <f t="shared" si="4"/>
        <v/>
      </c>
    </row>
    <row r="19" spans="1:8" x14ac:dyDescent="0.2">
      <c r="A19" s="4" t="str">
        <f>IF(Plannification!J31="","",Plannification!J31)</f>
        <v/>
      </c>
      <c r="B19" s="13" t="str">
        <f>IF(Plannification!K31="","",Plannification!K31)</f>
        <v/>
      </c>
      <c r="C19" s="5" t="str">
        <f>IF(Plannification!M31="","",Plannification!M31)</f>
        <v/>
      </c>
      <c r="D19" s="17" t="str">
        <f t="shared" ca="1" si="0"/>
        <v/>
      </c>
      <c r="E19" s="5" t="str">
        <f t="shared" ca="1" si="1"/>
        <v/>
      </c>
      <c r="F19" s="5" t="str">
        <f t="shared" ca="1" si="2"/>
        <v/>
      </c>
      <c r="G19" s="14">
        <f t="shared" ca="1" si="3"/>
        <v>0</v>
      </c>
      <c r="H19" s="12" t="str">
        <f t="shared" si="4"/>
        <v/>
      </c>
    </row>
    <row r="20" spans="1:8" x14ac:dyDescent="0.2">
      <c r="A20" s="4" t="str">
        <f>IF(Plannification!J32="","",Plannification!J32)</f>
        <v/>
      </c>
      <c r="B20" s="13" t="str">
        <f>IF(Plannification!K32="","",Plannification!K32)</f>
        <v/>
      </c>
      <c r="C20" s="5" t="str">
        <f>IF(Plannification!M32="","",Plannification!M32)</f>
        <v/>
      </c>
      <c r="D20" s="17" t="str">
        <f t="shared" ca="1" si="0"/>
        <v/>
      </c>
      <c r="E20" s="5" t="str">
        <f t="shared" ca="1" si="1"/>
        <v/>
      </c>
      <c r="F20" s="5" t="str">
        <f t="shared" ca="1" si="2"/>
        <v/>
      </c>
      <c r="G20" s="14">
        <f t="shared" ca="1" si="3"/>
        <v>0</v>
      </c>
      <c r="H20" s="12" t="str">
        <f t="shared" si="4"/>
        <v/>
      </c>
    </row>
    <row r="21" spans="1:8" x14ac:dyDescent="0.2">
      <c r="A21" s="4" t="str">
        <f>IF(Plannification!J33="","",Plannification!J33)</f>
        <v/>
      </c>
      <c r="B21" s="13" t="str">
        <f>IF(Plannification!K33="","",Plannification!K33)</f>
        <v/>
      </c>
      <c r="C21" s="5" t="str">
        <f>IF(Plannification!M33="","",Plannification!M33)</f>
        <v/>
      </c>
      <c r="D21" s="17" t="str">
        <f t="shared" ca="1" si="0"/>
        <v/>
      </c>
      <c r="E21" s="5" t="str">
        <f t="shared" ca="1" si="1"/>
        <v/>
      </c>
      <c r="F21" s="5" t="str">
        <f t="shared" ca="1" si="2"/>
        <v/>
      </c>
      <c r="G21" s="14">
        <f t="shared" ca="1" si="3"/>
        <v>0</v>
      </c>
      <c r="H21" s="12" t="str">
        <f t="shared" si="4"/>
        <v/>
      </c>
    </row>
    <row r="22" spans="1:8" x14ac:dyDescent="0.2">
      <c r="A22" s="4" t="str">
        <f>IF(Plannification!J34="","",Plannification!J34)</f>
        <v/>
      </c>
      <c r="B22" s="13" t="str">
        <f>IF(Plannification!K34="","",Plannification!K34)</f>
        <v/>
      </c>
      <c r="C22" s="5" t="str">
        <f>IF(Plannification!M34="","",Plannification!M34)</f>
        <v/>
      </c>
      <c r="D22" s="17" t="str">
        <f t="shared" ca="1" si="0"/>
        <v/>
      </c>
      <c r="E22" s="5" t="str">
        <f t="shared" ca="1" si="1"/>
        <v/>
      </c>
      <c r="F22" s="5" t="str">
        <f t="shared" ca="1" si="2"/>
        <v/>
      </c>
      <c r="G22" s="14">
        <f t="shared" ca="1" si="3"/>
        <v>0</v>
      </c>
      <c r="H22" s="12" t="str">
        <f t="shared" si="4"/>
        <v/>
      </c>
    </row>
    <row r="23" spans="1:8" x14ac:dyDescent="0.2">
      <c r="A23" s="4" t="str">
        <f>IF(Plannification!J35="","",Plannification!J35)</f>
        <v/>
      </c>
      <c r="B23" s="13" t="str">
        <f>IF(Plannification!K35="","",Plannification!K35)</f>
        <v/>
      </c>
      <c r="C23" s="5" t="str">
        <f>IF(Plannification!M35="","",Plannification!M35)</f>
        <v/>
      </c>
      <c r="D23" s="17" t="str">
        <f t="shared" ca="1" si="0"/>
        <v/>
      </c>
      <c r="E23" s="5" t="str">
        <f t="shared" ca="1" si="1"/>
        <v/>
      </c>
      <c r="F23" s="5" t="str">
        <f t="shared" ca="1" si="2"/>
        <v/>
      </c>
      <c r="G23" s="14">
        <f t="shared" ca="1" si="3"/>
        <v>0</v>
      </c>
      <c r="H23" s="12" t="str">
        <f t="shared" si="4"/>
        <v/>
      </c>
    </row>
    <row r="24" spans="1:8" x14ac:dyDescent="0.2">
      <c r="A24" s="4" t="str">
        <f>IF(Plannification!J36="","",Plannification!J36)</f>
        <v/>
      </c>
      <c r="B24" s="13" t="str">
        <f>IF(Plannification!K36="","",Plannification!K36)</f>
        <v/>
      </c>
      <c r="C24" s="5" t="str">
        <f>IF(Plannification!M36="","",Plannification!M36)</f>
        <v/>
      </c>
      <c r="D24" s="17" t="str">
        <f t="shared" ca="1" si="0"/>
        <v/>
      </c>
      <c r="E24" s="5" t="str">
        <f t="shared" ca="1" si="1"/>
        <v/>
      </c>
      <c r="F24" s="5" t="str">
        <f t="shared" ca="1" si="2"/>
        <v/>
      </c>
      <c r="G24" s="14">
        <f t="shared" ca="1" si="3"/>
        <v>0</v>
      </c>
      <c r="H24" s="12" t="str">
        <f t="shared" si="4"/>
        <v/>
      </c>
    </row>
    <row r="25" spans="1:8" x14ac:dyDescent="0.2">
      <c r="A25" s="4" t="str">
        <f>IF(Plannification!J37="","",Plannification!J37)</f>
        <v/>
      </c>
      <c r="B25" s="13" t="str">
        <f>IF(Plannification!K37="","",Plannification!K37)</f>
        <v/>
      </c>
      <c r="C25" s="5" t="str">
        <f>IF(Plannification!M37="","",Plannification!M37)</f>
        <v/>
      </c>
      <c r="D25" s="17" t="str">
        <f t="shared" ca="1" si="0"/>
        <v/>
      </c>
      <c r="E25" s="5" t="str">
        <f t="shared" ca="1" si="1"/>
        <v/>
      </c>
      <c r="F25" s="5" t="str">
        <f t="shared" ca="1" si="2"/>
        <v/>
      </c>
      <c r="G25" s="14">
        <f t="shared" ca="1" si="3"/>
        <v>0</v>
      </c>
      <c r="H25" s="12" t="str">
        <f t="shared" si="4"/>
        <v/>
      </c>
    </row>
    <row r="26" spans="1:8" x14ac:dyDescent="0.2">
      <c r="A26" s="4" t="str">
        <f>IF(Plannification!J38="","",Plannification!J38)</f>
        <v/>
      </c>
      <c r="B26" s="13" t="str">
        <f>IF(Plannification!K38="","",Plannification!K38)</f>
        <v/>
      </c>
      <c r="C26" s="5" t="str">
        <f>IF(Plannification!M38="","",Plannification!M38)</f>
        <v/>
      </c>
      <c r="D26" s="17" t="str">
        <f t="shared" ca="1" si="0"/>
        <v/>
      </c>
      <c r="E26" s="5" t="str">
        <f t="shared" ca="1" si="1"/>
        <v/>
      </c>
      <c r="F26" s="5" t="str">
        <f t="shared" ca="1" si="2"/>
        <v/>
      </c>
      <c r="G26" s="14">
        <f t="shared" ca="1" si="3"/>
        <v>0</v>
      </c>
      <c r="H26" s="12" t="str">
        <f t="shared" si="4"/>
        <v/>
      </c>
    </row>
    <row r="27" spans="1:8" x14ac:dyDescent="0.2">
      <c r="A27" s="4" t="str">
        <f>IF(Plannification!J39="","",Plannification!J39)</f>
        <v/>
      </c>
      <c r="B27" s="13" t="str">
        <f>IF(Plannification!K39="","",Plannification!K39)</f>
        <v/>
      </c>
      <c r="C27" s="5" t="str">
        <f>IF(Plannification!M39="","",Plannification!M39)</f>
        <v/>
      </c>
      <c r="D27" s="17" t="str">
        <f t="shared" ca="1" si="0"/>
        <v/>
      </c>
      <c r="E27" s="5" t="str">
        <f ca="1">IF(D27="","",C27*(D27/100))</f>
        <v/>
      </c>
      <c r="F27" s="5" t="str">
        <f ca="1">IF(D27="","",C27*(1-(D27/100)))</f>
        <v/>
      </c>
      <c r="G27" s="14">
        <f t="shared" ca="1" si="3"/>
        <v>0</v>
      </c>
      <c r="H27" s="12" t="str">
        <f t="shared" si="4"/>
        <v/>
      </c>
    </row>
    <row r="28" spans="1:8" x14ac:dyDescent="0.2">
      <c r="A28" s="4" t="str">
        <f>IF(Plannification!J40="","",Plannification!J40)</f>
        <v/>
      </c>
      <c r="B28" s="13" t="str">
        <f>IF(Plannification!K40="","",Plannification!K40)</f>
        <v/>
      </c>
      <c r="C28" s="5" t="str">
        <f>IF(Plannification!M40="","",Plannification!M40)</f>
        <v/>
      </c>
      <c r="D28" s="17" t="str">
        <f t="shared" ca="1" si="0"/>
        <v/>
      </c>
      <c r="E28" s="5" t="str">
        <f ca="1">IF(D28="","",C28*(D28/100))</f>
        <v/>
      </c>
      <c r="F28" s="5" t="str">
        <f ca="1">IF(D28="","",C28*(1-(D28/100)))</f>
        <v/>
      </c>
      <c r="G28" s="14">
        <f t="shared" ca="1" si="3"/>
        <v>0</v>
      </c>
      <c r="H28" s="12" t="str">
        <f t="shared" si="4"/>
        <v/>
      </c>
    </row>
    <row r="29" spans="1:8" x14ac:dyDescent="0.2">
      <c r="A29" s="4" t="str">
        <f>IF(Plannification!J41="","",Plannification!J41)</f>
        <v/>
      </c>
      <c r="B29" s="13" t="str">
        <f>IF(Plannification!K41="","",Plannification!K41)</f>
        <v/>
      </c>
      <c r="C29" s="5" t="str">
        <f>IF(Plannification!M41="","",Plannification!M41)</f>
        <v/>
      </c>
      <c r="D29" s="17" t="str">
        <f t="shared" ca="1" si="0"/>
        <v/>
      </c>
      <c r="E29" s="5" t="str">
        <f ca="1">IF(D29="","",C29*(D29/100))</f>
        <v/>
      </c>
      <c r="F29" s="5" t="str">
        <f ca="1">IF(D29="","",C29*(1-(D29/100)))</f>
        <v/>
      </c>
      <c r="G29" s="14">
        <f t="shared" ca="1" si="3"/>
        <v>0</v>
      </c>
      <c r="H29" s="12" t="str">
        <f t="shared" si="4"/>
        <v/>
      </c>
    </row>
    <row r="30" spans="1:8" x14ac:dyDescent="0.2">
      <c r="A30" s="4" t="str">
        <f>IF(Plannification!J42="","",Plannification!J42)</f>
        <v/>
      </c>
      <c r="B30" s="13" t="str">
        <f>IF(Plannification!K42="","",Plannification!K42)</f>
        <v/>
      </c>
      <c r="C30" s="5" t="str">
        <f>IF(Plannification!M42="","",Plannification!M42)</f>
        <v/>
      </c>
      <c r="D30" s="17" t="str">
        <f t="shared" ca="1" si="0"/>
        <v/>
      </c>
      <c r="E30" s="5" t="str">
        <f ca="1">IF(D30="","",C30*(D30/100))</f>
        <v/>
      </c>
      <c r="F30" s="5" t="str">
        <f ca="1">IF(D30="","",C30*(1-(D30/100)))</f>
        <v/>
      </c>
      <c r="G30" s="14">
        <f t="shared" ca="1" si="3"/>
        <v>0</v>
      </c>
      <c r="H30" s="12" t="str">
        <f t="shared" si="4"/>
        <v/>
      </c>
    </row>
    <row r="31" spans="1:8" x14ac:dyDescent="0.2">
      <c r="A31" s="4" t="str">
        <f>IF(Plannification!J43="","",Plannification!J43)</f>
        <v/>
      </c>
      <c r="B31" s="13" t="str">
        <f>IF(Plannification!K43="","",Plannification!K43)</f>
        <v/>
      </c>
      <c r="C31" s="5" t="str">
        <f>IF(Plannification!M43="","",Plannification!M43)</f>
        <v/>
      </c>
      <c r="D31" s="17" t="str">
        <f t="shared" ca="1" si="0"/>
        <v/>
      </c>
      <c r="E31" s="5" t="str">
        <f ca="1">IF(D31="","",C31*(D31/100))</f>
        <v/>
      </c>
      <c r="F31" s="5" t="str">
        <f ca="1">IF(D31="","",C31*(1-(D31/100)))</f>
        <v/>
      </c>
      <c r="G31" s="14">
        <f t="shared" ca="1" si="3"/>
        <v>0</v>
      </c>
      <c r="H31" s="12" t="str">
        <f t="shared" si="4"/>
        <v/>
      </c>
    </row>
    <row r="32" spans="1:8" s="6" customFormat="1" x14ac:dyDescent="0.2">
      <c r="B32" s="7"/>
      <c r="C32" s="8"/>
      <c r="H32" s="12"/>
    </row>
    <row r="33" spans="2:8" s="6" customFormat="1" x14ac:dyDescent="0.2">
      <c r="B33" s="7"/>
      <c r="C33" s="8"/>
      <c r="H33" s="12"/>
    </row>
    <row r="34" spans="2:8" s="6" customFormat="1" x14ac:dyDescent="0.2">
      <c r="B34" s="7"/>
      <c r="C34" s="8"/>
      <c r="H34" s="12"/>
    </row>
    <row r="35" spans="2:8" s="6" customFormat="1" x14ac:dyDescent="0.2">
      <c r="B35" s="7"/>
      <c r="C35" s="8"/>
      <c r="H35" s="12"/>
    </row>
    <row r="36" spans="2:8" s="6" customFormat="1" x14ac:dyDescent="0.2">
      <c r="B36" s="7"/>
      <c r="C36" s="8"/>
      <c r="H36" s="12"/>
    </row>
    <row r="37" spans="2:8" s="6" customFormat="1" x14ac:dyDescent="0.2">
      <c r="B37" s="7"/>
      <c r="C37" s="8"/>
      <c r="H37" s="12"/>
    </row>
    <row r="38" spans="2:8" s="6" customFormat="1" x14ac:dyDescent="0.2">
      <c r="B38" s="7"/>
      <c r="C38" s="8"/>
      <c r="H38" s="12"/>
    </row>
    <row r="39" spans="2:8" s="6" customFormat="1" x14ac:dyDescent="0.2">
      <c r="B39" s="7"/>
      <c r="C39" s="8"/>
    </row>
    <row r="40" spans="2:8" s="6" customFormat="1" x14ac:dyDescent="0.2">
      <c r="B40" s="7"/>
      <c r="C40" s="8"/>
    </row>
    <row r="41" spans="2:8" s="6" customFormat="1" x14ac:dyDescent="0.2">
      <c r="B41" s="7"/>
      <c r="C41" s="8"/>
    </row>
    <row r="42" spans="2:8" s="6" customFormat="1" x14ac:dyDescent="0.2">
      <c r="B42" s="7"/>
      <c r="C42" s="8"/>
    </row>
    <row r="43" spans="2:8" s="6" customFormat="1" x14ac:dyDescent="0.2">
      <c r="B43" s="7"/>
      <c r="C43" s="8"/>
    </row>
    <row r="44" spans="2:8" s="6" customFormat="1" x14ac:dyDescent="0.2">
      <c r="B44" s="7"/>
      <c r="C44" s="8"/>
    </row>
    <row r="45" spans="2:8" s="6" customFormat="1" x14ac:dyDescent="0.2">
      <c r="B45" s="7"/>
      <c r="C45" s="8"/>
    </row>
  </sheetData>
  <phoneticPr fontId="1" type="noConversion"/>
  <pageMargins left="0.75" right="0.75" top="1" bottom="1" header="0.5" footer="0.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Plannification</vt:lpstr>
      <vt:lpstr>Calculations</vt:lpstr>
      <vt:lpstr>Plannification!Zone_d_impression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1901-01-01T04:00:00Z</cp:lastPrinted>
  <dcterms:created xsi:type="dcterms:W3CDTF">1901-01-01T04:00:00Z</dcterms:created>
  <dcterms:modified xsi:type="dcterms:W3CDTF">2013-05-09T12:28:09Z</dcterms:modified>
</cp:coreProperties>
</file>