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oto\Desktop\"/>
    </mc:Choice>
  </mc:AlternateContent>
  <bookViews>
    <workbookView xWindow="0" yWindow="0" windowWidth="23970" windowHeight="9660"/>
  </bookViews>
  <sheets>
    <sheet name="Roulement" sheetId="1" r:id="rId1"/>
  </sheets>
  <definedNames>
    <definedName name="An">Roulement!$A$1</definedName>
    <definedName name="_xlnm.Print_Area" localSheetId="0">Roulement!$A$1:$AL$38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N14" i="1" l="1"/>
  <c r="AN29" i="1" l="1"/>
  <c r="AN12" i="1"/>
  <c r="AN26" i="1"/>
  <c r="AN27" i="1"/>
  <c r="AN25" i="1"/>
  <c r="AN28" i="1" l="1"/>
  <c r="AN17" i="1" l="1"/>
  <c r="AN16" i="1" l="1"/>
  <c r="W38" i="1" s="1"/>
  <c r="AN6" i="1"/>
  <c r="AN5" i="1"/>
  <c r="AN4" i="1"/>
  <c r="AN24" i="1"/>
  <c r="AN23" i="1"/>
  <c r="AN22" i="1"/>
  <c r="AN21" i="1"/>
  <c r="AN20" i="1"/>
  <c r="AN19" i="1"/>
  <c r="AN18" i="1"/>
  <c r="AN15" i="1"/>
  <c r="AN13" i="1"/>
  <c r="AK38" i="1" l="1"/>
  <c r="P38" i="1"/>
  <c r="AN33" i="1"/>
  <c r="AN32" i="1"/>
  <c r="AN34" i="1" l="1"/>
  <c r="AN35" i="1" s="1"/>
  <c r="L38" i="1"/>
  <c r="H38" i="1"/>
  <c r="D38" i="1"/>
</calcChain>
</file>

<file path=xl/sharedStrings.xml><?xml version="1.0" encoding="utf-8"?>
<sst xmlns="http://schemas.openxmlformats.org/spreadsheetml/2006/main" count="485" uniqueCount="47">
  <si>
    <t>S</t>
  </si>
  <si>
    <t>D</t>
  </si>
  <si>
    <t>L</t>
  </si>
  <si>
    <t>M</t>
  </si>
  <si>
    <t>J</t>
  </si>
  <si>
    <t>V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</si>
  <si>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</si>
  <si>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</si>
  <si>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</si>
  <si>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</si>
  <si>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</si>
  <si>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</si>
  <si>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</si>
  <si>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</si>
  <si>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</si>
  <si>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</si>
  <si>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</si>
  <si>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</si>
  <si>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R</t>
  </si>
  <si>
    <t>N</t>
  </si>
  <si>
    <t>J'</t>
  </si>
  <si>
    <t>RU</t>
  </si>
  <si>
    <t>C</t>
  </si>
  <si>
    <t>RN</t>
  </si>
  <si>
    <t>NOMBRE PRIS</t>
  </si>
  <si>
    <t>RN1</t>
  </si>
  <si>
    <t>RN2</t>
  </si>
  <si>
    <t>RN3</t>
  </si>
  <si>
    <t>RN4</t>
  </si>
  <si>
    <t>RN5</t>
  </si>
  <si>
    <t>RN6</t>
  </si>
  <si>
    <t>RN7</t>
  </si>
  <si>
    <t>RN'</t>
  </si>
  <si>
    <t>Heure travailler</t>
  </si>
  <si>
    <t>Total</t>
  </si>
  <si>
    <t>Compteur</t>
  </si>
  <si>
    <t>Nb de jour travaillé</t>
  </si>
  <si>
    <t>CET</t>
  </si>
  <si>
    <t>F</t>
  </si>
  <si>
    <t>08h30 - 14h00</t>
  </si>
  <si>
    <t>RNN</t>
  </si>
  <si>
    <t>RNJ</t>
  </si>
  <si>
    <t>08h31 - 17h00</t>
  </si>
  <si>
    <t>21h21 - 05h34</t>
  </si>
  <si>
    <t>RN8</t>
  </si>
  <si>
    <t>Gr</t>
  </si>
  <si>
    <t>R'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</si>
</sst>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]:mm:ss;@"/>
    <numFmt numFmtId="165" formatCode="h:mm:ss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8" tint="0.39994506668294322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1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Border="1"/>
    <xf numFmtId="0" fontId="0" fillId="2" borderId="0" xfId="0" applyFill="1" applyBorder="1"/>
    <xf numFmtId="0" fontId="0" fillId="0" borderId="2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/>
    <xf numFmtId="0" fontId="0" fillId="0" borderId="23" xfId="0" applyBorder="1"/>
    <xf numFmtId="0" fontId="0" fillId="0" borderId="24" xfId="0" applyBorder="1"/>
    <xf numFmtId="0" fontId="3" fillId="0" borderId="24" xfId="0" applyFont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0" fillId="2" borderId="17" xfId="0" applyFill="1" applyBorder="1" applyAlignment="1" applyProtection="1">
      <alignment horizontal="center" vertical="center"/>
      <protection locked="0"/>
    </xf>
    <xf numFmtId="0" fontId="1" fillId="2" borderId="12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5" borderId="22" xfId="0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7" xfId="0" applyFont="1" applyFill="1" applyBorder="1" applyAlignment="1" applyProtection="1">
      <alignment horizontal="center" vertical="center"/>
      <protection locked="0"/>
    </xf>
    <xf numFmtId="0" fontId="4" fillId="0" borderId="7" xfId="0" applyFont="1" applyBorder="1" applyAlignment="1" applyProtection="1">
      <alignment horizontal="center" vertical="center"/>
      <protection locked="0"/>
    </xf>
    <xf numFmtId="0" fontId="4" fillId="0" borderId="7" xfId="0" applyFont="1" applyBorder="1" applyAlignment="1" applyProtection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2" borderId="26" xfId="0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2" borderId="27" xfId="0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0" borderId="2" xfId="0" applyFont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0" fontId="4" fillId="0" borderId="2" xfId="0" applyFont="1" applyBorder="1" applyAlignment="1" applyProtection="1">
      <alignment horizontal="center" vertical="center"/>
    </xf>
    <xf numFmtId="0" fontId="4" fillId="2" borderId="9" xfId="0" applyFont="1" applyFill="1" applyBorder="1" applyAlignment="1" applyProtection="1">
      <alignment horizontal="center" vertical="center"/>
      <protection locked="0"/>
    </xf>
    <xf numFmtId="0" fontId="1" fillId="4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4" fillId="3" borderId="7" xfId="0" applyFont="1" applyFill="1" applyBorder="1" applyAlignment="1" applyProtection="1">
      <alignment horizontal="center" vertical="center"/>
      <protection locked="0"/>
    </xf>
    <xf numFmtId="0" fontId="0" fillId="3" borderId="3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0" borderId="2" xfId="0" applyFont="1" applyFill="1" applyBorder="1" applyAlignment="1" applyProtection="1">
      <alignment horizontal="center" vertical="center"/>
      <protection locked="0"/>
    </xf>
    <xf numFmtId="0" fontId="4" fillId="2" borderId="9" xfId="0" applyFont="1" applyFill="1" applyBorder="1" applyAlignment="1">
      <alignment horizontal="center" vertical="center"/>
    </xf>
    <xf numFmtId="0" fontId="1" fillId="5" borderId="27" xfId="0" applyFont="1" applyFill="1" applyBorder="1" applyAlignment="1">
      <alignment horizontal="center" vertical="center"/>
    </xf>
    <xf numFmtId="0" fontId="4" fillId="2" borderId="26" xfId="0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</xf>
    <xf numFmtId="0" fontId="0" fillId="7" borderId="1" xfId="0" applyFill="1" applyBorder="1" applyAlignment="1" applyProtection="1">
      <alignment horizontal="center" vertical="center"/>
    </xf>
    <xf numFmtId="0" fontId="0" fillId="6" borderId="1" xfId="0" applyFill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4" fillId="2" borderId="2" xfId="0" applyFont="1" applyFill="1" applyBorder="1" applyAlignment="1" applyProtection="1">
      <alignment horizontal="center" vertical="center"/>
    </xf>
    <xf numFmtId="0" fontId="4" fillId="0" borderId="2" xfId="0" applyFont="1" applyFill="1" applyBorder="1" applyAlignment="1" applyProtection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2" fillId="0" borderId="18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164" fontId="0" fillId="0" borderId="11" xfId="0" applyNumberFormat="1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0" fontId="2" fillId="0" borderId="21" xfId="0" applyFont="1" applyBorder="1" applyAlignment="1">
      <alignment horizontal="center"/>
    </xf>
    <xf numFmtId="0" fontId="5" fillId="0" borderId="16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colors>
    <mruColors>
      <color rgb="FFFF0000"/>
      <color rgb="FFDE4A4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P40"/>
  <sheetViews>
    <sheetView tabSelected="1" zoomScale="115" zoomScaleNormal="115" workbookViewId="0">
      <pane ySplit="1" topLeftCell="A2" activePane="bottomLeft" state="frozen"/>
      <selection pane="bottomLeft" activeCell="B4" sqref="B4"/>
    </sheetView>
  </sheetViews>
  <sheetFormatPr baseColWidth="10" defaultRowHeight="15" x14ac:dyDescent="0.25"/>
  <cols>
    <col min="1" max="1" width="9.5703125" customWidth="1"/>
    <col min="2" max="37" width="3.85546875" customWidth="1"/>
    <col min="38" max="38" width="3.85546875" style="3" customWidth="1"/>
    <col min="39" max="39" width="5.28515625" customWidth="1"/>
    <col min="40" max="40" width="11.7109375" customWidth="1"/>
    <col min="41" max="41" width="9.7109375" customWidth="1"/>
    <col min="42" max="42" width="14.7109375" customWidth="1"/>
  </cols>
  <sheetData>
    <row r="1" spans="1:42" ht="16.5" thickBot="1" x14ac:dyDescent="0.3">
      <c r="A1" s="73">
        <v>2013</v>
      </c>
      <c r="B1" s="18" t="s">
        <v>1</v>
      </c>
      <c r="C1" s="27" t="s">
        <v>2</v>
      </c>
      <c r="D1" s="27" t="s">
        <v>3</v>
      </c>
      <c r="E1" s="27" t="s">
        <v>3</v>
      </c>
      <c r="F1" s="27" t="s">
        <v>4</v>
      </c>
      <c r="G1" s="27" t="s">
        <v>5</v>
      </c>
      <c r="H1" s="18" t="s">
        <v>0</v>
      </c>
      <c r="I1" s="18" t="s">
        <v>1</v>
      </c>
      <c r="J1" s="27" t="s">
        <v>2</v>
      </c>
      <c r="K1" s="27" t="s">
        <v>3</v>
      </c>
      <c r="L1" s="27" t="s">
        <v>3</v>
      </c>
      <c r="M1" s="27" t="s">
        <v>4</v>
      </c>
      <c r="N1" s="27" t="s">
        <v>5</v>
      </c>
      <c r="O1" s="18" t="s">
        <v>0</v>
      </c>
      <c r="P1" s="18" t="s">
        <v>1</v>
      </c>
      <c r="Q1" s="27" t="s">
        <v>2</v>
      </c>
      <c r="R1" s="27" t="s">
        <v>3</v>
      </c>
      <c r="S1" s="27" t="s">
        <v>3</v>
      </c>
      <c r="T1" s="27" t="s">
        <v>4</v>
      </c>
      <c r="U1" s="27" t="s">
        <v>5</v>
      </c>
      <c r="V1" s="18" t="s">
        <v>0</v>
      </c>
      <c r="W1" s="18" t="s">
        <v>1</v>
      </c>
      <c r="X1" s="27" t="s">
        <v>2</v>
      </c>
      <c r="Y1" s="27" t="s">
        <v>3</v>
      </c>
      <c r="Z1" s="27" t="s">
        <v>3</v>
      </c>
      <c r="AA1" s="27" t="s">
        <v>4</v>
      </c>
      <c r="AB1" s="27" t="s">
        <v>5</v>
      </c>
      <c r="AC1" s="18" t="s">
        <v>0</v>
      </c>
      <c r="AD1" s="18" t="s">
        <v>1</v>
      </c>
      <c r="AE1" s="27" t="s">
        <v>2</v>
      </c>
      <c r="AF1" s="27" t="s">
        <v>3</v>
      </c>
      <c r="AG1" s="27" t="s">
        <v>3</v>
      </c>
      <c r="AH1" s="27" t="s">
        <v>4</v>
      </c>
      <c r="AI1" s="27" t="s">
        <v>5</v>
      </c>
      <c r="AJ1" s="18" t="s">
        <v>0</v>
      </c>
      <c r="AK1" s="28" t="s">
        <v>1</v>
      </c>
      <c r="AL1" s="13" t="s">
        <v>2</v>
      </c>
    </row>
    <row r="2" spans="1:42" ht="16.5" customHeight="1" x14ac:dyDescent="0.25">
      <c r="A2" s="88" t="s">
        <v>6</v>
      </c>
      <c r="B2" s="29"/>
      <c r="C2" s="29"/>
      <c r="D2" s="30">
        <v>1</v>
      </c>
      <c r="E2" s="31">
        <v>2</v>
      </c>
      <c r="F2" s="31">
        <v>3</v>
      </c>
      <c r="G2" s="32">
        <v>4</v>
      </c>
      <c r="H2" s="33">
        <v>5</v>
      </c>
      <c r="I2" s="33">
        <v>6</v>
      </c>
      <c r="J2" s="31">
        <v>7</v>
      </c>
      <c r="K2" s="31">
        <v>8</v>
      </c>
      <c r="L2" s="31">
        <v>9</v>
      </c>
      <c r="M2" s="31">
        <v>10</v>
      </c>
      <c r="N2" s="32">
        <v>11</v>
      </c>
      <c r="O2" s="33">
        <v>12</v>
      </c>
      <c r="P2" s="33">
        <v>13</v>
      </c>
      <c r="Q2" s="31">
        <v>14</v>
      </c>
      <c r="R2" s="31">
        <v>15</v>
      </c>
      <c r="S2" s="31">
        <v>16</v>
      </c>
      <c r="T2" s="31">
        <v>17</v>
      </c>
      <c r="U2" s="32">
        <v>18</v>
      </c>
      <c r="V2" s="33">
        <v>19</v>
      </c>
      <c r="W2" s="33">
        <v>20</v>
      </c>
      <c r="X2" s="31">
        <v>21</v>
      </c>
      <c r="Y2" s="31">
        <v>22</v>
      </c>
      <c r="Z2" s="31">
        <v>23</v>
      </c>
      <c r="AA2" s="31">
        <v>24</v>
      </c>
      <c r="AB2" s="32">
        <v>25</v>
      </c>
      <c r="AC2" s="33">
        <v>26</v>
      </c>
      <c r="AD2" s="33">
        <v>27</v>
      </c>
      <c r="AE2" s="31">
        <v>28</v>
      </c>
      <c r="AF2" s="31">
        <v>29</v>
      </c>
      <c r="AG2" s="31">
        <v>30</v>
      </c>
      <c r="AH2" s="31">
        <v>31</v>
      </c>
      <c r="AI2" s="72"/>
      <c r="AJ2" s="29"/>
      <c r="AK2" s="34"/>
      <c r="AL2" s="24"/>
      <c r="AM2" s="7" t="s">
        <v>18</v>
      </c>
      <c r="AN2" s="1">
        <v>118</v>
      </c>
    </row>
    <row r="3" spans="1:42" ht="16.5" customHeight="1" x14ac:dyDescent="0.25">
      <c r="A3" s="89"/>
      <c r="B3" s="35"/>
      <c r="C3" s="35"/>
      <c r="D3" s="35" t="s">
        <v>18</v>
      </c>
      <c r="E3" s="35" t="s">
        <v>18</v>
      </c>
      <c r="F3" s="26" t="s">
        <v>19</v>
      </c>
      <c r="G3" s="26" t="s">
        <v>19</v>
      </c>
      <c r="H3" s="26" t="s">
        <v>19</v>
      </c>
      <c r="I3" s="35" t="s">
        <v>18</v>
      </c>
      <c r="J3" s="1" t="s">
        <v>18</v>
      </c>
      <c r="K3" s="26" t="s">
        <v>19</v>
      </c>
      <c r="L3" s="26" t="s">
        <v>19</v>
      </c>
      <c r="M3" s="26" t="s">
        <v>19</v>
      </c>
      <c r="N3" s="26" t="s">
        <v>19</v>
      </c>
      <c r="O3" s="35" t="s">
        <v>18</v>
      </c>
      <c r="P3" s="35" t="s">
        <v>18</v>
      </c>
      <c r="Q3" s="36" t="s">
        <v>4</v>
      </c>
      <c r="R3" s="36" t="s">
        <v>4</v>
      </c>
      <c r="S3" s="36" t="s">
        <v>4</v>
      </c>
      <c r="T3" s="36" t="s">
        <v>4</v>
      </c>
      <c r="U3" s="36" t="s">
        <v>4</v>
      </c>
      <c r="V3" s="35" t="s">
        <v>18</v>
      </c>
      <c r="W3" s="35" t="s">
        <v>18</v>
      </c>
      <c r="X3" s="26" t="s">
        <v>19</v>
      </c>
      <c r="Y3" s="26" t="s">
        <v>19</v>
      </c>
      <c r="Z3" s="26" t="s">
        <v>19</v>
      </c>
      <c r="AA3" s="26" t="s">
        <v>19</v>
      </c>
      <c r="AB3" s="1" t="s">
        <v>18</v>
      </c>
      <c r="AC3" s="36" t="s">
        <v>4</v>
      </c>
      <c r="AD3" s="36" t="s">
        <v>4</v>
      </c>
      <c r="AE3" s="36" t="s">
        <v>20</v>
      </c>
      <c r="AF3" s="1" t="s">
        <v>18</v>
      </c>
      <c r="AG3" s="1" t="s">
        <v>18</v>
      </c>
      <c r="AH3" s="26" t="s">
        <v>19</v>
      </c>
      <c r="AI3" s="37"/>
      <c r="AJ3" s="35"/>
      <c r="AK3" s="38"/>
      <c r="AL3" s="20"/>
      <c r="AM3" s="7" t="s">
        <v>21</v>
      </c>
      <c r="AN3" s="1">
        <v>14</v>
      </c>
    </row>
    <row r="4" spans="1:42" ht="16.5" customHeight="1" thickBot="1" x14ac:dyDescent="0.3">
      <c r="A4" s="90"/>
      <c r="B4" s="39"/>
      <c r="C4" s="39"/>
      <c r="D4" s="40"/>
      <c r="E4" s="40"/>
      <c r="F4" s="40"/>
      <c r="G4" s="41"/>
      <c r="H4" s="40"/>
      <c r="I4" s="40"/>
      <c r="J4" s="41"/>
      <c r="K4" s="41"/>
      <c r="L4" s="41"/>
      <c r="M4" s="41"/>
      <c r="N4" s="41"/>
      <c r="O4" s="40"/>
      <c r="P4" s="40"/>
      <c r="Q4" s="41"/>
      <c r="R4" s="42" t="s">
        <v>22</v>
      </c>
      <c r="S4" s="41"/>
      <c r="T4" s="41"/>
      <c r="U4" s="41"/>
      <c r="V4" s="40"/>
      <c r="W4" s="40"/>
      <c r="X4" s="41"/>
      <c r="Y4" s="41"/>
      <c r="Z4" s="41"/>
      <c r="AA4" s="41"/>
      <c r="AB4" s="41"/>
      <c r="AC4" s="40"/>
      <c r="AD4" s="40"/>
      <c r="AE4" s="42" t="s">
        <v>32</v>
      </c>
      <c r="AF4" s="41"/>
      <c r="AG4" s="41"/>
      <c r="AH4" s="41"/>
      <c r="AI4" s="43"/>
      <c r="AJ4" s="39"/>
      <c r="AK4" s="44"/>
      <c r="AL4" s="21"/>
      <c r="AM4" s="7" t="s">
        <v>4</v>
      </c>
      <c r="AN4" s="1">
        <f>COUNTIF(B2:AL37,"j")</f>
        <v>49</v>
      </c>
      <c r="AO4" s="5">
        <v>0.35347222222222219</v>
      </c>
      <c r="AP4" s="1" t="s">
        <v>42</v>
      </c>
    </row>
    <row r="5" spans="1:42" ht="16.5" customHeight="1" x14ac:dyDescent="0.25">
      <c r="A5" s="88" t="s">
        <v>7</v>
      </c>
      <c r="B5" s="45"/>
      <c r="C5" s="45"/>
      <c r="D5" s="45"/>
      <c r="E5" s="45"/>
      <c r="F5" s="45"/>
      <c r="G5" s="46">
        <v>1</v>
      </c>
      <c r="H5" s="47">
        <v>2</v>
      </c>
      <c r="I5" s="47">
        <v>3</v>
      </c>
      <c r="J5" s="46">
        <v>4</v>
      </c>
      <c r="K5" s="46">
        <v>5</v>
      </c>
      <c r="L5" s="46">
        <v>6</v>
      </c>
      <c r="M5" s="46">
        <v>7</v>
      </c>
      <c r="N5" s="46">
        <v>8</v>
      </c>
      <c r="O5" s="47">
        <v>9</v>
      </c>
      <c r="P5" s="47">
        <v>10</v>
      </c>
      <c r="Q5" s="46">
        <v>11</v>
      </c>
      <c r="R5" s="46">
        <v>12</v>
      </c>
      <c r="S5" s="46">
        <v>13</v>
      </c>
      <c r="T5" s="46">
        <v>14</v>
      </c>
      <c r="U5" s="46">
        <v>15</v>
      </c>
      <c r="V5" s="47">
        <v>16</v>
      </c>
      <c r="W5" s="47">
        <v>17</v>
      </c>
      <c r="X5" s="46">
        <v>18</v>
      </c>
      <c r="Y5" s="46">
        <v>19</v>
      </c>
      <c r="Z5" s="46">
        <v>20</v>
      </c>
      <c r="AA5" s="46">
        <v>21</v>
      </c>
      <c r="AB5" s="46">
        <v>22</v>
      </c>
      <c r="AC5" s="47">
        <v>23</v>
      </c>
      <c r="AD5" s="47">
        <v>24</v>
      </c>
      <c r="AE5" s="46">
        <v>25</v>
      </c>
      <c r="AF5" s="46">
        <v>26</v>
      </c>
      <c r="AG5" s="46">
        <v>27</v>
      </c>
      <c r="AH5" s="46">
        <v>28</v>
      </c>
      <c r="AI5" s="48"/>
      <c r="AJ5" s="45"/>
      <c r="AK5" s="49"/>
      <c r="AL5" s="19"/>
      <c r="AM5" s="7" t="s">
        <v>20</v>
      </c>
      <c r="AN5" s="1">
        <f>COUNTIF(B2:AL37,"J'")</f>
        <v>2</v>
      </c>
      <c r="AO5" s="5">
        <v>0.22916666666666666</v>
      </c>
      <c r="AP5" s="1" t="s">
        <v>39</v>
      </c>
    </row>
    <row r="6" spans="1:42" ht="16.5" customHeight="1" x14ac:dyDescent="0.25">
      <c r="A6" s="89"/>
      <c r="B6" s="35"/>
      <c r="C6" s="35"/>
      <c r="D6" s="35"/>
      <c r="E6" s="35"/>
      <c r="F6" s="35"/>
      <c r="G6" s="26" t="s">
        <v>19</v>
      </c>
      <c r="H6" s="26" t="s">
        <v>19</v>
      </c>
      <c r="I6" s="35" t="s">
        <v>18</v>
      </c>
      <c r="J6" s="1" t="s">
        <v>18</v>
      </c>
      <c r="K6" s="26" t="s">
        <v>19</v>
      </c>
      <c r="L6" s="26" t="s">
        <v>19</v>
      </c>
      <c r="M6" s="26" t="s">
        <v>19</v>
      </c>
      <c r="N6" s="26" t="s">
        <v>19</v>
      </c>
      <c r="O6" s="35" t="s">
        <v>18</v>
      </c>
      <c r="P6" s="35" t="s">
        <v>18</v>
      </c>
      <c r="Q6" s="1" t="s">
        <v>21</v>
      </c>
      <c r="R6" s="26" t="s">
        <v>19</v>
      </c>
      <c r="S6" s="26" t="s">
        <v>19</v>
      </c>
      <c r="T6" s="26" t="s">
        <v>19</v>
      </c>
      <c r="U6" s="26" t="s">
        <v>19</v>
      </c>
      <c r="V6" s="35" t="s">
        <v>18</v>
      </c>
      <c r="W6" s="35" t="s">
        <v>21</v>
      </c>
      <c r="X6" s="26" t="s">
        <v>19</v>
      </c>
      <c r="Y6" s="26" t="s">
        <v>19</v>
      </c>
      <c r="Z6" s="26" t="s">
        <v>19</v>
      </c>
      <c r="AA6" s="1" t="s">
        <v>18</v>
      </c>
      <c r="AB6" s="1" t="s">
        <v>18</v>
      </c>
      <c r="AC6" s="26" t="s">
        <v>19</v>
      </c>
      <c r="AD6" s="26" t="s">
        <v>19</v>
      </c>
      <c r="AE6" s="26" t="s">
        <v>19</v>
      </c>
      <c r="AF6" s="1" t="s">
        <v>18</v>
      </c>
      <c r="AG6" s="1" t="s">
        <v>18</v>
      </c>
      <c r="AH6" s="26" t="s">
        <v>19</v>
      </c>
      <c r="AI6" s="37"/>
      <c r="AJ6" s="35"/>
      <c r="AK6" s="38"/>
      <c r="AL6" s="20"/>
      <c r="AM6" s="7" t="s">
        <v>19</v>
      </c>
      <c r="AN6" s="1">
        <f>COUNTIF(B2:AL37,"N")</f>
        <v>178</v>
      </c>
      <c r="AO6" s="5">
        <v>0.34236111111111112</v>
      </c>
      <c r="AP6" s="1" t="s">
        <v>43</v>
      </c>
    </row>
    <row r="7" spans="1:42" ht="16.5" customHeight="1" thickBot="1" x14ac:dyDescent="0.3">
      <c r="A7" s="90"/>
      <c r="B7" s="39"/>
      <c r="C7" s="39"/>
      <c r="D7" s="39"/>
      <c r="E7" s="39"/>
      <c r="F7" s="39"/>
      <c r="G7" s="41"/>
      <c r="H7" s="40"/>
      <c r="I7" s="40"/>
      <c r="J7" s="41"/>
      <c r="K7" s="42" t="s">
        <v>22</v>
      </c>
      <c r="L7" s="41"/>
      <c r="M7" s="41"/>
      <c r="N7" s="41"/>
      <c r="O7" s="40"/>
      <c r="P7" s="40"/>
      <c r="Q7" s="41"/>
      <c r="R7" s="41"/>
      <c r="S7" s="41"/>
      <c r="T7" s="41"/>
      <c r="U7" s="41"/>
      <c r="V7" s="40"/>
      <c r="W7" s="40"/>
      <c r="X7" s="41"/>
      <c r="Y7" s="41"/>
      <c r="Z7" s="41"/>
      <c r="AA7" s="41"/>
      <c r="AB7" s="41"/>
      <c r="AC7" s="40"/>
      <c r="AD7" s="40"/>
      <c r="AE7" s="41"/>
      <c r="AF7" s="41"/>
      <c r="AG7" s="41"/>
      <c r="AH7" s="41"/>
      <c r="AI7" s="43"/>
      <c r="AJ7" s="39"/>
      <c r="AK7" s="44"/>
      <c r="AL7" s="21"/>
      <c r="AM7" s="12" t="s">
        <v>22</v>
      </c>
      <c r="AN7" s="4">
        <v>28</v>
      </c>
    </row>
    <row r="8" spans="1:42" ht="16.5" customHeight="1" x14ac:dyDescent="0.25">
      <c r="A8" s="88" t="s">
        <v>8</v>
      </c>
      <c r="B8" s="29"/>
      <c r="C8" s="29"/>
      <c r="D8" s="29"/>
      <c r="E8" s="29"/>
      <c r="F8" s="29"/>
      <c r="G8" s="31">
        <v>1</v>
      </c>
      <c r="H8" s="33">
        <v>2</v>
      </c>
      <c r="I8" s="33">
        <v>3</v>
      </c>
      <c r="J8" s="31">
        <v>4</v>
      </c>
      <c r="K8" s="31">
        <v>5</v>
      </c>
      <c r="L8" s="31">
        <v>6</v>
      </c>
      <c r="M8" s="31">
        <v>7</v>
      </c>
      <c r="N8" s="31">
        <v>8</v>
      </c>
      <c r="O8" s="33">
        <v>9</v>
      </c>
      <c r="P8" s="33">
        <v>10</v>
      </c>
      <c r="Q8" s="31">
        <v>11</v>
      </c>
      <c r="R8" s="31">
        <v>12</v>
      </c>
      <c r="S8" s="31">
        <v>13</v>
      </c>
      <c r="T8" s="31">
        <v>14</v>
      </c>
      <c r="U8" s="31">
        <v>15</v>
      </c>
      <c r="V8" s="33">
        <v>16</v>
      </c>
      <c r="W8" s="33">
        <v>17</v>
      </c>
      <c r="X8" s="31">
        <v>18</v>
      </c>
      <c r="Y8" s="31">
        <v>19</v>
      </c>
      <c r="Z8" s="31">
        <v>20</v>
      </c>
      <c r="AA8" s="31">
        <v>21</v>
      </c>
      <c r="AB8" s="31">
        <v>22</v>
      </c>
      <c r="AC8" s="33">
        <v>23</v>
      </c>
      <c r="AD8" s="33">
        <v>24</v>
      </c>
      <c r="AE8" s="31">
        <v>25</v>
      </c>
      <c r="AF8" s="31">
        <v>26</v>
      </c>
      <c r="AG8" s="31">
        <v>27</v>
      </c>
      <c r="AH8" s="31">
        <v>28</v>
      </c>
      <c r="AI8" s="31">
        <v>29</v>
      </c>
      <c r="AJ8" s="33">
        <v>30</v>
      </c>
      <c r="AK8" s="50">
        <v>31</v>
      </c>
      <c r="AL8" s="19"/>
      <c r="AM8" s="15" t="s">
        <v>23</v>
      </c>
      <c r="AN8" s="6">
        <v>5.833333333333333</v>
      </c>
    </row>
    <row r="9" spans="1:42" ht="16.5" customHeight="1" x14ac:dyDescent="0.25">
      <c r="A9" s="89"/>
      <c r="B9" s="35"/>
      <c r="C9" s="35"/>
      <c r="D9" s="35"/>
      <c r="E9" s="35"/>
      <c r="F9" s="35"/>
      <c r="G9" s="26" t="s">
        <v>19</v>
      </c>
      <c r="H9" s="26" t="s">
        <v>19</v>
      </c>
      <c r="I9" s="35" t="s">
        <v>18</v>
      </c>
      <c r="J9" s="1" t="s">
        <v>18</v>
      </c>
      <c r="K9" s="26" t="s">
        <v>19</v>
      </c>
      <c r="L9" s="26" t="s">
        <v>19</v>
      </c>
      <c r="M9" s="26" t="s">
        <v>19</v>
      </c>
      <c r="N9" s="26" t="s">
        <v>19</v>
      </c>
      <c r="O9" s="35" t="s">
        <v>18</v>
      </c>
      <c r="P9" s="35" t="s">
        <v>18</v>
      </c>
      <c r="Q9" s="36" t="s">
        <v>4</v>
      </c>
      <c r="R9" s="36" t="s">
        <v>4</v>
      </c>
      <c r="S9" s="36" t="s">
        <v>4</v>
      </c>
      <c r="T9" s="36" t="s">
        <v>4</v>
      </c>
      <c r="U9" s="36" t="s">
        <v>4</v>
      </c>
      <c r="V9" s="35" t="s">
        <v>18</v>
      </c>
      <c r="W9" s="35" t="s">
        <v>18</v>
      </c>
      <c r="X9" s="26" t="s">
        <v>19</v>
      </c>
      <c r="Y9" s="26" t="s">
        <v>19</v>
      </c>
      <c r="Z9" s="26" t="s">
        <v>19</v>
      </c>
      <c r="AA9" s="26" t="s">
        <v>19</v>
      </c>
      <c r="AB9" s="1" t="s">
        <v>18</v>
      </c>
      <c r="AC9" s="36" t="s">
        <v>4</v>
      </c>
      <c r="AD9" s="36" t="s">
        <v>4</v>
      </c>
      <c r="AE9" s="36" t="s">
        <v>20</v>
      </c>
      <c r="AF9" s="1" t="s">
        <v>18</v>
      </c>
      <c r="AG9" s="1" t="s">
        <v>18</v>
      </c>
      <c r="AH9" s="26" t="s">
        <v>19</v>
      </c>
      <c r="AI9" s="26" t="s">
        <v>19</v>
      </c>
      <c r="AJ9" s="26" t="s">
        <v>19</v>
      </c>
      <c r="AK9" s="38" t="s">
        <v>18</v>
      </c>
      <c r="AL9" s="23"/>
      <c r="AM9" s="14" t="s">
        <v>37</v>
      </c>
      <c r="AN9" s="1">
        <v>9</v>
      </c>
    </row>
    <row r="10" spans="1:42" ht="16.5" customHeight="1" thickBot="1" x14ac:dyDescent="0.3">
      <c r="A10" s="90"/>
      <c r="B10" s="51"/>
      <c r="C10" s="51"/>
      <c r="D10" s="51"/>
      <c r="E10" s="51"/>
      <c r="F10" s="51"/>
      <c r="G10" s="52"/>
      <c r="H10" s="53"/>
      <c r="I10" s="53"/>
      <c r="J10" s="52"/>
      <c r="K10" s="54" t="s">
        <v>45</v>
      </c>
      <c r="L10" s="52"/>
      <c r="M10" s="52"/>
      <c r="N10" s="52"/>
      <c r="O10" s="53"/>
      <c r="P10" s="53"/>
      <c r="Q10" s="52"/>
      <c r="R10" s="54" t="s">
        <v>44</v>
      </c>
      <c r="S10" s="54" t="s">
        <v>44</v>
      </c>
      <c r="T10" s="54" t="s">
        <v>26</v>
      </c>
      <c r="U10" s="54" t="s">
        <v>25</v>
      </c>
      <c r="V10" s="53"/>
      <c r="W10" s="53"/>
      <c r="X10" s="52"/>
      <c r="Y10" s="52"/>
      <c r="Z10" s="52"/>
      <c r="AA10" s="52"/>
      <c r="AB10" s="52"/>
      <c r="AC10" s="53"/>
      <c r="AD10" s="53"/>
      <c r="AE10" s="52"/>
      <c r="AF10" s="52"/>
      <c r="AG10" s="52"/>
      <c r="AH10" s="52"/>
      <c r="AI10" s="52"/>
      <c r="AJ10" s="53"/>
      <c r="AK10" s="55"/>
      <c r="AL10" s="21"/>
    </row>
    <row r="11" spans="1:42" ht="16.5" customHeight="1" x14ac:dyDescent="0.25">
      <c r="A11" s="88" t="s">
        <v>9</v>
      </c>
      <c r="B11" s="45"/>
      <c r="C11" s="56">
        <v>1</v>
      </c>
      <c r="D11" s="46">
        <v>2</v>
      </c>
      <c r="E11" s="46">
        <v>3</v>
      </c>
      <c r="F11" s="46">
        <v>4</v>
      </c>
      <c r="G11" s="46">
        <v>5</v>
      </c>
      <c r="H11" s="47">
        <v>6</v>
      </c>
      <c r="I11" s="47">
        <v>7</v>
      </c>
      <c r="J11" s="57">
        <v>8</v>
      </c>
      <c r="K11" s="46">
        <v>9</v>
      </c>
      <c r="L11" s="46">
        <v>10</v>
      </c>
      <c r="M11" s="46">
        <v>11</v>
      </c>
      <c r="N11" s="46">
        <v>12</v>
      </c>
      <c r="O11" s="47">
        <v>13</v>
      </c>
      <c r="P11" s="47">
        <v>14</v>
      </c>
      <c r="Q11" s="46">
        <v>15</v>
      </c>
      <c r="R11" s="46">
        <v>16</v>
      </c>
      <c r="S11" s="46">
        <v>17</v>
      </c>
      <c r="T11" s="46">
        <v>18</v>
      </c>
      <c r="U11" s="46">
        <v>19</v>
      </c>
      <c r="V11" s="47">
        <v>20</v>
      </c>
      <c r="W11" s="47">
        <v>21</v>
      </c>
      <c r="X11" s="46">
        <v>22</v>
      </c>
      <c r="Y11" s="46">
        <v>23</v>
      </c>
      <c r="Z11" s="46">
        <v>24</v>
      </c>
      <c r="AA11" s="46">
        <v>25</v>
      </c>
      <c r="AB11" s="46">
        <v>26</v>
      </c>
      <c r="AC11" s="47">
        <v>27</v>
      </c>
      <c r="AD11" s="47">
        <v>28</v>
      </c>
      <c r="AE11" s="46">
        <v>29</v>
      </c>
      <c r="AF11" s="46">
        <v>30</v>
      </c>
      <c r="AG11" s="48"/>
      <c r="AH11" s="48"/>
      <c r="AI11" s="48"/>
      <c r="AJ11" s="45"/>
      <c r="AK11" s="49"/>
      <c r="AL11" s="22"/>
      <c r="AM11" s="74" t="s">
        <v>24</v>
      </c>
      <c r="AN11" s="75"/>
    </row>
    <row r="12" spans="1:42" ht="16.5" customHeight="1" x14ac:dyDescent="0.25">
      <c r="A12" s="89"/>
      <c r="B12" s="35"/>
      <c r="C12" s="1" t="s">
        <v>18</v>
      </c>
      <c r="D12" s="26" t="s">
        <v>19</v>
      </c>
      <c r="E12" s="26" t="s">
        <v>19</v>
      </c>
      <c r="F12" s="26" t="s">
        <v>19</v>
      </c>
      <c r="G12" s="26" t="s">
        <v>19</v>
      </c>
      <c r="H12" s="35" t="s">
        <v>18</v>
      </c>
      <c r="I12" s="35" t="s">
        <v>18</v>
      </c>
      <c r="J12" s="1" t="s">
        <v>21</v>
      </c>
      <c r="K12" s="26" t="s">
        <v>19</v>
      </c>
      <c r="L12" s="26" t="s">
        <v>19</v>
      </c>
      <c r="M12" s="26" t="s">
        <v>19</v>
      </c>
      <c r="N12" s="26" t="s">
        <v>19</v>
      </c>
      <c r="O12" s="35" t="s">
        <v>18</v>
      </c>
      <c r="P12" s="35" t="s">
        <v>21</v>
      </c>
      <c r="Q12" s="26" t="s">
        <v>19</v>
      </c>
      <c r="R12" s="26" t="s">
        <v>19</v>
      </c>
      <c r="S12" s="26" t="s">
        <v>19</v>
      </c>
      <c r="T12" s="1" t="s">
        <v>18</v>
      </c>
      <c r="U12" s="1" t="s">
        <v>18</v>
      </c>
      <c r="V12" s="26" t="s">
        <v>19</v>
      </c>
      <c r="W12" s="26" t="s">
        <v>19</v>
      </c>
      <c r="X12" s="26" t="s">
        <v>19</v>
      </c>
      <c r="Y12" s="1" t="s">
        <v>18</v>
      </c>
      <c r="Z12" s="1" t="s">
        <v>18</v>
      </c>
      <c r="AA12" s="26" t="s">
        <v>19</v>
      </c>
      <c r="AB12" s="26" t="s">
        <v>19</v>
      </c>
      <c r="AC12" s="26" t="s">
        <v>19</v>
      </c>
      <c r="AD12" s="35" t="s">
        <v>18</v>
      </c>
      <c r="AE12" s="1" t="s">
        <v>18</v>
      </c>
      <c r="AF12" s="26" t="s">
        <v>19</v>
      </c>
      <c r="AG12" s="37"/>
      <c r="AH12" s="37"/>
      <c r="AI12" s="37"/>
      <c r="AJ12" s="35"/>
      <c r="AK12" s="38"/>
      <c r="AL12" s="20"/>
      <c r="AM12" s="17" t="s">
        <v>18</v>
      </c>
      <c r="AN12" s="1">
        <f>COUNTIF(B2:AL37,"R")</f>
        <v>119</v>
      </c>
    </row>
    <row r="13" spans="1:42" ht="16.5" customHeight="1" thickBot="1" x14ac:dyDescent="0.3">
      <c r="A13" s="90"/>
      <c r="B13" s="39"/>
      <c r="C13" s="58"/>
      <c r="D13" s="58"/>
      <c r="E13" s="41"/>
      <c r="F13" s="41"/>
      <c r="G13" s="41"/>
      <c r="H13" s="40"/>
      <c r="I13" s="40"/>
      <c r="J13" s="41"/>
      <c r="K13" s="41"/>
      <c r="L13" s="41"/>
      <c r="M13" s="41"/>
      <c r="N13" s="41"/>
      <c r="O13" s="40"/>
      <c r="P13" s="40"/>
      <c r="Q13" s="41"/>
      <c r="R13" s="41"/>
      <c r="S13" s="41"/>
      <c r="T13" s="41"/>
      <c r="U13" s="41"/>
      <c r="V13" s="40"/>
      <c r="W13" s="40"/>
      <c r="X13" s="41"/>
      <c r="Y13" s="41"/>
      <c r="Z13" s="41"/>
      <c r="AA13" s="41"/>
      <c r="AB13" s="41"/>
      <c r="AC13" s="40"/>
      <c r="AD13" s="40"/>
      <c r="AE13" s="41"/>
      <c r="AF13" s="41"/>
      <c r="AG13" s="43"/>
      <c r="AH13" s="43"/>
      <c r="AI13" s="43"/>
      <c r="AJ13" s="39"/>
      <c r="AK13" s="44"/>
      <c r="AL13" s="21"/>
      <c r="AM13" s="17" t="s">
        <v>21</v>
      </c>
      <c r="AN13" s="1">
        <f>COUNTIF(B2:AL37,"RU")</f>
        <v>12</v>
      </c>
    </row>
    <row r="14" spans="1:42" ht="16.5" customHeight="1" x14ac:dyDescent="0.25">
      <c r="A14" s="88" t="s">
        <v>10</v>
      </c>
      <c r="B14" s="29"/>
      <c r="C14" s="59"/>
      <c r="D14" s="59"/>
      <c r="E14" s="30">
        <v>1</v>
      </c>
      <c r="F14" s="31">
        <v>2</v>
      </c>
      <c r="G14" s="31">
        <v>3</v>
      </c>
      <c r="H14" s="33">
        <v>4</v>
      </c>
      <c r="I14" s="33">
        <v>5</v>
      </c>
      <c r="J14" s="31">
        <v>6</v>
      </c>
      <c r="K14" s="31">
        <v>7</v>
      </c>
      <c r="L14" s="30">
        <v>8</v>
      </c>
      <c r="M14" s="30">
        <v>9</v>
      </c>
      <c r="N14" s="31">
        <v>10</v>
      </c>
      <c r="O14" s="33">
        <v>11</v>
      </c>
      <c r="P14" s="33">
        <v>12</v>
      </c>
      <c r="Q14" s="31">
        <v>13</v>
      </c>
      <c r="R14" s="31">
        <v>14</v>
      </c>
      <c r="S14" s="31">
        <v>15</v>
      </c>
      <c r="T14" s="31">
        <v>16</v>
      </c>
      <c r="U14" s="31">
        <v>17</v>
      </c>
      <c r="V14" s="33">
        <v>18</v>
      </c>
      <c r="W14" s="33">
        <v>19</v>
      </c>
      <c r="X14" s="30">
        <v>20</v>
      </c>
      <c r="Y14" s="31">
        <v>21</v>
      </c>
      <c r="Z14" s="31">
        <v>22</v>
      </c>
      <c r="AA14" s="31">
        <v>23</v>
      </c>
      <c r="AB14" s="31">
        <v>24</v>
      </c>
      <c r="AC14" s="33">
        <v>25</v>
      </c>
      <c r="AD14" s="33">
        <v>26</v>
      </c>
      <c r="AE14" s="31">
        <v>27</v>
      </c>
      <c r="AF14" s="31">
        <v>28</v>
      </c>
      <c r="AG14" s="31">
        <v>29</v>
      </c>
      <c r="AH14" s="31">
        <v>30</v>
      </c>
      <c r="AI14" s="31">
        <v>31</v>
      </c>
      <c r="AJ14" s="29"/>
      <c r="AK14" s="34"/>
      <c r="AL14" s="19"/>
      <c r="AM14" s="14" t="s">
        <v>46</v>
      </c>
      <c r="AN14" s="1">
        <f>COUNTIF(B2:AL37,"R'")</f>
        <v>5</v>
      </c>
    </row>
    <row r="15" spans="1:42" ht="16.5" customHeight="1" x14ac:dyDescent="0.25">
      <c r="A15" s="89"/>
      <c r="B15" s="35"/>
      <c r="C15" s="37"/>
      <c r="D15" s="37"/>
      <c r="E15" s="26" t="s">
        <v>19</v>
      </c>
      <c r="F15" s="26" t="s">
        <v>19</v>
      </c>
      <c r="G15" s="26" t="s">
        <v>19</v>
      </c>
      <c r="H15" s="35" t="s">
        <v>18</v>
      </c>
      <c r="I15" s="35" t="s">
        <v>18</v>
      </c>
      <c r="J15" s="36" t="s">
        <v>4</v>
      </c>
      <c r="K15" s="36" t="s">
        <v>4</v>
      </c>
      <c r="L15" s="36" t="s">
        <v>4</v>
      </c>
      <c r="M15" s="36" t="s">
        <v>4</v>
      </c>
      <c r="N15" s="60" t="s">
        <v>46</v>
      </c>
      <c r="O15" s="35" t="s">
        <v>18</v>
      </c>
      <c r="P15" s="35" t="s">
        <v>18</v>
      </c>
      <c r="Q15" s="26" t="s">
        <v>19</v>
      </c>
      <c r="R15" s="26" t="s">
        <v>19</v>
      </c>
      <c r="S15" s="26" t="s">
        <v>19</v>
      </c>
      <c r="T15" s="60" t="s">
        <v>18</v>
      </c>
      <c r="U15" s="36" t="s">
        <v>4</v>
      </c>
      <c r="V15" s="36" t="s">
        <v>4</v>
      </c>
      <c r="W15" s="36" t="s">
        <v>4</v>
      </c>
      <c r="X15" s="60" t="s">
        <v>18</v>
      </c>
      <c r="Y15" s="1" t="s">
        <v>18</v>
      </c>
      <c r="Z15" s="26" t="s">
        <v>19</v>
      </c>
      <c r="AA15" s="26" t="s">
        <v>19</v>
      </c>
      <c r="AB15" s="26" t="s">
        <v>19</v>
      </c>
      <c r="AC15" s="26" t="s">
        <v>19</v>
      </c>
      <c r="AD15" s="35" t="s">
        <v>18</v>
      </c>
      <c r="AE15" s="1" t="s">
        <v>18</v>
      </c>
      <c r="AF15" s="26" t="s">
        <v>19</v>
      </c>
      <c r="AG15" s="26" t="s">
        <v>19</v>
      </c>
      <c r="AH15" s="26" t="s">
        <v>19</v>
      </c>
      <c r="AI15" s="26" t="s">
        <v>19</v>
      </c>
      <c r="AJ15" s="35"/>
      <c r="AK15" s="38"/>
      <c r="AL15" s="20"/>
      <c r="AM15" s="17" t="s">
        <v>22</v>
      </c>
      <c r="AN15" s="1">
        <f>COUNTIF(B1:AL37,"C")</f>
        <v>22</v>
      </c>
    </row>
    <row r="16" spans="1:42" ht="16.5" customHeight="1" thickBot="1" x14ac:dyDescent="0.3">
      <c r="A16" s="90"/>
      <c r="B16" s="51"/>
      <c r="C16" s="61"/>
      <c r="D16" s="61"/>
      <c r="E16" s="52"/>
      <c r="F16" s="52"/>
      <c r="G16" s="52"/>
      <c r="H16" s="53"/>
      <c r="I16" s="53"/>
      <c r="J16" s="52"/>
      <c r="K16" s="52"/>
      <c r="L16" s="52"/>
      <c r="M16" s="52"/>
      <c r="N16" s="52"/>
      <c r="O16" s="53"/>
      <c r="P16" s="62"/>
      <c r="Q16" s="54" t="s">
        <v>22</v>
      </c>
      <c r="R16" s="52"/>
      <c r="S16" s="52"/>
      <c r="T16" s="52"/>
      <c r="U16" s="52"/>
      <c r="V16" s="53"/>
      <c r="W16" s="53"/>
      <c r="X16" s="52"/>
      <c r="Y16" s="52"/>
      <c r="Z16" s="52"/>
      <c r="AA16" s="52"/>
      <c r="AB16" s="52"/>
      <c r="AC16" s="53"/>
      <c r="AD16" s="53"/>
      <c r="AE16" s="52"/>
      <c r="AF16" s="52"/>
      <c r="AG16" s="52"/>
      <c r="AH16" s="52"/>
      <c r="AI16" s="52"/>
      <c r="AJ16" s="51"/>
      <c r="AK16" s="63"/>
      <c r="AL16" s="21"/>
      <c r="AM16" s="14" t="s">
        <v>37</v>
      </c>
      <c r="AN16" s="1">
        <f>COUNTIF(B2:AL37,"CET")</f>
        <v>0</v>
      </c>
    </row>
    <row r="17" spans="1:41" ht="16.5" customHeight="1" x14ac:dyDescent="0.25">
      <c r="A17" s="88" t="s">
        <v>11</v>
      </c>
      <c r="B17" s="45"/>
      <c r="C17" s="48"/>
      <c r="D17" s="48"/>
      <c r="E17" s="48"/>
      <c r="F17" s="48"/>
      <c r="G17" s="48"/>
      <c r="H17" s="47">
        <v>1</v>
      </c>
      <c r="I17" s="47">
        <v>2</v>
      </c>
      <c r="J17" s="46">
        <v>3</v>
      </c>
      <c r="K17" s="46">
        <v>4</v>
      </c>
      <c r="L17" s="46">
        <v>5</v>
      </c>
      <c r="M17" s="46">
        <v>6</v>
      </c>
      <c r="N17" s="46">
        <v>7</v>
      </c>
      <c r="O17" s="47">
        <v>8</v>
      </c>
      <c r="P17" s="47">
        <v>9</v>
      </c>
      <c r="Q17" s="46">
        <v>10</v>
      </c>
      <c r="R17" s="46">
        <v>11</v>
      </c>
      <c r="S17" s="46">
        <v>12</v>
      </c>
      <c r="T17" s="46">
        <v>13</v>
      </c>
      <c r="U17" s="57">
        <v>14</v>
      </c>
      <c r="V17" s="47">
        <v>15</v>
      </c>
      <c r="W17" s="47">
        <v>16</v>
      </c>
      <c r="X17" s="46">
        <v>17</v>
      </c>
      <c r="Y17" s="46">
        <v>18</v>
      </c>
      <c r="Z17" s="46">
        <v>19</v>
      </c>
      <c r="AA17" s="46">
        <v>20</v>
      </c>
      <c r="AB17" s="46">
        <v>21</v>
      </c>
      <c r="AC17" s="47">
        <v>22</v>
      </c>
      <c r="AD17" s="47">
        <v>23</v>
      </c>
      <c r="AE17" s="46">
        <v>24</v>
      </c>
      <c r="AF17" s="46">
        <v>25</v>
      </c>
      <c r="AG17" s="46">
        <v>26</v>
      </c>
      <c r="AH17" s="46">
        <v>27</v>
      </c>
      <c r="AI17" s="46">
        <v>28</v>
      </c>
      <c r="AJ17" s="47">
        <v>29</v>
      </c>
      <c r="AK17" s="64">
        <v>30</v>
      </c>
      <c r="AL17" s="19"/>
      <c r="AM17" s="14" t="s">
        <v>38</v>
      </c>
      <c r="AN17" s="1">
        <f>COUNTIF(B2:AL37,"F")</f>
        <v>1</v>
      </c>
    </row>
    <row r="18" spans="1:41" ht="16.5" customHeight="1" x14ac:dyDescent="0.25">
      <c r="A18" s="89"/>
      <c r="B18" s="35"/>
      <c r="C18" s="37"/>
      <c r="D18" s="37"/>
      <c r="E18" s="37"/>
      <c r="F18" s="37"/>
      <c r="G18" s="37"/>
      <c r="H18" s="35" t="s">
        <v>18</v>
      </c>
      <c r="I18" s="35" t="s">
        <v>18</v>
      </c>
      <c r="J18" s="1" t="s">
        <v>21</v>
      </c>
      <c r="K18" s="26" t="s">
        <v>19</v>
      </c>
      <c r="L18" s="26" t="s">
        <v>19</v>
      </c>
      <c r="M18" s="26" t="s">
        <v>19</v>
      </c>
      <c r="N18" s="26" t="s">
        <v>19</v>
      </c>
      <c r="O18" s="35" t="s">
        <v>18</v>
      </c>
      <c r="P18" s="35" t="s">
        <v>21</v>
      </c>
      <c r="Q18" s="26" t="s">
        <v>19</v>
      </c>
      <c r="R18" s="26" t="s">
        <v>19</v>
      </c>
      <c r="S18" s="26" t="s">
        <v>19</v>
      </c>
      <c r="T18" s="1" t="s">
        <v>18</v>
      </c>
      <c r="U18" s="1" t="s">
        <v>18</v>
      </c>
      <c r="V18" s="26" t="s">
        <v>19</v>
      </c>
      <c r="W18" s="26" t="s">
        <v>19</v>
      </c>
      <c r="X18" s="26" t="s">
        <v>19</v>
      </c>
      <c r="Y18" s="1" t="s">
        <v>18</v>
      </c>
      <c r="Z18" s="1" t="s">
        <v>18</v>
      </c>
      <c r="AA18" s="26" t="s">
        <v>19</v>
      </c>
      <c r="AB18" s="26" t="s">
        <v>19</v>
      </c>
      <c r="AC18" s="26" t="s">
        <v>19</v>
      </c>
      <c r="AD18" s="35" t="s">
        <v>18</v>
      </c>
      <c r="AE18" s="1" t="s">
        <v>18</v>
      </c>
      <c r="AF18" s="26" t="s">
        <v>19</v>
      </c>
      <c r="AG18" s="26" t="s">
        <v>19</v>
      </c>
      <c r="AH18" s="26" t="s">
        <v>19</v>
      </c>
      <c r="AI18" s="26" t="s">
        <v>19</v>
      </c>
      <c r="AJ18" s="35" t="s">
        <v>18</v>
      </c>
      <c r="AK18" s="38" t="s">
        <v>18</v>
      </c>
      <c r="AL18" s="23"/>
      <c r="AM18" s="17" t="s">
        <v>25</v>
      </c>
      <c r="AN18" s="1">
        <f>COUNTIF(B2:AL37,"RN1")</f>
        <v>1</v>
      </c>
      <c r="AO18" s="5">
        <v>4.1666666666666664E-2</v>
      </c>
    </row>
    <row r="19" spans="1:41" ht="16.5" customHeight="1" thickBot="1" x14ac:dyDescent="0.3">
      <c r="A19" s="90"/>
      <c r="B19" s="39"/>
      <c r="C19" s="43"/>
      <c r="D19" s="43"/>
      <c r="E19" s="43"/>
      <c r="F19" s="43"/>
      <c r="G19" s="43"/>
      <c r="H19" s="40"/>
      <c r="I19" s="40"/>
      <c r="J19" s="41"/>
      <c r="K19" s="41"/>
      <c r="L19" s="41"/>
      <c r="M19" s="41"/>
      <c r="N19" s="41"/>
      <c r="O19" s="40"/>
      <c r="P19" s="40"/>
      <c r="Q19" s="41"/>
      <c r="R19" s="41"/>
      <c r="S19" s="41"/>
      <c r="T19" s="41"/>
      <c r="U19" s="41"/>
      <c r="V19" s="40"/>
      <c r="W19" s="40"/>
      <c r="X19" s="41"/>
      <c r="Y19" s="41"/>
      <c r="Z19" s="41"/>
      <c r="AA19" s="41"/>
      <c r="AB19" s="41"/>
      <c r="AC19" s="40"/>
      <c r="AD19" s="40"/>
      <c r="AE19" s="41"/>
      <c r="AF19" s="41"/>
      <c r="AG19" s="41"/>
      <c r="AH19" s="58"/>
      <c r="AI19" s="58"/>
      <c r="AJ19" s="40"/>
      <c r="AK19" s="65"/>
      <c r="AL19" s="21"/>
      <c r="AM19" s="17" t="s">
        <v>26</v>
      </c>
      <c r="AN19" s="1">
        <f>COUNTIF(B2:AL37,"RN2")</f>
        <v>1</v>
      </c>
      <c r="AO19" s="5">
        <v>8.3333333333333329E-2</v>
      </c>
    </row>
    <row r="20" spans="1:41" ht="16.5" customHeight="1" x14ac:dyDescent="0.25">
      <c r="A20" s="88" t="s">
        <v>12</v>
      </c>
      <c r="B20" s="29"/>
      <c r="C20" s="31">
        <v>1</v>
      </c>
      <c r="D20" s="31">
        <v>2</v>
      </c>
      <c r="E20" s="31">
        <v>3</v>
      </c>
      <c r="F20" s="31">
        <v>4</v>
      </c>
      <c r="G20" s="31">
        <v>5</v>
      </c>
      <c r="H20" s="33">
        <v>6</v>
      </c>
      <c r="I20" s="33">
        <v>7</v>
      </c>
      <c r="J20" s="31">
        <v>8</v>
      </c>
      <c r="K20" s="31">
        <v>9</v>
      </c>
      <c r="L20" s="31">
        <v>10</v>
      </c>
      <c r="M20" s="31">
        <v>11</v>
      </c>
      <c r="N20" s="31">
        <v>12</v>
      </c>
      <c r="O20" s="33">
        <v>13</v>
      </c>
      <c r="P20" s="30">
        <v>14</v>
      </c>
      <c r="Q20" s="31">
        <v>15</v>
      </c>
      <c r="R20" s="31">
        <v>16</v>
      </c>
      <c r="S20" s="31">
        <v>17</v>
      </c>
      <c r="T20" s="31">
        <v>18</v>
      </c>
      <c r="U20" s="31">
        <v>19</v>
      </c>
      <c r="V20" s="33">
        <v>20</v>
      </c>
      <c r="W20" s="33">
        <v>21</v>
      </c>
      <c r="X20" s="31">
        <v>22</v>
      </c>
      <c r="Y20" s="31">
        <v>23</v>
      </c>
      <c r="Z20" s="31">
        <v>24</v>
      </c>
      <c r="AA20" s="31">
        <v>25</v>
      </c>
      <c r="AB20" s="31">
        <v>26</v>
      </c>
      <c r="AC20" s="33">
        <v>27</v>
      </c>
      <c r="AD20" s="33">
        <v>28</v>
      </c>
      <c r="AE20" s="31">
        <v>29</v>
      </c>
      <c r="AF20" s="31">
        <v>30</v>
      </c>
      <c r="AG20" s="31">
        <v>31</v>
      </c>
      <c r="AH20" s="59"/>
      <c r="AI20" s="59"/>
      <c r="AJ20" s="29"/>
      <c r="AK20" s="34"/>
      <c r="AL20" s="22"/>
      <c r="AM20" s="17" t="s">
        <v>27</v>
      </c>
      <c r="AN20" s="1">
        <f>COUNTIF(B2:AL37,"RN3")</f>
        <v>0</v>
      </c>
      <c r="AO20" s="5">
        <v>0.125</v>
      </c>
    </row>
    <row r="21" spans="1:41" ht="16.5" customHeight="1" x14ac:dyDescent="0.25">
      <c r="A21" s="89"/>
      <c r="B21" s="66"/>
      <c r="C21" s="67" t="s">
        <v>4</v>
      </c>
      <c r="D21" s="67" t="s">
        <v>4</v>
      </c>
      <c r="E21" s="67" t="s">
        <v>4</v>
      </c>
      <c r="F21" s="67" t="s">
        <v>4</v>
      </c>
      <c r="G21" s="60" t="s">
        <v>46</v>
      </c>
      <c r="H21" s="66" t="s">
        <v>18</v>
      </c>
      <c r="I21" s="66" t="s">
        <v>18</v>
      </c>
      <c r="J21" s="68" t="s">
        <v>19</v>
      </c>
      <c r="K21" s="68" t="s">
        <v>19</v>
      </c>
      <c r="L21" s="68" t="s">
        <v>19</v>
      </c>
      <c r="M21" s="35" t="s">
        <v>18</v>
      </c>
      <c r="N21" s="36" t="s">
        <v>4</v>
      </c>
      <c r="O21" s="67" t="s">
        <v>4</v>
      </c>
      <c r="P21" s="67" t="s">
        <v>4</v>
      </c>
      <c r="Q21" s="60" t="s">
        <v>18</v>
      </c>
      <c r="R21" s="69" t="s">
        <v>18</v>
      </c>
      <c r="S21" s="26" t="s">
        <v>19</v>
      </c>
      <c r="T21" s="68" t="s">
        <v>19</v>
      </c>
      <c r="U21" s="68" t="s">
        <v>19</v>
      </c>
      <c r="V21" s="68" t="s">
        <v>19</v>
      </c>
      <c r="W21" s="66" t="s">
        <v>18</v>
      </c>
      <c r="X21" s="69" t="s">
        <v>18</v>
      </c>
      <c r="Y21" s="68" t="s">
        <v>19</v>
      </c>
      <c r="Z21" s="68" t="s">
        <v>19</v>
      </c>
      <c r="AA21" s="68" t="s">
        <v>19</v>
      </c>
      <c r="AB21" s="68" t="s">
        <v>19</v>
      </c>
      <c r="AC21" s="66" t="s">
        <v>18</v>
      </c>
      <c r="AD21" s="66" t="s">
        <v>18</v>
      </c>
      <c r="AE21" s="69" t="s">
        <v>21</v>
      </c>
      <c r="AF21" s="68" t="s">
        <v>19</v>
      </c>
      <c r="AG21" s="68" t="s">
        <v>19</v>
      </c>
      <c r="AH21" s="37"/>
      <c r="AI21" s="37"/>
      <c r="AJ21" s="35"/>
      <c r="AK21" s="38"/>
      <c r="AL21" s="20"/>
      <c r="AM21" s="17" t="s">
        <v>28</v>
      </c>
      <c r="AN21" s="1">
        <f>COUNTIF(B2:AL37,"RN4")</f>
        <v>0</v>
      </c>
      <c r="AO21" s="5">
        <v>0.16666666666666666</v>
      </c>
    </row>
    <row r="22" spans="1:41" ht="16.5" customHeight="1" thickBot="1" x14ac:dyDescent="0.3">
      <c r="A22" s="90"/>
      <c r="B22" s="51"/>
      <c r="C22" s="54" t="s">
        <v>22</v>
      </c>
      <c r="D22" s="54" t="s">
        <v>22</v>
      </c>
      <c r="E22" s="54" t="s">
        <v>22</v>
      </c>
      <c r="F22" s="54" t="s">
        <v>22</v>
      </c>
      <c r="G22" s="54"/>
      <c r="H22" s="70"/>
      <c r="I22" s="70"/>
      <c r="J22" s="54" t="s">
        <v>22</v>
      </c>
      <c r="K22" s="54" t="s">
        <v>22</v>
      </c>
      <c r="L22" s="54" t="s">
        <v>22</v>
      </c>
      <c r="M22" s="54"/>
      <c r="N22" s="54" t="s">
        <v>22</v>
      </c>
      <c r="O22" s="71" t="s">
        <v>22</v>
      </c>
      <c r="P22" s="71" t="s">
        <v>22</v>
      </c>
      <c r="Q22" s="71"/>
      <c r="R22" s="54"/>
      <c r="S22" s="54" t="s">
        <v>22</v>
      </c>
      <c r="T22" s="54" t="s">
        <v>22</v>
      </c>
      <c r="U22" s="54" t="s">
        <v>22</v>
      </c>
      <c r="V22" s="54" t="s">
        <v>22</v>
      </c>
      <c r="W22" s="53"/>
      <c r="X22" s="52"/>
      <c r="Y22" s="52"/>
      <c r="Z22" s="52"/>
      <c r="AA22" s="52"/>
      <c r="AB22" s="52"/>
      <c r="AC22" s="53"/>
      <c r="AD22" s="53"/>
      <c r="AE22" s="52"/>
      <c r="AF22" s="52"/>
      <c r="AG22" s="52"/>
      <c r="AH22" s="61"/>
      <c r="AI22" s="61"/>
      <c r="AJ22" s="51"/>
      <c r="AK22" s="63"/>
      <c r="AL22" s="21"/>
      <c r="AM22" s="17" t="s">
        <v>29</v>
      </c>
      <c r="AN22" s="1">
        <f>COUNTIF(B2:AL37,"RN5")</f>
        <v>0</v>
      </c>
      <c r="AO22" s="5">
        <v>0.20833333333333334</v>
      </c>
    </row>
    <row r="23" spans="1:41" ht="16.5" customHeight="1" x14ac:dyDescent="0.25">
      <c r="A23" s="88" t="s">
        <v>13</v>
      </c>
      <c r="B23" s="45"/>
      <c r="C23" s="48"/>
      <c r="D23" s="48"/>
      <c r="E23" s="48"/>
      <c r="F23" s="46">
        <v>1</v>
      </c>
      <c r="G23" s="46">
        <v>2</v>
      </c>
      <c r="H23" s="47">
        <v>3</v>
      </c>
      <c r="I23" s="47">
        <v>4</v>
      </c>
      <c r="J23" s="46">
        <v>5</v>
      </c>
      <c r="K23" s="46">
        <v>6</v>
      </c>
      <c r="L23" s="46">
        <v>7</v>
      </c>
      <c r="M23" s="46">
        <v>8</v>
      </c>
      <c r="N23" s="46">
        <v>9</v>
      </c>
      <c r="O23" s="47">
        <v>10</v>
      </c>
      <c r="P23" s="47">
        <v>11</v>
      </c>
      <c r="Q23" s="46">
        <v>12</v>
      </c>
      <c r="R23" s="46">
        <v>13</v>
      </c>
      <c r="S23" s="46">
        <v>14</v>
      </c>
      <c r="T23" s="56">
        <v>15</v>
      </c>
      <c r="U23" s="46">
        <v>16</v>
      </c>
      <c r="V23" s="47">
        <v>17</v>
      </c>
      <c r="W23" s="47">
        <v>18</v>
      </c>
      <c r="X23" s="46">
        <v>19</v>
      </c>
      <c r="Y23" s="46">
        <v>20</v>
      </c>
      <c r="Z23" s="46">
        <v>21</v>
      </c>
      <c r="AA23" s="46">
        <v>22</v>
      </c>
      <c r="AB23" s="57">
        <v>23</v>
      </c>
      <c r="AC23" s="47">
        <v>24</v>
      </c>
      <c r="AD23" s="47">
        <v>25</v>
      </c>
      <c r="AE23" s="46">
        <v>26</v>
      </c>
      <c r="AF23" s="46">
        <v>27</v>
      </c>
      <c r="AG23" s="46">
        <v>28</v>
      </c>
      <c r="AH23" s="46">
        <v>29</v>
      </c>
      <c r="AI23" s="46">
        <v>30</v>
      </c>
      <c r="AJ23" s="47">
        <v>31</v>
      </c>
      <c r="AK23" s="49"/>
      <c r="AL23" s="19"/>
      <c r="AM23" s="17" t="s">
        <v>32</v>
      </c>
      <c r="AN23" s="1">
        <f>COUNTIF(B2:AL37,"RN'")</f>
        <v>1</v>
      </c>
      <c r="AO23" s="5">
        <v>0.22916666666666666</v>
      </c>
    </row>
    <row r="24" spans="1:41" ht="16.5" customHeight="1" x14ac:dyDescent="0.25">
      <c r="A24" s="89"/>
      <c r="B24" s="35"/>
      <c r="C24" s="37"/>
      <c r="D24" s="37"/>
      <c r="E24" s="37"/>
      <c r="F24" s="26" t="s">
        <v>19</v>
      </c>
      <c r="G24" s="26" t="s">
        <v>19</v>
      </c>
      <c r="H24" s="35" t="s">
        <v>18</v>
      </c>
      <c r="I24" s="35" t="s">
        <v>21</v>
      </c>
      <c r="J24" s="26" t="s">
        <v>19</v>
      </c>
      <c r="K24" s="26" t="s">
        <v>19</v>
      </c>
      <c r="L24" s="26" t="s">
        <v>19</v>
      </c>
      <c r="M24" s="1" t="s">
        <v>18</v>
      </c>
      <c r="N24" s="1" t="s">
        <v>18</v>
      </c>
      <c r="O24" s="26" t="s">
        <v>19</v>
      </c>
      <c r="P24" s="26" t="s">
        <v>19</v>
      </c>
      <c r="Q24" s="26" t="s">
        <v>19</v>
      </c>
      <c r="R24" s="1" t="s">
        <v>18</v>
      </c>
      <c r="S24" s="1" t="s">
        <v>18</v>
      </c>
      <c r="T24" s="26" t="s">
        <v>19</v>
      </c>
      <c r="U24" s="26" t="s">
        <v>19</v>
      </c>
      <c r="V24" s="26" t="s">
        <v>19</v>
      </c>
      <c r="W24" s="35" t="s">
        <v>18</v>
      </c>
      <c r="X24" s="1" t="s">
        <v>18</v>
      </c>
      <c r="Y24" s="26" t="s">
        <v>19</v>
      </c>
      <c r="Z24" s="26" t="s">
        <v>19</v>
      </c>
      <c r="AA24" s="26" t="s">
        <v>19</v>
      </c>
      <c r="AB24" s="26" t="s">
        <v>19</v>
      </c>
      <c r="AC24" s="35" t="s">
        <v>18</v>
      </c>
      <c r="AD24" s="35" t="s">
        <v>18</v>
      </c>
      <c r="AE24" s="36" t="s">
        <v>4</v>
      </c>
      <c r="AF24" s="36" t="s">
        <v>4</v>
      </c>
      <c r="AG24" s="36" t="s">
        <v>4</v>
      </c>
      <c r="AH24" s="36" t="s">
        <v>4</v>
      </c>
      <c r="AI24" s="60" t="s">
        <v>46</v>
      </c>
      <c r="AJ24" s="35" t="s">
        <v>18</v>
      </c>
      <c r="AK24" s="38"/>
      <c r="AL24" s="20"/>
      <c r="AM24" s="17" t="s">
        <v>30</v>
      </c>
      <c r="AN24" s="1">
        <f>COUNTIF(B2:AL37,"RN6")</f>
        <v>0</v>
      </c>
      <c r="AO24" s="5">
        <v>0.25</v>
      </c>
    </row>
    <row r="25" spans="1:41" ht="16.5" customHeight="1" thickBot="1" x14ac:dyDescent="0.3">
      <c r="A25" s="90"/>
      <c r="B25" s="39"/>
      <c r="C25" s="43"/>
      <c r="D25" s="43"/>
      <c r="E25" s="43"/>
      <c r="F25" s="41"/>
      <c r="G25" s="41"/>
      <c r="H25" s="40"/>
      <c r="I25" s="40"/>
      <c r="J25" s="41"/>
      <c r="K25" s="41"/>
      <c r="L25" s="41"/>
      <c r="M25" s="41"/>
      <c r="N25" s="41"/>
      <c r="O25" s="40"/>
      <c r="P25" s="40"/>
      <c r="Q25" s="41"/>
      <c r="R25" s="41"/>
      <c r="S25" s="41"/>
      <c r="T25" s="41"/>
      <c r="U25" s="41"/>
      <c r="V25" s="40"/>
      <c r="W25" s="40"/>
      <c r="X25" s="41"/>
      <c r="Y25" s="41"/>
      <c r="Z25" s="41"/>
      <c r="AA25" s="41"/>
      <c r="AB25" s="41"/>
      <c r="AC25" s="40"/>
      <c r="AD25" s="40"/>
      <c r="AE25" s="41"/>
      <c r="AF25" s="41"/>
      <c r="AG25" s="41"/>
      <c r="AH25" s="41"/>
      <c r="AI25" s="41"/>
      <c r="AJ25" s="40"/>
      <c r="AK25" s="44"/>
      <c r="AL25" s="21"/>
      <c r="AM25" s="17" t="s">
        <v>31</v>
      </c>
      <c r="AN25" s="1">
        <f>COUNTIF(B2:AL37,"RN7")</f>
        <v>0</v>
      </c>
      <c r="AO25" s="5">
        <v>0.29166666666666669</v>
      </c>
    </row>
    <row r="26" spans="1:41" ht="16.5" customHeight="1" x14ac:dyDescent="0.25">
      <c r="A26" s="88" t="s">
        <v>14</v>
      </c>
      <c r="B26" s="33">
        <v>1</v>
      </c>
      <c r="C26" s="31">
        <v>2</v>
      </c>
      <c r="D26" s="31">
        <v>3</v>
      </c>
      <c r="E26" s="31">
        <v>4</v>
      </c>
      <c r="F26" s="31">
        <v>5</v>
      </c>
      <c r="G26" s="31">
        <v>6</v>
      </c>
      <c r="H26" s="33">
        <v>7</v>
      </c>
      <c r="I26" s="33">
        <v>8</v>
      </c>
      <c r="J26" s="31">
        <v>9</v>
      </c>
      <c r="K26" s="31">
        <v>10</v>
      </c>
      <c r="L26" s="31">
        <v>11</v>
      </c>
      <c r="M26" s="31">
        <v>12</v>
      </c>
      <c r="N26" s="31">
        <v>13</v>
      </c>
      <c r="O26" s="33">
        <v>14</v>
      </c>
      <c r="P26" s="33">
        <v>15</v>
      </c>
      <c r="Q26" s="31">
        <v>16</v>
      </c>
      <c r="R26" s="31">
        <v>17</v>
      </c>
      <c r="S26" s="31">
        <v>18</v>
      </c>
      <c r="T26" s="31">
        <v>19</v>
      </c>
      <c r="U26" s="31">
        <v>20</v>
      </c>
      <c r="V26" s="33">
        <v>21</v>
      </c>
      <c r="W26" s="33">
        <v>22</v>
      </c>
      <c r="X26" s="31">
        <v>23</v>
      </c>
      <c r="Y26" s="31">
        <v>24</v>
      </c>
      <c r="Z26" s="31">
        <v>25</v>
      </c>
      <c r="AA26" s="31">
        <v>26</v>
      </c>
      <c r="AB26" s="31">
        <v>27</v>
      </c>
      <c r="AC26" s="33">
        <v>28</v>
      </c>
      <c r="AD26" s="33">
        <v>29</v>
      </c>
      <c r="AE26" s="31">
        <v>30</v>
      </c>
      <c r="AF26" s="59"/>
      <c r="AG26" s="59"/>
      <c r="AH26" s="59"/>
      <c r="AI26" s="59"/>
      <c r="AJ26" s="29"/>
      <c r="AK26" s="34"/>
      <c r="AL26" s="19"/>
      <c r="AM26" s="14" t="s">
        <v>44</v>
      </c>
      <c r="AN26" s="1">
        <f>COUNTIF(B2:AL37,"RN8")</f>
        <v>2</v>
      </c>
      <c r="AO26" s="5">
        <v>0.33611111111111108</v>
      </c>
    </row>
    <row r="27" spans="1:41" ht="16.5" customHeight="1" x14ac:dyDescent="0.25">
      <c r="A27" s="89"/>
      <c r="B27" s="35" t="s">
        <v>18</v>
      </c>
      <c r="C27" s="26" t="s">
        <v>19</v>
      </c>
      <c r="D27" s="26" t="s">
        <v>19</v>
      </c>
      <c r="E27" s="26" t="s">
        <v>19</v>
      </c>
      <c r="F27" s="35" t="s">
        <v>18</v>
      </c>
      <c r="G27" s="36" t="s">
        <v>4</v>
      </c>
      <c r="H27" s="36" t="s">
        <v>4</v>
      </c>
      <c r="I27" s="36" t="s">
        <v>4</v>
      </c>
      <c r="J27" s="60" t="s">
        <v>18</v>
      </c>
      <c r="K27" s="1" t="s">
        <v>18</v>
      </c>
      <c r="L27" s="26" t="s">
        <v>19</v>
      </c>
      <c r="M27" s="26" t="s">
        <v>19</v>
      </c>
      <c r="N27" s="26" t="s">
        <v>19</v>
      </c>
      <c r="O27" s="26" t="s">
        <v>19</v>
      </c>
      <c r="P27" s="35" t="s">
        <v>18</v>
      </c>
      <c r="Q27" s="1" t="s">
        <v>18</v>
      </c>
      <c r="R27" s="26" t="s">
        <v>19</v>
      </c>
      <c r="S27" s="26" t="s">
        <v>19</v>
      </c>
      <c r="T27" s="26" t="s">
        <v>19</v>
      </c>
      <c r="U27" s="26" t="s">
        <v>19</v>
      </c>
      <c r="V27" s="35" t="s">
        <v>18</v>
      </c>
      <c r="W27" s="35" t="s">
        <v>18</v>
      </c>
      <c r="X27" s="1" t="s">
        <v>21</v>
      </c>
      <c r="Y27" s="26" t="s">
        <v>19</v>
      </c>
      <c r="Z27" s="26" t="s">
        <v>19</v>
      </c>
      <c r="AA27" s="26" t="s">
        <v>19</v>
      </c>
      <c r="AB27" s="26" t="s">
        <v>19</v>
      </c>
      <c r="AC27" s="35" t="s">
        <v>18</v>
      </c>
      <c r="AD27" s="35" t="s">
        <v>21</v>
      </c>
      <c r="AE27" s="26" t="s">
        <v>19</v>
      </c>
      <c r="AF27" s="37"/>
      <c r="AG27" s="37"/>
      <c r="AH27" s="37"/>
      <c r="AI27" s="37"/>
      <c r="AJ27" s="35"/>
      <c r="AK27" s="38"/>
      <c r="AL27" s="20"/>
      <c r="AM27" s="17" t="s">
        <v>40</v>
      </c>
      <c r="AN27" s="1">
        <f>COUNTIF(B2:AL37,"RNN")</f>
        <v>0</v>
      </c>
      <c r="AO27" s="5">
        <v>0.3430555555555555</v>
      </c>
    </row>
    <row r="28" spans="1:41" ht="16.5" customHeight="1" thickBot="1" x14ac:dyDescent="0.3">
      <c r="A28" s="90"/>
      <c r="B28" s="53"/>
      <c r="C28" s="52"/>
      <c r="D28" s="52"/>
      <c r="E28" s="52"/>
      <c r="F28" s="52"/>
      <c r="G28" s="52"/>
      <c r="H28" s="53"/>
      <c r="I28" s="53"/>
      <c r="J28" s="52"/>
      <c r="K28" s="52"/>
      <c r="L28" s="52"/>
      <c r="M28" s="52"/>
      <c r="N28" s="52"/>
      <c r="O28" s="53"/>
      <c r="P28" s="53"/>
      <c r="Q28" s="52"/>
      <c r="R28" s="52"/>
      <c r="S28" s="52"/>
      <c r="T28" s="52"/>
      <c r="U28" s="52"/>
      <c r="V28" s="53"/>
      <c r="W28" s="53"/>
      <c r="X28" s="52"/>
      <c r="Y28" s="52"/>
      <c r="Z28" s="52"/>
      <c r="AA28" s="52"/>
      <c r="AB28" s="52"/>
      <c r="AC28" s="53"/>
      <c r="AD28" s="53"/>
      <c r="AE28" s="52"/>
      <c r="AF28" s="61"/>
      <c r="AG28" s="61"/>
      <c r="AH28" s="61"/>
      <c r="AI28" s="61"/>
      <c r="AJ28" s="51"/>
      <c r="AK28" s="63"/>
      <c r="AL28" s="21"/>
      <c r="AM28" s="14" t="s">
        <v>41</v>
      </c>
      <c r="AN28" s="1">
        <f>COUNTIF(B2:AL37,"RNJ")</f>
        <v>0</v>
      </c>
      <c r="AO28" s="16">
        <v>0.35416666666666669</v>
      </c>
    </row>
    <row r="29" spans="1:41" ht="16.5" customHeight="1" x14ac:dyDescent="0.25">
      <c r="A29" s="88" t="s">
        <v>15</v>
      </c>
      <c r="B29" s="45"/>
      <c r="C29" s="48"/>
      <c r="D29" s="46">
        <v>1</v>
      </c>
      <c r="E29" s="46">
        <v>2</v>
      </c>
      <c r="F29" s="46">
        <v>3</v>
      </c>
      <c r="G29" s="46">
        <v>4</v>
      </c>
      <c r="H29" s="47">
        <v>5</v>
      </c>
      <c r="I29" s="47">
        <v>6</v>
      </c>
      <c r="J29" s="46">
        <v>7</v>
      </c>
      <c r="K29" s="46">
        <v>8</v>
      </c>
      <c r="L29" s="46">
        <v>9</v>
      </c>
      <c r="M29" s="46">
        <v>10</v>
      </c>
      <c r="N29" s="46">
        <v>11</v>
      </c>
      <c r="O29" s="47">
        <v>12</v>
      </c>
      <c r="P29" s="47">
        <v>13</v>
      </c>
      <c r="Q29" s="46">
        <v>14</v>
      </c>
      <c r="R29" s="46">
        <v>15</v>
      </c>
      <c r="S29" s="46">
        <v>16</v>
      </c>
      <c r="T29" s="46">
        <v>17</v>
      </c>
      <c r="U29" s="46">
        <v>18</v>
      </c>
      <c r="V29" s="47">
        <v>19</v>
      </c>
      <c r="W29" s="47">
        <v>20</v>
      </c>
      <c r="X29" s="46">
        <v>21</v>
      </c>
      <c r="Y29" s="46">
        <v>22</v>
      </c>
      <c r="Z29" s="46">
        <v>23</v>
      </c>
      <c r="AA29" s="46">
        <v>24</v>
      </c>
      <c r="AB29" s="46">
        <v>25</v>
      </c>
      <c r="AC29" s="47">
        <v>26</v>
      </c>
      <c r="AD29" s="47">
        <v>27</v>
      </c>
      <c r="AE29" s="46">
        <v>28</v>
      </c>
      <c r="AF29" s="46">
        <v>29</v>
      </c>
      <c r="AG29" s="46">
        <v>30</v>
      </c>
      <c r="AH29" s="46">
        <v>31</v>
      </c>
      <c r="AI29" s="48"/>
      <c r="AJ29" s="45"/>
      <c r="AK29" s="49"/>
      <c r="AL29" s="19"/>
      <c r="AM29" s="14" t="s">
        <v>45</v>
      </c>
      <c r="AN29" s="1">
        <f>COUNTIF(B2:AL37,"Gr")</f>
        <v>1</v>
      </c>
    </row>
    <row r="30" spans="1:41" ht="16.5" customHeight="1" x14ac:dyDescent="0.25">
      <c r="A30" s="89"/>
      <c r="B30" s="35"/>
      <c r="C30" s="37"/>
      <c r="D30" s="26" t="s">
        <v>19</v>
      </c>
      <c r="E30" s="26" t="s">
        <v>19</v>
      </c>
      <c r="F30" s="1" t="s">
        <v>18</v>
      </c>
      <c r="G30" s="1" t="s">
        <v>18</v>
      </c>
      <c r="H30" s="26" t="s">
        <v>19</v>
      </c>
      <c r="I30" s="26" t="s">
        <v>19</v>
      </c>
      <c r="J30" s="26" t="s">
        <v>19</v>
      </c>
      <c r="K30" s="1" t="s">
        <v>18</v>
      </c>
      <c r="L30" s="1" t="s">
        <v>18</v>
      </c>
      <c r="M30" s="26" t="s">
        <v>19</v>
      </c>
      <c r="N30" s="26" t="s">
        <v>19</v>
      </c>
      <c r="O30" s="26" t="s">
        <v>19</v>
      </c>
      <c r="P30" s="35" t="s">
        <v>18</v>
      </c>
      <c r="Q30" s="1" t="s">
        <v>18</v>
      </c>
      <c r="R30" s="26" t="s">
        <v>19</v>
      </c>
      <c r="S30" s="26" t="s">
        <v>19</v>
      </c>
      <c r="T30" s="26" t="s">
        <v>19</v>
      </c>
      <c r="U30" s="26" t="s">
        <v>19</v>
      </c>
      <c r="V30" s="35" t="s">
        <v>18</v>
      </c>
      <c r="W30" s="35" t="s">
        <v>18</v>
      </c>
      <c r="X30" s="36" t="s">
        <v>4</v>
      </c>
      <c r="Y30" s="36" t="s">
        <v>4</v>
      </c>
      <c r="Z30" s="36" t="s">
        <v>4</v>
      </c>
      <c r="AA30" s="36" t="s">
        <v>4</v>
      </c>
      <c r="AB30" s="60" t="s">
        <v>46</v>
      </c>
      <c r="AC30" s="35" t="s">
        <v>18</v>
      </c>
      <c r="AD30" s="35" t="s">
        <v>18</v>
      </c>
      <c r="AE30" s="26" t="s">
        <v>19</v>
      </c>
      <c r="AF30" s="26" t="s">
        <v>19</v>
      </c>
      <c r="AG30" s="26" t="s">
        <v>19</v>
      </c>
      <c r="AH30" s="35" t="s">
        <v>18</v>
      </c>
      <c r="AI30" s="37"/>
      <c r="AJ30" s="35"/>
      <c r="AK30" s="38"/>
      <c r="AL30" s="20"/>
    </row>
    <row r="31" spans="1:41" ht="16.5" customHeight="1" thickBot="1" x14ac:dyDescent="0.3">
      <c r="A31" s="90"/>
      <c r="B31" s="39"/>
      <c r="C31" s="43"/>
      <c r="D31" s="41"/>
      <c r="E31" s="41"/>
      <c r="F31" s="41"/>
      <c r="G31" s="41"/>
      <c r="H31" s="40"/>
      <c r="I31" s="40"/>
      <c r="J31" s="41"/>
      <c r="K31" s="41"/>
      <c r="L31" s="41"/>
      <c r="M31" s="41"/>
      <c r="N31" s="41"/>
      <c r="O31" s="40"/>
      <c r="P31" s="40"/>
      <c r="Q31" s="41"/>
      <c r="R31" s="41"/>
      <c r="S31" s="41"/>
      <c r="T31" s="41"/>
      <c r="U31" s="41"/>
      <c r="V31" s="40"/>
      <c r="W31" s="40"/>
      <c r="X31" s="41"/>
      <c r="Y31" s="41"/>
      <c r="Z31" s="41"/>
      <c r="AA31" s="41"/>
      <c r="AB31" s="41"/>
      <c r="AC31" s="40"/>
      <c r="AD31" s="40"/>
      <c r="AE31" s="41"/>
      <c r="AF31" s="41"/>
      <c r="AG31" s="41"/>
      <c r="AH31" s="41"/>
      <c r="AI31" s="43"/>
      <c r="AJ31" s="39"/>
      <c r="AK31" s="44"/>
      <c r="AL31" s="21"/>
      <c r="AM31" s="80" t="s">
        <v>33</v>
      </c>
      <c r="AN31" s="75"/>
    </row>
    <row r="32" spans="1:41" ht="16.5" customHeight="1" x14ac:dyDescent="0.25">
      <c r="A32" s="88" t="s">
        <v>16</v>
      </c>
      <c r="B32" s="29"/>
      <c r="C32" s="59"/>
      <c r="D32" s="59"/>
      <c r="E32" s="59"/>
      <c r="F32" s="59"/>
      <c r="G32" s="30">
        <v>1</v>
      </c>
      <c r="H32" s="33">
        <v>2</v>
      </c>
      <c r="I32" s="33">
        <v>3</v>
      </c>
      <c r="J32" s="31">
        <v>4</v>
      </c>
      <c r="K32" s="31">
        <v>5</v>
      </c>
      <c r="L32" s="31">
        <v>6</v>
      </c>
      <c r="M32" s="31">
        <v>7</v>
      </c>
      <c r="N32" s="31">
        <v>8</v>
      </c>
      <c r="O32" s="33">
        <v>9</v>
      </c>
      <c r="P32" s="33">
        <v>10</v>
      </c>
      <c r="Q32" s="30">
        <v>11</v>
      </c>
      <c r="R32" s="31">
        <v>12</v>
      </c>
      <c r="S32" s="31">
        <v>13</v>
      </c>
      <c r="T32" s="31">
        <v>14</v>
      </c>
      <c r="U32" s="31">
        <v>15</v>
      </c>
      <c r="V32" s="33">
        <v>16</v>
      </c>
      <c r="W32" s="33">
        <v>17</v>
      </c>
      <c r="X32" s="31">
        <v>18</v>
      </c>
      <c r="Y32" s="31">
        <v>19</v>
      </c>
      <c r="Z32" s="31">
        <v>20</v>
      </c>
      <c r="AA32" s="31">
        <v>21</v>
      </c>
      <c r="AB32" s="31">
        <v>22</v>
      </c>
      <c r="AC32" s="33">
        <v>23</v>
      </c>
      <c r="AD32" s="33">
        <v>24</v>
      </c>
      <c r="AE32" s="31">
        <v>25</v>
      </c>
      <c r="AF32" s="31">
        <v>26</v>
      </c>
      <c r="AG32" s="31">
        <v>27</v>
      </c>
      <c r="AH32" s="31">
        <v>28</v>
      </c>
      <c r="AI32" s="31">
        <v>29</v>
      </c>
      <c r="AJ32" s="33">
        <v>30</v>
      </c>
      <c r="AK32" s="34"/>
      <c r="AL32" s="19"/>
      <c r="AM32" s="7" t="s">
        <v>19</v>
      </c>
      <c r="AN32" s="5">
        <f>AN6*AO6</f>
        <v>60.94027777777778</v>
      </c>
    </row>
    <row r="33" spans="1:40" ht="16.5" customHeight="1" x14ac:dyDescent="0.25">
      <c r="A33" s="89"/>
      <c r="B33" s="35"/>
      <c r="C33" s="37"/>
      <c r="D33" s="37"/>
      <c r="E33" s="37"/>
      <c r="F33" s="37"/>
      <c r="G33" s="36" t="s">
        <v>4</v>
      </c>
      <c r="H33" s="36" t="s">
        <v>4</v>
      </c>
      <c r="I33" s="36" t="s">
        <v>4</v>
      </c>
      <c r="J33" s="60" t="s">
        <v>18</v>
      </c>
      <c r="K33" s="1" t="s">
        <v>18</v>
      </c>
      <c r="L33" s="26" t="s">
        <v>19</v>
      </c>
      <c r="M33" s="26" t="s">
        <v>19</v>
      </c>
      <c r="N33" s="26" t="s">
        <v>19</v>
      </c>
      <c r="O33" s="26" t="s">
        <v>19</v>
      </c>
      <c r="P33" s="35" t="s">
        <v>18</v>
      </c>
      <c r="Q33" s="1" t="s">
        <v>18</v>
      </c>
      <c r="R33" s="26" t="s">
        <v>19</v>
      </c>
      <c r="S33" s="26" t="s">
        <v>19</v>
      </c>
      <c r="T33" s="26" t="s">
        <v>19</v>
      </c>
      <c r="U33" s="26" t="s">
        <v>19</v>
      </c>
      <c r="V33" s="35" t="s">
        <v>18</v>
      </c>
      <c r="W33" s="35" t="s">
        <v>18</v>
      </c>
      <c r="X33" s="1" t="s">
        <v>21</v>
      </c>
      <c r="Y33" s="26" t="s">
        <v>19</v>
      </c>
      <c r="Z33" s="26" t="s">
        <v>19</v>
      </c>
      <c r="AA33" s="26" t="s">
        <v>19</v>
      </c>
      <c r="AB33" s="26" t="s">
        <v>19</v>
      </c>
      <c r="AC33" s="35" t="s">
        <v>18</v>
      </c>
      <c r="AD33" s="35" t="s">
        <v>21</v>
      </c>
      <c r="AE33" s="26" t="s">
        <v>19</v>
      </c>
      <c r="AF33" s="26" t="s">
        <v>19</v>
      </c>
      <c r="AG33" s="26" t="s">
        <v>19</v>
      </c>
      <c r="AH33" s="1" t="s">
        <v>18</v>
      </c>
      <c r="AI33" s="1" t="s">
        <v>18</v>
      </c>
      <c r="AJ33" s="26" t="s">
        <v>19</v>
      </c>
      <c r="AK33" s="38"/>
      <c r="AL33" s="20"/>
      <c r="AM33" s="7" t="s">
        <v>20</v>
      </c>
      <c r="AN33" s="5">
        <f>AN5*AO5</f>
        <v>0.45833333333333331</v>
      </c>
    </row>
    <row r="34" spans="1:40" ht="16.5" customHeight="1" thickBot="1" x14ac:dyDescent="0.3">
      <c r="A34" s="90"/>
      <c r="B34" s="51"/>
      <c r="C34" s="61"/>
      <c r="D34" s="61"/>
      <c r="E34" s="61"/>
      <c r="F34" s="61"/>
      <c r="G34" s="52"/>
      <c r="H34" s="53"/>
      <c r="I34" s="53"/>
      <c r="J34" s="52"/>
      <c r="K34" s="52"/>
      <c r="L34" s="52"/>
      <c r="M34" s="52"/>
      <c r="N34" s="52"/>
      <c r="O34" s="53"/>
      <c r="P34" s="53"/>
      <c r="Q34" s="52"/>
      <c r="R34" s="52"/>
      <c r="S34" s="52"/>
      <c r="T34" s="52"/>
      <c r="U34" s="52"/>
      <c r="V34" s="53"/>
      <c r="W34" s="53"/>
      <c r="X34" s="52"/>
      <c r="Y34" s="52"/>
      <c r="Z34" s="52"/>
      <c r="AA34" s="52"/>
      <c r="AB34" s="52"/>
      <c r="AC34" s="53"/>
      <c r="AD34" s="53"/>
      <c r="AE34" s="52"/>
      <c r="AF34" s="52"/>
      <c r="AG34" s="52"/>
      <c r="AH34" s="52"/>
      <c r="AI34" s="52"/>
      <c r="AJ34" s="53"/>
      <c r="AK34" s="63"/>
      <c r="AL34" s="21"/>
      <c r="AM34" s="7" t="s">
        <v>4</v>
      </c>
      <c r="AN34" s="5">
        <f>AN4*AO4</f>
        <v>17.320138888888888</v>
      </c>
    </row>
    <row r="35" spans="1:40" ht="16.5" customHeight="1" x14ac:dyDescent="0.25">
      <c r="A35" s="88" t="s">
        <v>17</v>
      </c>
      <c r="B35" s="47">
        <v>1</v>
      </c>
      <c r="C35" s="46">
        <v>2</v>
      </c>
      <c r="D35" s="46">
        <v>3</v>
      </c>
      <c r="E35" s="46">
        <v>4</v>
      </c>
      <c r="F35" s="46">
        <v>5</v>
      </c>
      <c r="G35" s="46">
        <v>6</v>
      </c>
      <c r="H35" s="47">
        <v>7</v>
      </c>
      <c r="I35" s="47">
        <v>8</v>
      </c>
      <c r="J35" s="46">
        <v>9</v>
      </c>
      <c r="K35" s="46">
        <v>10</v>
      </c>
      <c r="L35" s="46">
        <v>11</v>
      </c>
      <c r="M35" s="46">
        <v>12</v>
      </c>
      <c r="N35" s="46">
        <v>13</v>
      </c>
      <c r="O35" s="47">
        <v>14</v>
      </c>
      <c r="P35" s="47">
        <v>15</v>
      </c>
      <c r="Q35" s="46">
        <v>16</v>
      </c>
      <c r="R35" s="46">
        <v>17</v>
      </c>
      <c r="S35" s="46">
        <v>18</v>
      </c>
      <c r="T35" s="46">
        <v>19</v>
      </c>
      <c r="U35" s="46">
        <v>20</v>
      </c>
      <c r="V35" s="47">
        <v>21</v>
      </c>
      <c r="W35" s="47">
        <v>22</v>
      </c>
      <c r="X35" s="46">
        <v>23</v>
      </c>
      <c r="Y35" s="46">
        <v>24</v>
      </c>
      <c r="Z35" s="56">
        <v>25</v>
      </c>
      <c r="AA35" s="46">
        <v>26</v>
      </c>
      <c r="AB35" s="46">
        <v>27</v>
      </c>
      <c r="AC35" s="47">
        <v>28</v>
      </c>
      <c r="AD35" s="47">
        <v>29</v>
      </c>
      <c r="AE35" s="46">
        <v>30</v>
      </c>
      <c r="AF35" s="46">
        <v>31</v>
      </c>
      <c r="AG35" s="48"/>
      <c r="AH35" s="48"/>
      <c r="AI35" s="48"/>
      <c r="AJ35" s="45"/>
      <c r="AK35" s="49"/>
      <c r="AL35" s="19"/>
      <c r="AM35" s="7" t="s">
        <v>34</v>
      </c>
      <c r="AN35" s="5">
        <f>AN32+AN33+AN34</f>
        <v>78.71875</v>
      </c>
    </row>
    <row r="36" spans="1:40" ht="16.5" customHeight="1" x14ac:dyDescent="0.25">
      <c r="A36" s="89"/>
      <c r="B36" s="26" t="s">
        <v>19</v>
      </c>
      <c r="C36" s="26" t="s">
        <v>19</v>
      </c>
      <c r="D36" s="1" t="s">
        <v>18</v>
      </c>
      <c r="E36" s="1" t="s">
        <v>18</v>
      </c>
      <c r="F36" s="26" t="s">
        <v>19</v>
      </c>
      <c r="G36" s="26" t="s">
        <v>19</v>
      </c>
      <c r="H36" s="26" t="s">
        <v>19</v>
      </c>
      <c r="I36" s="35" t="s">
        <v>18</v>
      </c>
      <c r="J36" s="1" t="s">
        <v>18</v>
      </c>
      <c r="K36" s="26" t="s">
        <v>19</v>
      </c>
      <c r="L36" s="26" t="s">
        <v>19</v>
      </c>
      <c r="M36" s="26" t="s">
        <v>19</v>
      </c>
      <c r="N36" s="26" t="s">
        <v>19</v>
      </c>
      <c r="O36" s="35" t="s">
        <v>18</v>
      </c>
      <c r="P36" s="35" t="s">
        <v>18</v>
      </c>
      <c r="Q36" s="36" t="s">
        <v>4</v>
      </c>
      <c r="R36" s="36" t="s">
        <v>4</v>
      </c>
      <c r="S36" s="36" t="s">
        <v>4</v>
      </c>
      <c r="T36" s="36" t="s">
        <v>4</v>
      </c>
      <c r="U36" s="60" t="s">
        <v>46</v>
      </c>
      <c r="V36" s="35" t="s">
        <v>18</v>
      </c>
      <c r="W36" s="35" t="s">
        <v>18</v>
      </c>
      <c r="X36" s="26" t="s">
        <v>19</v>
      </c>
      <c r="Y36" s="26" t="s">
        <v>19</v>
      </c>
      <c r="Z36" s="26" t="s">
        <v>19</v>
      </c>
      <c r="AA36" s="35" t="s">
        <v>18</v>
      </c>
      <c r="AB36" s="36" t="s">
        <v>4</v>
      </c>
      <c r="AC36" s="36" t="s">
        <v>4</v>
      </c>
      <c r="AD36" s="36" t="s">
        <v>4</v>
      </c>
      <c r="AE36" s="60" t="s">
        <v>18</v>
      </c>
      <c r="AF36" s="1" t="s">
        <v>18</v>
      </c>
      <c r="AG36" s="37"/>
      <c r="AH36" s="37"/>
      <c r="AI36" s="37"/>
      <c r="AJ36" s="35"/>
      <c r="AK36" s="38"/>
      <c r="AL36" s="20"/>
    </row>
    <row r="37" spans="1:40" ht="16.5" customHeight="1" thickBot="1" x14ac:dyDescent="0.3">
      <c r="A37" s="90"/>
      <c r="B37" s="40"/>
      <c r="C37" s="41"/>
      <c r="D37" s="41"/>
      <c r="E37" s="41"/>
      <c r="F37" s="41"/>
      <c r="G37" s="41"/>
      <c r="H37" s="40"/>
      <c r="I37" s="40"/>
      <c r="J37" s="41"/>
      <c r="K37" s="41"/>
      <c r="L37" s="41"/>
      <c r="M37" s="41"/>
      <c r="N37" s="41"/>
      <c r="O37" s="40"/>
      <c r="P37" s="40"/>
      <c r="Q37" s="41"/>
      <c r="R37" s="41"/>
      <c r="S37" s="41"/>
      <c r="T37" s="41"/>
      <c r="U37" s="41"/>
      <c r="V37" s="40"/>
      <c r="W37" s="40"/>
      <c r="X37" s="41" t="s">
        <v>22</v>
      </c>
      <c r="Y37" s="41" t="s">
        <v>22</v>
      </c>
      <c r="Z37" s="41" t="s">
        <v>38</v>
      </c>
      <c r="AA37" s="41"/>
      <c r="AB37" s="41" t="s">
        <v>22</v>
      </c>
      <c r="AC37" s="40" t="s">
        <v>22</v>
      </c>
      <c r="AD37" s="40" t="s">
        <v>22</v>
      </c>
      <c r="AE37" s="41"/>
      <c r="AF37" s="41"/>
      <c r="AG37" s="43"/>
      <c r="AH37" s="43"/>
      <c r="AI37" s="43"/>
      <c r="AJ37" s="39"/>
      <c r="AK37" s="44"/>
      <c r="AL37" s="21"/>
    </row>
    <row r="38" spans="1:40" ht="15.75" customHeight="1" thickBot="1" x14ac:dyDescent="0.3">
      <c r="A38" s="25" t="s">
        <v>35</v>
      </c>
      <c r="B38" s="87" t="s">
        <v>18</v>
      </c>
      <c r="C38" s="84"/>
      <c r="D38" s="78">
        <f>(AN2-AN12)</f>
        <v>-1</v>
      </c>
      <c r="E38" s="81"/>
      <c r="F38" s="83" t="s">
        <v>21</v>
      </c>
      <c r="G38" s="84"/>
      <c r="H38" s="78">
        <f>(AN3-AN13)</f>
        <v>2</v>
      </c>
      <c r="I38" s="81"/>
      <c r="J38" s="83" t="s">
        <v>22</v>
      </c>
      <c r="K38" s="84"/>
      <c r="L38" s="78">
        <f>(AN7-AN15)</f>
        <v>6</v>
      </c>
      <c r="M38" s="81"/>
      <c r="N38" s="83" t="s">
        <v>23</v>
      </c>
      <c r="O38" s="84"/>
      <c r="P38" s="85">
        <f>AN8-((AN18*AO18)+(AN19*AO19)+(AN20*AO20)+(AN21*AO21)+(AN22*AO22)+(AN23*AO23)+(AN24*AO24)+(AN25*AO25)+(AN26*AO26)+(AN27*AO27)+(AN28*AO28))</f>
        <v>4.8069444444444445</v>
      </c>
      <c r="Q38" s="85"/>
      <c r="R38" s="85"/>
      <c r="S38" s="85"/>
      <c r="T38" s="86"/>
      <c r="U38" s="76" t="s">
        <v>37</v>
      </c>
      <c r="V38" s="77"/>
      <c r="W38" s="78">
        <f>AN9-AN16</f>
        <v>9</v>
      </c>
      <c r="X38" s="79"/>
      <c r="AF38" s="9"/>
      <c r="AG38" s="10"/>
      <c r="AH38" s="11" t="s">
        <v>36</v>
      </c>
      <c r="AI38" s="11"/>
      <c r="AJ38" s="11"/>
      <c r="AK38" s="81">
        <f>(AN4+AN5+AN6)-(AN15+AN16+AN17+AN23+AN26+AN27+AN28+AN29)</f>
        <v>202</v>
      </c>
      <c r="AL38" s="82"/>
    </row>
    <row r="39" spans="1:40" x14ac:dyDescent="0.25">
      <c r="A39" s="8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M39" s="2"/>
    </row>
    <row r="40" spans="1:40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M40" s="2"/>
    </row>
  </sheetData>
  <sheetProtection selectLockedCells="1"/>
  <mergeCells count="25">
    <mergeCell ref="A2:A4"/>
    <mergeCell ref="A8:A10"/>
    <mergeCell ref="A5:A7"/>
    <mergeCell ref="A35:A37"/>
    <mergeCell ref="A32:A34"/>
    <mergeCell ref="A29:A31"/>
    <mergeCell ref="A26:A28"/>
    <mergeCell ref="A23:A25"/>
    <mergeCell ref="A20:A22"/>
    <mergeCell ref="A17:A19"/>
    <mergeCell ref="A14:A16"/>
    <mergeCell ref="A11:A13"/>
    <mergeCell ref="L38:M38"/>
    <mergeCell ref="N38:O38"/>
    <mergeCell ref="P38:T38"/>
    <mergeCell ref="B38:C38"/>
    <mergeCell ref="D38:E38"/>
    <mergeCell ref="F38:G38"/>
    <mergeCell ref="H38:I38"/>
    <mergeCell ref="J38:K38"/>
    <mergeCell ref="AM11:AN11"/>
    <mergeCell ref="U38:V38"/>
    <mergeCell ref="W38:X38"/>
    <mergeCell ref="AM31:AN31"/>
    <mergeCell ref="AK38:AL38"/>
  </mergeCells>
  <conditionalFormatting sqref="B3:AL3 B6:AL6 B9:AL9 B12:AL12 B15:AL15 B18:AL18 B21:AL21 B24:AL24 B27:AL27 B30:AL30 B33:AL33 B36:AL36">
    <cfRule type="containsText" dxfId="1" priority="3" operator="containsText" text="N">
      <formula>NOT(ISERROR(SEARCH("N",B3)))</formula>
    </cfRule>
  </conditionalFormatting>
  <conditionalFormatting sqref="B3:AL3 B6:AL6 B9:AL9 B12:AL12 B15:AL15 B18:AL18 B21:AL21 B24:AL24 B27:AL27 B30:AL30 B33:AL33 B36:AL36">
    <cfRule type="containsText" dxfId="0" priority="2" operator="containsText" text="J">
      <formula>NOT(ISERROR(SEARCH("J",B3)))</formula>
    </cfRule>
  </conditionalFormatting>
  <printOptions horizontalCentered="1" verticalCentered="1"/>
  <pageMargins left="0.11811023622047245" right="0.11811023622047245" top="0.13" bottom="0.13" header="0.13" footer="0"/>
  <pageSetup paperSize="9" scale="93" fitToHeight="0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Roulement</vt:lpstr>
      <vt:lpstr>An</vt:lpstr>
      <vt:lpstr>Roulement!Zone_d_impression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</dc:creator>
  <cp:lastModifiedBy>toto</cp:lastModifiedBy>
  <cp:lastPrinted>2013-03-10T14:38:13Z</cp:lastPrinted>
  <dcterms:created xsi:type="dcterms:W3CDTF">2013-01-09T13:11:12Z</dcterms:created>
  <dcterms:modified xsi:type="dcterms:W3CDTF">2013-03-10T14:40:12Z</dcterms:modified>
</cp:coreProperties>
</file>