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scal severine\Desktop\"/>
    </mc:Choice>
  </mc:AlternateContent>
  <bookViews>
    <workbookView xWindow="0" yWindow="0" windowWidth="19200" windowHeight="1159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Désignation">[1]!Désignation[#Data]</definedName>
  </definedNames>
  <calcPr calcId="152511"/>
</workbook>
</file>

<file path=xl/calcChain.xml><?xml version="1.0" encoding="utf-8"?>
<calcChain xmlns="http://schemas.openxmlformats.org/spreadsheetml/2006/main">
  <c r="D56" i="1" l="1"/>
  <c r="E56" i="1"/>
  <c r="D10" i="1" l="1"/>
  <c r="E10" i="1"/>
  <c r="F10" i="1"/>
  <c r="G10" i="1"/>
  <c r="A16" i="1"/>
  <c r="D16" i="1"/>
  <c r="R27" i="1" l="1"/>
  <c r="R28" i="1"/>
  <c r="R29" i="1"/>
  <c r="R30" i="1"/>
  <c r="R31" i="1"/>
  <c r="R32" i="1"/>
  <c r="R33" i="1"/>
  <c r="R26" i="1"/>
  <c r="N27" i="1"/>
  <c r="N28" i="1"/>
  <c r="N29" i="1"/>
  <c r="N30" i="1"/>
  <c r="N31" i="1"/>
  <c r="N32" i="1"/>
  <c r="N33" i="1"/>
  <c r="N26" i="1"/>
  <c r="N11" i="1"/>
  <c r="N12" i="1"/>
  <c r="N13" i="1"/>
  <c r="N14" i="1"/>
  <c r="N15" i="1"/>
  <c r="N16" i="1"/>
  <c r="R11" i="1"/>
  <c r="R12" i="1"/>
  <c r="R13" i="1"/>
  <c r="R14" i="1"/>
  <c r="R15" i="1"/>
  <c r="R16" i="1"/>
  <c r="R10" i="1"/>
  <c r="N10" i="1"/>
  <c r="N44" i="1"/>
  <c r="N45" i="1"/>
  <c r="N46" i="1"/>
  <c r="N43" i="1"/>
  <c r="R44" i="1"/>
  <c r="R45" i="1"/>
  <c r="R46" i="1"/>
  <c r="R43" i="1"/>
  <c r="R57" i="1"/>
  <c r="R58" i="1"/>
  <c r="R59" i="1"/>
  <c r="R60" i="1"/>
  <c r="R61" i="1"/>
  <c r="R62" i="1"/>
  <c r="R63" i="1"/>
  <c r="R56" i="1"/>
  <c r="N57" i="1"/>
  <c r="N58" i="1"/>
  <c r="N59" i="1"/>
  <c r="N60" i="1"/>
  <c r="N61" i="1"/>
  <c r="N62" i="1"/>
  <c r="N63" i="1"/>
  <c r="N56" i="1"/>
  <c r="H57" i="1"/>
  <c r="H58" i="1"/>
  <c r="H59" i="1"/>
  <c r="H60" i="1"/>
  <c r="H61" i="1"/>
  <c r="H62" i="1"/>
  <c r="H63" i="1"/>
  <c r="H56" i="1"/>
  <c r="A57" i="1"/>
  <c r="A58" i="1"/>
  <c r="A59" i="1"/>
  <c r="A60" i="1"/>
  <c r="A61" i="1"/>
  <c r="A62" i="1"/>
  <c r="A63" i="1"/>
  <c r="A56" i="1"/>
  <c r="A44" i="1"/>
  <c r="A45" i="1"/>
  <c r="A46" i="1"/>
  <c r="H44" i="1"/>
  <c r="H45" i="1"/>
  <c r="H46" i="1"/>
  <c r="H43" i="1"/>
  <c r="A43" i="1"/>
  <c r="A27" i="1"/>
  <c r="A28" i="1"/>
  <c r="A29" i="1"/>
  <c r="A30" i="1"/>
  <c r="A31" i="1"/>
  <c r="A32" i="1"/>
  <c r="A33" i="1"/>
  <c r="A26" i="1"/>
  <c r="H27" i="1"/>
  <c r="H28" i="1"/>
  <c r="H29" i="1"/>
  <c r="H30" i="1"/>
  <c r="H31" i="1"/>
  <c r="H32" i="1"/>
  <c r="H33" i="1"/>
  <c r="H26" i="1"/>
  <c r="H11" i="1"/>
  <c r="H12" i="1"/>
  <c r="H13" i="1"/>
  <c r="H14" i="1"/>
  <c r="H15" i="1"/>
  <c r="H16" i="1"/>
  <c r="H10" i="1"/>
  <c r="A11" i="1"/>
  <c r="A12" i="1"/>
  <c r="A13" i="1"/>
  <c r="A14" i="1"/>
  <c r="A15" i="1"/>
  <c r="A10" i="1"/>
  <c r="U63" i="1"/>
  <c r="T63" i="1"/>
  <c r="Q63" i="1"/>
  <c r="P63" i="1"/>
  <c r="M63" i="1"/>
  <c r="L63" i="1"/>
  <c r="K63" i="1"/>
  <c r="J63" i="1"/>
  <c r="G63" i="1"/>
  <c r="F63" i="1"/>
  <c r="E63" i="1"/>
  <c r="D63" i="1"/>
  <c r="U62" i="1"/>
  <c r="T62" i="1"/>
  <c r="Q62" i="1"/>
  <c r="P62" i="1"/>
  <c r="M62" i="1"/>
  <c r="L62" i="1"/>
  <c r="K62" i="1"/>
  <c r="J62" i="1"/>
  <c r="G62" i="1"/>
  <c r="F62" i="1"/>
  <c r="E62" i="1"/>
  <c r="D62" i="1"/>
  <c r="U61" i="1"/>
  <c r="T61" i="1"/>
  <c r="Q61" i="1"/>
  <c r="P61" i="1"/>
  <c r="M61" i="1"/>
  <c r="L61" i="1"/>
  <c r="K61" i="1"/>
  <c r="J61" i="1"/>
  <c r="G61" i="1"/>
  <c r="F61" i="1"/>
  <c r="E61" i="1"/>
  <c r="D61" i="1"/>
  <c r="U60" i="1"/>
  <c r="T60" i="1"/>
  <c r="Q60" i="1"/>
  <c r="P60" i="1"/>
  <c r="M60" i="1"/>
  <c r="L60" i="1"/>
  <c r="K60" i="1"/>
  <c r="J60" i="1"/>
  <c r="G60" i="1"/>
  <c r="F60" i="1"/>
  <c r="E60" i="1"/>
  <c r="D60" i="1"/>
  <c r="U59" i="1"/>
  <c r="T59" i="1"/>
  <c r="Q59" i="1"/>
  <c r="P59" i="1"/>
  <c r="M59" i="1"/>
  <c r="L59" i="1"/>
  <c r="K59" i="1"/>
  <c r="J59" i="1"/>
  <c r="G59" i="1"/>
  <c r="F59" i="1"/>
  <c r="E59" i="1"/>
  <c r="D59" i="1"/>
  <c r="U58" i="1"/>
  <c r="T58" i="1"/>
  <c r="Q58" i="1"/>
  <c r="P58" i="1"/>
  <c r="M58" i="1"/>
  <c r="L58" i="1"/>
  <c r="K58" i="1"/>
  <c r="J58" i="1"/>
  <c r="G58" i="1"/>
  <c r="F58" i="1"/>
  <c r="E58" i="1"/>
  <c r="D58" i="1"/>
  <c r="U57" i="1"/>
  <c r="T57" i="1"/>
  <c r="Q57" i="1"/>
  <c r="P57" i="1"/>
  <c r="M57" i="1"/>
  <c r="L57" i="1"/>
  <c r="K57" i="1"/>
  <c r="J57" i="1"/>
  <c r="G57" i="1"/>
  <c r="F57" i="1"/>
  <c r="E57" i="1"/>
  <c r="D57" i="1"/>
  <c r="U56" i="1"/>
  <c r="T56" i="1"/>
  <c r="Q56" i="1"/>
  <c r="P56" i="1"/>
  <c r="M56" i="1"/>
  <c r="L56" i="1"/>
  <c r="K56" i="1"/>
  <c r="J56" i="1"/>
  <c r="G56" i="1"/>
  <c r="F56" i="1"/>
  <c r="U46" i="1"/>
  <c r="T46" i="1"/>
  <c r="Q46" i="1"/>
  <c r="P46" i="1"/>
  <c r="M46" i="1"/>
  <c r="L46" i="1"/>
  <c r="K46" i="1"/>
  <c r="J46" i="1"/>
  <c r="G46" i="1"/>
  <c r="F46" i="1"/>
  <c r="E46" i="1"/>
  <c r="D46" i="1"/>
  <c r="U45" i="1"/>
  <c r="T45" i="1"/>
  <c r="Q45" i="1"/>
  <c r="P45" i="1"/>
  <c r="M45" i="1"/>
  <c r="L45" i="1"/>
  <c r="K45" i="1"/>
  <c r="J45" i="1"/>
  <c r="G45" i="1"/>
  <c r="F45" i="1"/>
  <c r="E45" i="1"/>
  <c r="D45" i="1"/>
  <c r="U44" i="1"/>
  <c r="T44" i="1"/>
  <c r="Q44" i="1"/>
  <c r="P44" i="1"/>
  <c r="M44" i="1"/>
  <c r="L44" i="1"/>
  <c r="K44" i="1"/>
  <c r="J44" i="1"/>
  <c r="G44" i="1"/>
  <c r="F44" i="1"/>
  <c r="E44" i="1"/>
  <c r="D44" i="1"/>
  <c r="U43" i="1"/>
  <c r="T43" i="1"/>
  <c r="Q43" i="1"/>
  <c r="P43" i="1"/>
  <c r="M43" i="1"/>
  <c r="L43" i="1"/>
  <c r="K43" i="1"/>
  <c r="J43" i="1"/>
  <c r="G43" i="1"/>
  <c r="F43" i="1"/>
  <c r="E43" i="1"/>
  <c r="D43" i="1"/>
  <c r="M33" i="1"/>
  <c r="K26" i="1"/>
  <c r="L26" i="1"/>
  <c r="M26" i="1"/>
  <c r="K27" i="1"/>
  <c r="L27" i="1"/>
  <c r="M27" i="1"/>
  <c r="K28" i="1"/>
  <c r="L28" i="1"/>
  <c r="M28" i="1"/>
  <c r="K29" i="1"/>
  <c r="L29" i="1"/>
  <c r="M29" i="1"/>
  <c r="K30" i="1"/>
  <c r="L30" i="1"/>
  <c r="M30" i="1"/>
  <c r="K31" i="1"/>
  <c r="L31" i="1"/>
  <c r="M31" i="1"/>
  <c r="K32" i="1"/>
  <c r="L32" i="1"/>
  <c r="M32" i="1"/>
  <c r="K33" i="1"/>
  <c r="L33" i="1"/>
  <c r="J27" i="1"/>
  <c r="J28" i="1"/>
  <c r="J29" i="1"/>
  <c r="J30" i="1"/>
  <c r="J31" i="1"/>
  <c r="J32" i="1"/>
  <c r="J33" i="1"/>
  <c r="Q33" i="1"/>
  <c r="Q26" i="1"/>
  <c r="Q27" i="1"/>
  <c r="Q28" i="1"/>
  <c r="Q29" i="1"/>
  <c r="Q30" i="1"/>
  <c r="Q31" i="1"/>
  <c r="Q32" i="1"/>
  <c r="P27" i="1"/>
  <c r="P28" i="1"/>
  <c r="P29" i="1"/>
  <c r="P30" i="1"/>
  <c r="P31" i="1"/>
  <c r="P32" i="1"/>
  <c r="P33" i="1"/>
  <c r="U26" i="1"/>
  <c r="U27" i="1"/>
  <c r="U28" i="1"/>
  <c r="U29" i="1"/>
  <c r="U30" i="1"/>
  <c r="U31" i="1"/>
  <c r="U32" i="1"/>
  <c r="U33" i="1"/>
  <c r="T27" i="1"/>
  <c r="T28" i="1"/>
  <c r="T29" i="1"/>
  <c r="T30" i="1"/>
  <c r="T31" i="1"/>
  <c r="T32" i="1"/>
  <c r="T33" i="1"/>
  <c r="J26" i="1"/>
  <c r="G30" i="1"/>
  <c r="G33" i="1"/>
  <c r="D27" i="1"/>
  <c r="E26" i="1"/>
  <c r="F26" i="1"/>
  <c r="G26" i="1"/>
  <c r="E27" i="1"/>
  <c r="F27" i="1"/>
  <c r="G27" i="1"/>
  <c r="E28" i="1"/>
  <c r="F28" i="1"/>
  <c r="G28" i="1"/>
  <c r="E29" i="1"/>
  <c r="F29" i="1"/>
  <c r="G29" i="1"/>
  <c r="E30" i="1"/>
  <c r="F30" i="1"/>
  <c r="E31" i="1"/>
  <c r="F31" i="1"/>
  <c r="G31" i="1"/>
  <c r="E32" i="1"/>
  <c r="F32" i="1"/>
  <c r="G32" i="1"/>
  <c r="E33" i="1"/>
  <c r="F33" i="1"/>
  <c r="D28" i="1"/>
  <c r="D29" i="1"/>
  <c r="D30" i="1"/>
  <c r="D31" i="1"/>
  <c r="D32" i="1"/>
  <c r="D33" i="1"/>
  <c r="D13" i="1"/>
  <c r="T26" i="1"/>
  <c r="P26" i="1"/>
  <c r="D26" i="1"/>
  <c r="D11" i="1"/>
  <c r="D12" i="1"/>
  <c r="D14" i="1"/>
  <c r="D15" i="1"/>
  <c r="U12" i="1"/>
  <c r="U16" i="1"/>
  <c r="T16" i="1"/>
  <c r="U15" i="1"/>
  <c r="T15" i="1"/>
  <c r="U14" i="1"/>
  <c r="T14" i="1"/>
  <c r="U13" i="1"/>
  <c r="T13" i="1"/>
  <c r="T12" i="1"/>
  <c r="U11" i="1"/>
  <c r="T11" i="1"/>
  <c r="U10" i="1"/>
  <c r="T10" i="1"/>
  <c r="P10" i="1"/>
  <c r="Q16" i="1"/>
  <c r="P16" i="1"/>
  <c r="Q15" i="1"/>
  <c r="P15" i="1"/>
  <c r="Q14" i="1"/>
  <c r="P14" i="1"/>
  <c r="Q13" i="1"/>
  <c r="P13" i="1"/>
  <c r="Q12" i="1"/>
  <c r="P12" i="1"/>
  <c r="Q11" i="1"/>
  <c r="P11" i="1"/>
  <c r="Q10" i="1"/>
  <c r="J12" i="1"/>
  <c r="J10" i="1"/>
  <c r="M16" i="1"/>
  <c r="L16" i="1"/>
  <c r="K16" i="1"/>
  <c r="J16" i="1"/>
  <c r="M15" i="1"/>
  <c r="L15" i="1"/>
  <c r="K15" i="1"/>
  <c r="J15" i="1"/>
  <c r="M14" i="1"/>
  <c r="L14" i="1"/>
  <c r="K14" i="1"/>
  <c r="J14" i="1"/>
  <c r="M13" i="1"/>
  <c r="L13" i="1"/>
  <c r="K13" i="1"/>
  <c r="J13" i="1"/>
  <c r="M12" i="1"/>
  <c r="L12" i="1"/>
  <c r="K12" i="1"/>
  <c r="M11" i="1"/>
  <c r="L11" i="1"/>
  <c r="K11" i="1"/>
  <c r="J11" i="1"/>
  <c r="M10" i="1"/>
  <c r="L10" i="1"/>
  <c r="K10" i="1"/>
  <c r="G16" i="1" l="1"/>
  <c r="F16" i="1"/>
  <c r="E16" i="1"/>
  <c r="G15" i="1"/>
  <c r="F15" i="1"/>
  <c r="E15" i="1"/>
  <c r="G14" i="1"/>
  <c r="F14" i="1"/>
  <c r="E14" i="1"/>
  <c r="G13" i="1"/>
  <c r="F13" i="1"/>
  <c r="E13" i="1"/>
  <c r="G12" i="1"/>
  <c r="F12" i="1"/>
  <c r="E12" i="1"/>
  <c r="G11" i="1"/>
  <c r="F11" i="1"/>
  <c r="E11" i="1"/>
</calcChain>
</file>

<file path=xl/sharedStrings.xml><?xml version="1.0" encoding="utf-8"?>
<sst xmlns="http://schemas.openxmlformats.org/spreadsheetml/2006/main" count="189" uniqueCount="40">
  <si>
    <t xml:space="preserve"> </t>
  </si>
  <si>
    <t>Coef</t>
  </si>
  <si>
    <t>Réf</t>
  </si>
  <si>
    <t>BA13 250x120 std</t>
  </si>
  <si>
    <t>SOUS-PRODUITS</t>
  </si>
  <si>
    <t>STANDARD</t>
  </si>
  <si>
    <t>Fourrure F530 5,3m</t>
  </si>
  <si>
    <t>suspente 240 mm 50 piéces</t>
  </si>
  <si>
    <t>Vis de 25</t>
  </si>
  <si>
    <t>Bande à joint de 150m</t>
  </si>
  <si>
    <t>Enduit PN 24</t>
  </si>
  <si>
    <t>BA13 250x120 hydro</t>
  </si>
  <si>
    <t>HYDROFUGE</t>
  </si>
  <si>
    <t>BA13 250x120 M1</t>
  </si>
  <si>
    <t>BA13 260x120 phonique</t>
  </si>
  <si>
    <t>PHONIQUE</t>
  </si>
  <si>
    <t>COUPE-FEU</t>
  </si>
  <si>
    <t>Lisse optima 2,35</t>
  </si>
  <si>
    <t>Appui optima 75</t>
  </si>
  <si>
    <t>Mortier adhésif MAP</t>
  </si>
  <si>
    <t>BA13 260x120 std</t>
  </si>
  <si>
    <t xml:space="preserve">BA13 260x120 M1 </t>
  </si>
  <si>
    <t>BA13 260x120 hydro</t>
  </si>
  <si>
    <t>Rail R70 3m</t>
  </si>
  <si>
    <t>Montant stil M48 2,59</t>
  </si>
  <si>
    <t>Laine de verre Par Confort revêtu voile polyester 45mm 15,6x0,6m R=1,1 m².k/w ACERMI N 06/018/438</t>
  </si>
  <si>
    <t>DOUBLAGE OPTIMA</t>
  </si>
  <si>
    <t>HABILLAGE</t>
  </si>
  <si>
    <t>CLOISON</t>
  </si>
  <si>
    <t>Enduit PR4</t>
  </si>
  <si>
    <t>REFERENCE</t>
  </si>
  <si>
    <t>SOUS PRODUITS</t>
  </si>
  <si>
    <t>UN TOTAL PAR REFERENCE PAR RAPPORT A LA FEUILLE 1</t>
  </si>
  <si>
    <t>EXEMPLE</t>
  </si>
  <si>
    <t>REF</t>
  </si>
  <si>
    <t>TOTAL</t>
  </si>
  <si>
    <r>
      <t>si toute fois je decide de changer un sous-produits dans la zone</t>
    </r>
    <r>
      <rPr>
        <sz val="11"/>
        <color rgb="FFFF0000"/>
        <rFont val="Calibri"/>
        <family val="2"/>
      </rPr>
      <t xml:space="preserve"> couleur rouge dans la feuille 1 </t>
    </r>
  </si>
  <si>
    <t>j'aimerai que le total change</t>
  </si>
  <si>
    <t>bon de commande fournisseur</t>
  </si>
  <si>
    <t>idem pour toutes les autre 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</si>
</sst>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</font>
    <font>
      <sz val="26"/>
      <color rgb="FF000000"/>
      <name val="Calibri"/>
      <family val="2"/>
    </font>
    <font>
      <sz val="11"/>
      <name val="Calibri"/>
      <family val="2"/>
      <scheme val="minor"/>
    </font>
    <font>
      <sz val="20"/>
      <color rgb="FF000000"/>
      <name val="Calibri"/>
      <family val="2"/>
    </font>
    <font>
      <sz val="24"/>
      <color rgb="FF000000"/>
      <name val="Calibri"/>
      <family val="2"/>
    </font>
    <font>
      <sz val="14"/>
      <color rgb="FF000000"/>
      <name val="Calibri"/>
      <family val="2"/>
    </font>
    <font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rgb="FFD9D9D9"/>
      </patternFill>
    </fill>
    <fill>
      <patternFill patternType="solid">
        <fgColor theme="9" tint="0.59999389629810485"/>
        <bgColor rgb="FFD9D9D9"/>
      </patternFill>
    </fill>
    <fill>
      <patternFill patternType="solid">
        <fgColor theme="5" tint="0.59999389629810485"/>
        <bgColor rgb="FFD9D9D9"/>
      </patternFill>
    </fill>
    <fill>
      <patternFill patternType="solid">
        <fgColor rgb="FFFF0000"/>
        <bgColor indexed="64"/>
      </patternFill>
    </fill>
  </fills>
  <borders count="5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Fill="1" applyBorder="1"/>
    <xf numFmtId="0" fontId="0" fillId="0" borderId="1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/>
    <xf numFmtId="0" fontId="0" fillId="3" borderId="0" xfId="0" applyFill="1"/>
    <xf numFmtId="0" fontId="0" fillId="3" borderId="5" xfId="0" applyFill="1" applyBorder="1" applyAlignment="1">
      <alignment horizontal="center"/>
    </xf>
    <xf numFmtId="0" fontId="2" fillId="3" borderId="13" xfId="0" applyFont="1" applyFill="1" applyBorder="1" applyAlignment="1">
      <alignment horizontal="left" vertical="center" indent="1"/>
    </xf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/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1" xfId="0" applyBorder="1" applyAlignment="1">
      <alignment horizontal="center"/>
    </xf>
    <xf numFmtId="0" fontId="0" fillId="3" borderId="16" xfId="0" applyFill="1" applyBorder="1"/>
    <xf numFmtId="0" fontId="0" fillId="3" borderId="25" xfId="0" applyFill="1" applyBorder="1" applyAlignment="1">
      <alignment horizontal="center"/>
    </xf>
    <xf numFmtId="0" fontId="2" fillId="3" borderId="26" xfId="0" applyFont="1" applyFill="1" applyBorder="1" applyAlignment="1">
      <alignment horizontal="left" vertical="center" indent="1"/>
    </xf>
    <xf numFmtId="0" fontId="0" fillId="3" borderId="27" xfId="0" applyFill="1" applyBorder="1" applyAlignment="1">
      <alignment horizontal="center"/>
    </xf>
    <xf numFmtId="0" fontId="2" fillId="3" borderId="28" xfId="0" applyFont="1" applyFill="1" applyBorder="1" applyAlignment="1">
      <alignment horizontal="left" vertical="center" indent="1"/>
    </xf>
    <xf numFmtId="0" fontId="0" fillId="0" borderId="31" xfId="0" applyBorder="1"/>
    <xf numFmtId="0" fontId="0" fillId="0" borderId="32" xfId="0" applyBorder="1"/>
    <xf numFmtId="0" fontId="0" fillId="0" borderId="25" xfId="0" applyFill="1" applyBorder="1"/>
    <xf numFmtId="0" fontId="0" fillId="0" borderId="33" xfId="0" applyBorder="1"/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3" borderId="0" xfId="0" applyFill="1" applyBorder="1"/>
    <xf numFmtId="0" fontId="0" fillId="0" borderId="46" xfId="0" applyBorder="1"/>
    <xf numFmtId="0" fontId="0" fillId="0" borderId="26" xfId="0" applyBorder="1"/>
    <xf numFmtId="0" fontId="0" fillId="0" borderId="46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/>
    <xf numFmtId="0" fontId="0" fillId="0" borderId="50" xfId="0" applyFill="1" applyBorder="1"/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4" xfId="0" applyBorder="1"/>
    <xf numFmtId="0" fontId="0" fillId="0" borderId="53" xfId="0" applyBorder="1"/>
    <xf numFmtId="0" fontId="0" fillId="0" borderId="21" xfId="0" applyFill="1" applyBorder="1" applyAlignment="1"/>
    <xf numFmtId="0" fontId="0" fillId="3" borderId="55" xfId="0" applyFill="1" applyBorder="1"/>
    <xf numFmtId="0" fontId="0" fillId="0" borderId="16" xfId="0" applyFill="1" applyBorder="1" applyAlignment="1"/>
    <xf numFmtId="0" fontId="0" fillId="0" borderId="56" xfId="0" applyBorder="1"/>
    <xf numFmtId="0" fontId="0" fillId="3" borderId="1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7" xfId="0" applyFill="1" applyBorder="1"/>
    <xf numFmtId="0" fontId="0" fillId="3" borderId="12" xfId="0" applyFill="1" applyBorder="1"/>
    <xf numFmtId="0" fontId="0" fillId="3" borderId="17" xfId="0" applyFill="1" applyBorder="1"/>
    <xf numFmtId="0" fontId="0" fillId="3" borderId="9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1" fillId="0" borderId="0" xfId="0" applyFont="1" applyAlignment="1"/>
    <xf numFmtId="0" fontId="0" fillId="2" borderId="1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7" borderId="23" xfId="0" applyFill="1" applyBorder="1"/>
    <xf numFmtId="0" fontId="2" fillId="7" borderId="28" xfId="0" applyFont="1" applyFill="1" applyBorder="1" applyAlignment="1">
      <alignment horizontal="left" vertical="center" indent="1"/>
    </xf>
    <xf numFmtId="0" fontId="0" fillId="7" borderId="34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21" xfId="0" applyFill="1" applyBorder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ocument%20entreprise\SP%20PLATRERIE\donn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e Données"/>
    </sheetNames>
    <sheetDataSet>
      <sheetData sheetId="0">
        <row r="1">
          <cell r="B1" t="str">
            <v>DESIGNATION</v>
          </cell>
          <cell r="D1" t="str">
            <v>REF</v>
          </cell>
        </row>
        <row r="2">
          <cell r="B2" t="str">
            <v>BA13 250x120 std</v>
          </cell>
          <cell r="D2">
            <v>1830140</v>
          </cell>
        </row>
        <row r="3">
          <cell r="B3" t="str">
            <v>BA13 260x120 std</v>
          </cell>
          <cell r="D3">
            <v>1830141</v>
          </cell>
        </row>
        <row r="4">
          <cell r="B4" t="str">
            <v>BA13 280x120 std</v>
          </cell>
          <cell r="D4">
            <v>1830142</v>
          </cell>
        </row>
        <row r="5">
          <cell r="B5" t="str">
            <v>BA13 300x120 std</v>
          </cell>
          <cell r="D5">
            <v>1830143</v>
          </cell>
        </row>
        <row r="6">
          <cell r="B6" t="str">
            <v>BA13 250x120 hydro</v>
          </cell>
          <cell r="D6">
            <v>1830134</v>
          </cell>
        </row>
        <row r="7">
          <cell r="B7" t="str">
            <v>BA13 260x120 hydro</v>
          </cell>
          <cell r="D7">
            <v>1830135</v>
          </cell>
        </row>
        <row r="8">
          <cell r="B8" t="str">
            <v>BA13 280x120 hydro</v>
          </cell>
          <cell r="D8">
            <v>1684748</v>
          </cell>
        </row>
        <row r="9">
          <cell r="B9" t="str">
            <v>BA13 300x120 hydro</v>
          </cell>
          <cell r="D9">
            <v>1830136</v>
          </cell>
        </row>
        <row r="10">
          <cell r="B10" t="str">
            <v>BA13 250x120 M1</v>
          </cell>
          <cell r="D10">
            <v>1830131</v>
          </cell>
        </row>
        <row r="11">
          <cell r="B11" t="str">
            <v xml:space="preserve">BA13 260x120 M1 </v>
          </cell>
          <cell r="D11">
            <v>1830132</v>
          </cell>
        </row>
        <row r="12">
          <cell r="B12" t="str">
            <v xml:space="preserve">BA13 300x120 M1 </v>
          </cell>
          <cell r="D12">
            <v>1830133</v>
          </cell>
        </row>
        <row r="13">
          <cell r="B13" t="str">
            <v>BA13 250x120 phonique</v>
          </cell>
          <cell r="D13">
            <v>1877600</v>
          </cell>
        </row>
        <row r="14">
          <cell r="B14" t="str">
            <v>BA13 260x120 phonique</v>
          </cell>
          <cell r="D14">
            <v>3099675</v>
          </cell>
        </row>
        <row r="15">
          <cell r="B15" t="str">
            <v>Fourrure F530 5,3m</v>
          </cell>
          <cell r="D15">
            <v>11775552</v>
          </cell>
        </row>
        <row r="16">
          <cell r="B16" t="str">
            <v>Fourrure F530 3m</v>
          </cell>
          <cell r="D16">
            <v>11775553</v>
          </cell>
        </row>
        <row r="17">
          <cell r="B17" t="str">
            <v>Fourrure optima 2,4m</v>
          </cell>
          <cell r="D17">
            <v>1370747</v>
          </cell>
        </row>
        <row r="18">
          <cell r="B18" t="str">
            <v>Lisse optima 2,35</v>
          </cell>
          <cell r="D18">
            <v>1216876</v>
          </cell>
        </row>
        <row r="19">
          <cell r="B19" t="str">
            <v>Montant stil M48 2,49</v>
          </cell>
          <cell r="D19">
            <v>1175589</v>
          </cell>
        </row>
        <row r="20">
          <cell r="B20" t="str">
            <v>Montant stil M48 2,59</v>
          </cell>
          <cell r="D20">
            <v>1175590</v>
          </cell>
        </row>
        <row r="21">
          <cell r="B21" t="str">
            <v>Montant stil M48 2,69</v>
          </cell>
          <cell r="D21">
            <v>1760904</v>
          </cell>
        </row>
        <row r="22">
          <cell r="B22" t="str">
            <v>Montant stil M48 2,79</v>
          </cell>
          <cell r="D22">
            <v>1175591</v>
          </cell>
        </row>
        <row r="23">
          <cell r="B23" t="str">
            <v>Montant stil M48 2,99</v>
          </cell>
          <cell r="D23">
            <v>1175592</v>
          </cell>
        </row>
        <row r="24">
          <cell r="B24" t="str">
            <v>Montant stil M48 3,19</v>
          </cell>
          <cell r="D24">
            <v>1175593</v>
          </cell>
        </row>
        <row r="25">
          <cell r="B25" t="str">
            <v>Montant stil M48 3,39</v>
          </cell>
          <cell r="D25">
            <v>1175594</v>
          </cell>
        </row>
        <row r="26">
          <cell r="B26" t="str">
            <v>Montant stil M48 3,59</v>
          </cell>
          <cell r="D26">
            <v>1175595</v>
          </cell>
        </row>
        <row r="27">
          <cell r="B27" t="str">
            <v>Montant stil M48 3,99</v>
          </cell>
          <cell r="D27">
            <v>1175596</v>
          </cell>
        </row>
        <row r="28">
          <cell r="B28" t="str">
            <v>Rail R48 3m</v>
          </cell>
          <cell r="D28">
            <v>1685789</v>
          </cell>
        </row>
        <row r="29">
          <cell r="B29" t="str">
            <v>Montant stil M70 2,49</v>
          </cell>
          <cell r="D29">
            <v>1175599</v>
          </cell>
        </row>
        <row r="30">
          <cell r="B30" t="str">
            <v>Montant stil M70 2,59</v>
          </cell>
          <cell r="D30">
            <v>1175600</v>
          </cell>
        </row>
        <row r="31">
          <cell r="B31" t="str">
            <v>Montant stil M70 2,79</v>
          </cell>
          <cell r="D31">
            <v>1250501</v>
          </cell>
        </row>
        <row r="32">
          <cell r="B32" t="str">
            <v>Montant stil M70 2,99</v>
          </cell>
          <cell r="D32">
            <v>1175601</v>
          </cell>
        </row>
        <row r="33">
          <cell r="B33" t="str">
            <v>Montant stil M70 3,19</v>
          </cell>
          <cell r="D33">
            <v>1368932</v>
          </cell>
        </row>
        <row r="34">
          <cell r="B34" t="str">
            <v>Montant stil M70 3,59</v>
          </cell>
          <cell r="D34">
            <v>1175602</v>
          </cell>
        </row>
        <row r="35">
          <cell r="B35" t="str">
            <v>Montant stil M70 3,99</v>
          </cell>
          <cell r="D35">
            <v>1175603</v>
          </cell>
        </row>
        <row r="36">
          <cell r="B36" t="str">
            <v>Rail R70 3m</v>
          </cell>
          <cell r="D36">
            <v>1308821</v>
          </cell>
        </row>
        <row r="37">
          <cell r="B37" t="str">
            <v>Clou galva 30x16</v>
          </cell>
          <cell r="D37">
            <v>1174653</v>
          </cell>
        </row>
        <row r="38">
          <cell r="B38" t="str">
            <v>Vis autoperceuse 9,5x3,5</v>
          </cell>
          <cell r="D38">
            <v>1965463</v>
          </cell>
        </row>
        <row r="39">
          <cell r="B39" t="str">
            <v>Vis autoperceuse 13x3,5</v>
          </cell>
          <cell r="D39">
            <v>1965464</v>
          </cell>
        </row>
        <row r="40">
          <cell r="B40" t="str">
            <v>Vis de 25</v>
          </cell>
          <cell r="D40">
            <v>1314783</v>
          </cell>
        </row>
        <row r="41">
          <cell r="B41" t="str">
            <v>Vis de 35</v>
          </cell>
          <cell r="D41">
            <v>1314791</v>
          </cell>
        </row>
        <row r="42">
          <cell r="B42" t="str">
            <v>Vis de 45</v>
          </cell>
          <cell r="D42">
            <v>1314792</v>
          </cell>
        </row>
        <row r="43">
          <cell r="B43" t="str">
            <v>Cavalier pivot</v>
          </cell>
          <cell r="D43">
            <v>1383413</v>
          </cell>
        </row>
        <row r="44">
          <cell r="B44" t="str">
            <v>suspente 240 mm 50 piéces</v>
          </cell>
          <cell r="D44">
            <v>1821222</v>
          </cell>
        </row>
        <row r="45">
          <cell r="B45" t="str">
            <v>suspente 310 mm 50 piéces</v>
          </cell>
          <cell r="D45">
            <v>1821219</v>
          </cell>
        </row>
        <row r="46">
          <cell r="B46" t="str">
            <v>suspente 400 mm 50 piéces</v>
          </cell>
          <cell r="D46">
            <v>1681760</v>
          </cell>
        </row>
        <row r="47">
          <cell r="B47" t="str">
            <v xml:space="preserve">suspente P11 </v>
          </cell>
          <cell r="D47">
            <v>1174619</v>
          </cell>
        </row>
        <row r="48">
          <cell r="B48" t="str">
            <v>suspente P21</v>
          </cell>
          <cell r="D48">
            <v>1174625</v>
          </cell>
        </row>
        <row r="49">
          <cell r="B49" t="str">
            <v>suspente P31</v>
          </cell>
          <cell r="D49">
            <v>1174623</v>
          </cell>
        </row>
        <row r="50">
          <cell r="B50" t="str">
            <v>suspente omega</v>
          </cell>
          <cell r="D50">
            <v>1478099</v>
          </cell>
        </row>
        <row r="51">
          <cell r="B51" t="str">
            <v>Eclisse optima 30</v>
          </cell>
          <cell r="D51">
            <v>1404425</v>
          </cell>
        </row>
        <row r="52">
          <cell r="B52" t="str">
            <v>Eclisse optima 50</v>
          </cell>
          <cell r="D52">
            <v>1499962</v>
          </cell>
        </row>
        <row r="53">
          <cell r="B53" t="str">
            <v>Raccord fourrure</v>
          </cell>
          <cell r="D53">
            <v>1228747</v>
          </cell>
        </row>
        <row r="54">
          <cell r="B54" t="str">
            <v>Raccord d'angle optima</v>
          </cell>
          <cell r="D54">
            <v>1216884</v>
          </cell>
        </row>
        <row r="55">
          <cell r="B55" t="str">
            <v>Appui optima 75</v>
          </cell>
          <cell r="D55">
            <v>1647384</v>
          </cell>
        </row>
        <row r="56">
          <cell r="B56" t="str">
            <v>Appui optima 100</v>
          </cell>
          <cell r="D56">
            <v>1647387</v>
          </cell>
        </row>
        <row r="57">
          <cell r="B57" t="str">
            <v>Appui optima 120</v>
          </cell>
          <cell r="D57">
            <v>3175470</v>
          </cell>
        </row>
        <row r="58">
          <cell r="B58" t="str">
            <v>Appui optima 140</v>
          </cell>
          <cell r="D58">
            <v>3175471</v>
          </cell>
        </row>
        <row r="59">
          <cell r="B59" t="str">
            <v>Appui optima 160</v>
          </cell>
          <cell r="D59">
            <v>3175472</v>
          </cell>
        </row>
        <row r="60">
          <cell r="B60" t="str">
            <v>Laine de verre non revêtue PB 38 nu 100 1,35x0,6m R=2,65 m².k/w ACERMI N 02 / 018 / 064</v>
          </cell>
          <cell r="D60">
            <v>1613681</v>
          </cell>
        </row>
        <row r="61">
          <cell r="B61" t="str">
            <v>Laine de verre revêtue kraft Fermette IBR 200 1,35x0,6m paquet de 4</v>
          </cell>
          <cell r="D61">
            <v>1835474</v>
          </cell>
        </row>
        <row r="62">
          <cell r="B62" t="str">
            <v>Laine de verre revêtue kraft PB 38 _45 1,35x0,6m R=1,2 m².k/w</v>
          </cell>
          <cell r="D62">
            <v>1786185</v>
          </cell>
        </row>
        <row r="63">
          <cell r="B63" t="str">
            <v>Laine de verre revêtue kraft PB 38 _75 1,35x0,6m R=2 m².k/w ACERMI N 02/018/066</v>
          </cell>
          <cell r="D63">
            <v>1748907</v>
          </cell>
        </row>
        <row r="64">
          <cell r="B64" t="str">
            <v>Laine de verre revêtue kraft PB 38 120 1,35x0,6m R=3,2 m².k/w ACERMI N 02/018/066</v>
          </cell>
          <cell r="D64">
            <v>1786206</v>
          </cell>
        </row>
        <row r="65">
          <cell r="B65" t="str">
            <v>Laine de verre revêtue kraft PB 38 150 1,35x0,6m R=4,0 m².k/w ACERMI N 02/018/066</v>
          </cell>
          <cell r="D65">
            <v>1786210</v>
          </cell>
        </row>
        <row r="66">
          <cell r="B66" t="str">
            <v>Laine de verre non revêtue URSA HOMETEC 35 80 8x1,2m R=2,25 m².k/w Acermi 03/058/167</v>
          </cell>
          <cell r="D66">
            <v>1829263</v>
          </cell>
        </row>
        <row r="67">
          <cell r="B67" t="str">
            <v>Laine de verre revêtue kraft Isoconfort 35 160 3,7x1,2m R=4,55 m².k/w ACERMI N 05/018/408</v>
          </cell>
          <cell r="D67">
            <v>3146805</v>
          </cell>
        </row>
        <row r="68">
          <cell r="B68" t="str">
            <v>Laine de verre revêtue kraft Isoconfort 35 180 3,3x1,2m R=5,10 m².k/w ACERMI N 05/018/408</v>
          </cell>
          <cell r="D68">
            <v>3114898</v>
          </cell>
        </row>
        <row r="69">
          <cell r="B69" t="str">
            <v>Laine de verre revêtue kraft Isoconfort 35 200 3,0x1,2m R=5,70 m².k/w ACERMI N 05/018/408</v>
          </cell>
          <cell r="D69">
            <v>3114902</v>
          </cell>
        </row>
        <row r="70">
          <cell r="B70" t="str">
            <v>Laine de verre revêtue kraft Isoconfort 35 240 2,6x1,2m R=6,85 m².k/w ACERMI N 03/018/340</v>
          </cell>
          <cell r="D70">
            <v>3235082</v>
          </cell>
        </row>
        <row r="71">
          <cell r="B71" t="str">
            <v>Laine de verre revêtue kraft Monospace 35 _45 13,5x1,2m R=1,25 m².k/w ACERMI N 05/018/408</v>
          </cell>
          <cell r="D71">
            <v>1702967</v>
          </cell>
        </row>
        <row r="72">
          <cell r="B72" t="str">
            <v>Laine de verre revêtue kraft Monospace 35 _75 8,1x1,2m R=2,1 m².k/w ACERMI N 05/018/408</v>
          </cell>
          <cell r="D72">
            <v>1701281</v>
          </cell>
        </row>
        <row r="73">
          <cell r="B73" t="str">
            <v>Laine de verre revêtue kraft Monospace 35 _85 5,4x1,2m R=2,4 m².k/w ACERMI N 05/018/408</v>
          </cell>
          <cell r="D73">
            <v>1704338</v>
          </cell>
        </row>
        <row r="74">
          <cell r="B74" t="str">
            <v>Laine de verre revêtue kraft Monospace 35 100 5,4x1,2m R=2,85 m².k/w ACERMI N 05/018/408</v>
          </cell>
          <cell r="D74">
            <v>1701274</v>
          </cell>
        </row>
        <row r="75">
          <cell r="B75" t="str">
            <v>Laine de verre revêtue kraft Monospace 35 Contact _75 8,1x1,2m R=2,1 m².k/w ACERMI N 05/018/408</v>
          </cell>
          <cell r="D75">
            <v>1701295</v>
          </cell>
        </row>
        <row r="76">
          <cell r="B76" t="str">
            <v>Laine de verre revêtue kraft Monospace 35 Contact 100 5,4x1,2m R=2,85 m².k/w ACERMI N 05/018/408</v>
          </cell>
          <cell r="D76">
            <v>1701292</v>
          </cell>
        </row>
        <row r="77">
          <cell r="B77" t="str">
            <v>Laine de verre revêtue voile confort Isoconfort 35 _60 7x1,2m R=1,7 m².k/w ACERMI N 03/018/340</v>
          </cell>
          <cell r="D77">
            <v>1706787</v>
          </cell>
        </row>
        <row r="78">
          <cell r="B78" t="str">
            <v>Laine de verre revêtue voile confort Isoconfort 35 _80 5,3x1,2m R=2,25 m².k/w ACERMI N 03/018/340</v>
          </cell>
          <cell r="D78">
            <v>1706786</v>
          </cell>
        </row>
        <row r="79">
          <cell r="B79" t="str">
            <v>Laine de verre revêtue voile confort Isoconfort 35 100 4,5x1,2m R=2,85 m².k/w ACERMI N 03/018/340</v>
          </cell>
          <cell r="D79">
            <v>1706782</v>
          </cell>
        </row>
        <row r="80">
          <cell r="B80" t="str">
            <v>Laine de verre revêtue voile confort Isoconfort 35 120 3,9x1,2m R=3,4 m².k/w ACERMI N 03/018/340</v>
          </cell>
          <cell r="D80">
            <v>1706785</v>
          </cell>
        </row>
        <row r="81">
          <cell r="B81" t="str">
            <v>Laine de verre revêtue voile confort Isoconfort 35 140 3,4x1,2m R=4 m².k/w ACERMI N 03/018/340</v>
          </cell>
          <cell r="D81">
            <v>1706784</v>
          </cell>
        </row>
        <row r="82">
          <cell r="B82" t="str">
            <v>Monospace 35 revêtu kraft épaisseur 120mm rouleau de 5,40x1,20m R=3,4 m².k/w ACERMI N 05/018/408</v>
          </cell>
          <cell r="D82">
            <v>3704516</v>
          </cell>
        </row>
        <row r="83">
          <cell r="B83" t="str">
            <v>Laine de verre non revêtue IBR nu 200 4,5x1,2m R=5 m².k/w ACERMI N 02/018/050</v>
          </cell>
          <cell r="D83">
            <v>1371010</v>
          </cell>
        </row>
        <row r="84">
          <cell r="B84" t="str">
            <v>Laine de verre revêtue kraft IBR Contact 200 4,5x1,2m R=5 m².k/w ACERMI N 02/018/052</v>
          </cell>
          <cell r="D84">
            <v>3171314</v>
          </cell>
        </row>
        <row r="85">
          <cell r="B85" t="str">
            <v>Laine de verre revêtue kraft IBR Contact 240 3,5x1,2m R=6 m².k/w ACERMI N 02/018/052</v>
          </cell>
          <cell r="D85">
            <v>3175476</v>
          </cell>
        </row>
        <row r="86">
          <cell r="B86" t="str">
            <v>Laine de verre revêtue kraft IBR Revêtu Kraft 200 4,5x1,2m R=5,0 m².k/w ACERMI N 02/018/052</v>
          </cell>
          <cell r="D86">
            <v>1942859</v>
          </cell>
        </row>
        <row r="87">
          <cell r="B87" t="str">
            <v>Laine de verre revêtue kraft IBR Revêtu Kraft 220 4x1,2m R=5,5 m².k/w ACERMI N 02/018/052</v>
          </cell>
          <cell r="D87">
            <v>3175474</v>
          </cell>
        </row>
        <row r="88">
          <cell r="B88" t="str">
            <v>Laine de verre revêtue kraft IBR Revêtu Kraft 240 3,5x1,2m R=6 m².k/w ACERMI N 02/018/052</v>
          </cell>
          <cell r="D88">
            <v>3175475</v>
          </cell>
        </row>
        <row r="89">
          <cell r="B89" t="str">
            <v>Laine de verre revêtue kraft IBR Revêtu Kraft 260 3x1,2m R=6,5 m².k/w ACERMI N 02/018/052</v>
          </cell>
          <cell r="D89">
            <v>1670847</v>
          </cell>
        </row>
        <row r="90">
          <cell r="B90" t="str">
            <v>Laine de verre revêtue kraft IBR Revêtu Kraft 300 2,6x1,2m R=7,5 M2.K/W ACERMI N 02/018/052</v>
          </cell>
          <cell r="D90">
            <v>3147602</v>
          </cell>
        </row>
        <row r="91">
          <cell r="B91" t="str">
            <v>Laine de verre revêtue kraft IBR Revêtu Kraft 320 2,4x1,2m R=8,0 M2.K/W ACERMI N 02/018/052</v>
          </cell>
          <cell r="D91">
            <v>3499903</v>
          </cell>
        </row>
        <row r="92">
          <cell r="B92" t="str">
            <v>Laine de verre revêtue kraft URSA MRK 40 240 3,25x1,2m R=6 m².k/w Acermi 02/083/012</v>
          </cell>
          <cell r="D92">
            <v>14193148</v>
          </cell>
        </row>
        <row r="93">
          <cell r="B93" t="str">
            <v>Laine de verre non revêtue IBR nu _80 9x1,2m R=2 m².k/w ACERMI N 02/018/050</v>
          </cell>
          <cell r="D93">
            <v>1172937</v>
          </cell>
        </row>
        <row r="94">
          <cell r="B94" t="str">
            <v>Laine de verre non revêtue IBR nu 100 8x1,2m R=2,5 m².k/w ACERMI N 02/018/050</v>
          </cell>
          <cell r="D94">
            <v>1371007</v>
          </cell>
        </row>
        <row r="95">
          <cell r="B95" t="str">
            <v>Laine de verre non revêtue IBR nu 120 7x1,2m R=3 m².k/w ACERMI N 02/018/050</v>
          </cell>
          <cell r="D95">
            <v>1381291</v>
          </cell>
        </row>
        <row r="96">
          <cell r="B96" t="str">
            <v>Laine de verre non revêtue IBR nu 160 5,5x1,2m R=4 m².k/w ACERMI N 02/018/050</v>
          </cell>
          <cell r="D96">
            <v>1786786</v>
          </cell>
        </row>
        <row r="97">
          <cell r="B97" t="str">
            <v>Laine de verre revêtue kraft IBR Contact 100 8x1,2m R=2,5 m².k/w ACERMI N 02/018/052</v>
          </cell>
          <cell r="D97">
            <v>1381305</v>
          </cell>
        </row>
        <row r="98">
          <cell r="B98" t="str">
            <v>Laine de verre revêtue kraft IBR Contact 160 5,5x1,2m R=4 m².k/w ACERMI N 02/018/052</v>
          </cell>
          <cell r="D98">
            <v>1381310</v>
          </cell>
        </row>
        <row r="99">
          <cell r="B99" t="str">
            <v>Laine de verre revêtue kraft IBR Revêtu Kraft _60 12x1,2m R=1,5 m².k/w ACERMI N 02/018/052</v>
          </cell>
          <cell r="D99">
            <v>1172942</v>
          </cell>
        </row>
        <row r="100">
          <cell r="B100" t="str">
            <v>Laine de verre revêtue kraft IBR Revêtu Kraft _80 9x1,2m R=2 m².k/w ACERMI N 02/018/052</v>
          </cell>
          <cell r="D100">
            <v>1172943</v>
          </cell>
        </row>
        <row r="101">
          <cell r="B101" t="str">
            <v>Laine de verre revêtue kraft IBR Revêtu Kraft 100 8x1,2m R=2,5 m².k/w ACERMI N 02/018/052</v>
          </cell>
          <cell r="D101">
            <v>1171215</v>
          </cell>
        </row>
        <row r="102">
          <cell r="B102" t="str">
            <v>Laine de verre revêtue kraft IBR Revêtu Kraft 120 7x1,2m R=3 m².k/w ACERMI N 02/018/052</v>
          </cell>
          <cell r="D102">
            <v>1381295</v>
          </cell>
        </row>
        <row r="103">
          <cell r="B103" t="str">
            <v>Laine de verre revêtue kraft IBR Revêtu Kraft 140 6x1,2m R=3,5 m².k/w ACERMI N 02/018/052</v>
          </cell>
          <cell r="D103">
            <v>1381297</v>
          </cell>
        </row>
        <row r="104">
          <cell r="B104" t="str">
            <v>Laine de verre revêtue kraft IBR Revêtu Kraft 160 5,5x1,2m R=4 m².k/w ACERMI N 02/018/052</v>
          </cell>
          <cell r="D104">
            <v>1381299</v>
          </cell>
        </row>
        <row r="105">
          <cell r="B105" t="str">
            <v>Laine de verre revêtue kraft IBR Revêtu Kraft 180 5x1,2m R=4,5 m².k/w ACERMI N 02/018/052</v>
          </cell>
          <cell r="D105">
            <v>1381301</v>
          </cell>
        </row>
        <row r="106">
          <cell r="B106" t="str">
            <v>Laine de verre revêtue kraft GR 32 _60 1,35x0,6m R=1,85 m².k/w ACERMI N 02/018/100</v>
          </cell>
          <cell r="D106">
            <v>1613678</v>
          </cell>
        </row>
        <row r="107">
          <cell r="B107" t="str">
            <v>Laine de verre revêtue kraft GR 32 _75 1,35x0,6m R=2,35 m2.k/w ACERMI N 02/018/100</v>
          </cell>
          <cell r="D107">
            <v>1849721</v>
          </cell>
        </row>
        <row r="108">
          <cell r="B108" t="str">
            <v>Laine de verre revêtue kraft GR 32 _85 1,35x0,6m R=2,65 m².k/w ACERMI N 02/018/100</v>
          </cell>
          <cell r="D108">
            <v>1835982</v>
          </cell>
        </row>
        <row r="109">
          <cell r="B109" t="str">
            <v>Laine de verre revêtue kraft GR 32 100 1,35x0,6m R=3,15 m².k/w ACERMI N 02/018/100</v>
          </cell>
          <cell r="D109">
            <v>1835983</v>
          </cell>
        </row>
        <row r="110">
          <cell r="B110" t="str">
            <v>Laine de verre revêtue kraft GR 32 120 1,35x0,6m R=3,75 m².k/w ACERMI N 02/018/100</v>
          </cell>
          <cell r="D110">
            <v>3175467</v>
          </cell>
        </row>
        <row r="111">
          <cell r="B111" t="str">
            <v>Laine de verre revêtue kraft GR 32 140 1,35x0,6m R=4,35 m².k/w ACERMI N 02/018/100</v>
          </cell>
          <cell r="D111">
            <v>3175468</v>
          </cell>
        </row>
        <row r="112">
          <cell r="B112" t="str">
            <v>Laine de verre revêtue kraft GR 32 160 1,35x0,6m R=5,00 m².k/w ACERMI N 02/018/100</v>
          </cell>
          <cell r="D112">
            <v>3175469</v>
          </cell>
        </row>
        <row r="113">
          <cell r="B113" t="str">
            <v>Laine de verre revêtue kraft GR 32 roulé 100 2,7x1,2m R=3,15 m².k/w ACERMI N 02/018/100</v>
          </cell>
          <cell r="D113">
            <v>1670246</v>
          </cell>
        </row>
        <row r="114">
          <cell r="B114" t="str">
            <v>Laine de verre revêtue kraft GR 32 roulé épaisseur 120mm 2,7x1,2m R=3,75 m².k/w ACERMI N 02/018/100</v>
          </cell>
          <cell r="D114">
            <v>3001541</v>
          </cell>
        </row>
        <row r="115">
          <cell r="B115" t="str">
            <v>Laine de verre revêtue kraft GR 32 roulé épaisseur 140mm 2,70x1,2m R=4,35 m².k/w ACERMI N 02/018/100</v>
          </cell>
          <cell r="D115">
            <v>3174705</v>
          </cell>
        </row>
        <row r="116">
          <cell r="B116" t="str">
            <v>Laine de verre revêtue kraft GR 32 roulé épaisseur 160mm 2,70x1,2m R=5 m².k/w ACERMI N 02/018/100</v>
          </cell>
          <cell r="D116">
            <v>3175464</v>
          </cell>
        </row>
        <row r="117">
          <cell r="B117" t="str">
            <v>Laine de verre revêtue kraft GR 32 Roulé _60 8,1x1,2m R=1,85 m².k/w ACERMI N 02/018/100</v>
          </cell>
          <cell r="D117">
            <v>1173048</v>
          </cell>
        </row>
        <row r="118">
          <cell r="B118" t="str">
            <v>Laine de verre revêtue kraft GR 32 Roulé _75 8,1x1,2m R=2,35 m².k/w ACERMI N 02/018/100</v>
          </cell>
          <cell r="D118">
            <v>1173049</v>
          </cell>
        </row>
        <row r="119">
          <cell r="B119" t="str">
            <v>Laine de verre revêtue kraft GR 32 Roulé _85 5,4x1,2m R=2,65 m².k/w ACERMI N 02/018/100</v>
          </cell>
          <cell r="D119">
            <v>1173050</v>
          </cell>
        </row>
        <row r="120">
          <cell r="B120" t="str">
            <v>Laine de verre revêtue kraft URSA PRK 32 120 1,35x0,6m R=3,75 m².k/w Acermi 02/083/046</v>
          </cell>
          <cell r="D120">
            <v>3357223</v>
          </cell>
        </row>
        <row r="121">
          <cell r="B121" t="str">
            <v>Laine de verre revêtue kraft URSA PRK 32 Roulé 120 2,7x1,2m R=3,75 m².k/w Acermi 02/083/046</v>
          </cell>
          <cell r="D121">
            <v>3102239</v>
          </cell>
        </row>
        <row r="122">
          <cell r="B122" t="str">
            <v>Laine de verre revêtue voile confort Isoconfort 32 _60 1,2x6m R=1,85 m².k/w ACERMI N 05/018/384</v>
          </cell>
          <cell r="D122">
            <v>1701244</v>
          </cell>
        </row>
        <row r="123">
          <cell r="B123" t="str">
            <v>Laine de verre revêtue voile confort Isoconfort 32 _80 1,2x4,5m R=2,5 m².k/w ACERMI N 05/018/384</v>
          </cell>
          <cell r="D123">
            <v>1701251</v>
          </cell>
        </row>
        <row r="124">
          <cell r="B124" t="str">
            <v>Laine de verre revêtue voile confort Isoconfort 32 100 1,2x3,6m R=3,1 m².k/w ACERMI N 05/018/384</v>
          </cell>
          <cell r="D124">
            <v>1701257</v>
          </cell>
        </row>
        <row r="125">
          <cell r="B125" t="str">
            <v>Bande armée de 30m</v>
          </cell>
          <cell r="D125">
            <v>1830337</v>
          </cell>
        </row>
        <row r="126">
          <cell r="B126" t="str">
            <v>Bande à joint de 150m</v>
          </cell>
          <cell r="D126">
            <v>3178707</v>
          </cell>
        </row>
        <row r="127">
          <cell r="B127" t="str">
            <v>Cornière d'angle métal 2,5m</v>
          </cell>
          <cell r="D127">
            <v>1175764</v>
          </cell>
        </row>
        <row r="128">
          <cell r="B128" t="str">
            <v>Enduit PN 24</v>
          </cell>
          <cell r="D128">
            <v>1177203</v>
          </cell>
        </row>
        <row r="129">
          <cell r="B129" t="str">
            <v>Enduit PR4</v>
          </cell>
          <cell r="D129">
            <v>1175751</v>
          </cell>
        </row>
        <row r="130">
          <cell r="B130" t="str">
            <v>Enduit PR2</v>
          </cell>
          <cell r="D130">
            <v>1248060</v>
          </cell>
        </row>
        <row r="131">
          <cell r="B131" t="str">
            <v>Mortier adhésif MAP</v>
          </cell>
          <cell r="D131">
            <v>1172657</v>
          </cell>
        </row>
        <row r="132">
          <cell r="B132" t="str">
            <v>Trappe de visite laquée 500x500</v>
          </cell>
          <cell r="D132">
            <v>3173372</v>
          </cell>
        </row>
        <row r="133">
          <cell r="B133" t="str">
            <v>Trappe de visite laquée 600x600</v>
          </cell>
          <cell r="D133">
            <v>3157809</v>
          </cell>
        </row>
        <row r="134">
          <cell r="B134" t="str">
            <v>Mastic blanc 310 Ml</v>
          </cell>
          <cell r="D134">
            <v>1776519</v>
          </cell>
        </row>
        <row r="135">
          <cell r="B135" t="str">
            <v>Cheville métal à frapper M6</v>
          </cell>
          <cell r="D135">
            <v>1993205</v>
          </cell>
        </row>
        <row r="136">
          <cell r="B136" t="str">
            <v>Tige filetéé 6x1m</v>
          </cell>
          <cell r="D136">
            <v>1008456</v>
          </cell>
        </row>
        <row r="137">
          <cell r="B137" t="str">
            <v>Ecrou de 6mm 100 piéce</v>
          </cell>
          <cell r="D137">
            <v>1008439</v>
          </cell>
        </row>
        <row r="138">
          <cell r="B138" t="str">
            <v>Rondelle plate moyenne</v>
          </cell>
          <cell r="D138">
            <v>1588209</v>
          </cell>
        </row>
        <row r="139">
          <cell r="B139" t="str">
            <v>Laine de verre Par Confort revêtu voile polyester 45mm 15,6x0,6m R=1,1 m².k/w ACERMI N 06/018/438</v>
          </cell>
          <cell r="D139">
            <v>1427501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66"/>
  <sheetViews>
    <sheetView showGridLines="0" topLeftCell="A34" zoomScaleNormal="100" workbookViewId="0">
      <selection activeCell="H58" sqref="H58:M58"/>
    </sheetView>
  </sheetViews>
  <sheetFormatPr baseColWidth="10" defaultRowHeight="15" outlineLevelCol="1" x14ac:dyDescent="0.25"/>
  <cols>
    <col min="1" max="1" width="11.42578125" customWidth="1" outlineLevel="1"/>
    <col min="2" max="2" width="24" style="18" customWidth="1" outlineLevel="1"/>
    <col min="3" max="3" width="11.42578125" customWidth="1" outlineLevel="1"/>
    <col min="8" max="8" width="11.42578125" customWidth="1" outlineLevel="1"/>
    <col min="9" max="9" width="23.85546875" customWidth="1" outlineLevel="1"/>
    <col min="14" max="14" width="11.42578125" customWidth="1" outlineLevel="1"/>
    <col min="15" max="15" width="23.85546875" customWidth="1" outlineLevel="1"/>
    <col min="18" max="18" width="11.42578125" customWidth="1" outlineLevel="1"/>
    <col min="19" max="19" width="23.85546875" customWidth="1" outlineLevel="1"/>
  </cols>
  <sheetData>
    <row r="1" spans="1:24" ht="15" customHeight="1" x14ac:dyDescent="0.25">
      <c r="A1" t="s">
        <v>0</v>
      </c>
      <c r="C1" s="1"/>
      <c r="D1" s="1"/>
      <c r="E1" s="1"/>
      <c r="F1" s="1"/>
      <c r="G1" s="1"/>
    </row>
    <row r="2" spans="1:24" ht="15.75" customHeight="1" x14ac:dyDescent="0.5">
      <c r="A2" s="73" t="s">
        <v>0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</row>
    <row r="3" spans="1:24" ht="15" customHeight="1" x14ac:dyDescent="0.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</row>
    <row r="4" spans="1:24" x14ac:dyDescent="0.25">
      <c r="A4" t="s">
        <v>0</v>
      </c>
      <c r="B4" s="18" t="s">
        <v>0</v>
      </c>
      <c r="C4" s="2"/>
      <c r="D4" s="2"/>
      <c r="E4" s="2"/>
      <c r="F4" s="2"/>
      <c r="G4" s="2"/>
    </row>
    <row r="5" spans="1:24" ht="15.75" thickBot="1" x14ac:dyDescent="0.3">
      <c r="A5" t="s">
        <v>0</v>
      </c>
    </row>
    <row r="6" spans="1:24" x14ac:dyDescent="0.25">
      <c r="A6" t="s">
        <v>0</v>
      </c>
      <c r="C6" s="21" t="s">
        <v>0</v>
      </c>
      <c r="D6" s="74" t="s">
        <v>5</v>
      </c>
      <c r="E6" s="74"/>
      <c r="F6" s="74"/>
      <c r="G6" s="75"/>
      <c r="I6" s="32"/>
      <c r="J6" s="76" t="s">
        <v>12</v>
      </c>
      <c r="K6" s="76"/>
      <c r="L6" s="76"/>
      <c r="M6" s="77"/>
      <c r="O6" s="32"/>
      <c r="P6" s="78" t="s">
        <v>15</v>
      </c>
      <c r="Q6" s="79"/>
      <c r="S6" s="32"/>
      <c r="T6" s="80" t="s">
        <v>16</v>
      </c>
      <c r="U6" s="81"/>
      <c r="W6" t="s">
        <v>0</v>
      </c>
      <c r="X6" t="s">
        <v>0</v>
      </c>
    </row>
    <row r="7" spans="1:24" x14ac:dyDescent="0.25">
      <c r="A7" s="27"/>
      <c r="C7" s="63" t="s">
        <v>0</v>
      </c>
      <c r="D7" s="3">
        <v>10</v>
      </c>
      <c r="E7" s="4">
        <v>10</v>
      </c>
      <c r="F7" s="4">
        <v>10</v>
      </c>
      <c r="G7" s="5">
        <v>10</v>
      </c>
      <c r="H7" s="64"/>
      <c r="I7" s="63"/>
      <c r="J7" s="3">
        <v>20</v>
      </c>
      <c r="K7" s="4">
        <v>1</v>
      </c>
      <c r="L7" s="4">
        <v>1</v>
      </c>
      <c r="M7" s="5">
        <v>1</v>
      </c>
      <c r="N7" s="27"/>
      <c r="O7" s="63"/>
      <c r="P7" s="3">
        <v>1</v>
      </c>
      <c r="Q7" s="5">
        <v>1</v>
      </c>
      <c r="R7" s="27"/>
      <c r="S7" s="63"/>
      <c r="T7" s="3">
        <v>1</v>
      </c>
      <c r="U7" s="5">
        <v>1</v>
      </c>
    </row>
    <row r="8" spans="1:24" ht="15.75" thickBot="1" x14ac:dyDescent="0.3">
      <c r="B8" s="62"/>
      <c r="C8" s="61" t="s">
        <v>0</v>
      </c>
      <c r="D8" s="6">
        <v>2</v>
      </c>
      <c r="E8" s="7">
        <v>2</v>
      </c>
      <c r="F8" s="7">
        <v>2</v>
      </c>
      <c r="G8" s="8">
        <v>2</v>
      </c>
      <c r="I8" s="61"/>
      <c r="J8" s="6">
        <v>2</v>
      </c>
      <c r="K8" s="7"/>
      <c r="L8" s="7"/>
      <c r="M8" s="8"/>
      <c r="O8" s="61"/>
      <c r="P8" s="6"/>
      <c r="Q8" s="8"/>
      <c r="S8" s="61"/>
      <c r="T8" s="6"/>
      <c r="U8" s="8"/>
    </row>
    <row r="9" spans="1:24" ht="15.75" thickBot="1" x14ac:dyDescent="0.3">
      <c r="A9" s="65" t="s">
        <v>2</v>
      </c>
      <c r="B9" s="19" t="s">
        <v>4</v>
      </c>
      <c r="C9" s="66" t="s">
        <v>1</v>
      </c>
      <c r="D9" s="67"/>
      <c r="E9" s="10"/>
      <c r="F9" s="10"/>
      <c r="G9" s="11"/>
      <c r="H9" s="9" t="s">
        <v>2</v>
      </c>
      <c r="I9" s="33" t="s">
        <v>4</v>
      </c>
      <c r="J9" s="10"/>
      <c r="K9" s="10"/>
      <c r="L9" s="10"/>
      <c r="M9" s="11"/>
      <c r="N9" s="9" t="s">
        <v>2</v>
      </c>
      <c r="O9" s="33" t="s">
        <v>4</v>
      </c>
      <c r="P9" s="10"/>
      <c r="Q9" s="11"/>
      <c r="R9" s="9" t="s">
        <v>2</v>
      </c>
      <c r="S9" s="33" t="s">
        <v>4</v>
      </c>
      <c r="T9" s="10"/>
      <c r="U9" s="11"/>
    </row>
    <row r="10" spans="1:24" x14ac:dyDescent="0.25">
      <c r="A10" s="68">
        <f>IF($B10="","",LOOKUP(99999999,FIND('[1]Listes De Données'!$B$1:$B$139,B10),'[1]Listes De Données'!$D$1:$D$139))</f>
        <v>1830140</v>
      </c>
      <c r="B10" s="20" t="s">
        <v>3</v>
      </c>
      <c r="C10" s="69">
        <v>1.05</v>
      </c>
      <c r="D10" s="70">
        <f>IF(D$7="","-",SUM(D$7*D$8)*$C10)</f>
        <v>21</v>
      </c>
      <c r="E10" s="13">
        <f t="shared" ref="D10:G16" si="0">IF(E$7="","-",SUM(E$7*E$8)*$C10)</f>
        <v>21</v>
      </c>
      <c r="F10" s="13">
        <f t="shared" si="0"/>
        <v>21</v>
      </c>
      <c r="G10" s="14">
        <f t="shared" si="0"/>
        <v>21</v>
      </c>
      <c r="H10" s="17">
        <f>IF($I10="","",LOOKUP(99999999,FIND('[1]Listes De Données'!$B$1:$B$139,I10),'[1]Listes De Données'!$D$1:$D$139))</f>
        <v>1830134</v>
      </c>
      <c r="I10" s="34" t="s">
        <v>11</v>
      </c>
      <c r="J10" s="12">
        <f t="shared" ref="J10:M16" si="1">IF(J$7="","-",SUM(J$7*J$8)*$C10)</f>
        <v>42</v>
      </c>
      <c r="K10" s="13">
        <f t="shared" si="1"/>
        <v>0</v>
      </c>
      <c r="L10" s="13">
        <f t="shared" si="1"/>
        <v>0</v>
      </c>
      <c r="M10" s="14">
        <f t="shared" si="1"/>
        <v>0</v>
      </c>
      <c r="N10" s="17">
        <f>IF($O10="","",LOOKUP(99999999,FIND('[1]Listes De Données'!$B$1:$B$139,O10),'[1]Listes De Données'!$D$1:$D$139))</f>
        <v>3099675</v>
      </c>
      <c r="O10" s="34" t="s">
        <v>14</v>
      </c>
      <c r="P10" s="12">
        <f t="shared" ref="P10:Q16" si="2">IF(P$7="","-",SUM(P$7*P$8)*$C10)</f>
        <v>0</v>
      </c>
      <c r="Q10" s="14">
        <f t="shared" si="2"/>
        <v>0</v>
      </c>
      <c r="R10" s="17">
        <f>IF($S10="","",LOOKUP(99999999,FIND('[1]Listes De Données'!$B$1:$B$139,S10),'[1]Listes De Données'!$D$1:$D$139))</f>
        <v>1830131</v>
      </c>
      <c r="S10" s="34" t="s">
        <v>13</v>
      </c>
      <c r="T10" s="12">
        <f t="shared" ref="T10:U16" si="3">IF(T$7="","-",SUM(T$7*T$8)*$C10)</f>
        <v>0</v>
      </c>
      <c r="U10" s="14">
        <f t="shared" si="3"/>
        <v>0</v>
      </c>
    </row>
    <row r="11" spans="1:24" x14ac:dyDescent="0.25">
      <c r="A11" s="68">
        <f>IF($B11="","",LOOKUP(99999999,FIND('[1]Listes De Données'!$B$1:$B$139,B11),'[1]Listes De Données'!$D$1:$D$139))</f>
        <v>11775552</v>
      </c>
      <c r="B11" s="20" t="s">
        <v>6</v>
      </c>
      <c r="C11" s="69">
        <v>2.2000000000000002</v>
      </c>
      <c r="D11" s="71">
        <f t="shared" si="0"/>
        <v>44</v>
      </c>
      <c r="E11" s="9">
        <f t="shared" si="0"/>
        <v>44</v>
      </c>
      <c r="F11" s="9">
        <f t="shared" si="0"/>
        <v>44</v>
      </c>
      <c r="G11" s="16">
        <f t="shared" si="0"/>
        <v>44</v>
      </c>
      <c r="H11" s="17">
        <f>IF($I11="","",LOOKUP(99999999,FIND('[1]Listes De Données'!$B$1:$B$139,I11),'[1]Listes De Données'!$D$1:$D$139))</f>
        <v>11775552</v>
      </c>
      <c r="I11" s="34" t="s">
        <v>6</v>
      </c>
      <c r="J11" s="15">
        <f t="shared" si="1"/>
        <v>88</v>
      </c>
      <c r="K11" s="9">
        <f t="shared" si="1"/>
        <v>0</v>
      </c>
      <c r="L11" s="9">
        <f t="shared" si="1"/>
        <v>0</v>
      </c>
      <c r="M11" s="16">
        <f t="shared" si="1"/>
        <v>0</v>
      </c>
      <c r="N11" s="17">
        <f>IF($O11="","",LOOKUP(99999999,FIND('[1]Listes De Données'!$B$1:$B$139,O11),'[1]Listes De Données'!$D$1:$D$139))</f>
        <v>11775552</v>
      </c>
      <c r="O11" s="34" t="s">
        <v>6</v>
      </c>
      <c r="P11" s="15">
        <f t="shared" si="2"/>
        <v>0</v>
      </c>
      <c r="Q11" s="16">
        <f t="shared" si="2"/>
        <v>0</v>
      </c>
      <c r="R11" s="17">
        <f>IF($S11="","",LOOKUP(99999999,FIND('[1]Listes De Données'!$B$1:$B$139,S11),'[1]Listes De Données'!$D$1:$D$139))</f>
        <v>11775552</v>
      </c>
      <c r="S11" s="34" t="s">
        <v>6</v>
      </c>
      <c r="T11" s="15">
        <f t="shared" si="3"/>
        <v>0</v>
      </c>
      <c r="U11" s="16">
        <f t="shared" si="3"/>
        <v>0</v>
      </c>
    </row>
    <row r="12" spans="1:24" x14ac:dyDescent="0.25">
      <c r="A12" s="68">
        <f>IF($B12="","",LOOKUP(99999999,FIND('[1]Listes De Données'!$B$1:$B$139,B12),'[1]Listes De Données'!$D$1:$D$139))</f>
        <v>1821222</v>
      </c>
      <c r="B12" s="20" t="s">
        <v>7</v>
      </c>
      <c r="C12" s="69">
        <v>1.8</v>
      </c>
      <c r="D12" s="71">
        <f t="shared" si="0"/>
        <v>36</v>
      </c>
      <c r="E12" s="9">
        <f t="shared" si="0"/>
        <v>36</v>
      </c>
      <c r="F12" s="9">
        <f t="shared" si="0"/>
        <v>36</v>
      </c>
      <c r="G12" s="16">
        <f t="shared" si="0"/>
        <v>36</v>
      </c>
      <c r="H12" s="17">
        <f>IF($I12="","",LOOKUP(99999999,FIND('[1]Listes De Données'!$B$1:$B$139,I12),'[1]Listes De Données'!$D$1:$D$139))</f>
        <v>1821222</v>
      </c>
      <c r="I12" s="34" t="s">
        <v>7</v>
      </c>
      <c r="J12" s="15">
        <f t="shared" si="1"/>
        <v>72</v>
      </c>
      <c r="K12" s="9">
        <f t="shared" si="1"/>
        <v>0</v>
      </c>
      <c r="L12" s="9">
        <f t="shared" si="1"/>
        <v>0</v>
      </c>
      <c r="M12" s="16">
        <f t="shared" si="1"/>
        <v>0</v>
      </c>
      <c r="N12" s="17">
        <f>IF($O12="","",LOOKUP(99999999,FIND('[1]Listes De Données'!$B$1:$B$139,O12),'[1]Listes De Données'!$D$1:$D$139))</f>
        <v>1821222</v>
      </c>
      <c r="O12" s="34" t="s">
        <v>7</v>
      </c>
      <c r="P12" s="15">
        <f t="shared" si="2"/>
        <v>0</v>
      </c>
      <c r="Q12" s="16">
        <f t="shared" si="2"/>
        <v>0</v>
      </c>
      <c r="R12" s="17">
        <f>IF($S12="","",LOOKUP(99999999,FIND('[1]Listes De Données'!$B$1:$B$139,S12),'[1]Listes De Données'!$D$1:$D$139))</f>
        <v>1821222</v>
      </c>
      <c r="S12" s="34" t="s">
        <v>7</v>
      </c>
      <c r="T12" s="15">
        <f t="shared" si="3"/>
        <v>0</v>
      </c>
      <c r="U12" s="16">
        <f t="shared" si="3"/>
        <v>0</v>
      </c>
    </row>
    <row r="13" spans="1:24" x14ac:dyDescent="0.25">
      <c r="A13" s="68">
        <f>IF($B13="","",LOOKUP(99999999,FIND('[1]Listes De Données'!$B$1:$B$139,B13),'[1]Listes De Données'!$D$1:$D$139))</f>
        <v>1314783</v>
      </c>
      <c r="B13" s="20" t="s">
        <v>8</v>
      </c>
      <c r="C13" s="69">
        <v>12</v>
      </c>
      <c r="D13" s="71">
        <f>IF(D$7="","-",SUM(D$7*D$8)*$C13)</f>
        <v>240</v>
      </c>
      <c r="E13" s="9">
        <f t="shared" si="0"/>
        <v>240</v>
      </c>
      <c r="F13" s="9">
        <f t="shared" si="0"/>
        <v>240</v>
      </c>
      <c r="G13" s="16">
        <f t="shared" si="0"/>
        <v>240</v>
      </c>
      <c r="H13" s="17">
        <f>IF($I13="","",LOOKUP(99999999,FIND('[1]Listes De Données'!$B$1:$B$139,I13),'[1]Listes De Données'!$D$1:$D$139))</f>
        <v>1314783</v>
      </c>
      <c r="I13" s="34" t="s">
        <v>8</v>
      </c>
      <c r="J13" s="15">
        <f t="shared" si="1"/>
        <v>480</v>
      </c>
      <c r="K13" s="9">
        <f t="shared" si="1"/>
        <v>0</v>
      </c>
      <c r="L13" s="9">
        <f t="shared" si="1"/>
        <v>0</v>
      </c>
      <c r="M13" s="16">
        <f t="shared" si="1"/>
        <v>0</v>
      </c>
      <c r="N13" s="17">
        <f>IF($O13="","",LOOKUP(99999999,FIND('[1]Listes De Données'!$B$1:$B$139,O13),'[1]Listes De Données'!$D$1:$D$139))</f>
        <v>1314783</v>
      </c>
      <c r="O13" s="34" t="s">
        <v>8</v>
      </c>
      <c r="P13" s="15">
        <f t="shared" si="2"/>
        <v>0</v>
      </c>
      <c r="Q13" s="16">
        <f t="shared" si="2"/>
        <v>0</v>
      </c>
      <c r="R13" s="17">
        <f>IF($S13="","",LOOKUP(99999999,FIND('[1]Listes De Données'!$B$1:$B$139,S13),'[1]Listes De Données'!$D$1:$D$139))</f>
        <v>1314783</v>
      </c>
      <c r="S13" s="34" t="s">
        <v>8</v>
      </c>
      <c r="T13" s="15">
        <f t="shared" si="3"/>
        <v>0</v>
      </c>
      <c r="U13" s="16">
        <f t="shared" si="3"/>
        <v>0</v>
      </c>
    </row>
    <row r="14" spans="1:24" x14ac:dyDescent="0.25">
      <c r="A14" s="68">
        <f>IF($B14="","",LOOKUP(99999999,FIND('[1]Listes De Données'!$B$1:$B$139,B14),'[1]Listes De Données'!$D$1:$D$139))</f>
        <v>3178707</v>
      </c>
      <c r="B14" s="20" t="s">
        <v>9</v>
      </c>
      <c r="C14" s="69">
        <v>1.6</v>
      </c>
      <c r="D14" s="71">
        <f t="shared" si="0"/>
        <v>32</v>
      </c>
      <c r="E14" s="9">
        <f t="shared" si="0"/>
        <v>32</v>
      </c>
      <c r="F14" s="9">
        <f t="shared" si="0"/>
        <v>32</v>
      </c>
      <c r="G14" s="16">
        <f t="shared" si="0"/>
        <v>32</v>
      </c>
      <c r="H14" s="17">
        <f>IF($I14="","",LOOKUP(99999999,FIND('[1]Listes De Données'!$B$1:$B$139,I14),'[1]Listes De Données'!$D$1:$D$139))</f>
        <v>3178707</v>
      </c>
      <c r="I14" s="34" t="s">
        <v>9</v>
      </c>
      <c r="J14" s="15">
        <f t="shared" si="1"/>
        <v>64</v>
      </c>
      <c r="K14" s="9">
        <f t="shared" si="1"/>
        <v>0</v>
      </c>
      <c r="L14" s="9">
        <f t="shared" si="1"/>
        <v>0</v>
      </c>
      <c r="M14" s="16">
        <f t="shared" si="1"/>
        <v>0</v>
      </c>
      <c r="N14" s="17">
        <f>IF($O14="","",LOOKUP(99999999,FIND('[1]Listes De Données'!$B$1:$B$139,O14),'[1]Listes De Données'!$D$1:$D$139))</f>
        <v>3178707</v>
      </c>
      <c r="O14" s="34" t="s">
        <v>9</v>
      </c>
      <c r="P14" s="15">
        <f t="shared" si="2"/>
        <v>0</v>
      </c>
      <c r="Q14" s="16">
        <f t="shared" si="2"/>
        <v>0</v>
      </c>
      <c r="R14" s="17">
        <f>IF($S14="","",LOOKUP(99999999,FIND('[1]Listes De Données'!$B$1:$B$139,S14),'[1]Listes De Données'!$D$1:$D$139))</f>
        <v>3178707</v>
      </c>
      <c r="S14" s="34" t="s">
        <v>9</v>
      </c>
      <c r="T14" s="15">
        <f t="shared" si="3"/>
        <v>0</v>
      </c>
      <c r="U14" s="16">
        <f t="shared" si="3"/>
        <v>0</v>
      </c>
    </row>
    <row r="15" spans="1:24" x14ac:dyDescent="0.25">
      <c r="A15" s="68">
        <f>IF($B15="","",LOOKUP(99999999,FIND('[1]Listes De Données'!$B$1:$B$139,B15),'[1]Listes De Données'!$D$1:$D$139))</f>
        <v>1175751</v>
      </c>
      <c r="B15" s="20" t="s">
        <v>29</v>
      </c>
      <c r="C15" s="69">
        <v>0.35</v>
      </c>
      <c r="D15" s="71">
        <f t="shared" si="0"/>
        <v>7</v>
      </c>
      <c r="E15" s="9">
        <f t="shared" si="0"/>
        <v>7</v>
      </c>
      <c r="F15" s="9">
        <f t="shared" si="0"/>
        <v>7</v>
      </c>
      <c r="G15" s="16">
        <f t="shared" si="0"/>
        <v>7</v>
      </c>
      <c r="H15" s="17">
        <f>IF($I15="","",LOOKUP(99999999,FIND('[1]Listes De Données'!$B$1:$B$139,I15),'[1]Listes De Données'!$D$1:$D$139))</f>
        <v>1177203</v>
      </c>
      <c r="I15" s="34" t="s">
        <v>10</v>
      </c>
      <c r="J15" s="15">
        <f t="shared" si="1"/>
        <v>14</v>
      </c>
      <c r="K15" s="9">
        <f t="shared" si="1"/>
        <v>0</v>
      </c>
      <c r="L15" s="9">
        <f t="shared" si="1"/>
        <v>0</v>
      </c>
      <c r="M15" s="16">
        <f t="shared" si="1"/>
        <v>0</v>
      </c>
      <c r="N15" s="17">
        <f>IF($O15="","",LOOKUP(99999999,FIND('[1]Listes De Données'!$B$1:$B$139,O15),'[1]Listes De Données'!$D$1:$D$139))</f>
        <v>1177203</v>
      </c>
      <c r="O15" s="34" t="s">
        <v>10</v>
      </c>
      <c r="P15" s="15">
        <f t="shared" si="2"/>
        <v>0</v>
      </c>
      <c r="Q15" s="16">
        <f t="shared" si="2"/>
        <v>0</v>
      </c>
      <c r="R15" s="17">
        <f>IF($S15="","",LOOKUP(99999999,FIND('[1]Listes De Données'!$B$1:$B$139,S15),'[1]Listes De Données'!$D$1:$D$139))</f>
        <v>1177203</v>
      </c>
      <c r="S15" s="34" t="s">
        <v>10</v>
      </c>
      <c r="T15" s="15">
        <f t="shared" si="3"/>
        <v>0</v>
      </c>
      <c r="U15" s="16">
        <f t="shared" si="3"/>
        <v>0</v>
      </c>
    </row>
    <row r="16" spans="1:24" ht="15.75" thickBot="1" x14ac:dyDescent="0.3">
      <c r="A16" s="68" t="str">
        <f>IF($B16="","",LOOKUP(99999999,FIND('[1]Listes De Données'!$B$1:$B$139,B16),'[1]Listes De Données'!$D$1:$D$139))</f>
        <v/>
      </c>
      <c r="B16" s="20"/>
      <c r="C16" s="69">
        <v>1.05</v>
      </c>
      <c r="D16" s="72">
        <f t="shared" si="0"/>
        <v>21</v>
      </c>
      <c r="E16" s="25">
        <f t="shared" si="0"/>
        <v>21</v>
      </c>
      <c r="F16" s="25">
        <f t="shared" si="0"/>
        <v>21</v>
      </c>
      <c r="G16" s="26">
        <f t="shared" si="0"/>
        <v>21</v>
      </c>
      <c r="H16" s="17" t="str">
        <f>IF($I16="","",LOOKUP(99999999,FIND('[1]Listes De Données'!$B$1:$B$139,I16),'[1]Listes De Données'!$D$1:$D$139))</f>
        <v/>
      </c>
      <c r="I16" s="20"/>
      <c r="J16" s="24">
        <f t="shared" si="1"/>
        <v>42</v>
      </c>
      <c r="K16" s="25">
        <f t="shared" si="1"/>
        <v>0</v>
      </c>
      <c r="L16" s="25">
        <f t="shared" si="1"/>
        <v>0</v>
      </c>
      <c r="M16" s="26">
        <f t="shared" si="1"/>
        <v>0</v>
      </c>
      <c r="N16" s="17" t="str">
        <f>IF($O16="","",LOOKUP(99999999,FIND('[1]Listes De Données'!$B$1:$B$139,O16),'[1]Listes De Données'!$D$1:$D$139))</f>
        <v/>
      </c>
      <c r="O16" s="34"/>
      <c r="P16" s="28">
        <f t="shared" si="2"/>
        <v>0</v>
      </c>
      <c r="Q16" s="26">
        <f t="shared" si="2"/>
        <v>0</v>
      </c>
      <c r="R16" s="17" t="str">
        <f>IF($S16="","",LOOKUP(99999999,FIND('[1]Listes De Données'!$B$1:$B$139,S16),'[1]Listes De Données'!$D$1:$D$139))</f>
        <v/>
      </c>
      <c r="S16" s="34"/>
      <c r="T16" s="28">
        <f t="shared" si="3"/>
        <v>0</v>
      </c>
      <c r="U16" s="26">
        <f t="shared" si="3"/>
        <v>0</v>
      </c>
    </row>
    <row r="17" spans="1:21" ht="15.75" customHeight="1" x14ac:dyDescent="0.25">
      <c r="C17" s="1"/>
      <c r="D17" s="1"/>
      <c r="E17" s="1"/>
      <c r="F17" s="1"/>
      <c r="G17" s="1"/>
    </row>
    <row r="18" spans="1:21" ht="15.75" customHeight="1" x14ac:dyDescent="0.25">
      <c r="A18" s="82" t="s">
        <v>26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</row>
    <row r="19" spans="1:21" ht="15" customHeight="1" x14ac:dyDescent="0.25">
      <c r="A19" s="82"/>
      <c r="B19" s="82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</row>
    <row r="20" spans="1:21" x14ac:dyDescent="0.25">
      <c r="A20" t="s">
        <v>0</v>
      </c>
      <c r="C20" s="2"/>
      <c r="D20" s="2"/>
      <c r="E20" s="2"/>
      <c r="F20" s="2"/>
      <c r="G20" s="2"/>
    </row>
    <row r="21" spans="1:21" ht="15.75" thickBot="1" x14ac:dyDescent="0.3"/>
    <row r="22" spans="1:21" x14ac:dyDescent="0.25">
      <c r="C22" s="21" t="s">
        <v>0</v>
      </c>
      <c r="D22" s="83" t="s">
        <v>5</v>
      </c>
      <c r="E22" s="84"/>
      <c r="F22" s="84"/>
      <c r="G22" s="85"/>
      <c r="I22" s="32"/>
      <c r="J22" s="92" t="s">
        <v>12</v>
      </c>
      <c r="K22" s="93"/>
      <c r="L22" s="93"/>
      <c r="M22" s="94"/>
      <c r="O22" s="32"/>
      <c r="P22" s="88" t="s">
        <v>15</v>
      </c>
      <c r="Q22" s="89"/>
      <c r="S22" s="32"/>
      <c r="T22" s="90" t="s">
        <v>16</v>
      </c>
      <c r="U22" s="91"/>
    </row>
    <row r="23" spans="1:21" x14ac:dyDescent="0.25">
      <c r="A23" s="27"/>
      <c r="C23" s="63" t="s">
        <v>0</v>
      </c>
      <c r="D23" s="37">
        <v>10</v>
      </c>
      <c r="E23" s="4">
        <v>1</v>
      </c>
      <c r="F23" s="4">
        <v>1</v>
      </c>
      <c r="G23" s="23">
        <v>1</v>
      </c>
      <c r="H23" s="27"/>
      <c r="I23" s="63"/>
      <c r="J23" s="37">
        <v>10</v>
      </c>
      <c r="K23" s="4"/>
      <c r="L23" s="4"/>
      <c r="M23" s="23"/>
      <c r="N23" s="27"/>
      <c r="O23" s="63"/>
      <c r="P23" s="49"/>
      <c r="Q23" s="50"/>
      <c r="R23" s="27"/>
      <c r="S23" s="63"/>
      <c r="T23" s="49"/>
      <c r="U23" s="50"/>
    </row>
    <row r="24" spans="1:21" ht="15.75" thickBot="1" x14ac:dyDescent="0.3">
      <c r="C24" s="61" t="s">
        <v>0</v>
      </c>
      <c r="D24" s="38">
        <v>3</v>
      </c>
      <c r="E24" s="7"/>
      <c r="F24" s="7"/>
      <c r="G24" s="39"/>
      <c r="I24" s="61"/>
      <c r="J24" s="38">
        <v>5</v>
      </c>
      <c r="K24" s="7"/>
      <c r="L24" s="7"/>
      <c r="M24" s="39"/>
      <c r="O24" s="61"/>
      <c r="P24" s="55"/>
      <c r="Q24" s="56"/>
      <c r="S24" s="61"/>
      <c r="T24" s="55"/>
      <c r="U24" s="56"/>
    </row>
    <row r="25" spans="1:21" ht="15.75" thickBot="1" x14ac:dyDescent="0.3">
      <c r="A25" s="9" t="s">
        <v>2</v>
      </c>
      <c r="B25" s="19" t="s">
        <v>4</v>
      </c>
      <c r="C25" s="22" t="s">
        <v>1</v>
      </c>
      <c r="D25" s="40"/>
      <c r="E25" s="10"/>
      <c r="F25" s="10"/>
      <c r="G25" s="30"/>
      <c r="H25" s="15" t="s">
        <v>2</v>
      </c>
      <c r="I25" s="35" t="s">
        <v>4</v>
      </c>
      <c r="J25" s="40"/>
      <c r="K25" s="10"/>
      <c r="L25" s="10"/>
      <c r="M25" s="30"/>
      <c r="N25" s="15" t="s">
        <v>2</v>
      </c>
      <c r="O25" s="35" t="s">
        <v>4</v>
      </c>
      <c r="P25" s="59"/>
      <c r="Q25" s="60"/>
      <c r="R25" s="15" t="s">
        <v>2</v>
      </c>
      <c r="S25" s="35" t="s">
        <v>4</v>
      </c>
      <c r="T25" s="59"/>
      <c r="U25" s="60"/>
    </row>
    <row r="26" spans="1:21" x14ac:dyDescent="0.25">
      <c r="A26" s="17">
        <f>IF($B26="","",LOOKUP(99999999,FIND('[1]Listes De Données'!$B$1:$B$139,B26),'[1]Listes De Données'!$D$1:$D$139))</f>
        <v>1830140</v>
      </c>
      <c r="B26" s="20" t="s">
        <v>3</v>
      </c>
      <c r="C26" s="23">
        <v>1.05</v>
      </c>
      <c r="D26" s="41">
        <f>IF(D$23="","-",SUM(D$23*D$24)*$C26)</f>
        <v>31.5</v>
      </c>
      <c r="E26" s="12">
        <f t="shared" ref="E26:G26" si="4">IF(E$23="","-",SUM(E$23*E$24)*$C26)</f>
        <v>0</v>
      </c>
      <c r="F26" s="12">
        <f t="shared" si="4"/>
        <v>0</v>
      </c>
      <c r="G26" s="31">
        <f t="shared" si="4"/>
        <v>0</v>
      </c>
      <c r="H26" s="29">
        <f>IF($I26="","",LOOKUP(99999999,FIND('[1]Listes De Données'!$B$1:$B$139,I26),'[1]Listes De Données'!$D$1:$D$139))</f>
        <v>1830135</v>
      </c>
      <c r="I26" s="36" t="s">
        <v>22</v>
      </c>
      <c r="J26" s="41">
        <f>IF(J$23="","-",SUM(J$23*J$24)*$C26)</f>
        <v>52.5</v>
      </c>
      <c r="K26" s="12" t="str">
        <f t="shared" ref="K26:M26" si="5">IF(K$23="","-",SUM(K$23*K$24)*$C26)</f>
        <v>-</v>
      </c>
      <c r="L26" s="12" t="str">
        <f t="shared" si="5"/>
        <v>-</v>
      </c>
      <c r="M26" s="31" t="str">
        <f t="shared" si="5"/>
        <v>-</v>
      </c>
      <c r="N26" s="29">
        <f>IF($O26="","",LOOKUP(99999999,FIND('[1]Listes De Données'!$B$1:$B$139,O26),'[1]Listes De Données'!$D$1:$D$139))</f>
        <v>3099675</v>
      </c>
      <c r="O26" s="36" t="s">
        <v>14</v>
      </c>
      <c r="P26" s="57" t="str">
        <f>IF(P$23="","-",SUM(P$23*P$24)*$C26)</f>
        <v>-</v>
      </c>
      <c r="Q26" s="58" t="str">
        <f>IF(Q$23="","-",SUM(Q$23*Q$24)*$C26)</f>
        <v>-</v>
      </c>
      <c r="R26" s="29">
        <f>IF($S26="","",LOOKUP(99999999,FIND('[1]Listes De Données'!$B$1:$B$139,S26),'[1]Listes De Données'!$D$1:$D$139))</f>
        <v>1830132</v>
      </c>
      <c r="S26" s="36" t="s">
        <v>21</v>
      </c>
      <c r="T26" s="57" t="str">
        <f>IF(T$23="","-",SUM(T$23*T$24)*$C26)</f>
        <v>-</v>
      </c>
      <c r="U26" s="58" t="str">
        <f>IF(U$23="","-",SUM(U$23*U$24)*$C26)</f>
        <v>-</v>
      </c>
    </row>
    <row r="27" spans="1:21" x14ac:dyDescent="0.25">
      <c r="A27" s="17">
        <f>IF($B27="","",LOOKUP(99999999,FIND('[1]Listes De Données'!$B$1:$B$139,B27),'[1]Listes De Données'!$D$1:$D$139))</f>
        <v>1216876</v>
      </c>
      <c r="B27" s="20" t="s">
        <v>17</v>
      </c>
      <c r="C27" s="23">
        <v>0.9</v>
      </c>
      <c r="D27" s="41">
        <f>IF(D$23="","-",SUM(D$23*D$24)*$C27)</f>
        <v>27</v>
      </c>
      <c r="E27" s="12">
        <f t="shared" ref="D27:G33" si="6">IF(E$23="","-",SUM(E$23*E$24)*$C27)</f>
        <v>0</v>
      </c>
      <c r="F27" s="12">
        <f t="shared" si="6"/>
        <v>0</v>
      </c>
      <c r="G27" s="31">
        <f t="shared" si="6"/>
        <v>0</v>
      </c>
      <c r="H27" s="29">
        <f>IF($I27="","",LOOKUP(99999999,FIND('[1]Listes De Données'!$B$1:$B$139,I27),'[1]Listes De Données'!$D$1:$D$139))</f>
        <v>1216876</v>
      </c>
      <c r="I27" s="36" t="s">
        <v>17</v>
      </c>
      <c r="J27" s="41">
        <f t="shared" ref="J27:M33" si="7">IF(J$23="","-",SUM(J$23*J$24)*$C27)</f>
        <v>45</v>
      </c>
      <c r="K27" s="12" t="str">
        <f t="shared" si="7"/>
        <v>-</v>
      </c>
      <c r="L27" s="12" t="str">
        <f t="shared" si="7"/>
        <v>-</v>
      </c>
      <c r="M27" s="31" t="str">
        <f t="shared" si="7"/>
        <v>-</v>
      </c>
      <c r="N27" s="29">
        <f>IF($O27="","",LOOKUP(99999999,FIND('[1]Listes De Données'!$B$1:$B$139,O27),'[1]Listes De Données'!$D$1:$D$139))</f>
        <v>1216876</v>
      </c>
      <c r="O27" s="36" t="s">
        <v>17</v>
      </c>
      <c r="P27" s="51" t="str">
        <f t="shared" ref="P27:Q33" si="8">IF(P$23="","-",SUM(P$23*P$24)*$C27)</f>
        <v>-</v>
      </c>
      <c r="Q27" s="52" t="str">
        <f t="shared" si="8"/>
        <v>-</v>
      </c>
      <c r="R27" s="29">
        <f>IF($S27="","",LOOKUP(99999999,FIND('[1]Listes De Données'!$B$1:$B$139,S27),'[1]Listes De Données'!$D$1:$D$139))</f>
        <v>1216876</v>
      </c>
      <c r="S27" s="36" t="s">
        <v>17</v>
      </c>
      <c r="T27" s="51" t="str">
        <f t="shared" ref="T27:U33" si="9">IF(T$23="","-",SUM(T$23*T$24)*$C27)</f>
        <v>-</v>
      </c>
      <c r="U27" s="52" t="str">
        <f t="shared" si="9"/>
        <v>-</v>
      </c>
    </row>
    <row r="28" spans="1:21" x14ac:dyDescent="0.25">
      <c r="A28" s="17">
        <f>IF($B28="","",LOOKUP(99999999,FIND('[1]Listes De Données'!$B$1:$B$139,B28),'[1]Listes De Données'!$D$1:$D$139))</f>
        <v>11775552</v>
      </c>
      <c r="B28" s="20" t="s">
        <v>6</v>
      </c>
      <c r="C28" s="23">
        <v>2.2000000000000002</v>
      </c>
      <c r="D28" s="41">
        <f t="shared" si="6"/>
        <v>66</v>
      </c>
      <c r="E28" s="12">
        <f t="shared" si="6"/>
        <v>0</v>
      </c>
      <c r="F28" s="12">
        <f t="shared" si="6"/>
        <v>0</v>
      </c>
      <c r="G28" s="31">
        <f t="shared" si="6"/>
        <v>0</v>
      </c>
      <c r="H28" s="29">
        <f>IF($I28="","",LOOKUP(99999999,FIND('[1]Listes De Données'!$B$1:$B$139,I28),'[1]Listes De Données'!$D$1:$D$139))</f>
        <v>11775552</v>
      </c>
      <c r="I28" s="36" t="s">
        <v>6</v>
      </c>
      <c r="J28" s="41">
        <f t="shared" si="7"/>
        <v>110.00000000000001</v>
      </c>
      <c r="K28" s="12" t="str">
        <f t="shared" si="7"/>
        <v>-</v>
      </c>
      <c r="L28" s="12" t="str">
        <f t="shared" si="7"/>
        <v>-</v>
      </c>
      <c r="M28" s="31" t="str">
        <f t="shared" si="7"/>
        <v>-</v>
      </c>
      <c r="N28" s="29">
        <f>IF($O28="","",LOOKUP(99999999,FIND('[1]Listes De Données'!$B$1:$B$139,O28),'[1]Listes De Données'!$D$1:$D$139))</f>
        <v>11775552</v>
      </c>
      <c r="O28" s="36" t="s">
        <v>6</v>
      </c>
      <c r="P28" s="51" t="str">
        <f t="shared" si="8"/>
        <v>-</v>
      </c>
      <c r="Q28" s="52" t="str">
        <f t="shared" si="8"/>
        <v>-</v>
      </c>
      <c r="R28" s="29">
        <f>IF($S28="","",LOOKUP(99999999,FIND('[1]Listes De Données'!$B$1:$B$139,S28),'[1]Listes De Données'!$D$1:$D$139))</f>
        <v>11775552</v>
      </c>
      <c r="S28" s="36" t="s">
        <v>6</v>
      </c>
      <c r="T28" s="51" t="str">
        <f t="shared" si="9"/>
        <v>-</v>
      </c>
      <c r="U28" s="52" t="str">
        <f t="shared" si="9"/>
        <v>-</v>
      </c>
    </row>
    <row r="29" spans="1:21" x14ac:dyDescent="0.25">
      <c r="A29" s="17">
        <f>IF($B29="","",LOOKUP(99999999,FIND('[1]Listes De Données'!$B$1:$B$139,B29),'[1]Listes De Données'!$D$1:$D$139))</f>
        <v>1647384</v>
      </c>
      <c r="B29" s="20" t="s">
        <v>18</v>
      </c>
      <c r="C29" s="23">
        <v>1</v>
      </c>
      <c r="D29" s="41">
        <f t="shared" si="6"/>
        <v>30</v>
      </c>
      <c r="E29" s="12">
        <f t="shared" si="6"/>
        <v>0</v>
      </c>
      <c r="F29" s="12">
        <f t="shared" si="6"/>
        <v>0</v>
      </c>
      <c r="G29" s="31">
        <f t="shared" si="6"/>
        <v>0</v>
      </c>
      <c r="H29" s="29">
        <f>IF($I29="","",LOOKUP(99999999,FIND('[1]Listes De Données'!$B$1:$B$139,I29),'[1]Listes De Données'!$D$1:$D$139))</f>
        <v>1647384</v>
      </c>
      <c r="I29" s="36" t="s">
        <v>18</v>
      </c>
      <c r="J29" s="41">
        <f t="shared" si="7"/>
        <v>50</v>
      </c>
      <c r="K29" s="12" t="str">
        <f t="shared" si="7"/>
        <v>-</v>
      </c>
      <c r="L29" s="12" t="str">
        <f t="shared" si="7"/>
        <v>-</v>
      </c>
      <c r="M29" s="31" t="str">
        <f t="shared" si="7"/>
        <v>-</v>
      </c>
      <c r="N29" s="29">
        <f>IF($O29="","",LOOKUP(99999999,FIND('[1]Listes De Données'!$B$1:$B$139,O29),'[1]Listes De Données'!$D$1:$D$139))</f>
        <v>1647384</v>
      </c>
      <c r="O29" s="36" t="s">
        <v>18</v>
      </c>
      <c r="P29" s="51" t="str">
        <f t="shared" si="8"/>
        <v>-</v>
      </c>
      <c r="Q29" s="52" t="str">
        <f t="shared" si="8"/>
        <v>-</v>
      </c>
      <c r="R29" s="29">
        <f>IF($S29="","",LOOKUP(99999999,FIND('[1]Listes De Données'!$B$1:$B$139,S29),'[1]Listes De Données'!$D$1:$D$139))</f>
        <v>1647384</v>
      </c>
      <c r="S29" s="36" t="s">
        <v>18</v>
      </c>
      <c r="T29" s="51" t="str">
        <f t="shared" si="9"/>
        <v>-</v>
      </c>
      <c r="U29" s="52" t="str">
        <f t="shared" si="9"/>
        <v>-</v>
      </c>
    </row>
    <row r="30" spans="1:21" x14ac:dyDescent="0.25">
      <c r="A30" s="17">
        <f>IF($B30="","",LOOKUP(99999999,FIND('[1]Listes De Données'!$B$1:$B$139,B30),'[1]Listes De Données'!$D$1:$D$139))</f>
        <v>1314783</v>
      </c>
      <c r="B30" s="20" t="s">
        <v>8</v>
      </c>
      <c r="C30" s="23">
        <v>12</v>
      </c>
      <c r="D30" s="41">
        <f t="shared" si="6"/>
        <v>360</v>
      </c>
      <c r="E30" s="12">
        <f t="shared" si="6"/>
        <v>0</v>
      </c>
      <c r="F30" s="12">
        <f t="shared" si="6"/>
        <v>0</v>
      </c>
      <c r="G30" s="31">
        <f>IF(G$23="","-",SUM(G$23*G$24)*$C30)</f>
        <v>0</v>
      </c>
      <c r="H30" s="29">
        <f>IF($I30="","",LOOKUP(99999999,FIND('[1]Listes De Données'!$B$1:$B$139,I30),'[1]Listes De Données'!$D$1:$D$139))</f>
        <v>1314783</v>
      </c>
      <c r="I30" s="36" t="s">
        <v>8</v>
      </c>
      <c r="J30" s="41">
        <f t="shared" si="7"/>
        <v>600</v>
      </c>
      <c r="K30" s="12" t="str">
        <f t="shared" si="7"/>
        <v>-</v>
      </c>
      <c r="L30" s="12" t="str">
        <f t="shared" si="7"/>
        <v>-</v>
      </c>
      <c r="M30" s="31" t="str">
        <f t="shared" si="7"/>
        <v>-</v>
      </c>
      <c r="N30" s="29">
        <f>IF($O30="","",LOOKUP(99999999,FIND('[1]Listes De Données'!$B$1:$B$139,O30),'[1]Listes De Données'!$D$1:$D$139))</f>
        <v>1314783</v>
      </c>
      <c r="O30" s="36" t="s">
        <v>8</v>
      </c>
      <c r="P30" s="51" t="str">
        <f t="shared" si="8"/>
        <v>-</v>
      </c>
      <c r="Q30" s="52" t="str">
        <f t="shared" si="8"/>
        <v>-</v>
      </c>
      <c r="R30" s="29">
        <f>IF($S30="","",LOOKUP(99999999,FIND('[1]Listes De Données'!$B$1:$B$139,S30),'[1]Listes De Données'!$D$1:$D$139))</f>
        <v>1314783</v>
      </c>
      <c r="S30" s="36" t="s">
        <v>8</v>
      </c>
      <c r="T30" s="51" t="str">
        <f t="shared" si="9"/>
        <v>-</v>
      </c>
      <c r="U30" s="52" t="str">
        <f t="shared" si="9"/>
        <v>-</v>
      </c>
    </row>
    <row r="31" spans="1:21" x14ac:dyDescent="0.25">
      <c r="A31" s="17">
        <f>IF($B31="","",LOOKUP(99999999,FIND('[1]Listes De Données'!$B$1:$B$139,B31),'[1]Listes De Données'!$D$1:$D$139))</f>
        <v>3178707</v>
      </c>
      <c r="B31" s="20" t="s">
        <v>9</v>
      </c>
      <c r="C31" s="23">
        <v>1.6</v>
      </c>
      <c r="D31" s="41">
        <f t="shared" si="6"/>
        <v>48</v>
      </c>
      <c r="E31" s="12">
        <f t="shared" si="6"/>
        <v>0</v>
      </c>
      <c r="F31" s="12">
        <f t="shared" si="6"/>
        <v>0</v>
      </c>
      <c r="G31" s="31">
        <f t="shared" si="6"/>
        <v>0</v>
      </c>
      <c r="H31" s="29">
        <f>IF($I31="","",LOOKUP(99999999,FIND('[1]Listes De Données'!$B$1:$B$139,I31),'[1]Listes De Données'!$D$1:$D$139))</f>
        <v>3178707</v>
      </c>
      <c r="I31" s="36" t="s">
        <v>9</v>
      </c>
      <c r="J31" s="41">
        <f t="shared" si="7"/>
        <v>80</v>
      </c>
      <c r="K31" s="12" t="str">
        <f t="shared" si="7"/>
        <v>-</v>
      </c>
      <c r="L31" s="12" t="str">
        <f t="shared" si="7"/>
        <v>-</v>
      </c>
      <c r="M31" s="31" t="str">
        <f t="shared" si="7"/>
        <v>-</v>
      </c>
      <c r="N31" s="29">
        <f>IF($O31="","",LOOKUP(99999999,FIND('[1]Listes De Données'!$B$1:$B$139,O31),'[1]Listes De Données'!$D$1:$D$139))</f>
        <v>3178707</v>
      </c>
      <c r="O31" s="36" t="s">
        <v>9</v>
      </c>
      <c r="P31" s="51" t="str">
        <f t="shared" si="8"/>
        <v>-</v>
      </c>
      <c r="Q31" s="52" t="str">
        <f t="shared" si="8"/>
        <v>-</v>
      </c>
      <c r="R31" s="29">
        <f>IF($S31="","",LOOKUP(99999999,FIND('[1]Listes De Données'!$B$1:$B$139,S31),'[1]Listes De Données'!$D$1:$D$139))</f>
        <v>3178707</v>
      </c>
      <c r="S31" s="36" t="s">
        <v>9</v>
      </c>
      <c r="T31" s="51" t="str">
        <f t="shared" si="9"/>
        <v>-</v>
      </c>
      <c r="U31" s="52" t="str">
        <f t="shared" si="9"/>
        <v>-</v>
      </c>
    </row>
    <row r="32" spans="1:21" x14ac:dyDescent="0.25">
      <c r="A32" s="17">
        <f>IF($B32="","",LOOKUP(99999999,FIND('[1]Listes De Données'!$B$1:$B$139,B32),'[1]Listes De Données'!$D$1:$D$139))</f>
        <v>1177203</v>
      </c>
      <c r="B32" s="20" t="s">
        <v>10</v>
      </c>
      <c r="C32" s="23">
        <v>0.35</v>
      </c>
      <c r="D32" s="41">
        <f t="shared" si="6"/>
        <v>10.5</v>
      </c>
      <c r="E32" s="12">
        <f t="shared" si="6"/>
        <v>0</v>
      </c>
      <c r="F32" s="12">
        <f t="shared" si="6"/>
        <v>0</v>
      </c>
      <c r="G32" s="31">
        <f t="shared" si="6"/>
        <v>0</v>
      </c>
      <c r="H32" s="29">
        <f>IF($I32="","",LOOKUP(99999999,FIND('[1]Listes De Données'!$B$1:$B$139,I32),'[1]Listes De Données'!$D$1:$D$139))</f>
        <v>1177203</v>
      </c>
      <c r="I32" s="36" t="s">
        <v>10</v>
      </c>
      <c r="J32" s="41">
        <f t="shared" si="7"/>
        <v>17.5</v>
      </c>
      <c r="K32" s="12" t="str">
        <f t="shared" si="7"/>
        <v>-</v>
      </c>
      <c r="L32" s="12" t="str">
        <f t="shared" si="7"/>
        <v>-</v>
      </c>
      <c r="M32" s="31" t="str">
        <f t="shared" si="7"/>
        <v>-</v>
      </c>
      <c r="N32" s="29">
        <f>IF($O32="","",LOOKUP(99999999,FIND('[1]Listes De Données'!$B$1:$B$139,O32),'[1]Listes De Données'!$D$1:$D$139))</f>
        <v>1177203</v>
      </c>
      <c r="O32" s="36" t="s">
        <v>10</v>
      </c>
      <c r="P32" s="51" t="str">
        <f t="shared" si="8"/>
        <v>-</v>
      </c>
      <c r="Q32" s="52" t="str">
        <f t="shared" si="8"/>
        <v>-</v>
      </c>
      <c r="R32" s="29">
        <f>IF($S32="","",LOOKUP(99999999,FIND('[1]Listes De Données'!$B$1:$B$139,S32),'[1]Listes De Données'!$D$1:$D$139))</f>
        <v>1177203</v>
      </c>
      <c r="S32" s="36" t="s">
        <v>10</v>
      </c>
      <c r="T32" s="51" t="str">
        <f t="shared" si="9"/>
        <v>-</v>
      </c>
      <c r="U32" s="52" t="str">
        <f t="shared" si="9"/>
        <v>-</v>
      </c>
    </row>
    <row r="33" spans="1:21" ht="15.75" thickBot="1" x14ac:dyDescent="0.3">
      <c r="A33" s="17" t="str">
        <f>IF($B33="","",LOOKUP(99999999,FIND('[1]Listes De Données'!$B$1:$B$139,B33),'[1]Listes De Données'!$D$1:$D$139))</f>
        <v/>
      </c>
      <c r="B33" s="20"/>
      <c r="C33" s="23">
        <v>1.05</v>
      </c>
      <c r="D33" s="42">
        <f t="shared" si="6"/>
        <v>31.5</v>
      </c>
      <c r="E33" s="44">
        <f t="shared" si="6"/>
        <v>0</v>
      </c>
      <c r="F33" s="44">
        <f t="shared" si="6"/>
        <v>0</v>
      </c>
      <c r="G33" s="43">
        <f>IF(G$23="","-",SUM(G$23*G$24)*$C33)</f>
        <v>0</v>
      </c>
      <c r="H33" s="29" t="str">
        <f>IF($I33="","",LOOKUP(99999999,FIND('[1]Listes De Données'!$B$1:$B$139,I33),'[1]Listes De Données'!$D$1:$D$139))</f>
        <v/>
      </c>
      <c r="I33" s="36"/>
      <c r="J33" s="42">
        <f t="shared" si="7"/>
        <v>52.5</v>
      </c>
      <c r="K33" s="44" t="str">
        <f t="shared" si="7"/>
        <v>-</v>
      </c>
      <c r="L33" s="44" t="str">
        <f t="shared" si="7"/>
        <v>-</v>
      </c>
      <c r="M33" s="43" t="str">
        <f>IF(M$23="","-",SUM(M$23*M$24)*$C33)</f>
        <v>-</v>
      </c>
      <c r="N33" s="29" t="str">
        <f>IF($O33="","",LOOKUP(99999999,FIND('[1]Listes De Données'!$B$1:$B$139,O33),'[1]Listes De Données'!$D$1:$D$139))</f>
        <v/>
      </c>
      <c r="O33" s="36"/>
      <c r="P33" s="53" t="str">
        <f t="shared" si="8"/>
        <v>-</v>
      </c>
      <c r="Q33" s="54" t="str">
        <f>IF(Q$23="","-",SUM(Q$23*Q$24)*$C33)</f>
        <v>-</v>
      </c>
      <c r="R33" s="29" t="str">
        <f>IF($S33="","",LOOKUP(99999999,FIND('[1]Listes De Données'!$B$1:$B$139,S33),'[1]Listes De Données'!$D$1:$D$139))</f>
        <v/>
      </c>
      <c r="S33" s="36"/>
      <c r="T33" s="53" t="str">
        <f t="shared" si="9"/>
        <v>-</v>
      </c>
      <c r="U33" s="54" t="str">
        <f t="shared" si="9"/>
        <v>-</v>
      </c>
    </row>
    <row r="34" spans="1:21" ht="15.75" customHeight="1" x14ac:dyDescent="0.25">
      <c r="C34" s="1"/>
      <c r="D34" s="1"/>
      <c r="E34" s="1"/>
      <c r="F34" s="1"/>
      <c r="G34" s="1"/>
    </row>
    <row r="35" spans="1:21" ht="15.75" customHeight="1" x14ac:dyDescent="0.25">
      <c r="A35" s="82" t="s">
        <v>27</v>
      </c>
      <c r="B35" s="82"/>
      <c r="C35" s="82"/>
      <c r="D35" s="82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</row>
    <row r="36" spans="1:21" ht="15" customHeight="1" x14ac:dyDescent="0.25">
      <c r="A36" s="82"/>
      <c r="B36" s="82"/>
      <c r="C36" s="82"/>
      <c r="D36" s="82"/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82"/>
      <c r="S36" s="82"/>
      <c r="T36" s="82"/>
      <c r="U36" s="82"/>
    </row>
    <row r="37" spans="1:21" x14ac:dyDescent="0.25">
      <c r="C37" s="2"/>
      <c r="D37" s="2"/>
      <c r="E37" s="2"/>
      <c r="F37" s="2"/>
      <c r="G37" s="2"/>
    </row>
    <row r="38" spans="1:21" ht="15.75" thickBot="1" x14ac:dyDescent="0.3"/>
    <row r="39" spans="1:21" x14ac:dyDescent="0.25">
      <c r="C39" s="21" t="s">
        <v>0</v>
      </c>
      <c r="D39" s="83" t="s">
        <v>5</v>
      </c>
      <c r="E39" s="84"/>
      <c r="F39" s="84"/>
      <c r="G39" s="85"/>
      <c r="I39" s="48"/>
      <c r="J39" s="92" t="s">
        <v>12</v>
      </c>
      <c r="K39" s="93"/>
      <c r="L39" s="93"/>
      <c r="M39" s="94"/>
      <c r="O39" s="32"/>
      <c r="P39" s="88" t="s">
        <v>15</v>
      </c>
      <c r="Q39" s="89"/>
      <c r="S39" s="18"/>
      <c r="T39" s="90" t="s">
        <v>16</v>
      </c>
      <c r="U39" s="91"/>
    </row>
    <row r="40" spans="1:21" x14ac:dyDescent="0.25">
      <c r="A40" s="27"/>
      <c r="C40" s="63" t="s">
        <v>0</v>
      </c>
      <c r="D40" s="37"/>
      <c r="E40" s="4"/>
      <c r="F40" s="4"/>
      <c r="G40" s="23"/>
      <c r="H40" s="27"/>
      <c r="I40" s="63"/>
      <c r="J40" s="37"/>
      <c r="K40" s="4"/>
      <c r="L40" s="4"/>
      <c r="M40" s="23"/>
      <c r="N40" s="27"/>
      <c r="O40" s="63"/>
      <c r="P40" s="49"/>
      <c r="Q40" s="50"/>
      <c r="R40" s="27"/>
      <c r="S40" s="63"/>
      <c r="T40" s="49"/>
      <c r="U40" s="50"/>
    </row>
    <row r="41" spans="1:21" ht="15.75" thickBot="1" x14ac:dyDescent="0.3">
      <c r="C41" s="61" t="s">
        <v>0</v>
      </c>
      <c r="D41" s="38"/>
      <c r="E41" s="7"/>
      <c r="F41" s="7"/>
      <c r="G41" s="39"/>
      <c r="I41" s="61"/>
      <c r="J41" s="38"/>
      <c r="K41" s="7"/>
      <c r="L41" s="7"/>
      <c r="M41" s="39"/>
      <c r="O41" s="61"/>
      <c r="P41" s="55"/>
      <c r="Q41" s="56"/>
      <c r="S41" s="61"/>
      <c r="T41" s="55"/>
      <c r="U41" s="56"/>
    </row>
    <row r="42" spans="1:21" ht="15.75" thickBot="1" x14ac:dyDescent="0.3">
      <c r="A42" s="9" t="s">
        <v>2</v>
      </c>
      <c r="B42" s="19" t="s">
        <v>4</v>
      </c>
      <c r="C42" s="22" t="s">
        <v>1</v>
      </c>
      <c r="D42" s="40"/>
      <c r="E42" s="10"/>
      <c r="F42" s="10"/>
      <c r="G42" s="30"/>
      <c r="H42" s="15" t="s">
        <v>2</v>
      </c>
      <c r="I42" s="35" t="s">
        <v>4</v>
      </c>
      <c r="J42" s="40"/>
      <c r="K42" s="10"/>
      <c r="L42" s="10"/>
      <c r="M42" s="30"/>
      <c r="N42" s="15" t="s">
        <v>2</v>
      </c>
      <c r="O42" s="35" t="s">
        <v>4</v>
      </c>
      <c r="P42" s="59"/>
      <c r="Q42" s="60"/>
      <c r="R42" s="15" t="s">
        <v>2</v>
      </c>
      <c r="S42" s="35" t="s">
        <v>4</v>
      </c>
      <c r="T42" s="59"/>
      <c r="U42" s="60"/>
    </row>
    <row r="43" spans="1:21" x14ac:dyDescent="0.25">
      <c r="A43" s="17">
        <f>IF($B43="","",LOOKUP(99999999,FIND('[1]Listes De Données'!$B$1:$B$139,B43),'[1]Listes De Données'!$D$1:$D$139))</f>
        <v>1830141</v>
      </c>
      <c r="B43" s="20" t="s">
        <v>20</v>
      </c>
      <c r="C43" s="23">
        <v>1.05</v>
      </c>
      <c r="D43" s="41">
        <f>IF(D$23="","-",SUM(D$23*D$24)*$C43)</f>
        <v>31.5</v>
      </c>
      <c r="E43" s="12">
        <f t="shared" ref="D43:G46" si="10">IF(E$23="","-",SUM(E$23*E$24)*$C43)</f>
        <v>0</v>
      </c>
      <c r="F43" s="12">
        <f t="shared" si="10"/>
        <v>0</v>
      </c>
      <c r="G43" s="31">
        <f t="shared" si="10"/>
        <v>0</v>
      </c>
      <c r="H43" s="29">
        <f>IF($I43="","",LOOKUP(99999999,FIND('[1]Listes De Données'!$B$1:$B$139,I43),'[1]Listes De Données'!$D$1:$D$139))</f>
        <v>1830135</v>
      </c>
      <c r="I43" s="36" t="s">
        <v>22</v>
      </c>
      <c r="J43" s="41">
        <f>IF(J$23="","-",SUM(J$23*J$24)*$C43)</f>
        <v>52.5</v>
      </c>
      <c r="K43" s="12" t="str">
        <f t="shared" ref="K43:M43" si="11">IF(K$23="","-",SUM(K$23*K$24)*$C43)</f>
        <v>-</v>
      </c>
      <c r="L43" s="12" t="str">
        <f t="shared" si="11"/>
        <v>-</v>
      </c>
      <c r="M43" s="31" t="str">
        <f t="shared" si="11"/>
        <v>-</v>
      </c>
      <c r="N43" s="29">
        <f>IF($O43="","",LOOKUP(99999999,FIND('[1]Listes De Données'!$B$1:$B$139,O43),'[1]Listes De Données'!$D$1:$D$139))</f>
        <v>3099675</v>
      </c>
      <c r="O43" s="36" t="s">
        <v>14</v>
      </c>
      <c r="P43" s="57" t="str">
        <f>IF(P$23="","-",SUM(P$23*P$24)*$C43)</f>
        <v>-</v>
      </c>
      <c r="Q43" s="58" t="str">
        <f>IF(Q$23="","-",SUM(Q$23*Q$24)*$C43)</f>
        <v>-</v>
      </c>
      <c r="R43" s="29">
        <f>IF($S43="","",LOOKUP(99999999,FIND('[1]Listes De Données'!$B$1:$B$139,S43),'[1]Listes De Données'!$D$1:$D$139))</f>
        <v>1830132</v>
      </c>
      <c r="S43" s="36" t="s">
        <v>21</v>
      </c>
      <c r="T43" s="57" t="str">
        <f>IF(T$23="","-",SUM(T$23*T$24)*$C43)</f>
        <v>-</v>
      </c>
      <c r="U43" s="58" t="str">
        <f>IF(U$23="","-",SUM(U$23*U$24)*$C43)</f>
        <v>-</v>
      </c>
    </row>
    <row r="44" spans="1:21" x14ac:dyDescent="0.25">
      <c r="A44" s="17">
        <f>IF($B44="","",LOOKUP(99999999,FIND('[1]Listes De Données'!$B$1:$B$139,B44),'[1]Listes De Données'!$D$1:$D$139))</f>
        <v>1172657</v>
      </c>
      <c r="B44" s="20" t="s">
        <v>19</v>
      </c>
      <c r="C44" s="23">
        <v>1.8</v>
      </c>
      <c r="D44" s="41">
        <f t="shared" si="10"/>
        <v>54</v>
      </c>
      <c r="E44" s="12">
        <f t="shared" si="10"/>
        <v>0</v>
      </c>
      <c r="F44" s="12">
        <f t="shared" si="10"/>
        <v>0</v>
      </c>
      <c r="G44" s="31">
        <f>IF(G$23="","-",SUM(G$23*G$24)*$C44)</f>
        <v>0</v>
      </c>
      <c r="H44" s="29">
        <f>IF($I44="","",LOOKUP(99999999,FIND('[1]Listes De Données'!$B$1:$B$139,I44),'[1]Listes De Données'!$D$1:$D$139))</f>
        <v>1314783</v>
      </c>
      <c r="I44" s="36" t="s">
        <v>8</v>
      </c>
      <c r="J44" s="41">
        <f t="shared" ref="J44:M46" si="12">IF(J$23="","-",SUM(J$23*J$24)*$C44)</f>
        <v>90</v>
      </c>
      <c r="K44" s="12" t="str">
        <f t="shared" si="12"/>
        <v>-</v>
      </c>
      <c r="L44" s="12" t="str">
        <f t="shared" si="12"/>
        <v>-</v>
      </c>
      <c r="M44" s="31" t="str">
        <f t="shared" si="12"/>
        <v>-</v>
      </c>
      <c r="N44" s="29">
        <f>IF($O44="","",LOOKUP(99999999,FIND('[1]Listes De Données'!$B$1:$B$139,O44),'[1]Listes De Données'!$D$1:$D$139))</f>
        <v>1314783</v>
      </c>
      <c r="O44" s="36" t="s">
        <v>8</v>
      </c>
      <c r="P44" s="51" t="str">
        <f t="shared" ref="P44:Q46" si="13">IF(P$23="","-",SUM(P$23*P$24)*$C44)</f>
        <v>-</v>
      </c>
      <c r="Q44" s="52" t="str">
        <f t="shared" si="13"/>
        <v>-</v>
      </c>
      <c r="R44" s="29">
        <f>IF($S44="","",LOOKUP(99999999,FIND('[1]Listes De Données'!$B$1:$B$139,S44),'[1]Listes De Données'!$D$1:$D$139))</f>
        <v>1314783</v>
      </c>
      <c r="S44" s="36" t="s">
        <v>8</v>
      </c>
      <c r="T44" s="51" t="str">
        <f t="shared" ref="T44:U46" si="14">IF(T$23="","-",SUM(T$23*T$24)*$C44)</f>
        <v>-</v>
      </c>
      <c r="U44" s="52" t="str">
        <f t="shared" si="14"/>
        <v>-</v>
      </c>
    </row>
    <row r="45" spans="1:21" x14ac:dyDescent="0.25">
      <c r="A45" s="17">
        <f>IF($B45="","",LOOKUP(99999999,FIND('[1]Listes De Données'!$B$1:$B$139,B45),'[1]Listes De Données'!$D$1:$D$139))</f>
        <v>3178707</v>
      </c>
      <c r="B45" s="20" t="s">
        <v>9</v>
      </c>
      <c r="C45" s="23">
        <v>1.6</v>
      </c>
      <c r="D45" s="41">
        <f t="shared" si="10"/>
        <v>48</v>
      </c>
      <c r="E45" s="12">
        <f t="shared" si="10"/>
        <v>0</v>
      </c>
      <c r="F45" s="12">
        <f t="shared" si="10"/>
        <v>0</v>
      </c>
      <c r="G45" s="31">
        <f t="shared" si="10"/>
        <v>0</v>
      </c>
      <c r="H45" s="29">
        <f>IF($I45="","",LOOKUP(99999999,FIND('[1]Listes De Données'!$B$1:$B$139,I45),'[1]Listes De Données'!$D$1:$D$139))</f>
        <v>3178707</v>
      </c>
      <c r="I45" s="36" t="s">
        <v>9</v>
      </c>
      <c r="J45" s="41">
        <f t="shared" si="12"/>
        <v>80</v>
      </c>
      <c r="K45" s="12" t="str">
        <f t="shared" si="12"/>
        <v>-</v>
      </c>
      <c r="L45" s="12" t="str">
        <f t="shared" si="12"/>
        <v>-</v>
      </c>
      <c r="M45" s="31" t="str">
        <f t="shared" si="12"/>
        <v>-</v>
      </c>
      <c r="N45" s="29">
        <f>IF($O45="","",LOOKUP(99999999,FIND('[1]Listes De Données'!$B$1:$B$139,O45),'[1]Listes De Données'!$D$1:$D$139))</f>
        <v>3178707</v>
      </c>
      <c r="O45" s="36" t="s">
        <v>9</v>
      </c>
      <c r="P45" s="51" t="str">
        <f t="shared" si="13"/>
        <v>-</v>
      </c>
      <c r="Q45" s="52" t="str">
        <f t="shared" si="13"/>
        <v>-</v>
      </c>
      <c r="R45" s="29">
        <f>IF($S45="","",LOOKUP(99999999,FIND('[1]Listes De Données'!$B$1:$B$139,S45),'[1]Listes De Données'!$D$1:$D$139))</f>
        <v>3178707</v>
      </c>
      <c r="S45" s="36" t="s">
        <v>9</v>
      </c>
      <c r="T45" s="51" t="str">
        <f t="shared" si="14"/>
        <v>-</v>
      </c>
      <c r="U45" s="52" t="str">
        <f t="shared" si="14"/>
        <v>-</v>
      </c>
    </row>
    <row r="46" spans="1:21" ht="15.75" thickBot="1" x14ac:dyDescent="0.3">
      <c r="A46" s="17">
        <f>IF($B46="","",LOOKUP(99999999,FIND('[1]Listes De Données'!$B$1:$B$139,B46),'[1]Listes De Données'!$D$1:$D$139))</f>
        <v>1177203</v>
      </c>
      <c r="B46" s="20" t="s">
        <v>10</v>
      </c>
      <c r="C46" s="23">
        <v>0.35</v>
      </c>
      <c r="D46" s="42">
        <f t="shared" si="10"/>
        <v>10.5</v>
      </c>
      <c r="E46" s="44">
        <f t="shared" si="10"/>
        <v>0</v>
      </c>
      <c r="F46" s="44">
        <f t="shared" si="10"/>
        <v>0</v>
      </c>
      <c r="G46" s="43">
        <f t="shared" si="10"/>
        <v>0</v>
      </c>
      <c r="H46" s="29">
        <f>IF($I46="","",LOOKUP(99999999,FIND('[1]Listes De Données'!$B$1:$B$139,I46),'[1]Listes De Données'!$D$1:$D$139))</f>
        <v>1177203</v>
      </c>
      <c r="I46" s="36" t="s">
        <v>10</v>
      </c>
      <c r="J46" s="42">
        <f t="shared" si="12"/>
        <v>17.5</v>
      </c>
      <c r="K46" s="44" t="str">
        <f t="shared" si="12"/>
        <v>-</v>
      </c>
      <c r="L46" s="44" t="str">
        <f t="shared" si="12"/>
        <v>-</v>
      </c>
      <c r="M46" s="43" t="str">
        <f t="shared" si="12"/>
        <v>-</v>
      </c>
      <c r="N46" s="29">
        <f>IF($O46="","",LOOKUP(99999999,FIND('[1]Listes De Données'!$B$1:$B$139,O46),'[1]Listes De Données'!$D$1:$D$139))</f>
        <v>1177203</v>
      </c>
      <c r="O46" s="36" t="s">
        <v>10</v>
      </c>
      <c r="P46" s="53" t="str">
        <f t="shared" si="13"/>
        <v>-</v>
      </c>
      <c r="Q46" s="54" t="str">
        <f t="shared" si="13"/>
        <v>-</v>
      </c>
      <c r="R46" s="29">
        <f>IF($S46="","",LOOKUP(99999999,FIND('[1]Listes De Données'!$B$1:$B$139,S46),'[1]Listes De Données'!$D$1:$D$139))</f>
        <v>1177203</v>
      </c>
      <c r="S46" s="36" t="s">
        <v>10</v>
      </c>
      <c r="T46" s="53" t="str">
        <f t="shared" si="14"/>
        <v>-</v>
      </c>
      <c r="U46" s="54" t="str">
        <f t="shared" si="14"/>
        <v>-</v>
      </c>
    </row>
    <row r="47" spans="1:21" ht="15.75" customHeight="1" x14ac:dyDescent="0.25">
      <c r="C47" s="1"/>
      <c r="D47" s="1"/>
      <c r="E47" s="1"/>
      <c r="F47" s="1"/>
      <c r="G47" s="1"/>
    </row>
    <row r="48" spans="1:21" ht="15.75" customHeight="1" x14ac:dyDescent="0.25">
      <c r="A48" s="82" t="s">
        <v>28</v>
      </c>
      <c r="B48" s="82"/>
      <c r="C48" s="82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</row>
    <row r="49" spans="1:23" ht="15" customHeight="1" x14ac:dyDescent="0.25">
      <c r="A49" s="82"/>
      <c r="B49" s="82"/>
      <c r="C49" s="82"/>
      <c r="D49" s="82"/>
      <c r="E49" s="82"/>
      <c r="F49" s="82"/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2"/>
      <c r="S49" s="82"/>
      <c r="T49" s="82"/>
      <c r="U49" s="82"/>
      <c r="W49" s="27"/>
    </row>
    <row r="50" spans="1:23" x14ac:dyDescent="0.25">
      <c r="C50" s="2"/>
      <c r="D50" s="2"/>
      <c r="E50" s="2"/>
      <c r="F50" s="2"/>
      <c r="G50" s="2"/>
    </row>
    <row r="51" spans="1:23" ht="15.75" thickBot="1" x14ac:dyDescent="0.3"/>
    <row r="52" spans="1:23" ht="15.75" thickBot="1" x14ac:dyDescent="0.3">
      <c r="C52" s="21" t="s">
        <v>0</v>
      </c>
      <c r="D52" s="83" t="s">
        <v>5</v>
      </c>
      <c r="E52" s="84"/>
      <c r="F52" s="84"/>
      <c r="G52" s="85"/>
      <c r="I52" s="32"/>
      <c r="J52" s="86" t="s">
        <v>12</v>
      </c>
      <c r="K52" s="86"/>
      <c r="L52" s="86"/>
      <c r="M52" s="87"/>
      <c r="O52" s="32"/>
      <c r="P52" s="88" t="s">
        <v>15</v>
      </c>
      <c r="Q52" s="89"/>
      <c r="S52" s="18"/>
      <c r="T52" s="90" t="s">
        <v>16</v>
      </c>
      <c r="U52" s="91"/>
    </row>
    <row r="53" spans="1:23" x14ac:dyDescent="0.25">
      <c r="A53" s="27"/>
      <c r="C53" s="63" t="s">
        <v>0</v>
      </c>
      <c r="D53" s="37"/>
      <c r="E53" s="4"/>
      <c r="F53" s="4"/>
      <c r="G53" s="23"/>
      <c r="H53" s="27"/>
      <c r="I53" s="63"/>
      <c r="J53" s="45"/>
      <c r="K53" s="46"/>
      <c r="L53" s="46"/>
      <c r="M53" s="47"/>
      <c r="N53" s="27"/>
      <c r="O53" s="63"/>
      <c r="P53" s="49"/>
      <c r="Q53" s="50"/>
      <c r="R53" s="27"/>
      <c r="S53" s="63"/>
      <c r="T53" s="49"/>
      <c r="U53" s="50"/>
    </row>
    <row r="54" spans="1:23" ht="15.75" thickBot="1" x14ac:dyDescent="0.3">
      <c r="C54" s="61" t="s">
        <v>0</v>
      </c>
      <c r="D54" s="38"/>
      <c r="E54" s="7"/>
      <c r="F54" s="7"/>
      <c r="G54" s="39"/>
      <c r="I54" s="61"/>
      <c r="J54" s="38"/>
      <c r="K54" s="7"/>
      <c r="L54" s="7"/>
      <c r="M54" s="39"/>
      <c r="O54" s="61"/>
      <c r="P54" s="55"/>
      <c r="Q54" s="56"/>
      <c r="S54" s="61"/>
      <c r="T54" s="55"/>
      <c r="U54" s="56"/>
    </row>
    <row r="55" spans="1:23" ht="15.75" thickBot="1" x14ac:dyDescent="0.3">
      <c r="A55" s="9" t="s">
        <v>2</v>
      </c>
      <c r="B55" s="19" t="s">
        <v>4</v>
      </c>
      <c r="C55" s="22" t="s">
        <v>1</v>
      </c>
      <c r="D55" s="40"/>
      <c r="E55" s="10"/>
      <c r="F55" s="10"/>
      <c r="G55" s="30"/>
      <c r="H55" s="15" t="s">
        <v>2</v>
      </c>
      <c r="I55" s="35" t="s">
        <v>4</v>
      </c>
      <c r="J55" s="40"/>
      <c r="K55" s="10"/>
      <c r="L55" s="10"/>
      <c r="M55" s="30"/>
      <c r="N55" s="15" t="s">
        <v>2</v>
      </c>
      <c r="O55" s="35" t="s">
        <v>4</v>
      </c>
      <c r="P55" s="59"/>
      <c r="Q55" s="60"/>
      <c r="R55" s="15" t="s">
        <v>2</v>
      </c>
      <c r="S55" s="35" t="s">
        <v>4</v>
      </c>
      <c r="T55" s="59"/>
      <c r="U55" s="60"/>
    </row>
    <row r="56" spans="1:23" x14ac:dyDescent="0.25">
      <c r="A56" s="17">
        <f>IF($B56="","",LOOKUP(99999999,FIND('[1]Listes De Données'!$B$1:$B$139,B56),'[1]Listes De Données'!$D$1:$D$139))</f>
        <v>1830141</v>
      </c>
      <c r="B56" s="20" t="s">
        <v>20</v>
      </c>
      <c r="C56" s="23">
        <v>1.05</v>
      </c>
      <c r="D56" s="41">
        <f>IF(D$23="","-",SUM(D$23*D$24)*$C56)</f>
        <v>31.5</v>
      </c>
      <c r="E56" s="12">
        <f t="shared" ref="D56:G63" si="15">IF(E$23="","-",SUM(E$23*E$24)*$C56)</f>
        <v>0</v>
      </c>
      <c r="F56" s="12">
        <f t="shared" si="15"/>
        <v>0</v>
      </c>
      <c r="G56" s="31">
        <f t="shared" si="15"/>
        <v>0</v>
      </c>
      <c r="H56" s="29">
        <f>IF($I56="","",LOOKUP(99999999,FIND('[1]Listes De Données'!$B$1:$B$139,I56),'[1]Listes De Données'!$D$1:$D$139))</f>
        <v>1830141</v>
      </c>
      <c r="I56" s="36" t="s">
        <v>20</v>
      </c>
      <c r="J56" s="41">
        <f>IF(J$23="","-",SUM(J$23*J$24)*$C56)</f>
        <v>52.5</v>
      </c>
      <c r="K56" s="12" t="str">
        <f t="shared" ref="K56:M56" si="16">IF(K$23="","-",SUM(K$23*K$24)*$C56)</f>
        <v>-</v>
      </c>
      <c r="L56" s="12" t="str">
        <f t="shared" si="16"/>
        <v>-</v>
      </c>
      <c r="M56" s="31" t="str">
        <f t="shared" si="16"/>
        <v>-</v>
      </c>
      <c r="N56" s="29">
        <f>IF($O56="","",LOOKUP(99999999,FIND('[1]Listes De Données'!$B$1:$B$139,O56),'[1]Listes De Données'!$D$1:$D$139))</f>
        <v>1830141</v>
      </c>
      <c r="O56" s="36" t="s">
        <v>20</v>
      </c>
      <c r="P56" s="57" t="str">
        <f>IF(P$23="","-",SUM(P$23*P$24)*$C56)</f>
        <v>-</v>
      </c>
      <c r="Q56" s="58" t="str">
        <f>IF(Q$23="","-",SUM(Q$23*Q$24)*$C56)</f>
        <v>-</v>
      </c>
      <c r="R56" s="29">
        <f>IF($S56="","",LOOKUP(99999999,FIND('[1]Listes De Données'!$B$1:$B$139,S56),'[1]Listes De Données'!$D$1:$D$139))</f>
        <v>1830141</v>
      </c>
      <c r="S56" s="36" t="s">
        <v>20</v>
      </c>
      <c r="T56" s="57" t="str">
        <f>IF(T$23="","-",SUM(T$23*T$24)*$C56)</f>
        <v>-</v>
      </c>
      <c r="U56" s="58" t="str">
        <f>IF(U$23="","-",SUM(U$23*U$24)*$C56)</f>
        <v>-</v>
      </c>
    </row>
    <row r="57" spans="1:23" x14ac:dyDescent="0.25">
      <c r="A57" s="17">
        <f>IF($B57="","",LOOKUP(99999999,FIND('[1]Listes De Données'!$B$1:$B$139,B57),'[1]Listes De Données'!$D$1:$D$139))</f>
        <v>1830141</v>
      </c>
      <c r="B57" s="20" t="s">
        <v>20</v>
      </c>
      <c r="C57" s="23">
        <v>1.05</v>
      </c>
      <c r="D57" s="41">
        <f>IF(D$23="","-",SUM(D$23*D$24)*$C57)</f>
        <v>31.5</v>
      </c>
      <c r="E57" s="12">
        <f t="shared" si="15"/>
        <v>0</v>
      </c>
      <c r="F57" s="12">
        <f t="shared" si="15"/>
        <v>0</v>
      </c>
      <c r="G57" s="31">
        <f t="shared" si="15"/>
        <v>0</v>
      </c>
      <c r="H57" s="29">
        <f>IF($I57="","",LOOKUP(99999999,FIND('[1]Listes De Données'!$B$1:$B$139,I57),'[1]Listes De Données'!$D$1:$D$139))</f>
        <v>1830135</v>
      </c>
      <c r="I57" s="36" t="s">
        <v>22</v>
      </c>
      <c r="J57" s="41">
        <f t="shared" ref="J57:M63" si="17">IF(J$23="","-",SUM(J$23*J$24)*$C57)</f>
        <v>52.5</v>
      </c>
      <c r="K57" s="12" t="str">
        <f t="shared" si="17"/>
        <v>-</v>
      </c>
      <c r="L57" s="12" t="str">
        <f t="shared" si="17"/>
        <v>-</v>
      </c>
      <c r="M57" s="31" t="str">
        <f t="shared" si="17"/>
        <v>-</v>
      </c>
      <c r="N57" s="29">
        <f>IF($O57="","",LOOKUP(99999999,FIND('[1]Listes De Données'!$B$1:$B$139,O57),'[1]Listes De Données'!$D$1:$D$139))</f>
        <v>3099675</v>
      </c>
      <c r="O57" s="36" t="s">
        <v>14</v>
      </c>
      <c r="P57" s="51" t="str">
        <f t="shared" ref="P57:Q63" si="18">IF(P$23="","-",SUM(P$23*P$24)*$C57)</f>
        <v>-</v>
      </c>
      <c r="Q57" s="52" t="str">
        <f t="shared" si="18"/>
        <v>-</v>
      </c>
      <c r="R57" s="29">
        <f>IF($S57="","",LOOKUP(99999999,FIND('[1]Listes De Données'!$B$1:$B$139,S57),'[1]Listes De Données'!$D$1:$D$139))</f>
        <v>1830132</v>
      </c>
      <c r="S57" s="36" t="s">
        <v>21</v>
      </c>
      <c r="T57" s="51" t="str">
        <f t="shared" ref="T57:U63" si="19">IF(T$23="","-",SUM(T$23*T$24)*$C57)</f>
        <v>-</v>
      </c>
      <c r="U57" s="52" t="str">
        <f t="shared" si="19"/>
        <v>-</v>
      </c>
    </row>
    <row r="58" spans="1:23" x14ac:dyDescent="0.25">
      <c r="A58" s="17">
        <f>IF($B58="","",LOOKUP(99999999,FIND('[1]Listes De Données'!$B$1:$B$139,B58),'[1]Listes De Données'!$D$1:$D$139))</f>
        <v>1308821</v>
      </c>
      <c r="B58" s="20" t="s">
        <v>23</v>
      </c>
      <c r="C58" s="23">
        <v>0.9</v>
      </c>
      <c r="D58" s="41">
        <f t="shared" si="15"/>
        <v>27</v>
      </c>
      <c r="E58" s="12">
        <f t="shared" si="15"/>
        <v>0</v>
      </c>
      <c r="F58" s="12">
        <f t="shared" si="15"/>
        <v>0</v>
      </c>
      <c r="G58" s="31">
        <f t="shared" si="15"/>
        <v>0</v>
      </c>
      <c r="H58" s="100">
        <f>IF($I58="","",LOOKUP(99999999,FIND('[1]Listes De Données'!$B$1:$B$139,I58),'[1]Listes De Données'!$D$1:$D$139))</f>
        <v>1308821</v>
      </c>
      <c r="I58" s="101" t="s">
        <v>23</v>
      </c>
      <c r="J58" s="102">
        <f t="shared" si="17"/>
        <v>45</v>
      </c>
      <c r="K58" s="103" t="str">
        <f t="shared" si="17"/>
        <v>-</v>
      </c>
      <c r="L58" s="103" t="str">
        <f t="shared" si="17"/>
        <v>-</v>
      </c>
      <c r="M58" s="104" t="str">
        <f t="shared" si="17"/>
        <v>-</v>
      </c>
      <c r="N58" s="29">
        <f>IF($O58="","",LOOKUP(99999999,FIND('[1]Listes De Données'!$B$1:$B$139,O58),'[1]Listes De Données'!$D$1:$D$139))</f>
        <v>1308821</v>
      </c>
      <c r="O58" s="36" t="s">
        <v>23</v>
      </c>
      <c r="P58" s="51" t="str">
        <f t="shared" si="18"/>
        <v>-</v>
      </c>
      <c r="Q58" s="52" t="str">
        <f t="shared" si="18"/>
        <v>-</v>
      </c>
      <c r="R58" s="29">
        <f>IF($S58="","",LOOKUP(99999999,FIND('[1]Listes De Données'!$B$1:$B$139,S58),'[1]Listes De Données'!$D$1:$D$139))</f>
        <v>1308821</v>
      </c>
      <c r="S58" s="36" t="s">
        <v>23</v>
      </c>
      <c r="T58" s="51" t="str">
        <f t="shared" si="19"/>
        <v>-</v>
      </c>
      <c r="U58" s="52" t="str">
        <f t="shared" si="19"/>
        <v>-</v>
      </c>
    </row>
    <row r="59" spans="1:23" x14ac:dyDescent="0.25">
      <c r="A59" s="17">
        <f>IF($B59="","",LOOKUP(99999999,FIND('[1]Listes De Données'!$B$1:$B$139,B59),'[1]Listes De Données'!$D$1:$D$139))</f>
        <v>1175590</v>
      </c>
      <c r="B59" s="20" t="s">
        <v>24</v>
      </c>
      <c r="C59" s="23">
        <v>3.8</v>
      </c>
      <c r="D59" s="41">
        <f t="shared" si="15"/>
        <v>114</v>
      </c>
      <c r="E59" s="12">
        <f t="shared" si="15"/>
        <v>0</v>
      </c>
      <c r="F59" s="12">
        <f t="shared" si="15"/>
        <v>0</v>
      </c>
      <c r="G59" s="31">
        <f t="shared" si="15"/>
        <v>0</v>
      </c>
      <c r="H59" s="29">
        <f>IF($I59="","",LOOKUP(99999999,FIND('[1]Listes De Données'!$B$1:$B$139,I59),'[1]Listes De Données'!$D$1:$D$139))</f>
        <v>1175590</v>
      </c>
      <c r="I59" s="36" t="s">
        <v>24</v>
      </c>
      <c r="J59" s="41">
        <f t="shared" si="17"/>
        <v>190</v>
      </c>
      <c r="K59" s="12" t="str">
        <f t="shared" si="17"/>
        <v>-</v>
      </c>
      <c r="L59" s="12" t="str">
        <f t="shared" si="17"/>
        <v>-</v>
      </c>
      <c r="M59" s="31" t="str">
        <f t="shared" si="17"/>
        <v>-</v>
      </c>
      <c r="N59" s="29">
        <f>IF($O59="","",LOOKUP(99999999,FIND('[1]Listes De Données'!$B$1:$B$139,O59),'[1]Listes De Données'!$D$1:$D$139))</f>
        <v>1175590</v>
      </c>
      <c r="O59" s="36" t="s">
        <v>24</v>
      </c>
      <c r="P59" s="51" t="str">
        <f t="shared" si="18"/>
        <v>-</v>
      </c>
      <c r="Q59" s="52" t="str">
        <f t="shared" si="18"/>
        <v>-</v>
      </c>
      <c r="R59" s="29">
        <f>IF($S59="","",LOOKUP(99999999,FIND('[1]Listes De Données'!$B$1:$B$139,S59),'[1]Listes De Données'!$D$1:$D$139))</f>
        <v>1175590</v>
      </c>
      <c r="S59" s="36" t="s">
        <v>24</v>
      </c>
      <c r="T59" s="51" t="str">
        <f t="shared" si="19"/>
        <v>-</v>
      </c>
      <c r="U59" s="52" t="str">
        <f t="shared" si="19"/>
        <v>-</v>
      </c>
    </row>
    <row r="60" spans="1:23" x14ac:dyDescent="0.25">
      <c r="A60" s="17">
        <f>IF($B60="","",LOOKUP(99999999,FIND('[1]Listes De Données'!$B$1:$B$139,B60),'[1]Listes De Données'!$D$1:$D$139))</f>
        <v>1314783</v>
      </c>
      <c r="B60" s="20" t="s">
        <v>8</v>
      </c>
      <c r="C60" s="23">
        <v>12</v>
      </c>
      <c r="D60" s="41">
        <f t="shared" si="15"/>
        <v>360</v>
      </c>
      <c r="E60" s="12">
        <f t="shared" si="15"/>
        <v>0</v>
      </c>
      <c r="F60" s="12">
        <f t="shared" si="15"/>
        <v>0</v>
      </c>
      <c r="G60" s="31">
        <f>IF(G$23="","-",SUM(G$23*G$24)*$C60)</f>
        <v>0</v>
      </c>
      <c r="H60" s="29">
        <f>IF($I60="","",LOOKUP(99999999,FIND('[1]Listes De Données'!$B$1:$B$139,I60),'[1]Listes De Données'!$D$1:$D$139))</f>
        <v>1314783</v>
      </c>
      <c r="I60" s="36" t="s">
        <v>8</v>
      </c>
      <c r="J60" s="41">
        <f t="shared" si="17"/>
        <v>600</v>
      </c>
      <c r="K60" s="12" t="str">
        <f t="shared" si="17"/>
        <v>-</v>
      </c>
      <c r="L60" s="12" t="str">
        <f t="shared" si="17"/>
        <v>-</v>
      </c>
      <c r="M60" s="31" t="str">
        <f t="shared" si="17"/>
        <v>-</v>
      </c>
      <c r="N60" s="29">
        <f>IF($O60="","",LOOKUP(99999999,FIND('[1]Listes De Données'!$B$1:$B$139,O60),'[1]Listes De Données'!$D$1:$D$139))</f>
        <v>1314783</v>
      </c>
      <c r="O60" s="36" t="s">
        <v>8</v>
      </c>
      <c r="P60" s="51" t="str">
        <f t="shared" si="18"/>
        <v>-</v>
      </c>
      <c r="Q60" s="52" t="str">
        <f t="shared" si="18"/>
        <v>-</v>
      </c>
      <c r="R60" s="29">
        <f>IF($S60="","",LOOKUP(99999999,FIND('[1]Listes De Données'!$B$1:$B$139,S60),'[1]Listes De Données'!$D$1:$D$139))</f>
        <v>1314783</v>
      </c>
      <c r="S60" s="36" t="s">
        <v>8</v>
      </c>
      <c r="T60" s="51" t="str">
        <f t="shared" si="19"/>
        <v>-</v>
      </c>
      <c r="U60" s="52" t="str">
        <f t="shared" si="19"/>
        <v>-</v>
      </c>
    </row>
    <row r="61" spans="1:23" x14ac:dyDescent="0.25">
      <c r="A61" s="17">
        <f>IF($B61="","",LOOKUP(99999999,FIND('[1]Listes De Données'!$B$1:$B$139,B61),'[1]Listes De Données'!$D$1:$D$139))</f>
        <v>3178707</v>
      </c>
      <c r="B61" s="20" t="s">
        <v>9</v>
      </c>
      <c r="C61" s="23">
        <v>1.6</v>
      </c>
      <c r="D61" s="41">
        <f t="shared" si="15"/>
        <v>48</v>
      </c>
      <c r="E61" s="12">
        <f t="shared" si="15"/>
        <v>0</v>
      </c>
      <c r="F61" s="12">
        <f t="shared" si="15"/>
        <v>0</v>
      </c>
      <c r="G61" s="31">
        <f t="shared" si="15"/>
        <v>0</v>
      </c>
      <c r="H61" s="29">
        <f>IF($I61="","",LOOKUP(99999999,FIND('[1]Listes De Données'!$B$1:$B$139,I61),'[1]Listes De Données'!$D$1:$D$139))</f>
        <v>3178707</v>
      </c>
      <c r="I61" s="36" t="s">
        <v>9</v>
      </c>
      <c r="J61" s="41">
        <f t="shared" si="17"/>
        <v>80</v>
      </c>
      <c r="K61" s="12" t="str">
        <f t="shared" si="17"/>
        <v>-</v>
      </c>
      <c r="L61" s="12" t="str">
        <f t="shared" si="17"/>
        <v>-</v>
      </c>
      <c r="M61" s="31" t="str">
        <f t="shared" si="17"/>
        <v>-</v>
      </c>
      <c r="N61" s="29">
        <f>IF($O61="","",LOOKUP(99999999,FIND('[1]Listes De Données'!$B$1:$B$139,O61),'[1]Listes De Données'!$D$1:$D$139))</f>
        <v>3178707</v>
      </c>
      <c r="O61" s="36" t="s">
        <v>9</v>
      </c>
      <c r="P61" s="51" t="str">
        <f t="shared" si="18"/>
        <v>-</v>
      </c>
      <c r="Q61" s="52" t="str">
        <f t="shared" si="18"/>
        <v>-</v>
      </c>
      <c r="R61" s="29">
        <f>IF($S61="","",LOOKUP(99999999,FIND('[1]Listes De Données'!$B$1:$B$139,S61),'[1]Listes De Données'!$D$1:$D$139))</f>
        <v>3178707</v>
      </c>
      <c r="S61" s="36" t="s">
        <v>9</v>
      </c>
      <c r="T61" s="51" t="str">
        <f t="shared" si="19"/>
        <v>-</v>
      </c>
      <c r="U61" s="52" t="str">
        <f t="shared" si="19"/>
        <v>-</v>
      </c>
    </row>
    <row r="62" spans="1:23" x14ac:dyDescent="0.25">
      <c r="A62" s="17">
        <f>IF($B62="","",LOOKUP(99999999,FIND('[1]Listes De Données'!$B$1:$B$139,B62),'[1]Listes De Données'!$D$1:$D$139))</f>
        <v>1177203</v>
      </c>
      <c r="B62" s="20" t="s">
        <v>10</v>
      </c>
      <c r="C62" s="23">
        <v>0.35</v>
      </c>
      <c r="D62" s="41">
        <f t="shared" si="15"/>
        <v>10.5</v>
      </c>
      <c r="E62" s="12">
        <f t="shared" si="15"/>
        <v>0</v>
      </c>
      <c r="F62" s="12">
        <f t="shared" si="15"/>
        <v>0</v>
      </c>
      <c r="G62" s="31">
        <f t="shared" si="15"/>
        <v>0</v>
      </c>
      <c r="H62" s="29">
        <f>IF($I62="","",LOOKUP(99999999,FIND('[1]Listes De Données'!$B$1:$B$139,I62),'[1]Listes De Données'!$D$1:$D$139))</f>
        <v>1177203</v>
      </c>
      <c r="I62" s="36" t="s">
        <v>10</v>
      </c>
      <c r="J62" s="41">
        <f t="shared" si="17"/>
        <v>17.5</v>
      </c>
      <c r="K62" s="12" t="str">
        <f t="shared" si="17"/>
        <v>-</v>
      </c>
      <c r="L62" s="12" t="str">
        <f t="shared" si="17"/>
        <v>-</v>
      </c>
      <c r="M62" s="31" t="str">
        <f t="shared" si="17"/>
        <v>-</v>
      </c>
      <c r="N62" s="29">
        <f>IF($O62="","",LOOKUP(99999999,FIND('[1]Listes De Données'!$B$1:$B$139,O62),'[1]Listes De Données'!$D$1:$D$139))</f>
        <v>1177203</v>
      </c>
      <c r="O62" s="36" t="s">
        <v>10</v>
      </c>
      <c r="P62" s="51" t="str">
        <f t="shared" si="18"/>
        <v>-</v>
      </c>
      <c r="Q62" s="52" t="str">
        <f t="shared" si="18"/>
        <v>-</v>
      </c>
      <c r="R62" s="29">
        <f>IF($S62="","",LOOKUP(99999999,FIND('[1]Listes De Données'!$B$1:$B$139,S62),'[1]Listes De Données'!$D$1:$D$139))</f>
        <v>1177203</v>
      </c>
      <c r="S62" s="36" t="s">
        <v>10</v>
      </c>
      <c r="T62" s="51" t="str">
        <f t="shared" si="19"/>
        <v>-</v>
      </c>
      <c r="U62" s="52" t="str">
        <f t="shared" si="19"/>
        <v>-</v>
      </c>
    </row>
    <row r="63" spans="1:23" ht="15.75" thickBot="1" x14ac:dyDescent="0.3">
      <c r="A63" s="17">
        <f>IF($B63="","",LOOKUP(99999999,FIND('[1]Listes De Données'!$B$1:$B$139,B63),'[1]Listes De Données'!$D$1:$D$139))</f>
        <v>1427501</v>
      </c>
      <c r="B63" s="20" t="s">
        <v>25</v>
      </c>
      <c r="C63" s="23">
        <v>1.05</v>
      </c>
      <c r="D63" s="42">
        <f t="shared" si="15"/>
        <v>31.5</v>
      </c>
      <c r="E63" s="44">
        <f t="shared" si="15"/>
        <v>0</v>
      </c>
      <c r="F63" s="44">
        <f t="shared" si="15"/>
        <v>0</v>
      </c>
      <c r="G63" s="43">
        <f>IF(G$23="","-",SUM(G$23*G$24)*$C63)</f>
        <v>0</v>
      </c>
      <c r="H63" s="29">
        <f>IF($I63="","",LOOKUP(99999999,FIND('[1]Listes De Données'!$B$1:$B$139,I63),'[1]Listes De Données'!$D$1:$D$139))</f>
        <v>1427501</v>
      </c>
      <c r="I63" s="36" t="s">
        <v>25</v>
      </c>
      <c r="J63" s="42">
        <f t="shared" si="17"/>
        <v>52.5</v>
      </c>
      <c r="K63" s="44" t="str">
        <f t="shared" si="17"/>
        <v>-</v>
      </c>
      <c r="L63" s="44" t="str">
        <f t="shared" si="17"/>
        <v>-</v>
      </c>
      <c r="M63" s="43" t="str">
        <f>IF(M$23="","-",SUM(M$23*M$24)*$C63)</f>
        <v>-</v>
      </c>
      <c r="N63" s="29">
        <f>IF($O63="","",LOOKUP(99999999,FIND('[1]Listes De Données'!$B$1:$B$139,O63),'[1]Listes De Données'!$D$1:$D$139))</f>
        <v>1427501</v>
      </c>
      <c r="O63" s="36" t="s">
        <v>25</v>
      </c>
      <c r="P63" s="53" t="str">
        <f t="shared" si="18"/>
        <v>-</v>
      </c>
      <c r="Q63" s="54" t="str">
        <f>IF(Q$23="","-",SUM(Q$23*Q$24)*$C63)</f>
        <v>-</v>
      </c>
      <c r="R63" s="29">
        <f>IF($S63="","",LOOKUP(99999999,FIND('[1]Listes De Données'!$B$1:$B$139,S63),'[1]Listes De Données'!$D$1:$D$139))</f>
        <v>1427501</v>
      </c>
      <c r="S63" s="36" t="s">
        <v>25</v>
      </c>
      <c r="T63" s="53" t="str">
        <f t="shared" si="19"/>
        <v>-</v>
      </c>
      <c r="U63" s="54" t="str">
        <f t="shared" si="19"/>
        <v>-</v>
      </c>
    </row>
    <row r="66" spans="1:1" x14ac:dyDescent="0.25">
      <c r="A66" s="18"/>
    </row>
  </sheetData>
  <mergeCells count="19">
    <mergeCell ref="A35:U36"/>
    <mergeCell ref="A48:U49"/>
    <mergeCell ref="P39:Q39"/>
    <mergeCell ref="T39:U39"/>
    <mergeCell ref="D22:G22"/>
    <mergeCell ref="J22:M22"/>
    <mergeCell ref="P22:Q22"/>
    <mergeCell ref="T22:U22"/>
    <mergeCell ref="D52:G52"/>
    <mergeCell ref="J52:M52"/>
    <mergeCell ref="P52:Q52"/>
    <mergeCell ref="T52:U52"/>
    <mergeCell ref="D39:G39"/>
    <mergeCell ref="J39:M39"/>
    <mergeCell ref="D6:G6"/>
    <mergeCell ref="J6:M6"/>
    <mergeCell ref="P6:Q6"/>
    <mergeCell ref="T6:U6"/>
    <mergeCell ref="A18:U19"/>
  </mergeCells>
  <dataValidations count="1">
    <dataValidation type="list" allowBlank="1" showInputMessage="1" showErrorMessage="1" sqref="B10:B16 I10:I16 O10:O16 S10:S16 B26:B33 O26:O33 I26:I33 S26:S33 S43:S46 I43:I46 O43:O46 B43:B46 O56:O63 I56:I63 B56:B63 S56:S63">
      <formula1>Désignation</formula1>
    </dataValidation>
  </dataValidations>
  <pageMargins left="0.70000000000000007" right="0.70000000000000007" top="0.75" bottom="0.75" header="0.30000000000000004" footer="0.30000000000000004"/>
  <pageSetup paperSize="9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7"/>
  <sheetViews>
    <sheetView tabSelected="1" topLeftCell="A4" workbookViewId="0">
      <selection activeCell="E36" sqref="E36"/>
    </sheetView>
  </sheetViews>
  <sheetFormatPr baseColWidth="10" defaultRowHeight="15" x14ac:dyDescent="0.25"/>
  <cols>
    <col min="1" max="1" width="8" bestFit="1" customWidth="1"/>
    <col min="2" max="2" width="16.140625" bestFit="1" customWidth="1"/>
  </cols>
  <sheetData>
    <row r="2" spans="1:12" x14ac:dyDescent="0.25">
      <c r="C2" s="95" t="s">
        <v>38</v>
      </c>
      <c r="D2" s="95"/>
      <c r="E2" s="95"/>
      <c r="F2" s="95"/>
      <c r="G2" s="95"/>
      <c r="H2" s="95"/>
      <c r="I2" s="95"/>
      <c r="J2" s="95"/>
      <c r="K2" s="95"/>
      <c r="L2" s="95"/>
    </row>
    <row r="4" spans="1:12" x14ac:dyDescent="0.25">
      <c r="A4" s="96" t="s">
        <v>30</v>
      </c>
      <c r="B4" s="97" t="s">
        <v>31</v>
      </c>
      <c r="C4" s="97"/>
      <c r="D4" s="97"/>
      <c r="E4" s="98" t="s">
        <v>32</v>
      </c>
      <c r="F4" s="98"/>
    </row>
    <row r="5" spans="1:12" x14ac:dyDescent="0.25">
      <c r="A5" s="96"/>
      <c r="B5" s="97"/>
      <c r="C5" s="97"/>
      <c r="D5" s="97"/>
      <c r="E5" s="98"/>
      <c r="F5" s="98"/>
    </row>
    <row r="6" spans="1:12" x14ac:dyDescent="0.25">
      <c r="A6" s="96"/>
      <c r="B6" s="97"/>
      <c r="C6" s="97"/>
      <c r="D6" s="97"/>
      <c r="E6" s="98"/>
      <c r="F6" s="98"/>
    </row>
    <row r="7" spans="1:12" x14ac:dyDescent="0.25">
      <c r="A7" s="96"/>
      <c r="B7" s="97"/>
      <c r="C7" s="97"/>
      <c r="D7" s="97"/>
      <c r="E7" s="98"/>
      <c r="F7" s="98"/>
    </row>
    <row r="8" spans="1:12" x14ac:dyDescent="0.25">
      <c r="A8" s="96"/>
      <c r="B8" s="97"/>
      <c r="C8" s="97"/>
      <c r="D8" s="97"/>
      <c r="E8" s="98"/>
      <c r="F8" s="98"/>
    </row>
    <row r="9" spans="1:12" x14ac:dyDescent="0.25">
      <c r="A9" s="96"/>
      <c r="B9" s="97"/>
      <c r="C9" s="97"/>
      <c r="D9" s="97"/>
      <c r="E9" s="98"/>
      <c r="F9" s="98"/>
    </row>
    <row r="10" spans="1:12" x14ac:dyDescent="0.25">
      <c r="A10" s="96"/>
      <c r="B10" s="97"/>
      <c r="C10" s="97"/>
      <c r="D10" s="97"/>
      <c r="E10" s="98"/>
      <c r="F10" s="98"/>
    </row>
    <row r="11" spans="1:12" x14ac:dyDescent="0.25">
      <c r="A11" s="96"/>
      <c r="B11" s="97"/>
      <c r="C11" s="97"/>
      <c r="D11" s="97"/>
      <c r="E11" s="98"/>
      <c r="F11" s="98"/>
    </row>
    <row r="12" spans="1:12" x14ac:dyDescent="0.25">
      <c r="A12" s="96"/>
      <c r="B12" s="97"/>
      <c r="C12" s="97"/>
      <c r="D12" s="97"/>
      <c r="E12" s="98"/>
      <c r="F12" s="98"/>
    </row>
    <row r="13" spans="1:12" x14ac:dyDescent="0.25">
      <c r="A13" s="96"/>
      <c r="B13" s="97"/>
      <c r="C13" s="97"/>
      <c r="D13" s="97"/>
      <c r="E13" s="98"/>
      <c r="F13" s="98"/>
    </row>
    <row r="14" spans="1:12" x14ac:dyDescent="0.25">
      <c r="A14" s="96"/>
      <c r="B14" s="97"/>
      <c r="C14" s="97"/>
      <c r="D14" s="97"/>
      <c r="E14" s="98"/>
      <c r="F14" s="98"/>
    </row>
    <row r="15" spans="1:12" x14ac:dyDescent="0.25">
      <c r="A15" s="96"/>
      <c r="B15" s="97"/>
      <c r="C15" s="97"/>
      <c r="D15" s="97"/>
      <c r="E15" s="98"/>
      <c r="F15" s="98"/>
    </row>
    <row r="16" spans="1:12" x14ac:dyDescent="0.25">
      <c r="A16" s="96"/>
      <c r="B16" s="97"/>
      <c r="C16" s="97"/>
      <c r="D16" s="97"/>
      <c r="E16" s="98"/>
      <c r="F16" s="98"/>
    </row>
    <row r="17" spans="1:6" x14ac:dyDescent="0.25">
      <c r="A17" s="96"/>
      <c r="B17" s="97"/>
      <c r="C17" s="97"/>
      <c r="D17" s="97"/>
      <c r="E17" s="98"/>
      <c r="F17" s="98"/>
    </row>
    <row r="18" spans="1:6" x14ac:dyDescent="0.25">
      <c r="A18" s="96"/>
      <c r="B18" s="97"/>
      <c r="C18" s="97"/>
      <c r="D18" s="97"/>
      <c r="E18" s="98"/>
      <c r="F18" s="98"/>
    </row>
    <row r="19" spans="1:6" x14ac:dyDescent="0.25">
      <c r="A19" s="96"/>
      <c r="B19" s="97"/>
      <c r="C19" s="97"/>
      <c r="D19" s="97"/>
      <c r="E19" s="98"/>
      <c r="F19" s="98"/>
    </row>
    <row r="20" spans="1:6" x14ac:dyDescent="0.25">
      <c r="A20" s="96"/>
      <c r="B20" s="97"/>
      <c r="C20" s="97"/>
      <c r="D20" s="97"/>
      <c r="E20" s="98"/>
      <c r="F20" s="98"/>
    </row>
    <row r="21" spans="1:6" x14ac:dyDescent="0.25">
      <c r="A21" s="96"/>
      <c r="B21" s="97"/>
      <c r="C21" s="97"/>
      <c r="D21" s="97"/>
      <c r="E21" s="98"/>
      <c r="F21" s="98"/>
    </row>
    <row r="22" spans="1:6" x14ac:dyDescent="0.25">
      <c r="A22" s="96"/>
      <c r="B22" s="97"/>
      <c r="C22" s="97"/>
      <c r="D22" s="97"/>
      <c r="E22" s="98"/>
      <c r="F22" s="98"/>
    </row>
    <row r="23" spans="1:6" x14ac:dyDescent="0.25">
      <c r="A23" s="96"/>
      <c r="B23" s="97"/>
      <c r="C23" s="97"/>
      <c r="D23" s="97"/>
      <c r="E23" s="98"/>
      <c r="F23" s="98"/>
    </row>
    <row r="24" spans="1:6" x14ac:dyDescent="0.25">
      <c r="A24" s="96"/>
      <c r="B24" s="97"/>
      <c r="C24" s="97"/>
      <c r="D24" s="97"/>
      <c r="E24" s="98"/>
      <c r="F24" s="98"/>
    </row>
    <row r="25" spans="1:6" x14ac:dyDescent="0.25">
      <c r="A25" s="96"/>
      <c r="B25" s="97"/>
      <c r="C25" s="97"/>
      <c r="D25" s="97"/>
      <c r="E25" s="98"/>
      <c r="F25" s="98"/>
    </row>
    <row r="26" spans="1:6" x14ac:dyDescent="0.25">
      <c r="A26" s="96"/>
      <c r="B26" s="97"/>
      <c r="C26" s="97"/>
      <c r="D26" s="97"/>
      <c r="E26" s="98"/>
      <c r="F26" s="98"/>
    </row>
    <row r="30" spans="1:6" x14ac:dyDescent="0.25">
      <c r="B30" s="95" t="s">
        <v>33</v>
      </c>
      <c r="C30" s="95"/>
      <c r="D30" s="95"/>
      <c r="E30" s="95"/>
    </row>
    <row r="32" spans="1:6" x14ac:dyDescent="0.25">
      <c r="A32" s="99" t="s">
        <v>34</v>
      </c>
      <c r="B32" s="99" t="s">
        <v>4</v>
      </c>
      <c r="C32" s="99" t="s">
        <v>35</v>
      </c>
      <c r="D32" t="s">
        <v>0</v>
      </c>
    </row>
    <row r="33" spans="1:4" x14ac:dyDescent="0.25">
      <c r="A33">
        <v>1830140</v>
      </c>
      <c r="B33" t="s">
        <v>3</v>
      </c>
      <c r="C33">
        <v>115.5</v>
      </c>
      <c r="D33" t="s">
        <v>36</v>
      </c>
    </row>
    <row r="34" spans="1:4" x14ac:dyDescent="0.25">
      <c r="D34" t="s">
        <v>37</v>
      </c>
    </row>
    <row r="37" spans="1:4" x14ac:dyDescent="0.25">
      <c r="A37" t="s">
        <v>39</v>
      </c>
    </row>
  </sheetData>
  <mergeCells count="5">
    <mergeCell ref="A4:A26"/>
    <mergeCell ref="B4:D26"/>
    <mergeCell ref="E4:F26"/>
    <mergeCell ref="B30:E30"/>
    <mergeCell ref="C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severine</dc:creator>
  <cp:lastModifiedBy>pascal severine</cp:lastModifiedBy>
  <dcterms:created xsi:type="dcterms:W3CDTF">2013-09-24T11:48:21Z</dcterms:created>
  <dcterms:modified xsi:type="dcterms:W3CDTF">2013-09-29T09:55:57Z</dcterms:modified>
</cp:coreProperties>
</file>