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activeX/activeX5.xml" ContentType="application/vnd.ms-office.activeX+xml"/>
  <Default Extension="emf" ContentType="image/x-emf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75" windowWidth="17715" windowHeight="8505"/>
  </bookViews>
  <sheets>
    <sheet name="Facture" sheetId="1" r:id="rId1"/>
    <sheet name="FichierClient" sheetId="2" r:id="rId2"/>
    <sheet name="ListeFactures" sheetId="3" r:id="rId3"/>
    <sheet name="Produits" sheetId="4" r:id="rId4"/>
    <sheet name="Stocks" sheetId="6" r:id="rId5"/>
    <sheet name="ListeFRS" sheetId="7" r:id="rId6"/>
    <sheet name="FactFRS" sheetId="8" r:id="rId7"/>
  </sheets>
  <definedNames>
    <definedName name="CodeProd">Produits!$A$2:$A$27</definedName>
    <definedName name="designatio">Facture!$B$20</definedName>
    <definedName name="FichClt" comment="tableau fichier client">FichierClient!$A$2:$K$420</definedName>
    <definedName name="fichfrs">ListeFRS!$A$2:$L$25</definedName>
    <definedName name="MontantHT">Facture!$G$19:$G$38</definedName>
    <definedName name="NumClient">FichierClient!$A$2:$A$426</definedName>
    <definedName name="Prix1">Produits!$B$2:$B$27</definedName>
    <definedName name="Prix2">Produits!$C$2:$C$27</definedName>
    <definedName name="Prix3">Produits!$D$2:$D$27</definedName>
    <definedName name="Prod">Produits!$A$2:$H$27</definedName>
    <definedName name="PU_HT">Facture!$E$19</definedName>
    <definedName name="Qtte">Facture!$F$19:$F$37</definedName>
    <definedName name="Qtte1">Produits!$F$2:$F$27</definedName>
    <definedName name="Qtte2">Produits!$G$2:$G$27</definedName>
    <definedName name="Taux_TVA">Facture!$A$19:$A$38</definedName>
    <definedName name="test">0</definedName>
    <definedName name="test1">INDIRECT("Produits!$E$"&amp;2+MATCH(Facture!XFB1,CodeProd,0)-1)</definedName>
    <definedName name="test2">INDIRECT("Produits!$F$"&amp;2+MATCH(Facture!XFB1,CodeProd,0)-1)</definedName>
    <definedName name="TVA">Facture!$A$19:$A$37</definedName>
    <definedName name="_xlnm.Print_Area" localSheetId="0">Facture!$A$1:$G$70</definedName>
  </definedNames>
  <calcPr calcId="125725"/>
</workbook>
</file>

<file path=xl/calcChain.xml><?xml version="1.0" encoding="utf-8"?>
<calcChain xmlns="http://schemas.openxmlformats.org/spreadsheetml/2006/main">
  <c r="L2" i="7"/>
  <c r="H3" i="6"/>
  <c r="L3" i="2"/>
  <c r="L4"/>
  <c r="L5"/>
  <c r="L6"/>
  <c r="L7"/>
  <c r="L8"/>
  <c r="L9"/>
  <c r="L10"/>
  <c r="L11"/>
  <c r="L12"/>
  <c r="L13"/>
  <c r="L14"/>
  <c r="L15"/>
  <c r="L16"/>
  <c r="L17"/>
  <c r="L18"/>
  <c r="L2"/>
  <c r="J3" i="6"/>
  <c r="K3"/>
  <c r="L3"/>
  <c r="J2" a="1"/>
  <c r="J2" s="1"/>
  <c r="F3"/>
  <c r="G3"/>
  <c r="I3"/>
  <c r="E3"/>
  <c r="D3"/>
  <c r="M3"/>
  <c r="D2" a="1"/>
  <c r="D2" s="1"/>
  <c r="B7" i="1"/>
  <c r="F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19"/>
  <c r="E22"/>
  <c r="E21"/>
  <c r="E23"/>
  <c r="E24"/>
  <c r="E25"/>
  <c r="E26"/>
  <c r="E27"/>
  <c r="E28"/>
  <c r="E29"/>
  <c r="E30"/>
  <c r="E31"/>
  <c r="E32"/>
  <c r="E33"/>
  <c r="E34"/>
  <c r="E35"/>
  <c r="E36"/>
  <c r="E37"/>
  <c r="E38"/>
  <c r="H2" i="6" l="1"/>
  <c r="F2"/>
  <c r="I2"/>
  <c r="G2"/>
  <c r="E2"/>
  <c r="E20" i="1"/>
  <c r="E19"/>
  <c r="A426" i="2" l="1"/>
  <c r="A425"/>
  <c r="A424"/>
  <c r="A423"/>
  <c r="A422"/>
  <c r="A421"/>
  <c r="L420"/>
  <c r="L419"/>
  <c r="L418"/>
  <c r="L417"/>
  <c r="L416"/>
  <c r="L415"/>
  <c r="L414"/>
  <c r="L413"/>
  <c r="L412"/>
  <c r="L411"/>
  <c r="L410"/>
  <c r="L409"/>
  <c r="L408"/>
  <c r="L407"/>
  <c r="L406"/>
  <c r="L405"/>
  <c r="L404"/>
  <c r="L403"/>
  <c r="L402"/>
  <c r="L401"/>
  <c r="L400"/>
  <c r="L399"/>
  <c r="L398"/>
  <c r="L397"/>
  <c r="L396"/>
  <c r="L395"/>
  <c r="L394"/>
  <c r="L393"/>
  <c r="L392"/>
  <c r="L391"/>
  <c r="L390"/>
  <c r="L389"/>
  <c r="L388"/>
  <c r="L387"/>
  <c r="L386"/>
  <c r="L385"/>
  <c r="L384"/>
  <c r="L383"/>
  <c r="L382"/>
  <c r="L381"/>
  <c r="L380"/>
  <c r="L379"/>
  <c r="L378"/>
  <c r="L377"/>
  <c r="L376"/>
  <c r="L375"/>
  <c r="L374"/>
  <c r="L373"/>
  <c r="L372"/>
  <c r="L371"/>
  <c r="L370"/>
  <c r="L369"/>
  <c r="L368"/>
  <c r="L367"/>
  <c r="L366"/>
  <c r="L365"/>
  <c r="L364"/>
  <c r="L363"/>
  <c r="L362"/>
  <c r="L361"/>
  <c r="L360"/>
  <c r="L359"/>
  <c r="L358"/>
  <c r="L357"/>
  <c r="L356"/>
  <c r="L355"/>
  <c r="L354"/>
  <c r="L353"/>
  <c r="L352"/>
  <c r="L351"/>
  <c r="L350"/>
  <c r="L349"/>
  <c r="L348"/>
  <c r="L347"/>
  <c r="L346"/>
  <c r="L345"/>
  <c r="L344"/>
  <c r="L343"/>
  <c r="L342"/>
  <c r="L341"/>
  <c r="L340"/>
  <c r="L339"/>
  <c r="L338"/>
  <c r="L337"/>
  <c r="L336"/>
  <c r="L335"/>
  <c r="L334"/>
  <c r="L333"/>
  <c r="L332"/>
  <c r="L331"/>
  <c r="L330"/>
  <c r="L329"/>
  <c r="L328"/>
  <c r="L327"/>
  <c r="L326"/>
  <c r="L325"/>
  <c r="L324"/>
  <c r="L323"/>
  <c r="L322"/>
  <c r="L321"/>
  <c r="L320"/>
  <c r="L319"/>
  <c r="L318"/>
  <c r="L317"/>
  <c r="L316"/>
  <c r="L315"/>
  <c r="L314"/>
  <c r="L313"/>
  <c r="L312"/>
  <c r="L311"/>
  <c r="L310"/>
  <c r="L309"/>
  <c r="L308"/>
  <c r="L307"/>
  <c r="L306"/>
  <c r="L305"/>
  <c r="L304"/>
  <c r="L303"/>
  <c r="L302"/>
  <c r="L301"/>
  <c r="L300"/>
  <c r="L299"/>
  <c r="L298"/>
  <c r="L297"/>
  <c r="L296"/>
  <c r="L295"/>
  <c r="L294"/>
  <c r="L293"/>
  <c r="L292"/>
  <c r="L291"/>
  <c r="L290"/>
  <c r="L289"/>
  <c r="L288"/>
  <c r="L287"/>
  <c r="L286"/>
  <c r="L285"/>
  <c r="L284"/>
  <c r="L283"/>
  <c r="L282"/>
  <c r="L281"/>
  <c r="L280"/>
  <c r="L279"/>
  <c r="L278"/>
  <c r="L277"/>
  <c r="L276"/>
  <c r="L275"/>
  <c r="L274"/>
  <c r="L273"/>
  <c r="L272"/>
  <c r="L271"/>
  <c r="L270"/>
  <c r="L269"/>
  <c r="L268"/>
  <c r="L267"/>
  <c r="L266"/>
  <c r="L265"/>
  <c r="L264"/>
  <c r="L263"/>
  <c r="L262"/>
  <c r="L261"/>
  <c r="L260"/>
  <c r="L259"/>
  <c r="L258"/>
  <c r="L257"/>
  <c r="L256"/>
  <c r="L255"/>
  <c r="L254"/>
  <c r="L253"/>
  <c r="L252"/>
  <c r="L251"/>
  <c r="L250"/>
  <c r="L249"/>
  <c r="L248"/>
  <c r="L247"/>
  <c r="L246"/>
  <c r="L245"/>
  <c r="L244"/>
  <c r="L243"/>
  <c r="L242"/>
  <c r="L241"/>
  <c r="L240"/>
  <c r="L239"/>
  <c r="L238"/>
  <c r="L237"/>
  <c r="L236"/>
  <c r="L235"/>
  <c r="L234"/>
  <c r="L233"/>
  <c r="L232"/>
  <c r="L231"/>
  <c r="L230"/>
  <c r="L229"/>
  <c r="L228"/>
  <c r="L227"/>
  <c r="L226"/>
  <c r="L225"/>
  <c r="L224"/>
  <c r="L223"/>
  <c r="L222"/>
  <c r="L221"/>
  <c r="L220"/>
  <c r="L219"/>
  <c r="L218"/>
  <c r="L217"/>
  <c r="L216"/>
  <c r="L215"/>
  <c r="L214"/>
  <c r="L213"/>
  <c r="L212"/>
  <c r="L211"/>
  <c r="L210"/>
  <c r="L209"/>
  <c r="L208"/>
  <c r="L207"/>
  <c r="L206"/>
  <c r="L205"/>
  <c r="L204"/>
  <c r="L203"/>
  <c r="L202"/>
  <c r="L201"/>
  <c r="L200"/>
  <c r="L199"/>
  <c r="L198"/>
  <c r="L197"/>
  <c r="L196"/>
  <c r="L195"/>
  <c r="L194"/>
  <c r="L193"/>
  <c r="L192"/>
  <c r="L191"/>
  <c r="L190"/>
  <c r="L189"/>
  <c r="L188"/>
  <c r="L187"/>
  <c r="L186"/>
  <c r="L185"/>
  <c r="L184"/>
  <c r="L183"/>
  <c r="L182"/>
  <c r="L181"/>
  <c r="L180"/>
  <c r="L179"/>
  <c r="L178"/>
  <c r="L177"/>
  <c r="L176"/>
  <c r="L175"/>
  <c r="L174"/>
  <c r="L173"/>
  <c r="L172"/>
  <c r="L171"/>
  <c r="L170"/>
  <c r="L169"/>
  <c r="L168"/>
  <c r="L167"/>
  <c r="L166"/>
  <c r="L165"/>
  <c r="L164"/>
  <c r="L163"/>
  <c r="L162"/>
  <c r="L161"/>
  <c r="L160"/>
  <c r="L159"/>
  <c r="L158"/>
  <c r="L157"/>
  <c r="L156"/>
  <c r="L155"/>
  <c r="L154"/>
  <c r="L153"/>
  <c r="L152"/>
  <c r="L151"/>
  <c r="L150"/>
  <c r="L149"/>
  <c r="L148"/>
  <c r="L147"/>
  <c r="L146"/>
  <c r="L145"/>
  <c r="L144"/>
  <c r="L143"/>
  <c r="L142"/>
  <c r="L141"/>
  <c r="L140"/>
  <c r="L139"/>
  <c r="L138"/>
  <c r="L137"/>
  <c r="L136"/>
  <c r="L135"/>
  <c r="L134"/>
  <c r="L133"/>
  <c r="L132"/>
  <c r="L131"/>
  <c r="L130"/>
  <c r="L129"/>
  <c r="L128"/>
  <c r="L127"/>
  <c r="L126"/>
  <c r="L125"/>
  <c r="L124"/>
  <c r="L123"/>
  <c r="L122"/>
  <c r="L121"/>
  <c r="L120"/>
  <c r="L119"/>
  <c r="L118"/>
  <c r="L117"/>
  <c r="L116"/>
  <c r="L115"/>
  <c r="L114"/>
  <c r="L113"/>
  <c r="L112"/>
  <c r="L111"/>
  <c r="L110"/>
  <c r="L109"/>
  <c r="L108"/>
  <c r="L107"/>
  <c r="L106"/>
  <c r="L105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G38" i="1" l="1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45" l="1"/>
  <c r="G19"/>
  <c r="G41" l="1"/>
  <c r="G44"/>
  <c r="G46" s="1"/>
  <c r="G42" l="1"/>
  <c r="G48" s="1"/>
  <c r="G39"/>
  <c r="L19" i="2" l="1"/>
  <c r="L20" l="1"/>
  <c r="L21" l="1"/>
  <c r="L22" l="1"/>
  <c r="L23" l="1"/>
  <c r="L24" l="1"/>
  <c r="L25" l="1"/>
  <c r="L26"/>
</calcChain>
</file>

<file path=xl/sharedStrings.xml><?xml version="1.0" encoding="utf-8"?>
<sst xmlns="http://schemas.openxmlformats.org/spreadsheetml/2006/main" count="127" uniqueCount="100">
  <si>
    <t>PU HT</t>
  </si>
  <si>
    <t>Qtte</t>
  </si>
  <si>
    <t>TVA 5,5</t>
  </si>
  <si>
    <t>TVA 19,6</t>
  </si>
  <si>
    <t>Montant TTC</t>
  </si>
  <si>
    <t>Date</t>
  </si>
  <si>
    <t>SARL au capital de xxxx euros</t>
  </si>
  <si>
    <t>Designation</t>
  </si>
  <si>
    <t>Montant</t>
  </si>
  <si>
    <t>Taux TVA</t>
  </si>
  <si>
    <t>N° Facture</t>
  </si>
  <si>
    <t>62200 Boulogne sur Mer</t>
  </si>
  <si>
    <t>Informations client</t>
  </si>
  <si>
    <t>N°Client</t>
  </si>
  <si>
    <t>Société</t>
  </si>
  <si>
    <t>Adresse</t>
  </si>
  <si>
    <t>Code postal</t>
  </si>
  <si>
    <t>Ville</t>
  </si>
  <si>
    <t>SIRET</t>
  </si>
  <si>
    <t>TVA</t>
  </si>
  <si>
    <t>Téléphone1</t>
  </si>
  <si>
    <t>Téléphone2</t>
  </si>
  <si>
    <t>Pro/Part</t>
  </si>
  <si>
    <t>Professionnel</t>
  </si>
  <si>
    <t>Livraison</t>
  </si>
  <si>
    <t>Montant HT Produits 5,5</t>
  </si>
  <si>
    <t>Montant HT Produits 19,6</t>
  </si>
  <si>
    <t>N° client</t>
  </si>
  <si>
    <t>Nom Client</t>
  </si>
  <si>
    <t xml:space="preserve"> Marchandises HT </t>
  </si>
  <si>
    <t>Livraison HT</t>
  </si>
  <si>
    <t>Code Produit</t>
  </si>
  <si>
    <t>Prix 2</t>
  </si>
  <si>
    <t>Prix 3</t>
  </si>
  <si>
    <t>Qtte 1</t>
  </si>
  <si>
    <t>Qtte 2</t>
  </si>
  <si>
    <t>prix 1</t>
  </si>
  <si>
    <t>produit4</t>
  </si>
  <si>
    <t>produit5</t>
  </si>
  <si>
    <t>N° Client/frs</t>
  </si>
  <si>
    <t>Total HT hors livraison</t>
  </si>
  <si>
    <t>Total Clt HT</t>
  </si>
  <si>
    <t>N°TVA :</t>
  </si>
  <si>
    <t>Telephone1 :</t>
  </si>
  <si>
    <t>Telephone2 :</t>
  </si>
  <si>
    <t>Mail :</t>
  </si>
  <si>
    <t>Siret :</t>
  </si>
  <si>
    <t>Date :</t>
  </si>
  <si>
    <t>N°Client :</t>
  </si>
  <si>
    <t>62200</t>
  </si>
  <si>
    <t>frs1</t>
  </si>
  <si>
    <t>livenais</t>
  </si>
  <si>
    <t>5191360000000</t>
  </si>
  <si>
    <t>fr123456</t>
  </si>
  <si>
    <t>99 rue du chemin vert</t>
  </si>
  <si>
    <t>boulogne sur mer</t>
  </si>
  <si>
    <t>0321312483</t>
  </si>
  <si>
    <t>0628359259</t>
  </si>
  <si>
    <t>livenaisgregory@sfr.fr</t>
  </si>
  <si>
    <t>a</t>
  </si>
  <si>
    <t>a@aaa.aa</t>
  </si>
  <si>
    <t>Mail</t>
  </si>
  <si>
    <t>Stocks dispo</t>
  </si>
  <si>
    <t>Infos entree/sortie</t>
  </si>
  <si>
    <t>N° FRS</t>
  </si>
  <si>
    <t xml:space="preserve">Nom </t>
  </si>
  <si>
    <t>Pays</t>
  </si>
  <si>
    <t>Siret</t>
  </si>
  <si>
    <t>N° TVA</t>
  </si>
  <si>
    <t>Telephone</t>
  </si>
  <si>
    <t>Contact</t>
  </si>
  <si>
    <t>Nom FRS</t>
  </si>
  <si>
    <t>Montant marchandises a 5,5 HT</t>
  </si>
  <si>
    <t>Montant marchandises a 19,6 HT</t>
  </si>
  <si>
    <t>Transport</t>
  </si>
  <si>
    <t>TTC</t>
  </si>
  <si>
    <t>Paiement</t>
  </si>
  <si>
    <t>Montant Total HT</t>
  </si>
  <si>
    <t>N° facture</t>
  </si>
  <si>
    <t>sa test</t>
  </si>
  <si>
    <t>3 rue nationale</t>
  </si>
  <si>
    <t>France</t>
  </si>
  <si>
    <t>fr444455</t>
  </si>
  <si>
    <t>revehbrb@sfr.fr</t>
  </si>
  <si>
    <t>livenais gregory</t>
  </si>
  <si>
    <t>21/11/12</t>
  </si>
  <si>
    <t>50</t>
  </si>
  <si>
    <t>200</t>
  </si>
  <si>
    <t>500</t>
  </si>
  <si>
    <t>33</t>
  </si>
  <si>
    <t>15</t>
  </si>
  <si>
    <t>3</t>
  </si>
  <si>
    <t>330</t>
  </si>
  <si>
    <t>150</t>
  </si>
  <si>
    <t>300</t>
  </si>
  <si>
    <t>CB</t>
  </si>
  <si>
    <t>100</t>
  </si>
  <si>
    <t>produit1</t>
  </si>
  <si>
    <t>produit2</t>
  </si>
  <si>
    <t>produit3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</si>
</sst>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0#&quot; &quot;##&quot; &quot;##&quot; &quot;##&quot; &quot;##"/>
    <numFmt numFmtId="167" formatCode="0_ ;\-0\ "/>
    <numFmt numFmtId="168" formatCode="00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</cellStyleXfs>
  <cellXfs count="14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left" vertical="center" wrapText="1"/>
    </xf>
    <xf numFmtId="166" fontId="0" fillId="0" borderId="0" xfId="0" applyNumberFormat="1" applyAlignment="1">
      <alignment vertical="center" wrapText="1"/>
    </xf>
    <xf numFmtId="0" fontId="0" fillId="0" borderId="0" xfId="0" applyBorder="1" applyAlignment="1">
      <alignment horizontal="right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3" xfId="0" applyFont="1" applyBorder="1"/>
    <xf numFmtId="0" fontId="3" fillId="0" borderId="3" xfId="0" applyFont="1" applyBorder="1"/>
    <xf numFmtId="166" fontId="0" fillId="0" borderId="3" xfId="0" applyNumberFormat="1" applyFont="1" applyBorder="1" applyAlignment="1">
      <alignment horizontal="center"/>
    </xf>
    <xf numFmtId="164" fontId="0" fillId="0" borderId="3" xfId="1" applyFont="1" applyBorder="1"/>
    <xf numFmtId="0" fontId="0" fillId="0" borderId="0" xfId="0" applyFont="1"/>
    <xf numFmtId="166" fontId="0" fillId="0" borderId="0" xfId="0" applyNumberFormat="1" applyFont="1" applyAlignment="1">
      <alignment horizontal="center"/>
    </xf>
    <xf numFmtId="166" fontId="0" fillId="0" borderId="0" xfId="0" applyNumberFormat="1" applyBorder="1" applyAlignment="1">
      <alignment vertical="center" wrapText="1"/>
    </xf>
    <xf numFmtId="164" fontId="1" fillId="0" borderId="3" xfId="1" applyFont="1" applyBorder="1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0" xfId="1" applyFont="1"/>
    <xf numFmtId="49" fontId="0" fillId="0" borderId="3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3" xfId="0" applyNumberFormat="1" applyFont="1" applyBorder="1" applyAlignment="1">
      <alignment horizontal="center"/>
    </xf>
    <xf numFmtId="0" fontId="0" fillId="0" borderId="3" xfId="0" applyBorder="1"/>
    <xf numFmtId="1" fontId="0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164" fontId="2" fillId="0" borderId="3" xfId="1" applyFont="1" applyBorder="1" applyAlignment="1">
      <alignment horizontal="center"/>
    </xf>
    <xf numFmtId="2" fontId="0" fillId="0" borderId="0" xfId="0" applyNumberFormat="1" applyAlignment="1">
      <alignment horizontal="center"/>
    </xf>
    <xf numFmtId="2" fontId="2" fillId="0" borderId="3" xfId="0" applyNumberFormat="1" applyFont="1" applyBorder="1" applyAlignment="1">
      <alignment horizontal="center"/>
    </xf>
    <xf numFmtId="2" fontId="0" fillId="0" borderId="3" xfId="1" applyNumberFormat="1" applyFont="1" applyFill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164" fontId="1" fillId="0" borderId="0" xfId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14" fontId="0" fillId="0" borderId="3" xfId="0" applyNumberFormat="1" applyBorder="1"/>
    <xf numFmtId="1" fontId="0" fillId="0" borderId="3" xfId="0" applyNumberFormat="1" applyBorder="1" applyAlignment="1">
      <alignment horizontal="center"/>
    </xf>
    <xf numFmtId="0" fontId="0" fillId="0" borderId="0" xfId="0" applyFill="1"/>
    <xf numFmtId="0" fontId="2" fillId="0" borderId="0" xfId="0" applyFont="1" applyFill="1" applyAlignment="1">
      <alignment horizontal="center"/>
    </xf>
    <xf numFmtId="167" fontId="0" fillId="0" borderId="3" xfId="3" applyNumberFormat="1" applyFont="1" applyBorder="1" applyAlignment="1">
      <alignment horizontal="center" vertical="center" wrapText="1"/>
    </xf>
    <xf numFmtId="167" fontId="0" fillId="0" borderId="3" xfId="3" applyNumberFormat="1" applyFont="1" applyBorder="1" applyAlignment="1">
      <alignment horizontal="center"/>
    </xf>
    <xf numFmtId="167" fontId="0" fillId="0" borderId="0" xfId="3" applyNumberFormat="1" applyFont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0" xfId="0"/>
    <xf numFmtId="1" fontId="0" fillId="0" borderId="0" xfId="0" applyNumberFormat="1" applyBorder="1" applyAlignment="1">
      <alignment horizontal="left" vertical="center" wrapText="1"/>
    </xf>
    <xf numFmtId="166" fontId="0" fillId="0" borderId="0" xfId="0" applyNumberFormat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0" borderId="0" xfId="1" applyFont="1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0" xfId="1" applyNumberFormat="1" applyFont="1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8" fontId="0" fillId="0" borderId="2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4" fontId="0" fillId="0" borderId="7" xfId="1" applyFont="1" applyBorder="1" applyAlignment="1">
      <alignment vertical="center" wrapText="1"/>
    </xf>
    <xf numFmtId="164" fontId="0" fillId="0" borderId="5" xfId="1" applyFont="1" applyBorder="1" applyAlignment="1">
      <alignment vertical="center" wrapText="1"/>
    </xf>
    <xf numFmtId="164" fontId="0" fillId="0" borderId="10" xfId="1" quotePrefix="1" applyFont="1" applyBorder="1" applyAlignment="1">
      <alignment vertical="center" wrapText="1"/>
    </xf>
    <xf numFmtId="164" fontId="0" fillId="0" borderId="6" xfId="1" quotePrefix="1" applyFont="1" applyBorder="1" applyAlignment="1">
      <alignment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164" fontId="0" fillId="0" borderId="4" xfId="1" applyFont="1" applyBorder="1" applyAlignment="1">
      <alignment vertical="center" wrapText="1"/>
    </xf>
    <xf numFmtId="164" fontId="0" fillId="0" borderId="8" xfId="1" quotePrefix="1" applyFont="1" applyBorder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168" fontId="0" fillId="0" borderId="3" xfId="0" applyNumberFormat="1" applyFont="1" applyBorder="1" applyAlignment="1">
      <alignment horizontal="center"/>
    </xf>
    <xf numFmtId="168" fontId="0" fillId="0" borderId="0" xfId="0" applyNumberFormat="1" applyFont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3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49" fontId="5" fillId="0" borderId="3" xfId="2" applyNumberFormat="1" applyBorder="1" applyAlignment="1" applyProtection="1"/>
    <xf numFmtId="49" fontId="0" fillId="0" borderId="3" xfId="0" applyNumberFormat="1" applyFont="1" applyBorder="1"/>
    <xf numFmtId="49" fontId="0" fillId="0" borderId="0" xfId="0" applyNumberFormat="1" applyFont="1"/>
    <xf numFmtId="1" fontId="4" fillId="2" borderId="3" xfId="0" applyNumberFormat="1" applyFont="1" applyFill="1" applyBorder="1" applyAlignment="1" applyProtection="1">
      <alignment horizontal="center" wrapText="1"/>
    </xf>
    <xf numFmtId="0" fontId="4" fillId="2" borderId="3" xfId="0" applyFont="1" applyFill="1" applyBorder="1" applyAlignment="1" applyProtection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167" fontId="2" fillId="4" borderId="3" xfId="3" applyNumberFormat="1" applyFont="1" applyFill="1" applyBorder="1" applyAlignment="1">
      <alignment horizontal="center" wrapText="1"/>
    </xf>
    <xf numFmtId="14" fontId="2" fillId="4" borderId="3" xfId="0" applyNumberFormat="1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164" fontId="2" fillId="4" borderId="3" xfId="1" applyFont="1" applyFill="1" applyBorder="1" applyAlignment="1">
      <alignment horizontal="center" vertical="center" wrapText="1"/>
    </xf>
    <xf numFmtId="49" fontId="2" fillId="4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 applyProtection="1">
      <alignment horizontal="center" vertical="center" wrapText="1"/>
    </xf>
    <xf numFmtId="168" fontId="4" fillId="2" borderId="3" xfId="0" applyNumberFormat="1" applyFont="1" applyFill="1" applyBorder="1" applyAlignment="1" applyProtection="1">
      <alignment horizontal="center" vertical="center" wrapText="1"/>
    </xf>
    <xf numFmtId="1" fontId="4" fillId="2" borderId="3" xfId="0" applyNumberFormat="1" applyFont="1" applyFill="1" applyBorder="1" applyAlignment="1" applyProtection="1">
      <alignment horizontal="center" vertical="center" wrapText="1"/>
    </xf>
    <xf numFmtId="0" fontId="4" fillId="2" borderId="3" xfId="0" applyNumberFormat="1" applyFont="1" applyFill="1" applyBorder="1" applyAlignment="1" applyProtection="1">
      <alignment horizontal="center" vertical="center" wrapText="1"/>
    </xf>
    <xf numFmtId="49" fontId="4" fillId="2" borderId="3" xfId="0" applyNumberFormat="1" applyFont="1" applyFill="1" applyBorder="1" applyAlignment="1" applyProtection="1">
      <alignment horizontal="center" vertical="center" wrapText="1"/>
    </xf>
    <xf numFmtId="166" fontId="4" fillId="2" borderId="3" xfId="0" applyNumberFormat="1" applyFont="1" applyFill="1" applyBorder="1" applyAlignment="1" applyProtection="1">
      <alignment horizontal="center" vertical="center" wrapText="1"/>
    </xf>
    <xf numFmtId="164" fontId="4" fillId="2" borderId="3" xfId="1" applyFont="1" applyFill="1" applyBorder="1" applyAlignment="1" applyProtection="1">
      <alignment horizontal="center" vertical="center" wrapText="1"/>
    </xf>
    <xf numFmtId="0" fontId="0" fillId="0" borderId="3" xfId="0" applyFill="1" applyBorder="1"/>
    <xf numFmtId="0" fontId="5" fillId="0" borderId="3" xfId="2" applyBorder="1" applyAlignment="1" applyProtection="1"/>
    <xf numFmtId="2" fontId="2" fillId="3" borderId="6" xfId="0" applyNumberFormat="1" applyFont="1" applyFill="1" applyBorder="1" applyAlignment="1">
      <alignment horizontal="center"/>
    </xf>
    <xf numFmtId="2" fontId="2" fillId="3" borderId="3" xfId="0" applyNumberFormat="1" applyFont="1" applyFill="1" applyBorder="1" applyAlignment="1">
      <alignment horizontal="center"/>
    </xf>
    <xf numFmtId="3" fontId="0" fillId="0" borderId="3" xfId="0" applyNumberFormat="1" applyBorder="1" applyAlignment="1">
      <alignment horizontal="center"/>
    </xf>
    <xf numFmtId="0" fontId="0" fillId="3" borderId="3" xfId="0" applyFill="1" applyBorder="1" applyAlignment="1">
      <alignment horizontal="center" vertical="center" wrapText="1"/>
    </xf>
    <xf numFmtId="164" fontId="0" fillId="3" borderId="3" xfId="1" applyFont="1" applyFill="1" applyBorder="1" applyAlignment="1">
      <alignment horizontal="center" vertical="center" wrapText="1"/>
    </xf>
    <xf numFmtId="0" fontId="0" fillId="0" borderId="0" xfId="0" applyBorder="1"/>
    <xf numFmtId="164" fontId="0" fillId="0" borderId="0" xfId="1" applyFont="1" applyBorder="1"/>
    <xf numFmtId="14" fontId="0" fillId="0" borderId="1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6" xfId="0" applyBorder="1"/>
    <xf numFmtId="14" fontId="0" fillId="3" borderId="3" xfId="0" applyNumberFormat="1" applyFill="1" applyBorder="1" applyAlignment="1">
      <alignment horizontal="center" wrapText="1"/>
    </xf>
    <xf numFmtId="0" fontId="0" fillId="3" borderId="3" xfId="0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left" vertical="center" wrapText="1"/>
    </xf>
    <xf numFmtId="0" fontId="0" fillId="0" borderId="0" xfId="0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/>
    <xf numFmtId="1" fontId="0" fillId="0" borderId="0" xfId="0" applyNumberFormat="1" applyBorder="1" applyAlignment="1">
      <alignment horizontal="center" vertical="center" wrapText="1"/>
    </xf>
    <xf numFmtId="1" fontId="0" fillId="0" borderId="0" xfId="0" applyNumberFormat="1" applyBorder="1"/>
    <xf numFmtId="0" fontId="0" fillId="0" borderId="0" xfId="0" applyAlignment="1">
      <alignment horizontal="left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2" fillId="3" borderId="3" xfId="0" applyNumberFormat="1" applyFont="1" applyFill="1" applyBorder="1" applyAlignment="1">
      <alignment horizontal="center"/>
    </xf>
    <xf numFmtId="14" fontId="2" fillId="3" borderId="3" xfId="0" applyNumberFormat="1" applyFont="1" applyFill="1" applyBorder="1" applyAlignment="1">
      <alignment horizontal="center" vertical="center"/>
    </xf>
    <xf numFmtId="14" fontId="2" fillId="3" borderId="10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" fontId="2" fillId="3" borderId="10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4">
    <cellStyle name="Lien hypertexte" xfId="2" builtinId="8"/>
    <cellStyle name="Milliers" xfId="3" builtinId="3"/>
    <cellStyle name="Monétaire" xfId="1" builtinId="4"/>
    <cellStyle name="Normal" xfId="0" builtinId="0"/>
  </cellStyles>
  <dxfs count="2">
    <dxf>
      <font>
        <b/>
        <i val="0"/>
        <color auto="1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9</xdr:row>
      <xdr:rowOff>9525</xdr:rowOff>
    </xdr:from>
    <xdr:to>
      <xdr:col>2</xdr:col>
      <xdr:colOff>19049</xdr:colOff>
      <xdr:row>15</xdr:row>
      <xdr:rowOff>104775</xdr:rowOff>
    </xdr:to>
    <xdr:sp macro="" textlink="">
      <xdr:nvSpPr>
        <xdr:cNvPr id="2" name="Rectangle à coins arrondis 1"/>
        <xdr:cNvSpPr/>
      </xdr:nvSpPr>
      <xdr:spPr>
        <a:xfrm>
          <a:off x="19050" y="1724025"/>
          <a:ext cx="2943224" cy="1238250"/>
        </a:xfrm>
        <a:prstGeom prst="roundRect">
          <a:avLst>
            <a:gd name="adj" fmla="val 12821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466724</xdr:colOff>
      <xdr:row>7</xdr:row>
      <xdr:rowOff>152400</xdr:rowOff>
    </xdr:from>
    <xdr:to>
      <xdr:col>6</xdr:col>
      <xdr:colOff>819150</xdr:colOff>
      <xdr:row>9</xdr:row>
      <xdr:rowOff>76200</xdr:rowOff>
    </xdr:to>
    <xdr:sp macro="" textlink="">
      <xdr:nvSpPr>
        <xdr:cNvPr id="3" name="Rectangle à coins arrondis 2"/>
        <xdr:cNvSpPr/>
      </xdr:nvSpPr>
      <xdr:spPr>
        <a:xfrm>
          <a:off x="4819649" y="1485900"/>
          <a:ext cx="2590801" cy="3048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19051</xdr:colOff>
      <xdr:row>0</xdr:row>
      <xdr:rowOff>133350</xdr:rowOff>
    </xdr:from>
    <xdr:to>
      <xdr:col>6</xdr:col>
      <xdr:colOff>1019175</xdr:colOff>
      <xdr:row>5</xdr:row>
      <xdr:rowOff>47625</xdr:rowOff>
    </xdr:to>
    <xdr:sp macro="" textlink="">
      <xdr:nvSpPr>
        <xdr:cNvPr id="5" name="Rectangle à coins arrondis 4"/>
        <xdr:cNvSpPr/>
      </xdr:nvSpPr>
      <xdr:spPr>
        <a:xfrm>
          <a:off x="19051" y="133350"/>
          <a:ext cx="7591424" cy="866775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9526</xdr:colOff>
      <xdr:row>40</xdr:row>
      <xdr:rowOff>9525</xdr:rowOff>
    </xdr:from>
    <xdr:to>
      <xdr:col>6</xdr:col>
      <xdr:colOff>1057276</xdr:colOff>
      <xdr:row>42</xdr:row>
      <xdr:rowOff>0</xdr:rowOff>
    </xdr:to>
    <xdr:sp macro="" textlink="">
      <xdr:nvSpPr>
        <xdr:cNvPr id="6" name="Rectangle à coins arrondis 5"/>
        <xdr:cNvSpPr/>
      </xdr:nvSpPr>
      <xdr:spPr>
        <a:xfrm>
          <a:off x="5686426" y="7820025"/>
          <a:ext cx="1962150" cy="561975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9525</xdr:colOff>
      <xdr:row>43</xdr:row>
      <xdr:rowOff>0</xdr:rowOff>
    </xdr:from>
    <xdr:to>
      <xdr:col>6</xdr:col>
      <xdr:colOff>1047750</xdr:colOff>
      <xdr:row>46</xdr:row>
      <xdr:rowOff>0</xdr:rowOff>
    </xdr:to>
    <xdr:sp macro="" textlink="">
      <xdr:nvSpPr>
        <xdr:cNvPr id="7" name="Rectangle à coins arrondis 6"/>
        <xdr:cNvSpPr/>
      </xdr:nvSpPr>
      <xdr:spPr>
        <a:xfrm>
          <a:off x="5686425" y="8572500"/>
          <a:ext cx="1952625" cy="7620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47</xdr:row>
      <xdr:rowOff>9525</xdr:rowOff>
    </xdr:from>
    <xdr:to>
      <xdr:col>6</xdr:col>
      <xdr:colOff>1038225</xdr:colOff>
      <xdr:row>47</xdr:row>
      <xdr:rowOff>190499</xdr:rowOff>
    </xdr:to>
    <xdr:sp macro="" textlink="">
      <xdr:nvSpPr>
        <xdr:cNvPr id="8" name="Rectangle à coins arrondis 7"/>
        <xdr:cNvSpPr/>
      </xdr:nvSpPr>
      <xdr:spPr>
        <a:xfrm>
          <a:off x="5676900" y="9534525"/>
          <a:ext cx="1952625" cy="180974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0</xdr:colOff>
      <xdr:row>38</xdr:row>
      <xdr:rowOff>9524</xdr:rowOff>
    </xdr:from>
    <xdr:to>
      <xdr:col>6</xdr:col>
      <xdr:colOff>1057275</xdr:colOff>
      <xdr:row>38</xdr:row>
      <xdr:rowOff>380999</xdr:rowOff>
    </xdr:to>
    <xdr:sp macro="" textlink="">
      <xdr:nvSpPr>
        <xdr:cNvPr id="9" name="Rectangle à coins arrondis 8"/>
        <xdr:cNvSpPr/>
      </xdr:nvSpPr>
      <xdr:spPr>
        <a:xfrm>
          <a:off x="5676900" y="7248524"/>
          <a:ext cx="1971675" cy="371475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9524</xdr:colOff>
      <xdr:row>17</xdr:row>
      <xdr:rowOff>9525</xdr:rowOff>
    </xdr:from>
    <xdr:to>
      <xdr:col>7</xdr:col>
      <xdr:colOff>19050</xdr:colOff>
      <xdr:row>37</xdr:row>
      <xdr:rowOff>180975</xdr:rowOff>
    </xdr:to>
    <xdr:sp macro="" textlink="">
      <xdr:nvSpPr>
        <xdr:cNvPr id="18" name="Rectangle à coins arrondis 17"/>
        <xdr:cNvSpPr/>
      </xdr:nvSpPr>
      <xdr:spPr>
        <a:xfrm>
          <a:off x="9524" y="3248025"/>
          <a:ext cx="7667626" cy="3981450"/>
        </a:xfrm>
        <a:prstGeom prst="roundRect">
          <a:avLst>
            <a:gd name="adj" fmla="val 3988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@aaa.aa" TargetMode="External"/><Relationship Id="rId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revehbrb@sfr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2:H57"/>
  <sheetViews>
    <sheetView showGridLines="0" tabSelected="1" showRuler="0" view="pageLayout" zoomScaleNormal="100" workbookViewId="0">
      <selection activeCell="B8" sqref="B8"/>
    </sheetView>
  </sheetViews>
  <sheetFormatPr baseColWidth="10" defaultColWidth="19.28515625" defaultRowHeight="15"/>
  <cols>
    <col min="1" max="1" width="13.5703125" style="2" customWidth="1"/>
    <col min="2" max="2" width="27.5703125" style="2" customWidth="1"/>
    <col min="3" max="3" width="19.42578125" style="2" customWidth="1"/>
    <col min="4" max="4" width="6.85546875" style="2" customWidth="1"/>
    <col min="5" max="5" width="11.5703125" style="2" customWidth="1"/>
    <col min="6" max="6" width="12.7109375" style="2" customWidth="1"/>
    <col min="7" max="7" width="15.140625" style="2" customWidth="1"/>
    <col min="8" max="16384" width="19.28515625" style="2"/>
  </cols>
  <sheetData>
    <row r="2" spans="1:7">
      <c r="A2" s="121" t="s">
        <v>85</v>
      </c>
      <c r="B2" s="121"/>
      <c r="C2" s="121"/>
      <c r="D2" s="121"/>
      <c r="E2" s="121"/>
      <c r="F2" s="121"/>
      <c r="G2" s="121"/>
    </row>
    <row r="3" spans="1:7">
      <c r="A3" s="121" t="s">
        <v>15</v>
      </c>
      <c r="B3" s="121"/>
      <c r="C3" s="121"/>
      <c r="D3" s="121"/>
      <c r="E3" s="121"/>
      <c r="F3" s="121"/>
      <c r="G3" s="121"/>
    </row>
    <row r="4" spans="1:7">
      <c r="A4" s="121" t="s">
        <v>11</v>
      </c>
      <c r="B4" s="121"/>
      <c r="C4" s="121"/>
      <c r="D4" s="121"/>
      <c r="E4" s="121"/>
      <c r="F4" s="121"/>
      <c r="G4" s="121"/>
    </row>
    <row r="5" spans="1:7">
      <c r="A5" s="121" t="s">
        <v>6</v>
      </c>
      <c r="B5" s="121"/>
      <c r="C5" s="121"/>
      <c r="D5" s="121"/>
      <c r="E5" s="121"/>
      <c r="F5" s="121"/>
      <c r="G5" s="121"/>
    </row>
    <row r="6" spans="1:7">
      <c r="A6" s="24"/>
      <c r="B6" s="24"/>
      <c r="C6" s="24"/>
      <c r="D6" s="24"/>
      <c r="E6" s="24"/>
      <c r="F6" s="24"/>
      <c r="G6" s="24"/>
    </row>
    <row r="7" spans="1:7">
      <c r="A7" s="80" t="s">
        <v>47</v>
      </c>
      <c r="B7" s="5">
        <f ca="1">TODAY()</f>
        <v>41250</v>
      </c>
      <c r="C7" s="24"/>
      <c r="D7" s="24"/>
      <c r="E7" s="24"/>
      <c r="F7" s="24"/>
      <c r="G7" s="24"/>
    </row>
    <row r="8" spans="1:7">
      <c r="A8" s="80" t="s">
        <v>48</v>
      </c>
      <c r="B8" s="45"/>
    </row>
    <row r="9" spans="1:7" ht="15" customHeight="1">
      <c r="E9" s="3" t="s">
        <v>10</v>
      </c>
      <c r="F9" s="126">
        <f ca="1">0+CONCATENATE(TEXT(TODAY(),"aaaammjj"),B8)</f>
        <v>20121207</v>
      </c>
      <c r="G9" s="127"/>
    </row>
    <row r="10" spans="1:7">
      <c r="A10" s="124" t="s">
        <v>12</v>
      </c>
      <c r="B10" s="125"/>
    </row>
    <row r="11" spans="1:7">
      <c r="A11" s="7" t="s">
        <v>46</v>
      </c>
      <c r="B11" s="62"/>
    </row>
    <row r="12" spans="1:7">
      <c r="A12" s="7" t="s">
        <v>42</v>
      </c>
      <c r="B12" s="62"/>
      <c r="D12" s="122"/>
      <c r="E12" s="123"/>
      <c r="F12" s="123"/>
      <c r="G12" s="123"/>
    </row>
    <row r="13" spans="1:7">
      <c r="A13" s="7" t="s">
        <v>43</v>
      </c>
      <c r="B13" s="63"/>
      <c r="D13" s="128"/>
      <c r="E13" s="128"/>
      <c r="F13" s="128"/>
      <c r="G13" s="128"/>
    </row>
    <row r="14" spans="1:7">
      <c r="A14" s="7" t="s">
        <v>44</v>
      </c>
      <c r="B14" s="63"/>
      <c r="C14" s="3"/>
      <c r="D14" s="25"/>
      <c r="E14" s="128"/>
      <c r="F14" s="128"/>
      <c r="G14" s="128"/>
    </row>
    <row r="15" spans="1:7" ht="15" customHeight="1">
      <c r="A15" s="7" t="s">
        <v>45</v>
      </c>
      <c r="B15" s="19"/>
      <c r="C15" s="6"/>
      <c r="D15" s="25"/>
      <c r="E15" s="25"/>
      <c r="F15" s="25"/>
      <c r="G15" s="25"/>
    </row>
    <row r="16" spans="1:7" ht="15" customHeight="1">
      <c r="A16" s="3"/>
      <c r="B16" s="19"/>
      <c r="C16" s="6"/>
      <c r="D16" s="25"/>
      <c r="E16" s="25"/>
      <c r="F16" s="25"/>
      <c r="G16" s="25"/>
    </row>
    <row r="17" spans="1:8">
      <c r="A17" s="3"/>
      <c r="B17" s="3"/>
      <c r="C17" s="3"/>
      <c r="D17" s="3"/>
      <c r="E17" s="3"/>
      <c r="F17" s="3"/>
      <c r="G17" s="3"/>
    </row>
    <row r="18" spans="1:8" s="9" customFormat="1">
      <c r="A18" s="76" t="s">
        <v>9</v>
      </c>
      <c r="B18" s="132" t="s">
        <v>7</v>
      </c>
      <c r="C18" s="133"/>
      <c r="D18" s="134"/>
      <c r="E18" s="79" t="s">
        <v>0</v>
      </c>
      <c r="F18" s="79" t="s">
        <v>1</v>
      </c>
      <c r="G18" s="75" t="s">
        <v>8</v>
      </c>
      <c r="H18" s="64"/>
    </row>
    <row r="19" spans="1:8">
      <c r="A19" s="11" t="str">
        <f>IF(B19="","",VLOOKUP(B19,[0]!Prod,8,FALSE))</f>
        <v/>
      </c>
      <c r="B19" s="135"/>
      <c r="C19" s="135"/>
      <c r="D19" s="135"/>
      <c r="E19" s="78" t="str">
        <f ca="1">IF(B19="","",CHOOSE(MATCH($F19,OFFSET(Produits!$E$2:$G$2,MATCH(Facture!B19,CodeProd,0)-1,),1),OFFSET(Produits!$B$2,MATCH(B19,CodeProd,0)-1,),OFFSET(Produits!$C$2,MATCH(B19,CodeProd,0)-1,),OFFSET(Produits!$D$2,MATCH(B19,CodeProd,0)-1,)))</f>
        <v/>
      </c>
      <c r="F19" s="4"/>
      <c r="G19" s="77" t="str">
        <f ca="1">IFERROR(E19*F19,"")</f>
        <v/>
      </c>
      <c r="H19" s="3"/>
    </row>
    <row r="20" spans="1:8">
      <c r="A20" s="11" t="str">
        <f>IF(B20="","",VLOOKUP(B20,[0]!Prod,8,FALSE))</f>
        <v/>
      </c>
      <c r="B20" s="120"/>
      <c r="C20" s="120"/>
      <c r="D20" s="120"/>
      <c r="E20" s="74" t="str">
        <f ca="1">IF(B20="","",CHOOSE(MATCH($F20,OFFSET(Produits!$E$2:$G$2,MATCH(Facture!B20,CodeProd,0)-1,),1),OFFSET(Produits!$B$2,MATCH(B20,CodeProd,0)-1,),OFFSET(Produits!$C$2,MATCH(B20,CodeProd,0)-1,),OFFSET(Produits!$D$2,MATCH(B20,CodeProd,0)-1,)))</f>
        <v/>
      </c>
      <c r="F20" s="26"/>
      <c r="G20" s="77" t="str">
        <f t="shared" ref="G20:G38" ca="1" si="0">IFERROR(E20*F20,"")</f>
        <v/>
      </c>
      <c r="H20" s="3"/>
    </row>
    <row r="21" spans="1:8">
      <c r="A21" s="11" t="str">
        <f>IF(B21="","",VLOOKUP(B21,[0]!Prod,8,FALSE))</f>
        <v/>
      </c>
      <c r="B21" s="120"/>
      <c r="C21" s="120"/>
      <c r="D21" s="120"/>
      <c r="E21" s="74" t="str">
        <f ca="1">IF(B21="","",CHOOSE(MATCH($F21,OFFSET(Produits!$E$2:$G$2,MATCH(Facture!B21,CodeProd,0)-1,),1),OFFSET(Produits!$B$2,MATCH(B21,CodeProd,0)-1,),OFFSET(Produits!$C$2,MATCH(B21,CodeProd,0)-1,),OFFSET(Produits!$D$2,MATCH(B21,CodeProd,0)-1,)))</f>
        <v/>
      </c>
      <c r="F21" s="26"/>
      <c r="G21" s="77" t="str">
        <f t="shared" ca="1" si="0"/>
        <v/>
      </c>
      <c r="H21" s="3"/>
    </row>
    <row r="22" spans="1:8">
      <c r="A22" s="11" t="str">
        <f>IF(B22="","",VLOOKUP(B22,[0]!Prod,8,FALSE))</f>
        <v/>
      </c>
      <c r="B22" s="120"/>
      <c r="C22" s="120"/>
      <c r="D22" s="120"/>
      <c r="E22" s="74" t="str">
        <f ca="1">IF(B22="","",CHOOSE(MATCH($F22,OFFSET(Produits!$E$2:$G$2,MATCH(Facture!B22,CodeProd,0)-1,),1),OFFSET(Produits!$B$2,MATCH(B22,CodeProd,0)-1,),OFFSET(Produits!$C$2,MATCH(B22,CodeProd,0)-1,),OFFSET(Produits!$D$2,MATCH(B22,CodeProd,0)-1,)))</f>
        <v/>
      </c>
      <c r="F22" s="26"/>
      <c r="G22" s="77" t="str">
        <f t="shared" ca="1" si="0"/>
        <v/>
      </c>
      <c r="H22" s="3"/>
    </row>
    <row r="23" spans="1:8">
      <c r="A23" s="11" t="str">
        <f>IF(B23="","",VLOOKUP(B23,[0]!Prod,8,FALSE))</f>
        <v/>
      </c>
      <c r="B23" s="120"/>
      <c r="C23" s="120"/>
      <c r="D23" s="120"/>
      <c r="E23" s="74" t="str">
        <f ca="1">IF(B23="","",CHOOSE(MATCH($F23,OFFSET(Produits!$E$2:$G$2,MATCH(Facture!B23,CodeProd,0)-1,),1),OFFSET(Produits!$B$2,MATCH(B23,CodeProd,0)-1,),OFFSET(Produits!$C$2,MATCH(B23,CodeProd,0)-1,),OFFSET(Produits!$D$2,MATCH(B23,CodeProd,0)-1,)))</f>
        <v/>
      </c>
      <c r="F23" s="26"/>
      <c r="G23" s="77" t="str">
        <f t="shared" ca="1" si="0"/>
        <v/>
      </c>
      <c r="H23" s="3"/>
    </row>
    <row r="24" spans="1:8">
      <c r="A24" s="11" t="str">
        <f>IF(B24="","",VLOOKUP(B24,[0]!Prod,8,FALSE))</f>
        <v/>
      </c>
      <c r="B24" s="120"/>
      <c r="C24" s="120"/>
      <c r="D24" s="120"/>
      <c r="E24" s="74" t="str">
        <f ca="1">IF(B24="","",CHOOSE(MATCH($F24,OFFSET(Produits!$E$2:$G$2,MATCH(Facture!B24,CodeProd,0)-1,),1),OFFSET(Produits!$B$2,MATCH(B24,CodeProd,0)-1,),OFFSET(Produits!$C$2,MATCH(B24,CodeProd,0)-1,),OFFSET(Produits!$D$2,MATCH(B24,CodeProd,0)-1,)))</f>
        <v/>
      </c>
      <c r="F24" s="26"/>
      <c r="G24" s="77" t="str">
        <f t="shared" ca="1" si="0"/>
        <v/>
      </c>
      <c r="H24" s="3"/>
    </row>
    <row r="25" spans="1:8">
      <c r="A25" s="11" t="str">
        <f>IF(B25="","",VLOOKUP(B25,[0]!Prod,8,FALSE))</f>
        <v/>
      </c>
      <c r="B25" s="120"/>
      <c r="C25" s="120"/>
      <c r="D25" s="120"/>
      <c r="E25" s="74" t="str">
        <f ca="1">IF(B25="","",CHOOSE(MATCH($F25,OFFSET(Produits!$E$2:$G$2,MATCH(Facture!B25,CodeProd,0)-1,),1),OFFSET(Produits!$B$2,MATCH(B25,CodeProd,0)-1,),OFFSET(Produits!$C$2,MATCH(B25,CodeProd,0)-1,),OFFSET(Produits!$D$2,MATCH(B25,CodeProd,0)-1,)))</f>
        <v/>
      </c>
      <c r="F25" s="26"/>
      <c r="G25" s="77" t="str">
        <f t="shared" ca="1" si="0"/>
        <v/>
      </c>
      <c r="H25" s="3"/>
    </row>
    <row r="26" spans="1:8">
      <c r="A26" s="11" t="str">
        <f>IF(B26="","",VLOOKUP(B26,[0]!Prod,8,FALSE))</f>
        <v/>
      </c>
      <c r="B26" s="120"/>
      <c r="C26" s="120"/>
      <c r="D26" s="120"/>
      <c r="E26" s="74" t="str">
        <f ca="1">IF(B26="","",CHOOSE(MATCH($F26,OFFSET(Produits!$E$2:$G$2,MATCH(Facture!B26,CodeProd,0)-1,),1),OFFSET(Produits!$B$2,MATCH(B26,CodeProd,0)-1,),OFFSET(Produits!$C$2,MATCH(B26,CodeProd,0)-1,),OFFSET(Produits!$D$2,MATCH(B26,CodeProd,0)-1,)))</f>
        <v/>
      </c>
      <c r="F26" s="26"/>
      <c r="G26" s="77" t="str">
        <f t="shared" ca="1" si="0"/>
        <v/>
      </c>
      <c r="H26" s="3"/>
    </row>
    <row r="27" spans="1:8">
      <c r="A27" s="11" t="str">
        <f>IF(B27="","",VLOOKUP(B27,[0]!Prod,8,FALSE))</f>
        <v/>
      </c>
      <c r="B27" s="120"/>
      <c r="C27" s="120"/>
      <c r="D27" s="120"/>
      <c r="E27" s="74" t="str">
        <f ca="1">IF(B27="","",CHOOSE(MATCH($F27,OFFSET(Produits!$E$2:$G$2,MATCH(Facture!B27,CodeProd,0)-1,),1),OFFSET(Produits!$B$2,MATCH(B27,CodeProd,0)-1,),OFFSET(Produits!$C$2,MATCH(B27,CodeProd,0)-1,),OFFSET(Produits!$D$2,MATCH(B27,CodeProd,0)-1,)))</f>
        <v/>
      </c>
      <c r="F27" s="26"/>
      <c r="G27" s="77" t="str">
        <f t="shared" ca="1" si="0"/>
        <v/>
      </c>
      <c r="H27" s="3"/>
    </row>
    <row r="28" spans="1:8">
      <c r="A28" s="11" t="str">
        <f>IF(B28="","",VLOOKUP(B28,[0]!Prod,8,FALSE))</f>
        <v/>
      </c>
      <c r="B28" s="120"/>
      <c r="C28" s="120"/>
      <c r="D28" s="120"/>
      <c r="E28" s="74" t="str">
        <f ca="1">IF(B28="","",CHOOSE(MATCH($F28,OFFSET(Produits!$E$2:$G$2,MATCH(Facture!B28,CodeProd,0)-1,),1),OFFSET(Produits!$B$2,MATCH(B28,CodeProd,0)-1,),OFFSET(Produits!$C$2,MATCH(B28,CodeProd,0)-1,),OFFSET(Produits!$D$2,MATCH(B28,CodeProd,0)-1,)))</f>
        <v/>
      </c>
      <c r="F28" s="26"/>
      <c r="G28" s="77" t="str">
        <f t="shared" ca="1" si="0"/>
        <v/>
      </c>
      <c r="H28" s="3"/>
    </row>
    <row r="29" spans="1:8">
      <c r="A29" s="11" t="str">
        <f>IF(B29="","",VLOOKUP(B29,[0]!Prod,8,FALSE))</f>
        <v/>
      </c>
      <c r="B29" s="120"/>
      <c r="C29" s="120"/>
      <c r="D29" s="120"/>
      <c r="E29" s="74" t="str">
        <f ca="1">IF(B29="","",CHOOSE(MATCH($F29,OFFSET(Produits!$E$2:$G$2,MATCH(Facture!B29,CodeProd,0)-1,),1),OFFSET(Produits!$B$2,MATCH(B29,CodeProd,0)-1,),OFFSET(Produits!$C$2,MATCH(B29,CodeProd,0)-1,),OFFSET(Produits!$D$2,MATCH(B29,CodeProd,0)-1,)))</f>
        <v/>
      </c>
      <c r="F29" s="26"/>
      <c r="G29" s="77" t="str">
        <f t="shared" ca="1" si="0"/>
        <v/>
      </c>
      <c r="H29" s="3"/>
    </row>
    <row r="30" spans="1:8">
      <c r="A30" s="11" t="str">
        <f>IF(B30="","",VLOOKUP(B30,[0]!Prod,8,FALSE))</f>
        <v/>
      </c>
      <c r="B30" s="120"/>
      <c r="C30" s="120"/>
      <c r="D30" s="120"/>
      <c r="E30" s="74" t="str">
        <f ca="1">IF(B30="","",CHOOSE(MATCH($F30,OFFSET(Produits!$E$2:$G$2,MATCH(Facture!B30,CodeProd,0)-1,),1),OFFSET(Produits!$B$2,MATCH(B30,CodeProd,0)-1,),OFFSET(Produits!$C$2,MATCH(B30,CodeProd,0)-1,),OFFSET(Produits!$D$2,MATCH(B30,CodeProd,0)-1,)))</f>
        <v/>
      </c>
      <c r="F30" s="26"/>
      <c r="G30" s="77" t="str">
        <f t="shared" ca="1" si="0"/>
        <v/>
      </c>
      <c r="H30" s="3"/>
    </row>
    <row r="31" spans="1:8">
      <c r="A31" s="11" t="str">
        <f>IF(B31="","",VLOOKUP(B31,[0]!Prod,8,FALSE))</f>
        <v/>
      </c>
      <c r="B31" s="120"/>
      <c r="C31" s="120"/>
      <c r="D31" s="120"/>
      <c r="E31" s="74" t="str">
        <f ca="1">IF(B31="","",CHOOSE(MATCH($F31,OFFSET(Produits!$E$2:$G$2,MATCH(Facture!B31,CodeProd,0)-1,),1),OFFSET(Produits!$B$2,MATCH(B31,CodeProd,0)-1,),OFFSET(Produits!$C$2,MATCH(B31,CodeProd,0)-1,),OFFSET(Produits!$D$2,MATCH(B31,CodeProd,0)-1,)))</f>
        <v/>
      </c>
      <c r="F31" s="26"/>
      <c r="G31" s="77" t="str">
        <f t="shared" ca="1" si="0"/>
        <v/>
      </c>
      <c r="H31" s="3"/>
    </row>
    <row r="32" spans="1:8">
      <c r="A32" s="11" t="str">
        <f>IF(B32="","",VLOOKUP(B32,[0]!Prod,8,FALSE))</f>
        <v/>
      </c>
      <c r="B32" s="120"/>
      <c r="C32" s="120"/>
      <c r="D32" s="120"/>
      <c r="E32" s="74" t="str">
        <f ca="1">IF(B32="","",CHOOSE(MATCH($F32,OFFSET(Produits!$E$2:$G$2,MATCH(Facture!B32,CodeProd,0)-1,),1),OFFSET(Produits!$B$2,MATCH(B32,CodeProd,0)-1,),OFFSET(Produits!$C$2,MATCH(B32,CodeProd,0)-1,),OFFSET(Produits!$D$2,MATCH(B32,CodeProd,0)-1,)))</f>
        <v/>
      </c>
      <c r="F32" s="26"/>
      <c r="G32" s="77" t="str">
        <f t="shared" ca="1" si="0"/>
        <v/>
      </c>
      <c r="H32" s="3"/>
    </row>
    <row r="33" spans="1:8">
      <c r="A33" s="11" t="str">
        <f>IF(B33="","",VLOOKUP(B33,[0]!Prod,8,FALSE))</f>
        <v/>
      </c>
      <c r="B33" s="120"/>
      <c r="C33" s="120"/>
      <c r="D33" s="120"/>
      <c r="E33" s="74" t="str">
        <f ca="1">IF(B33="","",CHOOSE(MATCH($F33,OFFSET(Produits!$E$2:$G$2,MATCH(Facture!B33,CodeProd,0)-1,),1),OFFSET(Produits!$B$2,MATCH(B33,CodeProd,0)-1,),OFFSET(Produits!$C$2,MATCH(B33,CodeProd,0)-1,),OFFSET(Produits!$D$2,MATCH(B33,CodeProd,0)-1,)))</f>
        <v/>
      </c>
      <c r="F33" s="26"/>
      <c r="G33" s="77" t="str">
        <f t="shared" ca="1" si="0"/>
        <v/>
      </c>
      <c r="H33" s="3"/>
    </row>
    <row r="34" spans="1:8">
      <c r="A34" s="11" t="str">
        <f>IF(B34="","",VLOOKUP(B34,[0]!Prod,8,FALSE))</f>
        <v/>
      </c>
      <c r="B34" s="120"/>
      <c r="C34" s="120"/>
      <c r="D34" s="120"/>
      <c r="E34" s="74" t="str">
        <f ca="1">IF(B34="","",CHOOSE(MATCH($F34,OFFSET(Produits!$E$2:$G$2,MATCH(Facture!B34,CodeProd,0)-1,),1),OFFSET(Produits!$B$2,MATCH(B34,CodeProd,0)-1,),OFFSET(Produits!$C$2,MATCH(B34,CodeProd,0)-1,),OFFSET(Produits!$D$2,MATCH(B34,CodeProd,0)-1,)))</f>
        <v/>
      </c>
      <c r="F34" s="26"/>
      <c r="G34" s="77" t="str">
        <f t="shared" ca="1" si="0"/>
        <v/>
      </c>
      <c r="H34" s="3"/>
    </row>
    <row r="35" spans="1:8">
      <c r="A35" s="11" t="str">
        <f>IF(B35="","",VLOOKUP(B35,[0]!Prod,8,FALSE))</f>
        <v/>
      </c>
      <c r="B35" s="120"/>
      <c r="C35" s="120"/>
      <c r="D35" s="120"/>
      <c r="E35" s="74" t="str">
        <f ca="1">IF(B35="","",CHOOSE(MATCH($F35,OFFSET(Produits!$E$2:$G$2,MATCH(Facture!B35,CodeProd,0)-1,),1),OFFSET(Produits!$B$2,MATCH(B35,CodeProd,0)-1,),OFFSET(Produits!$C$2,MATCH(B35,CodeProd,0)-1,),OFFSET(Produits!$D$2,MATCH(B35,CodeProd,0)-1,)))</f>
        <v/>
      </c>
      <c r="F35" s="26"/>
      <c r="G35" s="77" t="str">
        <f t="shared" ca="1" si="0"/>
        <v/>
      </c>
      <c r="H35" s="3"/>
    </row>
    <row r="36" spans="1:8">
      <c r="A36" s="11" t="str">
        <f>IF(B36="","",VLOOKUP(B36,[0]!Prod,8,FALSE))</f>
        <v/>
      </c>
      <c r="B36" s="120"/>
      <c r="C36" s="120"/>
      <c r="D36" s="120"/>
      <c r="E36" s="74" t="str">
        <f ca="1">IF(B36="","",CHOOSE(MATCH($F36,OFFSET(Produits!$E$2:$G$2,MATCH(Facture!B36,CodeProd,0)-1,),1),OFFSET(Produits!$B$2,MATCH(B36,CodeProd,0)-1,),OFFSET(Produits!$C$2,MATCH(B36,CodeProd,0)-1,),OFFSET(Produits!$D$2,MATCH(B36,CodeProd,0)-1,)))</f>
        <v/>
      </c>
      <c r="F36" s="26"/>
      <c r="G36" s="77" t="str">
        <f t="shared" ca="1" si="0"/>
        <v/>
      </c>
      <c r="H36" s="3"/>
    </row>
    <row r="37" spans="1:8">
      <c r="A37" s="11" t="str">
        <f>IF(B37="","",VLOOKUP(B37,[0]!Prod,8,FALSE))</f>
        <v/>
      </c>
      <c r="B37" s="120"/>
      <c r="C37" s="120"/>
      <c r="D37" s="120"/>
      <c r="E37" s="74" t="str">
        <f ca="1">IF(B37="","",CHOOSE(MATCH($F37,OFFSET(Produits!$E$2:$G$2,MATCH(Facture!B37,CodeProd,0)-1,),1),OFFSET(Produits!$B$2,MATCH(B37,CodeProd,0)-1,),OFFSET(Produits!$C$2,MATCH(B37,CodeProd,0)-1,),OFFSET(Produits!$D$2,MATCH(B37,CodeProd,0)-1,)))</f>
        <v/>
      </c>
      <c r="F37" s="26"/>
      <c r="G37" s="77" t="str">
        <f t="shared" ca="1" si="0"/>
        <v/>
      </c>
      <c r="H37" s="3"/>
    </row>
    <row r="38" spans="1:8">
      <c r="A38" s="10" t="str">
        <f>IF(B38="","",VLOOKUP(B38,[0]!Prod,8,FALSE))</f>
        <v/>
      </c>
      <c r="B38" s="129"/>
      <c r="C38" s="130"/>
      <c r="D38" s="131"/>
      <c r="E38" s="73" t="str">
        <f ca="1">IF(B38="","",CHOOSE(MATCH($F38,OFFSET(Produits!$E$2:$G$2,MATCH(Facture!B38,CodeProd,0)-1,),1),OFFSET(Produits!$B$2,MATCH(B38,CodeProd,0)-1,),OFFSET(Produits!$C$2,MATCH(B38,CodeProd,0)-1,),OFFSET(Produits!$D$2,MATCH(B38,CodeProd,0)-1,)))</f>
        <v/>
      </c>
      <c r="F38" s="66"/>
      <c r="G38" s="65" t="str">
        <f t="shared" ca="1" si="0"/>
        <v/>
      </c>
      <c r="H38" s="3"/>
    </row>
    <row r="39" spans="1:8" ht="30">
      <c r="F39" s="68" t="s">
        <v>40</v>
      </c>
      <c r="G39" s="67">
        <f>G41+G44</f>
        <v>0</v>
      </c>
    </row>
    <row r="40" spans="1:8">
      <c r="G40" s="65"/>
    </row>
    <row r="41" spans="1:8" ht="30">
      <c r="F41" s="70" t="s">
        <v>25</v>
      </c>
      <c r="G41" s="71">
        <f>SUMIF(Taux_TVA,5.5,MontantHT)</f>
        <v>0</v>
      </c>
    </row>
    <row r="42" spans="1:8">
      <c r="F42" s="68" t="s">
        <v>2</v>
      </c>
      <c r="G42" s="65">
        <f>G41*0.055</f>
        <v>0</v>
      </c>
    </row>
    <row r="43" spans="1:8">
      <c r="F43" s="10"/>
      <c r="G43" s="65"/>
    </row>
    <row r="44" spans="1:8" ht="30">
      <c r="F44" s="70" t="s">
        <v>26</v>
      </c>
      <c r="G44" s="71">
        <f>SUMIF(Taux_TVA,19.6,MontantHT)-G45</f>
        <v>0</v>
      </c>
    </row>
    <row r="45" spans="1:8">
      <c r="F45" s="60" t="s">
        <v>24</v>
      </c>
      <c r="G45" s="72">
        <f>IF(B38&lt;&gt;"",G38,0)</f>
        <v>0</v>
      </c>
    </row>
    <row r="46" spans="1:8">
      <c r="B46" s="3"/>
      <c r="C46" s="3"/>
      <c r="F46" s="68" t="s">
        <v>3</v>
      </c>
      <c r="G46" s="65">
        <f>IF((G45+G44)=0,0,(G45+G44)*0.196)</f>
        <v>0</v>
      </c>
    </row>
    <row r="47" spans="1:8">
      <c r="B47" s="7"/>
      <c r="E47" s="22"/>
      <c r="F47" s="10"/>
      <c r="G47" s="65"/>
    </row>
    <row r="48" spans="1:8">
      <c r="B48" s="7"/>
      <c r="C48" s="46"/>
      <c r="D48" s="3"/>
      <c r="F48" s="69" t="s">
        <v>4</v>
      </c>
      <c r="G48" s="65">
        <f>G41+G44+G45+G42+G46</f>
        <v>0</v>
      </c>
    </row>
    <row r="49" spans="1:7">
      <c r="B49" s="7"/>
      <c r="C49" s="48"/>
      <c r="D49" s="3"/>
      <c r="E49" s="22"/>
      <c r="F49" s="22"/>
      <c r="G49" s="22"/>
    </row>
    <row r="50" spans="1:7">
      <c r="B50" s="47"/>
      <c r="C50" s="49"/>
      <c r="D50" s="3"/>
      <c r="E50" s="22"/>
      <c r="F50" s="22"/>
      <c r="G50" s="22"/>
    </row>
    <row r="51" spans="1:7" ht="15" customHeight="1">
      <c r="A51" s="24"/>
      <c r="B51" s="47"/>
      <c r="C51" s="49"/>
      <c r="D51" s="10"/>
      <c r="E51" s="23"/>
      <c r="F51" s="23"/>
      <c r="G51" s="23"/>
    </row>
    <row r="52" spans="1:7" ht="15" customHeight="1">
      <c r="A52" s="8"/>
      <c r="B52" s="47"/>
      <c r="C52" s="49"/>
      <c r="D52" s="50"/>
      <c r="E52" s="23"/>
      <c r="F52" s="23"/>
      <c r="G52" s="23"/>
    </row>
    <row r="53" spans="1:7">
      <c r="A53" s="8"/>
      <c r="B53" s="47"/>
      <c r="C53" s="49"/>
      <c r="D53" s="50"/>
      <c r="E53" s="23"/>
      <c r="F53" s="23"/>
      <c r="G53" s="23"/>
    </row>
    <row r="54" spans="1:7">
      <c r="A54" s="8"/>
      <c r="B54" s="47"/>
      <c r="C54" s="49"/>
      <c r="D54" s="50"/>
      <c r="E54" s="23"/>
      <c r="F54" s="23"/>
      <c r="G54" s="23"/>
    </row>
    <row r="55" spans="1:7" ht="15" customHeight="1">
      <c r="A55" s="24"/>
      <c r="B55" s="47"/>
      <c r="C55" s="24"/>
      <c r="D55" s="10"/>
      <c r="E55" s="23"/>
      <c r="F55" s="23"/>
      <c r="G55" s="23"/>
    </row>
    <row r="56" spans="1:7">
      <c r="C56" s="24"/>
      <c r="E56" s="22"/>
      <c r="F56" s="22"/>
      <c r="G56" s="22"/>
    </row>
    <row r="57" spans="1:7">
      <c r="A57" s="24"/>
      <c r="B57" s="44"/>
      <c r="D57" s="1"/>
      <c r="E57" s="23"/>
      <c r="F57" s="23"/>
      <c r="G57" s="23"/>
    </row>
  </sheetData>
  <mergeCells count="30">
    <mergeCell ref="D13:G13"/>
    <mergeCell ref="E14:G14"/>
    <mergeCell ref="B38:D38"/>
    <mergeCell ref="B33:D33"/>
    <mergeCell ref="B24:D24"/>
    <mergeCell ref="B25:D25"/>
    <mergeCell ref="B26:D26"/>
    <mergeCell ref="B27:D27"/>
    <mergeCell ref="B18:D18"/>
    <mergeCell ref="B19:D19"/>
    <mergeCell ref="B20:D20"/>
    <mergeCell ref="B21:D21"/>
    <mergeCell ref="B23:D23"/>
    <mergeCell ref="B28:D28"/>
    <mergeCell ref="B35:D35"/>
    <mergeCell ref="B22:D22"/>
    <mergeCell ref="A5:G5"/>
    <mergeCell ref="A2:G2"/>
    <mergeCell ref="A3:G3"/>
    <mergeCell ref="A4:G4"/>
    <mergeCell ref="D12:G12"/>
    <mergeCell ref="A10:B10"/>
    <mergeCell ref="F9:G9"/>
    <mergeCell ref="B36:D36"/>
    <mergeCell ref="B37:D37"/>
    <mergeCell ref="B29:D29"/>
    <mergeCell ref="B30:D30"/>
    <mergeCell ref="B31:D31"/>
    <mergeCell ref="B32:D32"/>
    <mergeCell ref="B34:D3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9" orientation="portrait" blackAndWhite="1" horizontalDpi="4294967293" verticalDpi="360" r:id="rId1"/>
  <drawing r:id="rId2"/>
  <legacyDrawing r:id="rId3"/>
  <controls>
    <control shapeId="1066" r:id="rId4" name="CommandButton4"/>
    <control shapeId="1058" r:id="rId5" name="CommandButton2"/>
    <control shapeId="1061" r:id="rId6" name="raz"/>
    <control shapeId="1064" r:id="rId7" name="CommandButton1"/>
    <control shapeId="1065" r:id="rId8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L426"/>
  <sheetViews>
    <sheetView workbookViewId="0">
      <pane ySplit="1" topLeftCell="A2" activePane="bottomLeft" state="frozen"/>
      <selection pane="bottomLeft" activeCell="C15" sqref="C15"/>
    </sheetView>
  </sheetViews>
  <sheetFormatPr baseColWidth="10" defaultColWidth="9.140625" defaultRowHeight="15"/>
  <cols>
    <col min="1" max="1" width="13.85546875" style="36" customWidth="1"/>
    <col min="2" max="3" width="13.85546875" style="17" customWidth="1"/>
    <col min="4" max="4" width="13.85546875" style="82" customWidth="1"/>
    <col min="5" max="5" width="17" style="17" customWidth="1"/>
    <col min="6" max="6" width="17.42578125" style="36" customWidth="1"/>
    <col min="7" max="7" width="13.85546875" style="86" customWidth="1"/>
    <col min="8" max="8" width="23.42578125" style="89" customWidth="1"/>
    <col min="9" max="10" width="13.85546875" style="18" customWidth="1"/>
    <col min="11" max="11" width="13.28515625" style="17" customWidth="1"/>
    <col min="12" max="12" width="15.42578125" style="27" customWidth="1"/>
    <col min="13" max="16384" width="9.140625" style="17"/>
  </cols>
  <sheetData>
    <row r="1" spans="1:12" s="12" customFormat="1" ht="50.1" customHeight="1">
      <c r="A1" s="90" t="s">
        <v>13</v>
      </c>
      <c r="B1" s="91" t="s">
        <v>14</v>
      </c>
      <c r="C1" s="99" t="s">
        <v>15</v>
      </c>
      <c r="D1" s="100" t="s">
        <v>16</v>
      </c>
      <c r="E1" s="99" t="s">
        <v>17</v>
      </c>
      <c r="F1" s="101" t="s">
        <v>18</v>
      </c>
      <c r="G1" s="102" t="s">
        <v>19</v>
      </c>
      <c r="H1" s="103" t="s">
        <v>61</v>
      </c>
      <c r="I1" s="104" t="s">
        <v>20</v>
      </c>
      <c r="J1" s="104" t="s">
        <v>21</v>
      </c>
      <c r="K1" s="104" t="s">
        <v>22</v>
      </c>
      <c r="L1" s="105" t="s">
        <v>41</v>
      </c>
    </row>
    <row r="2" spans="1:12" hidden="1">
      <c r="A2" s="34">
        <v>4110000</v>
      </c>
      <c r="B2" s="14" t="s">
        <v>59</v>
      </c>
      <c r="C2" s="14">
        <v>0</v>
      </c>
      <c r="D2" s="81">
        <v>0</v>
      </c>
      <c r="E2" s="14" t="s">
        <v>59</v>
      </c>
      <c r="F2" s="34">
        <v>0</v>
      </c>
      <c r="G2" s="83">
        <v>0</v>
      </c>
      <c r="H2" s="87" t="s">
        <v>60</v>
      </c>
      <c r="I2" s="15">
        <v>0</v>
      </c>
      <c r="J2" s="15">
        <v>0</v>
      </c>
      <c r="K2" s="61" t="s">
        <v>59</v>
      </c>
      <c r="L2" s="13">
        <f>MAXA(A2:A420)</f>
        <v>4110001</v>
      </c>
    </row>
    <row r="3" spans="1:12">
      <c r="A3" s="34">
        <v>4110001</v>
      </c>
      <c r="B3" s="35" t="s">
        <v>51</v>
      </c>
      <c r="C3" s="35" t="s">
        <v>54</v>
      </c>
      <c r="D3" s="81" t="s">
        <v>49</v>
      </c>
      <c r="E3" s="35" t="s">
        <v>55</v>
      </c>
      <c r="F3" s="34" t="s">
        <v>52</v>
      </c>
      <c r="G3" s="84" t="s">
        <v>53</v>
      </c>
      <c r="H3" s="87" t="s">
        <v>58</v>
      </c>
      <c r="I3" s="15" t="s">
        <v>56</v>
      </c>
      <c r="J3" s="15" t="s">
        <v>57</v>
      </c>
      <c r="K3" s="13" t="s">
        <v>23</v>
      </c>
      <c r="L3" s="16">
        <f>IF(A3="","",SUMIF(ListeFactures!C$2:C$244,A3,ListeFactures!D$2:D$244))</f>
        <v>7610</v>
      </c>
    </row>
    <row r="4" spans="1:12">
      <c r="A4" s="34"/>
      <c r="B4" s="35"/>
      <c r="C4" s="35"/>
      <c r="D4" s="81"/>
      <c r="E4" s="35"/>
      <c r="F4" s="34"/>
      <c r="G4" s="85"/>
      <c r="H4" s="87"/>
      <c r="I4" s="15"/>
      <c r="J4" s="15"/>
      <c r="K4" s="13"/>
      <c r="L4" s="16" t="str">
        <f>IF(A4="","",SUMIF(ListeFactures!C$2:C$244,A4,ListeFactures!D$2:D$244))</f>
        <v/>
      </c>
    </row>
    <row r="5" spans="1:12">
      <c r="A5" s="34"/>
      <c r="B5" s="13"/>
      <c r="C5" s="13"/>
      <c r="D5" s="81"/>
      <c r="E5" s="13"/>
      <c r="F5" s="34"/>
      <c r="G5" s="85"/>
      <c r="H5" s="88"/>
      <c r="I5" s="15"/>
      <c r="J5" s="15"/>
      <c r="K5" s="13"/>
      <c r="L5" s="16" t="str">
        <f>IF(A5="","",SUMIF(ListeFactures!C$2:C$244,A5,ListeFactures!D$2:D$244))</f>
        <v/>
      </c>
    </row>
    <row r="6" spans="1:12">
      <c r="A6" s="34"/>
      <c r="B6" s="13"/>
      <c r="C6" s="13"/>
      <c r="D6" s="81"/>
      <c r="E6" s="13"/>
      <c r="F6" s="34"/>
      <c r="G6" s="85"/>
      <c r="H6" s="88"/>
      <c r="I6" s="15"/>
      <c r="J6" s="15"/>
      <c r="K6" s="13"/>
      <c r="L6" s="16" t="str">
        <f>IF(A6="","",SUMIF(ListeFactures!C$2:C$244,A6,ListeFactures!D$2:D$244))</f>
        <v/>
      </c>
    </row>
    <row r="7" spans="1:12">
      <c r="A7" s="34"/>
      <c r="B7" s="13"/>
      <c r="C7" s="13"/>
      <c r="D7" s="81"/>
      <c r="E7" s="13"/>
      <c r="F7" s="34"/>
      <c r="G7" s="85"/>
      <c r="H7" s="88"/>
      <c r="I7" s="15"/>
      <c r="J7" s="15"/>
      <c r="K7" s="13"/>
      <c r="L7" s="16" t="str">
        <f>IF(A7="","",SUMIF(ListeFactures!C$2:C$244,A7,ListeFactures!D$2:D$244))</f>
        <v/>
      </c>
    </row>
    <row r="8" spans="1:12">
      <c r="A8" s="34"/>
      <c r="B8" s="13"/>
      <c r="C8" s="13"/>
      <c r="D8" s="81"/>
      <c r="E8" s="13"/>
      <c r="F8" s="34"/>
      <c r="G8" s="85"/>
      <c r="H8" s="88"/>
      <c r="I8" s="15"/>
      <c r="J8" s="15"/>
      <c r="K8" s="13"/>
      <c r="L8" s="16" t="str">
        <f>IF(A8="","",SUMIF(ListeFactures!C$2:C$244,A8,ListeFactures!D$2:D$244))</f>
        <v/>
      </c>
    </row>
    <row r="9" spans="1:12">
      <c r="A9" s="34"/>
      <c r="B9" s="13"/>
      <c r="C9" s="13"/>
      <c r="D9" s="81"/>
      <c r="E9" s="13"/>
      <c r="F9" s="34"/>
      <c r="G9" s="85"/>
      <c r="H9" s="88"/>
      <c r="I9" s="15"/>
      <c r="J9" s="15"/>
      <c r="K9" s="13"/>
      <c r="L9" s="16" t="str">
        <f>IF(A9="","",SUMIF(ListeFactures!C$2:C$244,A9,ListeFactures!D$2:D$244))</f>
        <v/>
      </c>
    </row>
    <row r="10" spans="1:12">
      <c r="A10" s="34"/>
      <c r="B10" s="13"/>
      <c r="C10" s="13"/>
      <c r="D10" s="81"/>
      <c r="E10" s="13"/>
      <c r="F10" s="34"/>
      <c r="G10" s="85"/>
      <c r="H10" s="88"/>
      <c r="I10" s="15"/>
      <c r="J10" s="15"/>
      <c r="K10" s="13"/>
      <c r="L10" s="16" t="str">
        <f>IF(A10="","",SUMIF(ListeFactures!C$2:C$244,A10,ListeFactures!D$2:D$244))</f>
        <v/>
      </c>
    </row>
    <row r="11" spans="1:12">
      <c r="A11" s="34"/>
      <c r="B11" s="13"/>
      <c r="C11" s="13"/>
      <c r="D11" s="81"/>
      <c r="E11" s="13"/>
      <c r="F11" s="34"/>
      <c r="G11" s="85"/>
      <c r="H11" s="88"/>
      <c r="I11" s="15"/>
      <c r="J11" s="15"/>
      <c r="K11" s="13"/>
      <c r="L11" s="16" t="str">
        <f>IF(A11="","",SUMIF(ListeFactures!C$2:C$244,A11,ListeFactures!D$2:D$244))</f>
        <v/>
      </c>
    </row>
    <row r="12" spans="1:12">
      <c r="A12" s="34"/>
      <c r="B12" s="13"/>
      <c r="C12" s="13"/>
      <c r="D12" s="81"/>
      <c r="E12" s="13"/>
      <c r="F12" s="34"/>
      <c r="G12" s="85"/>
      <c r="H12" s="88"/>
      <c r="I12" s="15"/>
      <c r="J12" s="15"/>
      <c r="K12" s="13"/>
      <c r="L12" s="16" t="str">
        <f>IF(A12="","",SUMIF(ListeFactures!C$2:C$244,A12,ListeFactures!D$2:D$244))</f>
        <v/>
      </c>
    </row>
    <row r="13" spans="1:12">
      <c r="A13" s="34"/>
      <c r="B13" s="13"/>
      <c r="C13" s="13"/>
      <c r="D13" s="81"/>
      <c r="E13" s="13"/>
      <c r="F13" s="34"/>
      <c r="G13" s="85"/>
      <c r="H13" s="88"/>
      <c r="I13" s="15"/>
      <c r="J13" s="15"/>
      <c r="K13" s="13"/>
      <c r="L13" s="16" t="str">
        <f>IF(A13="","",SUMIF(ListeFactures!C$2:C$244,A13,ListeFactures!D$2:D$244))</f>
        <v/>
      </c>
    </row>
    <row r="14" spans="1:12">
      <c r="A14" s="34"/>
      <c r="B14" s="13"/>
      <c r="C14" s="13"/>
      <c r="D14" s="81"/>
      <c r="E14" s="13"/>
      <c r="F14" s="34"/>
      <c r="G14" s="85"/>
      <c r="H14" s="88"/>
      <c r="I14" s="15"/>
      <c r="J14" s="15"/>
      <c r="K14" s="13"/>
      <c r="L14" s="16" t="str">
        <f>IF(A14="","",SUMIF(ListeFactures!C$2:C$244,A14,ListeFactures!D$2:D$244))</f>
        <v/>
      </c>
    </row>
    <row r="15" spans="1:12">
      <c r="A15" s="34"/>
      <c r="B15" s="13"/>
      <c r="C15" s="13"/>
      <c r="D15" s="81"/>
      <c r="E15" s="13"/>
      <c r="F15" s="34"/>
      <c r="G15" s="85"/>
      <c r="H15" s="88"/>
      <c r="I15" s="15"/>
      <c r="J15" s="15"/>
      <c r="K15" s="13"/>
      <c r="L15" s="16" t="str">
        <f>IF(A15="","",SUMIF(ListeFactures!C$2:C$244,A15,ListeFactures!D$2:D$244))</f>
        <v/>
      </c>
    </row>
    <row r="16" spans="1:12">
      <c r="A16" s="34"/>
      <c r="B16" s="13"/>
      <c r="C16" s="13"/>
      <c r="D16" s="81"/>
      <c r="E16" s="13"/>
      <c r="F16" s="34"/>
      <c r="G16" s="85"/>
      <c r="H16" s="88"/>
      <c r="I16" s="15"/>
      <c r="J16" s="15"/>
      <c r="K16" s="13"/>
      <c r="L16" s="16" t="str">
        <f>IF(A16="","",SUMIF(ListeFactures!C$2:C$244,A16,ListeFactures!D$2:D$244))</f>
        <v/>
      </c>
    </row>
    <row r="17" spans="1:12">
      <c r="A17" s="34"/>
      <c r="B17" s="13"/>
      <c r="C17" s="13"/>
      <c r="D17" s="81"/>
      <c r="E17" s="13"/>
      <c r="F17" s="34"/>
      <c r="G17" s="85"/>
      <c r="H17" s="88"/>
      <c r="I17" s="15"/>
      <c r="J17" s="15"/>
      <c r="K17" s="13"/>
      <c r="L17" s="16" t="str">
        <f>IF(A17="","",SUMIF(ListeFactures!C$2:C$244,A17,ListeFactures!D$2:D$244))</f>
        <v/>
      </c>
    </row>
    <row r="18" spans="1:12">
      <c r="A18" s="34"/>
      <c r="B18" s="13"/>
      <c r="C18" s="13"/>
      <c r="D18" s="81"/>
      <c r="E18" s="13"/>
      <c r="F18" s="34"/>
      <c r="G18" s="85"/>
      <c r="H18" s="88"/>
      <c r="I18" s="15"/>
      <c r="J18" s="15"/>
      <c r="K18" s="13"/>
      <c r="L18" s="16" t="str">
        <f>IF(A18="","",SUMIF(ListeFactures!C$2:C$244,A18,ListeFactures!D$2:D$244))</f>
        <v/>
      </c>
    </row>
    <row r="19" spans="1:12">
      <c r="A19" s="34"/>
      <c r="B19" s="13"/>
      <c r="C19" s="13"/>
      <c r="D19" s="81"/>
      <c r="E19" s="13"/>
      <c r="F19" s="34"/>
      <c r="G19" s="85"/>
      <c r="H19" s="88"/>
      <c r="I19" s="15"/>
      <c r="J19" s="15"/>
      <c r="K19" s="13"/>
      <c r="L19" s="16" t="str">
        <f>IF(A19="","",SUMIF(ListeFactures!C$2:C$244,A19,ListeFactures!D$2:D$244))</f>
        <v/>
      </c>
    </row>
    <row r="20" spans="1:12">
      <c r="A20" s="34"/>
      <c r="B20" s="13"/>
      <c r="C20" s="13"/>
      <c r="D20" s="81"/>
      <c r="E20" s="13"/>
      <c r="F20" s="34"/>
      <c r="G20" s="85"/>
      <c r="H20" s="88"/>
      <c r="I20" s="15"/>
      <c r="J20" s="15"/>
      <c r="K20" s="13"/>
      <c r="L20" s="16" t="str">
        <f>IF(A20="","",SUMIF(ListeFactures!C$2:C$244,A20,ListeFactures!D$2:D$244))</f>
        <v/>
      </c>
    </row>
    <row r="21" spans="1:12">
      <c r="A21" s="34"/>
      <c r="B21" s="13"/>
      <c r="C21" s="13"/>
      <c r="D21" s="81"/>
      <c r="E21" s="13"/>
      <c r="F21" s="34"/>
      <c r="G21" s="85"/>
      <c r="H21" s="88"/>
      <c r="I21" s="15"/>
      <c r="J21" s="15"/>
      <c r="K21" s="13"/>
      <c r="L21" s="16" t="str">
        <f>IF(A21="","",SUMIF(ListeFactures!C$2:C$244,A21,ListeFactures!D$2:D$244))</f>
        <v/>
      </c>
    </row>
    <row r="22" spans="1:12">
      <c r="A22" s="34"/>
      <c r="B22" s="13"/>
      <c r="C22" s="13"/>
      <c r="D22" s="81"/>
      <c r="E22" s="13"/>
      <c r="F22" s="34"/>
      <c r="G22" s="85"/>
      <c r="H22" s="88"/>
      <c r="I22" s="15"/>
      <c r="J22" s="15"/>
      <c r="K22" s="13"/>
      <c r="L22" s="16" t="str">
        <f>IF(A22="","",SUMIF(ListeFactures!C$2:C$244,A22,ListeFactures!D$2:D$244))</f>
        <v/>
      </c>
    </row>
    <row r="23" spans="1:12">
      <c r="A23" s="34"/>
      <c r="B23" s="13"/>
      <c r="C23" s="13"/>
      <c r="D23" s="81"/>
      <c r="E23" s="13"/>
      <c r="F23" s="34"/>
      <c r="G23" s="85"/>
      <c r="H23" s="88"/>
      <c r="I23" s="15"/>
      <c r="J23" s="15"/>
      <c r="K23" s="13"/>
      <c r="L23" s="16" t="str">
        <f>IF(A23="","",SUMIF(ListeFactures!C$2:C$244,A23,ListeFactures!D$2:D$244))</f>
        <v/>
      </c>
    </row>
    <row r="24" spans="1:12">
      <c r="A24" s="34"/>
      <c r="B24" s="13"/>
      <c r="C24" s="13"/>
      <c r="D24" s="81"/>
      <c r="E24" s="13"/>
      <c r="F24" s="34"/>
      <c r="G24" s="85"/>
      <c r="H24" s="88"/>
      <c r="I24" s="15"/>
      <c r="J24" s="15"/>
      <c r="K24" s="13"/>
      <c r="L24" s="16" t="str">
        <f>IF(A24="","",SUMIF(ListeFactures!C$2:C$244,A24,ListeFactures!D$2:D$244))</f>
        <v/>
      </c>
    </row>
    <row r="25" spans="1:12">
      <c r="A25" s="34"/>
      <c r="B25" s="13"/>
      <c r="C25" s="13"/>
      <c r="D25" s="81"/>
      <c r="E25" s="13"/>
      <c r="F25" s="34"/>
      <c r="G25" s="85"/>
      <c r="H25" s="88"/>
      <c r="I25" s="15"/>
      <c r="J25" s="15"/>
      <c r="K25" s="13"/>
      <c r="L25" s="16" t="str">
        <f>IF(A25="","",SUMIF(ListeFactures!C$2:C$244,A25,ListeFactures!D$2:D$244))</f>
        <v/>
      </c>
    </row>
    <row r="26" spans="1:12">
      <c r="A26" s="34"/>
      <c r="B26" s="13"/>
      <c r="C26" s="13"/>
      <c r="D26" s="81"/>
      <c r="E26" s="13"/>
      <c r="F26" s="34"/>
      <c r="G26" s="85"/>
      <c r="H26" s="88"/>
      <c r="I26" s="15"/>
      <c r="J26" s="15"/>
      <c r="K26" s="13"/>
      <c r="L26" s="16" t="str">
        <f>IF(A26="","",SUMIF(ListeFactures!C$2:C$244,A26,ListeFactures!D$2:D$244))</f>
        <v/>
      </c>
    </row>
    <row r="27" spans="1:12">
      <c r="A27" s="34"/>
      <c r="B27" s="13"/>
      <c r="C27" s="13"/>
      <c r="D27" s="81"/>
      <c r="E27" s="13"/>
      <c r="F27" s="34"/>
      <c r="G27" s="85"/>
      <c r="H27" s="88"/>
      <c r="I27" s="15"/>
      <c r="J27" s="15"/>
      <c r="K27" s="13"/>
      <c r="L27" s="16" t="str">
        <f>IF(A27="","",SUMIF(ListeFactures!C$2:C$244,A27,ListeFactures!D$2:D$244))</f>
        <v/>
      </c>
    </row>
    <row r="28" spans="1:12">
      <c r="A28" s="34"/>
      <c r="B28" s="13"/>
      <c r="C28" s="13"/>
      <c r="D28" s="81"/>
      <c r="E28" s="13"/>
      <c r="F28" s="34"/>
      <c r="G28" s="85"/>
      <c r="H28" s="88"/>
      <c r="I28" s="15"/>
      <c r="J28" s="15"/>
      <c r="K28" s="13"/>
      <c r="L28" s="16" t="str">
        <f>IF(A28="","",SUMIF(ListeFactures!C$2:C$244,A28,ListeFactures!D$2:D$244))</f>
        <v/>
      </c>
    </row>
    <row r="29" spans="1:12">
      <c r="A29" s="34"/>
      <c r="B29" s="13"/>
      <c r="C29" s="13"/>
      <c r="D29" s="81"/>
      <c r="E29" s="13"/>
      <c r="F29" s="34"/>
      <c r="G29" s="85"/>
      <c r="H29" s="88"/>
      <c r="I29" s="15"/>
      <c r="J29" s="15"/>
      <c r="K29" s="13"/>
      <c r="L29" s="16" t="str">
        <f>IF(A29="","",SUMIF(ListeFactures!C$2:C$244,A29,ListeFactures!D$2:D$244))</f>
        <v/>
      </c>
    </row>
    <row r="30" spans="1:12">
      <c r="A30" s="34"/>
      <c r="B30" s="13"/>
      <c r="C30" s="13"/>
      <c r="D30" s="81"/>
      <c r="E30" s="13"/>
      <c r="F30" s="34"/>
      <c r="G30" s="85"/>
      <c r="H30" s="88"/>
      <c r="I30" s="15"/>
      <c r="J30" s="15"/>
      <c r="K30" s="13"/>
      <c r="L30" s="16" t="str">
        <f>IF(A30="","",SUMIF(ListeFactures!C$2:C$244,A30,ListeFactures!D$2:D$244))</f>
        <v/>
      </c>
    </row>
    <row r="31" spans="1:12">
      <c r="A31" s="34"/>
      <c r="B31" s="13"/>
      <c r="C31" s="13"/>
      <c r="D31" s="81"/>
      <c r="E31" s="13"/>
      <c r="F31" s="34"/>
      <c r="G31" s="85"/>
      <c r="H31" s="88"/>
      <c r="I31" s="15"/>
      <c r="J31" s="15"/>
      <c r="K31" s="13"/>
      <c r="L31" s="16" t="str">
        <f>IF(A31="","",SUMIF(ListeFactures!C$2:C$244,A31,ListeFactures!D$2:D$244))</f>
        <v/>
      </c>
    </row>
    <row r="32" spans="1:12">
      <c r="A32" s="34"/>
      <c r="B32" s="13"/>
      <c r="C32" s="13"/>
      <c r="D32" s="81"/>
      <c r="E32" s="13"/>
      <c r="F32" s="34"/>
      <c r="G32" s="85"/>
      <c r="H32" s="88"/>
      <c r="I32" s="15"/>
      <c r="J32" s="15"/>
      <c r="K32" s="13"/>
      <c r="L32" s="16" t="str">
        <f>IF(A32="","",SUMIF(ListeFactures!C$2:C$244,A32,ListeFactures!D$2:D$244))</f>
        <v/>
      </c>
    </row>
    <row r="33" spans="1:12">
      <c r="A33" s="34"/>
      <c r="B33" s="13"/>
      <c r="C33" s="13"/>
      <c r="D33" s="81"/>
      <c r="E33" s="13"/>
      <c r="F33" s="34"/>
      <c r="G33" s="85"/>
      <c r="H33" s="88"/>
      <c r="I33" s="15"/>
      <c r="J33" s="15"/>
      <c r="K33" s="13"/>
      <c r="L33" s="16" t="str">
        <f>IF(A33="","",SUMIF(ListeFactures!C$2:C$244,A33,ListeFactures!D$2:D$244))</f>
        <v/>
      </c>
    </row>
    <row r="34" spans="1:12">
      <c r="A34" s="34"/>
      <c r="B34" s="13"/>
      <c r="C34" s="13"/>
      <c r="D34" s="81"/>
      <c r="E34" s="13"/>
      <c r="F34" s="34"/>
      <c r="G34" s="85"/>
      <c r="H34" s="88"/>
      <c r="I34" s="15"/>
      <c r="J34" s="15"/>
      <c r="K34" s="13"/>
      <c r="L34" s="16" t="str">
        <f>IF(A34="","",SUMIF(ListeFactures!C$2:C$244,A34,ListeFactures!D$2:D$244))</f>
        <v/>
      </c>
    </row>
    <row r="35" spans="1:12">
      <c r="A35" s="34"/>
      <c r="B35" s="13"/>
      <c r="C35" s="13"/>
      <c r="D35" s="81"/>
      <c r="E35" s="13"/>
      <c r="F35" s="34"/>
      <c r="G35" s="85"/>
      <c r="H35" s="88"/>
      <c r="I35" s="15"/>
      <c r="J35" s="15"/>
      <c r="K35" s="13"/>
      <c r="L35" s="16" t="str">
        <f>IF(A35="","",SUMIF(ListeFactures!C$2:C$244,A35,ListeFactures!D$2:D$244))</f>
        <v/>
      </c>
    </row>
    <row r="36" spans="1:12">
      <c r="A36" s="34"/>
      <c r="B36" s="13"/>
      <c r="C36" s="13"/>
      <c r="D36" s="81"/>
      <c r="E36" s="13"/>
      <c r="F36" s="34"/>
      <c r="G36" s="85"/>
      <c r="H36" s="88"/>
      <c r="I36" s="15"/>
      <c r="J36" s="15"/>
      <c r="K36" s="13"/>
      <c r="L36" s="16" t="str">
        <f>IF(A36="","",SUMIF(ListeFactures!C$2:C$244,A36,ListeFactures!D$2:D$244))</f>
        <v/>
      </c>
    </row>
    <row r="37" spans="1:12">
      <c r="A37" s="34"/>
      <c r="B37" s="13"/>
      <c r="C37" s="13"/>
      <c r="D37" s="81"/>
      <c r="E37" s="13"/>
      <c r="F37" s="34"/>
      <c r="G37" s="85"/>
      <c r="H37" s="88"/>
      <c r="I37" s="15"/>
      <c r="J37" s="15"/>
      <c r="K37" s="13"/>
      <c r="L37" s="16" t="str">
        <f>IF(A37="","",SUMIF(ListeFactures!C$2:C$244,A37,ListeFactures!D$2:D$244))</f>
        <v/>
      </c>
    </row>
    <row r="38" spans="1:12">
      <c r="A38" s="34"/>
      <c r="B38" s="13"/>
      <c r="C38" s="13"/>
      <c r="D38" s="81"/>
      <c r="E38" s="13"/>
      <c r="F38" s="34"/>
      <c r="G38" s="85"/>
      <c r="H38" s="88"/>
      <c r="I38" s="15"/>
      <c r="J38" s="15"/>
      <c r="K38" s="13"/>
      <c r="L38" s="16" t="str">
        <f>IF(A38="","",SUMIF(ListeFactures!C$2:C$244,A38,ListeFactures!D$2:D$244))</f>
        <v/>
      </c>
    </row>
    <row r="39" spans="1:12">
      <c r="A39" s="34"/>
      <c r="B39" s="13"/>
      <c r="C39" s="13"/>
      <c r="D39" s="81"/>
      <c r="E39" s="13"/>
      <c r="F39" s="34"/>
      <c r="G39" s="85"/>
      <c r="H39" s="88"/>
      <c r="I39" s="15"/>
      <c r="J39" s="15"/>
      <c r="K39" s="13"/>
      <c r="L39" s="16" t="str">
        <f>IF(A39="","",SUMIF(ListeFactures!C$2:C$244,A39,ListeFactures!D$2:D$244))</f>
        <v/>
      </c>
    </row>
    <row r="40" spans="1:12">
      <c r="A40" s="34"/>
      <c r="B40" s="13"/>
      <c r="C40" s="13"/>
      <c r="D40" s="81"/>
      <c r="E40" s="13"/>
      <c r="F40" s="34"/>
      <c r="G40" s="85"/>
      <c r="H40" s="88"/>
      <c r="I40" s="15"/>
      <c r="J40" s="15"/>
      <c r="K40" s="13"/>
      <c r="L40" s="16" t="str">
        <f>IF(A40="","",SUMIF(ListeFactures!C$2:C$244,A40,ListeFactures!D$2:D$244))</f>
        <v/>
      </c>
    </row>
    <row r="41" spans="1:12">
      <c r="A41" s="34"/>
      <c r="B41" s="13"/>
      <c r="C41" s="13"/>
      <c r="D41" s="81"/>
      <c r="E41" s="13"/>
      <c r="F41" s="34"/>
      <c r="G41" s="85"/>
      <c r="H41" s="88"/>
      <c r="I41" s="15"/>
      <c r="J41" s="15"/>
      <c r="K41" s="13"/>
      <c r="L41" s="16" t="str">
        <f>IF(A41="","",SUMIF(ListeFactures!C$2:C$244,A41,ListeFactures!D$2:D$244))</f>
        <v/>
      </c>
    </row>
    <row r="42" spans="1:12">
      <c r="A42" s="34"/>
      <c r="B42" s="13"/>
      <c r="C42" s="13"/>
      <c r="D42" s="81"/>
      <c r="E42" s="13"/>
      <c r="F42" s="34"/>
      <c r="G42" s="85"/>
      <c r="H42" s="88"/>
      <c r="I42" s="15"/>
      <c r="J42" s="15"/>
      <c r="K42" s="13"/>
      <c r="L42" s="16" t="str">
        <f>IF(A42="","",SUMIF(ListeFactures!C$2:C$244,A42,ListeFactures!D$2:D$244))</f>
        <v/>
      </c>
    </row>
    <row r="43" spans="1:12">
      <c r="A43" s="34"/>
      <c r="B43" s="13"/>
      <c r="C43" s="13"/>
      <c r="D43" s="81"/>
      <c r="E43" s="13"/>
      <c r="F43" s="34"/>
      <c r="G43" s="85"/>
      <c r="H43" s="88"/>
      <c r="I43" s="15"/>
      <c r="J43" s="15"/>
      <c r="K43" s="13"/>
      <c r="L43" s="16" t="str">
        <f>IF(A43="","",SUMIF(ListeFactures!C$2:C$244,A43,ListeFactures!D$2:D$244))</f>
        <v/>
      </c>
    </row>
    <row r="44" spans="1:12">
      <c r="A44" s="34"/>
      <c r="B44" s="13"/>
      <c r="C44" s="13"/>
      <c r="D44" s="81"/>
      <c r="E44" s="13"/>
      <c r="F44" s="34"/>
      <c r="G44" s="85"/>
      <c r="H44" s="88"/>
      <c r="I44" s="15"/>
      <c r="J44" s="15"/>
      <c r="K44" s="13"/>
      <c r="L44" s="16" t="str">
        <f>IF(A44="","",SUMIF(ListeFactures!C$2:C$244,A44,ListeFactures!D$2:D$244))</f>
        <v/>
      </c>
    </row>
    <row r="45" spans="1:12">
      <c r="A45" s="34"/>
      <c r="B45" s="13"/>
      <c r="C45" s="13"/>
      <c r="D45" s="81"/>
      <c r="E45" s="13"/>
      <c r="F45" s="34"/>
      <c r="G45" s="85"/>
      <c r="H45" s="88"/>
      <c r="I45" s="15"/>
      <c r="J45" s="15"/>
      <c r="K45" s="13"/>
      <c r="L45" s="16" t="str">
        <f>IF(A45="","",SUMIF(ListeFactures!C$2:C$244,A45,ListeFactures!D$2:D$244))</f>
        <v/>
      </c>
    </row>
    <row r="46" spans="1:12">
      <c r="A46" s="34"/>
      <c r="B46" s="13"/>
      <c r="C46" s="13"/>
      <c r="D46" s="81"/>
      <c r="E46" s="13"/>
      <c r="F46" s="34"/>
      <c r="G46" s="85"/>
      <c r="H46" s="88"/>
      <c r="I46" s="15"/>
      <c r="J46" s="15"/>
      <c r="K46" s="13"/>
      <c r="L46" s="16" t="str">
        <f>IF(A46="","",SUMIF(ListeFactures!C$2:C$244,A46,ListeFactures!D$2:D$244))</f>
        <v/>
      </c>
    </row>
    <row r="47" spans="1:12">
      <c r="A47" s="34"/>
      <c r="B47" s="13"/>
      <c r="C47" s="13"/>
      <c r="D47" s="81"/>
      <c r="E47" s="13"/>
      <c r="F47" s="34"/>
      <c r="G47" s="85"/>
      <c r="H47" s="88"/>
      <c r="I47" s="15"/>
      <c r="J47" s="15"/>
      <c r="K47" s="13"/>
      <c r="L47" s="16" t="str">
        <f>IF(A47="","",SUMIF(ListeFactures!C$2:C$244,A47,ListeFactures!D$2:D$244))</f>
        <v/>
      </c>
    </row>
    <row r="48" spans="1:12">
      <c r="A48" s="34"/>
      <c r="B48" s="13"/>
      <c r="C48" s="13"/>
      <c r="D48" s="81"/>
      <c r="E48" s="13"/>
      <c r="F48" s="34"/>
      <c r="G48" s="85"/>
      <c r="H48" s="88"/>
      <c r="I48" s="15"/>
      <c r="J48" s="15"/>
      <c r="K48" s="13"/>
      <c r="L48" s="16" t="str">
        <f>IF(A48="","",SUMIF(ListeFactures!C$2:C$244,A48,ListeFactures!D$2:D$244))</f>
        <v/>
      </c>
    </row>
    <row r="49" spans="1:12">
      <c r="A49" s="34"/>
      <c r="B49" s="13"/>
      <c r="C49" s="13"/>
      <c r="D49" s="81"/>
      <c r="E49" s="13"/>
      <c r="F49" s="34"/>
      <c r="G49" s="85"/>
      <c r="H49" s="88"/>
      <c r="I49" s="15"/>
      <c r="J49" s="15"/>
      <c r="K49" s="13"/>
      <c r="L49" s="16" t="str">
        <f>IF(A49="","",SUMIF(ListeFactures!C$2:C$244,A49,ListeFactures!D$2:D$244))</f>
        <v/>
      </c>
    </row>
    <row r="50" spans="1:12">
      <c r="A50" s="34"/>
      <c r="B50" s="13"/>
      <c r="C50" s="13"/>
      <c r="D50" s="81"/>
      <c r="E50" s="13"/>
      <c r="F50" s="34"/>
      <c r="G50" s="85"/>
      <c r="H50" s="88"/>
      <c r="I50" s="15"/>
      <c r="J50" s="15"/>
      <c r="K50" s="13"/>
      <c r="L50" s="16" t="str">
        <f>IF(A50="","",SUMIF(ListeFactures!C$2:C$244,A50,ListeFactures!D$2:D$244))</f>
        <v/>
      </c>
    </row>
    <row r="51" spans="1:12">
      <c r="A51" s="34"/>
      <c r="B51" s="13"/>
      <c r="C51" s="13"/>
      <c r="D51" s="81"/>
      <c r="E51" s="13"/>
      <c r="F51" s="34"/>
      <c r="G51" s="85"/>
      <c r="H51" s="88"/>
      <c r="I51" s="15"/>
      <c r="J51" s="15"/>
      <c r="K51" s="13"/>
      <c r="L51" s="16" t="str">
        <f>IF(A51="","",SUMIF(ListeFactures!C$2:C$244,A51,ListeFactures!D$2:D$244))</f>
        <v/>
      </c>
    </row>
    <row r="52" spans="1:12">
      <c r="A52" s="34"/>
      <c r="B52" s="13"/>
      <c r="C52" s="13"/>
      <c r="D52" s="81"/>
      <c r="E52" s="13"/>
      <c r="F52" s="34"/>
      <c r="G52" s="85"/>
      <c r="H52" s="88"/>
      <c r="I52" s="15"/>
      <c r="J52" s="15"/>
      <c r="K52" s="13"/>
      <c r="L52" s="16" t="str">
        <f>IF(A52="","",SUMIF(ListeFactures!C$2:C$244,A52,ListeFactures!D$2:D$244))</f>
        <v/>
      </c>
    </row>
    <row r="53" spans="1:12">
      <c r="A53" s="34"/>
      <c r="B53" s="13"/>
      <c r="C53" s="13"/>
      <c r="D53" s="81"/>
      <c r="E53" s="13"/>
      <c r="F53" s="34"/>
      <c r="G53" s="85"/>
      <c r="H53" s="88"/>
      <c r="I53" s="15"/>
      <c r="J53" s="15"/>
      <c r="K53" s="13"/>
      <c r="L53" s="16" t="str">
        <f>IF(A53="","",SUMIF(ListeFactures!C$2:C$244,A53,ListeFactures!D$2:D$244))</f>
        <v/>
      </c>
    </row>
    <row r="54" spans="1:12">
      <c r="A54" s="34"/>
      <c r="B54" s="13"/>
      <c r="C54" s="13"/>
      <c r="D54" s="81"/>
      <c r="E54" s="13"/>
      <c r="F54" s="34"/>
      <c r="G54" s="85"/>
      <c r="H54" s="88"/>
      <c r="I54" s="15"/>
      <c r="J54" s="15"/>
      <c r="K54" s="13"/>
      <c r="L54" s="16" t="str">
        <f>IF(A54="","",SUMIF(ListeFactures!C$2:C$244,A54,ListeFactures!D$2:D$244))</f>
        <v/>
      </c>
    </row>
    <row r="55" spans="1:12">
      <c r="A55" s="34"/>
      <c r="B55" s="13"/>
      <c r="C55" s="13"/>
      <c r="D55" s="81"/>
      <c r="E55" s="13"/>
      <c r="F55" s="34"/>
      <c r="G55" s="85"/>
      <c r="H55" s="88"/>
      <c r="I55" s="15"/>
      <c r="J55" s="15"/>
      <c r="K55" s="13"/>
      <c r="L55" s="16" t="str">
        <f>IF(A55="","",SUMIF(ListeFactures!C$2:C$244,A55,ListeFactures!D$2:D$244))</f>
        <v/>
      </c>
    </row>
    <row r="56" spans="1:12">
      <c r="A56" s="34"/>
      <c r="B56" s="13"/>
      <c r="C56" s="13"/>
      <c r="D56" s="81"/>
      <c r="E56" s="13"/>
      <c r="F56" s="34"/>
      <c r="G56" s="85"/>
      <c r="H56" s="88"/>
      <c r="I56" s="15"/>
      <c r="J56" s="15"/>
      <c r="K56" s="13"/>
      <c r="L56" s="16" t="str">
        <f>IF(A56="","",SUMIF(ListeFactures!C$2:C$244,A56,ListeFactures!D$2:D$244))</f>
        <v/>
      </c>
    </row>
    <row r="57" spans="1:12">
      <c r="A57" s="34"/>
      <c r="B57" s="13"/>
      <c r="C57" s="13"/>
      <c r="D57" s="81"/>
      <c r="E57" s="13"/>
      <c r="F57" s="34"/>
      <c r="G57" s="85"/>
      <c r="H57" s="88"/>
      <c r="I57" s="15"/>
      <c r="J57" s="15"/>
      <c r="K57" s="13"/>
      <c r="L57" s="16" t="str">
        <f>IF(A57="","",SUMIF(ListeFactures!C$2:C$244,A57,ListeFactures!D$2:D$244))</f>
        <v/>
      </c>
    </row>
    <row r="58" spans="1:12">
      <c r="A58" s="34"/>
      <c r="B58" s="13"/>
      <c r="C58" s="13"/>
      <c r="D58" s="81"/>
      <c r="E58" s="13"/>
      <c r="F58" s="34"/>
      <c r="G58" s="85"/>
      <c r="H58" s="88"/>
      <c r="I58" s="15"/>
      <c r="J58" s="15"/>
      <c r="K58" s="13"/>
      <c r="L58" s="16" t="str">
        <f>IF(A58="","",SUMIF(ListeFactures!C$2:C$244,A58,ListeFactures!D$2:D$244))</f>
        <v/>
      </c>
    </row>
    <row r="59" spans="1:12">
      <c r="A59" s="34"/>
      <c r="B59" s="13"/>
      <c r="C59" s="13"/>
      <c r="D59" s="81"/>
      <c r="E59" s="13"/>
      <c r="F59" s="34"/>
      <c r="G59" s="85"/>
      <c r="H59" s="88"/>
      <c r="I59" s="15"/>
      <c r="J59" s="15"/>
      <c r="K59" s="13"/>
      <c r="L59" s="16" t="str">
        <f>IF(A59="","",SUMIF(ListeFactures!C$2:C$244,A59,ListeFactures!D$2:D$244))</f>
        <v/>
      </c>
    </row>
    <row r="60" spans="1:12">
      <c r="A60" s="34"/>
      <c r="B60" s="13"/>
      <c r="C60" s="13"/>
      <c r="D60" s="81"/>
      <c r="E60" s="13"/>
      <c r="F60" s="34"/>
      <c r="G60" s="85"/>
      <c r="H60" s="88"/>
      <c r="I60" s="15"/>
      <c r="J60" s="15"/>
      <c r="K60" s="13"/>
      <c r="L60" s="16" t="str">
        <f>IF(A60="","",SUMIF(ListeFactures!C$2:C$244,A60,ListeFactures!D$2:D$244))</f>
        <v/>
      </c>
    </row>
    <row r="61" spans="1:12">
      <c r="A61" s="34"/>
      <c r="B61" s="13"/>
      <c r="C61" s="13"/>
      <c r="D61" s="81"/>
      <c r="E61" s="13"/>
      <c r="F61" s="34"/>
      <c r="G61" s="85"/>
      <c r="H61" s="88"/>
      <c r="I61" s="15"/>
      <c r="J61" s="15"/>
      <c r="K61" s="13"/>
      <c r="L61" s="16" t="str">
        <f>IF(A61="","",SUMIF(ListeFactures!C$2:C$244,A61,ListeFactures!D$2:D$244))</f>
        <v/>
      </c>
    </row>
    <row r="62" spans="1:12">
      <c r="A62" s="34"/>
      <c r="B62" s="13"/>
      <c r="C62" s="13"/>
      <c r="D62" s="81"/>
      <c r="E62" s="13"/>
      <c r="F62" s="34"/>
      <c r="G62" s="85"/>
      <c r="H62" s="88"/>
      <c r="I62" s="15"/>
      <c r="J62" s="15"/>
      <c r="K62" s="13"/>
      <c r="L62" s="16" t="str">
        <f>IF(A62="","",SUMIF(ListeFactures!C$2:C$244,A62,ListeFactures!D$2:D$244))</f>
        <v/>
      </c>
    </row>
    <row r="63" spans="1:12">
      <c r="A63" s="34"/>
      <c r="B63" s="13"/>
      <c r="C63" s="13"/>
      <c r="D63" s="81"/>
      <c r="E63" s="13"/>
      <c r="F63" s="34"/>
      <c r="G63" s="85"/>
      <c r="H63" s="88"/>
      <c r="I63" s="15"/>
      <c r="J63" s="15"/>
      <c r="K63" s="13"/>
      <c r="L63" s="16" t="str">
        <f>IF(A63="","",SUMIF(ListeFactures!C$2:C$244,A63,ListeFactures!D$2:D$244))</f>
        <v/>
      </c>
    </row>
    <row r="64" spans="1:12">
      <c r="A64" s="34"/>
      <c r="B64" s="13"/>
      <c r="C64" s="13"/>
      <c r="D64" s="81"/>
      <c r="E64" s="13"/>
      <c r="F64" s="34"/>
      <c r="G64" s="85"/>
      <c r="H64" s="88"/>
      <c r="I64" s="15"/>
      <c r="J64" s="15"/>
      <c r="K64" s="13"/>
      <c r="L64" s="16" t="str">
        <f>IF(A64="","",SUMIF(ListeFactures!C$2:C$244,A64,ListeFactures!D$2:D$244))</f>
        <v/>
      </c>
    </row>
    <row r="65" spans="1:12">
      <c r="A65" s="34"/>
      <c r="B65" s="13"/>
      <c r="C65" s="13"/>
      <c r="D65" s="81"/>
      <c r="E65" s="13"/>
      <c r="F65" s="34"/>
      <c r="G65" s="85"/>
      <c r="H65" s="88"/>
      <c r="I65" s="15"/>
      <c r="J65" s="15"/>
      <c r="K65" s="13"/>
      <c r="L65" s="16" t="str">
        <f>IF(A65="","",SUMIF(ListeFactures!C$2:C$244,A65,ListeFactures!D$2:D$244))</f>
        <v/>
      </c>
    </row>
    <row r="66" spans="1:12">
      <c r="A66" s="34"/>
      <c r="B66" s="13"/>
      <c r="C66" s="13"/>
      <c r="D66" s="81"/>
      <c r="E66" s="13"/>
      <c r="F66" s="34"/>
      <c r="G66" s="85"/>
      <c r="H66" s="88"/>
      <c r="I66" s="15"/>
      <c r="J66" s="15"/>
      <c r="K66" s="13"/>
      <c r="L66" s="16" t="str">
        <f>IF(A66="","",SUMIF(ListeFactures!C$2:C$244,A66,ListeFactures!D$2:D$244))</f>
        <v/>
      </c>
    </row>
    <row r="67" spans="1:12">
      <c r="A67" s="34"/>
      <c r="B67" s="13"/>
      <c r="C67" s="13"/>
      <c r="D67" s="81"/>
      <c r="E67" s="13"/>
      <c r="F67" s="34"/>
      <c r="G67" s="85"/>
      <c r="H67" s="88"/>
      <c r="I67" s="15"/>
      <c r="J67" s="15"/>
      <c r="K67" s="13"/>
      <c r="L67" s="16" t="str">
        <f>IF(A67="","",SUMIF(ListeFactures!C$2:C$244,A67,ListeFactures!D$2:D$244))</f>
        <v/>
      </c>
    </row>
    <row r="68" spans="1:12">
      <c r="A68" s="34"/>
      <c r="B68" s="13"/>
      <c r="C68" s="13"/>
      <c r="D68" s="81"/>
      <c r="E68" s="13"/>
      <c r="F68" s="34"/>
      <c r="G68" s="85"/>
      <c r="H68" s="88"/>
      <c r="I68" s="15"/>
      <c r="J68" s="15"/>
      <c r="K68" s="13"/>
      <c r="L68" s="16" t="str">
        <f>IF(A68="","",SUMIF(ListeFactures!C$2:C$244,A68,ListeFactures!D$2:D$244))</f>
        <v/>
      </c>
    </row>
    <row r="69" spans="1:12">
      <c r="A69" s="34"/>
      <c r="B69" s="13"/>
      <c r="C69" s="13"/>
      <c r="D69" s="81"/>
      <c r="E69" s="13"/>
      <c r="F69" s="34"/>
      <c r="G69" s="85"/>
      <c r="H69" s="88"/>
      <c r="I69" s="15"/>
      <c r="J69" s="15"/>
      <c r="K69" s="13"/>
      <c r="L69" s="16" t="str">
        <f>IF(A69="","",SUMIF(ListeFactures!C$2:C$244,A69,ListeFactures!D$2:D$244))</f>
        <v/>
      </c>
    </row>
    <row r="70" spans="1:12">
      <c r="A70" s="34"/>
      <c r="B70" s="13"/>
      <c r="C70" s="13"/>
      <c r="D70" s="81"/>
      <c r="E70" s="13"/>
      <c r="F70" s="34"/>
      <c r="G70" s="85"/>
      <c r="H70" s="88"/>
      <c r="I70" s="15"/>
      <c r="J70" s="15"/>
      <c r="K70" s="13"/>
      <c r="L70" s="16" t="str">
        <f>IF(A70="","",SUMIF(ListeFactures!C$2:C$244,A70,ListeFactures!D$2:D$244))</f>
        <v/>
      </c>
    </row>
    <row r="71" spans="1:12">
      <c r="A71" s="34"/>
      <c r="B71" s="13"/>
      <c r="C71" s="13"/>
      <c r="D71" s="81"/>
      <c r="E71" s="13"/>
      <c r="F71" s="34"/>
      <c r="G71" s="85"/>
      <c r="H71" s="88"/>
      <c r="I71" s="15"/>
      <c r="J71" s="15"/>
      <c r="K71" s="13"/>
      <c r="L71" s="16" t="str">
        <f>IF(A71="","",SUMIF(ListeFactures!C$2:C$244,A71,ListeFactures!D$2:D$244))</f>
        <v/>
      </c>
    </row>
    <row r="72" spans="1:12">
      <c r="A72" s="34"/>
      <c r="B72" s="13"/>
      <c r="C72" s="13"/>
      <c r="D72" s="81"/>
      <c r="E72" s="13"/>
      <c r="F72" s="34"/>
      <c r="G72" s="85"/>
      <c r="H72" s="88"/>
      <c r="I72" s="15"/>
      <c r="J72" s="15"/>
      <c r="K72" s="13"/>
      <c r="L72" s="16" t="str">
        <f>IF(A72="","",SUMIF(ListeFactures!C$2:C$244,A72,ListeFactures!D$2:D$244))</f>
        <v/>
      </c>
    </row>
    <row r="73" spans="1:12">
      <c r="A73" s="34"/>
      <c r="B73" s="13"/>
      <c r="C73" s="13"/>
      <c r="D73" s="81"/>
      <c r="E73" s="13"/>
      <c r="F73" s="34"/>
      <c r="G73" s="85"/>
      <c r="H73" s="88"/>
      <c r="I73" s="15"/>
      <c r="J73" s="15"/>
      <c r="K73" s="13"/>
      <c r="L73" s="16" t="str">
        <f>IF(A73="","",SUMIF(ListeFactures!C$2:C$244,A73,ListeFactures!D$2:D$244))</f>
        <v/>
      </c>
    </row>
    <row r="74" spans="1:12">
      <c r="A74" s="34"/>
      <c r="B74" s="13"/>
      <c r="C74" s="13"/>
      <c r="D74" s="81"/>
      <c r="E74" s="13"/>
      <c r="F74" s="34"/>
      <c r="G74" s="85"/>
      <c r="H74" s="88"/>
      <c r="I74" s="15"/>
      <c r="J74" s="15"/>
      <c r="K74" s="13"/>
      <c r="L74" s="16" t="str">
        <f>IF(A74="","",SUMIF(ListeFactures!C$2:C$244,A74,ListeFactures!D$2:D$244))</f>
        <v/>
      </c>
    </row>
    <row r="75" spans="1:12">
      <c r="A75" s="34"/>
      <c r="B75" s="13"/>
      <c r="C75" s="13"/>
      <c r="D75" s="81"/>
      <c r="E75" s="13"/>
      <c r="F75" s="34"/>
      <c r="G75" s="85"/>
      <c r="H75" s="88"/>
      <c r="I75" s="15"/>
      <c r="J75" s="15"/>
      <c r="K75" s="13"/>
      <c r="L75" s="16" t="str">
        <f>IF(A75="","",SUMIF(ListeFactures!C$2:C$244,A75,ListeFactures!D$2:D$244))</f>
        <v/>
      </c>
    </row>
    <row r="76" spans="1:12">
      <c r="A76" s="34"/>
      <c r="B76" s="13"/>
      <c r="C76" s="13"/>
      <c r="D76" s="81"/>
      <c r="E76" s="13"/>
      <c r="F76" s="34"/>
      <c r="G76" s="85"/>
      <c r="H76" s="88"/>
      <c r="I76" s="15"/>
      <c r="J76" s="15"/>
      <c r="K76" s="13"/>
      <c r="L76" s="16" t="str">
        <f>IF(A76="","",SUMIF(ListeFactures!C$2:C$244,A76,ListeFactures!D$2:D$244))</f>
        <v/>
      </c>
    </row>
    <row r="77" spans="1:12">
      <c r="A77" s="34"/>
      <c r="B77" s="13"/>
      <c r="C77" s="13"/>
      <c r="D77" s="81"/>
      <c r="E77" s="13"/>
      <c r="F77" s="34"/>
      <c r="G77" s="85"/>
      <c r="H77" s="88"/>
      <c r="I77" s="15"/>
      <c r="J77" s="15"/>
      <c r="K77" s="13"/>
      <c r="L77" s="16" t="str">
        <f>IF(A77="","",SUMIF(ListeFactures!C$2:C$244,A77,ListeFactures!D$2:D$244))</f>
        <v/>
      </c>
    </row>
    <row r="78" spans="1:12">
      <c r="A78" s="34"/>
      <c r="B78" s="13"/>
      <c r="C78" s="13"/>
      <c r="D78" s="81"/>
      <c r="E78" s="13"/>
      <c r="F78" s="34"/>
      <c r="G78" s="85"/>
      <c r="H78" s="88"/>
      <c r="I78" s="15"/>
      <c r="J78" s="15"/>
      <c r="K78" s="13"/>
      <c r="L78" s="16" t="str">
        <f>IF(A78="","",SUMIF(ListeFactures!C$2:C$244,A78,ListeFactures!D$2:D$244))</f>
        <v/>
      </c>
    </row>
    <row r="79" spans="1:12">
      <c r="A79" s="34"/>
      <c r="B79" s="13"/>
      <c r="C79" s="13"/>
      <c r="D79" s="81"/>
      <c r="E79" s="13"/>
      <c r="F79" s="34"/>
      <c r="G79" s="85"/>
      <c r="H79" s="88"/>
      <c r="I79" s="15"/>
      <c r="J79" s="15"/>
      <c r="K79" s="13"/>
      <c r="L79" s="16" t="str">
        <f>IF(A79="","",SUMIF(ListeFactures!C$2:C$244,A79,ListeFactures!D$2:D$244))</f>
        <v/>
      </c>
    </row>
    <row r="80" spans="1:12">
      <c r="A80" s="34"/>
      <c r="B80" s="13"/>
      <c r="C80" s="13"/>
      <c r="D80" s="81"/>
      <c r="E80" s="13"/>
      <c r="F80" s="34"/>
      <c r="G80" s="85"/>
      <c r="H80" s="88"/>
      <c r="I80" s="15"/>
      <c r="J80" s="15"/>
      <c r="K80" s="13"/>
      <c r="L80" s="16" t="str">
        <f>IF(A80="","",SUMIF(ListeFactures!C$2:C$244,A80,ListeFactures!D$2:D$244))</f>
        <v/>
      </c>
    </row>
    <row r="81" spans="1:12">
      <c r="A81" s="34"/>
      <c r="B81" s="13"/>
      <c r="C81" s="13"/>
      <c r="D81" s="81"/>
      <c r="E81" s="13"/>
      <c r="F81" s="34"/>
      <c r="G81" s="85"/>
      <c r="H81" s="88"/>
      <c r="I81" s="15"/>
      <c r="J81" s="15"/>
      <c r="K81" s="13"/>
      <c r="L81" s="16" t="str">
        <f>IF(A81="","",SUMIF(ListeFactures!C$2:C$244,A81,ListeFactures!D$2:D$244))</f>
        <v/>
      </c>
    </row>
    <row r="82" spans="1:12">
      <c r="A82" s="34"/>
      <c r="B82" s="13"/>
      <c r="C82" s="13"/>
      <c r="D82" s="81"/>
      <c r="E82" s="13"/>
      <c r="F82" s="34"/>
      <c r="G82" s="85"/>
      <c r="H82" s="88"/>
      <c r="I82" s="15"/>
      <c r="J82" s="15"/>
      <c r="K82" s="13"/>
      <c r="L82" s="16" t="str">
        <f>IF(A82="","",SUMIF(ListeFactures!C$2:C$244,A82,ListeFactures!D$2:D$244))</f>
        <v/>
      </c>
    </row>
    <row r="83" spans="1:12">
      <c r="A83" s="34"/>
      <c r="B83" s="13"/>
      <c r="C83" s="13"/>
      <c r="D83" s="81"/>
      <c r="E83" s="13"/>
      <c r="F83" s="34"/>
      <c r="G83" s="85"/>
      <c r="H83" s="88"/>
      <c r="I83" s="15"/>
      <c r="J83" s="15"/>
      <c r="K83" s="13"/>
      <c r="L83" s="16" t="str">
        <f>IF(A83="","",SUMIF(ListeFactures!C$2:C$244,A83,ListeFactures!D$2:D$244))</f>
        <v/>
      </c>
    </row>
    <row r="84" spans="1:12">
      <c r="A84" s="34"/>
      <c r="B84" s="13"/>
      <c r="C84" s="13"/>
      <c r="D84" s="81"/>
      <c r="E84" s="13"/>
      <c r="F84" s="34"/>
      <c r="G84" s="85"/>
      <c r="H84" s="88"/>
      <c r="I84" s="15"/>
      <c r="J84" s="15"/>
      <c r="K84" s="13"/>
      <c r="L84" s="16" t="str">
        <f>IF(A84="","",SUMIF(ListeFactures!C$2:C$244,A84,ListeFactures!D$2:D$244))</f>
        <v/>
      </c>
    </row>
    <row r="85" spans="1:12">
      <c r="A85" s="34"/>
      <c r="B85" s="13"/>
      <c r="C85" s="13"/>
      <c r="D85" s="81"/>
      <c r="E85" s="13"/>
      <c r="F85" s="34"/>
      <c r="G85" s="85"/>
      <c r="H85" s="88"/>
      <c r="I85" s="15"/>
      <c r="J85" s="15"/>
      <c r="K85" s="13"/>
      <c r="L85" s="16" t="str">
        <f>IF(A85="","",SUMIF(ListeFactures!C$2:C$244,A85,ListeFactures!D$2:D$244))</f>
        <v/>
      </c>
    </row>
    <row r="86" spans="1:12">
      <c r="A86" s="34"/>
      <c r="B86" s="13"/>
      <c r="C86" s="13"/>
      <c r="D86" s="81"/>
      <c r="E86" s="13"/>
      <c r="F86" s="34"/>
      <c r="G86" s="85"/>
      <c r="H86" s="88"/>
      <c r="I86" s="15"/>
      <c r="J86" s="15"/>
      <c r="K86" s="13"/>
      <c r="L86" s="16" t="str">
        <f>IF(A86="","",SUMIF(ListeFactures!C$2:C$244,A86,ListeFactures!D$2:D$244))</f>
        <v/>
      </c>
    </row>
    <row r="87" spans="1:12">
      <c r="A87" s="34"/>
      <c r="B87" s="13"/>
      <c r="C87" s="13"/>
      <c r="D87" s="81"/>
      <c r="E87" s="13"/>
      <c r="F87" s="34"/>
      <c r="G87" s="85"/>
      <c r="H87" s="88"/>
      <c r="I87" s="15"/>
      <c r="J87" s="15"/>
      <c r="K87" s="13"/>
      <c r="L87" s="16" t="str">
        <f>IF(A87="","",SUMIF(ListeFactures!C$2:C$244,A87,ListeFactures!D$2:D$244))</f>
        <v/>
      </c>
    </row>
    <row r="88" spans="1:12">
      <c r="A88" s="34"/>
      <c r="B88" s="13"/>
      <c r="C88" s="13"/>
      <c r="D88" s="81"/>
      <c r="E88" s="13"/>
      <c r="F88" s="34"/>
      <c r="G88" s="85"/>
      <c r="H88" s="88"/>
      <c r="I88" s="15"/>
      <c r="J88" s="15"/>
      <c r="K88" s="13"/>
      <c r="L88" s="16" t="str">
        <f>IF(A88="","",SUMIF(ListeFactures!C$2:C$244,A88,ListeFactures!D$2:D$244))</f>
        <v/>
      </c>
    </row>
    <row r="89" spans="1:12">
      <c r="A89" s="34"/>
      <c r="B89" s="13"/>
      <c r="C89" s="13"/>
      <c r="D89" s="81"/>
      <c r="E89" s="13"/>
      <c r="F89" s="34"/>
      <c r="G89" s="85"/>
      <c r="H89" s="88"/>
      <c r="I89" s="15"/>
      <c r="J89" s="15"/>
      <c r="K89" s="13"/>
      <c r="L89" s="16" t="str">
        <f>IF(A89="","",SUMIF(ListeFactures!C$2:C$244,A89,ListeFactures!D$2:D$244))</f>
        <v/>
      </c>
    </row>
    <row r="90" spans="1:12">
      <c r="A90" s="34"/>
      <c r="B90" s="13"/>
      <c r="C90" s="13"/>
      <c r="D90" s="81"/>
      <c r="E90" s="13"/>
      <c r="F90" s="34"/>
      <c r="G90" s="85"/>
      <c r="H90" s="88"/>
      <c r="I90" s="15"/>
      <c r="J90" s="15"/>
      <c r="K90" s="13"/>
      <c r="L90" s="16" t="str">
        <f>IF(A90="","",SUMIF(ListeFactures!C$2:C$244,A90,ListeFactures!D$2:D$244))</f>
        <v/>
      </c>
    </row>
    <row r="91" spans="1:12">
      <c r="A91" s="34"/>
      <c r="B91" s="13"/>
      <c r="C91" s="13"/>
      <c r="D91" s="81"/>
      <c r="E91" s="13"/>
      <c r="F91" s="34"/>
      <c r="G91" s="85"/>
      <c r="H91" s="88"/>
      <c r="I91" s="15"/>
      <c r="J91" s="15"/>
      <c r="K91" s="13"/>
      <c r="L91" s="16" t="str">
        <f>IF(A91="","",SUMIF(ListeFactures!C$2:C$244,A91,ListeFactures!D$2:D$244))</f>
        <v/>
      </c>
    </row>
    <row r="92" spans="1:12">
      <c r="A92" s="34"/>
      <c r="B92" s="13"/>
      <c r="C92" s="13"/>
      <c r="D92" s="81"/>
      <c r="E92" s="13"/>
      <c r="F92" s="34"/>
      <c r="G92" s="85"/>
      <c r="H92" s="88"/>
      <c r="I92" s="15"/>
      <c r="J92" s="15"/>
      <c r="K92" s="13"/>
      <c r="L92" s="16" t="str">
        <f>IF(A92="","",SUMIF(ListeFactures!C$2:C$244,A92,ListeFactures!D$2:D$244))</f>
        <v/>
      </c>
    </row>
    <row r="93" spans="1:12">
      <c r="A93" s="34"/>
      <c r="B93" s="13"/>
      <c r="C93" s="13"/>
      <c r="D93" s="81"/>
      <c r="E93" s="13"/>
      <c r="F93" s="34"/>
      <c r="G93" s="85"/>
      <c r="H93" s="88"/>
      <c r="I93" s="15"/>
      <c r="J93" s="15"/>
      <c r="K93" s="13"/>
      <c r="L93" s="16" t="str">
        <f>IF(A93="","",SUMIF(ListeFactures!C$2:C$244,A93,ListeFactures!D$2:D$244))</f>
        <v/>
      </c>
    </row>
    <row r="94" spans="1:12">
      <c r="A94" s="34"/>
      <c r="B94" s="13"/>
      <c r="C94" s="13"/>
      <c r="D94" s="81"/>
      <c r="E94" s="13"/>
      <c r="F94" s="34"/>
      <c r="G94" s="85"/>
      <c r="H94" s="88"/>
      <c r="I94" s="15"/>
      <c r="J94" s="15"/>
      <c r="K94" s="13"/>
      <c r="L94" s="16" t="str">
        <f>IF(A94="","",SUMIF(ListeFactures!C$2:C$244,A94,ListeFactures!D$2:D$244))</f>
        <v/>
      </c>
    </row>
    <row r="95" spans="1:12">
      <c r="A95" s="34"/>
      <c r="B95" s="13"/>
      <c r="C95" s="13"/>
      <c r="D95" s="81"/>
      <c r="E95" s="13"/>
      <c r="F95" s="34"/>
      <c r="G95" s="85"/>
      <c r="H95" s="88"/>
      <c r="I95" s="15"/>
      <c r="J95" s="15"/>
      <c r="K95" s="13"/>
      <c r="L95" s="16" t="str">
        <f>IF(A95="","",SUMIF(ListeFactures!C$2:C$244,A95,ListeFactures!D$2:D$244))</f>
        <v/>
      </c>
    </row>
    <row r="96" spans="1:12">
      <c r="A96" s="34"/>
      <c r="B96" s="13"/>
      <c r="C96" s="13"/>
      <c r="D96" s="81"/>
      <c r="E96" s="13"/>
      <c r="F96" s="34"/>
      <c r="G96" s="85"/>
      <c r="H96" s="88"/>
      <c r="I96" s="15"/>
      <c r="J96" s="15"/>
      <c r="K96" s="13"/>
      <c r="L96" s="16" t="str">
        <f>IF(A96="","",SUMIF(ListeFactures!C$2:C$244,A96,ListeFactures!D$2:D$244))</f>
        <v/>
      </c>
    </row>
    <row r="97" spans="1:12">
      <c r="A97" s="34"/>
      <c r="B97" s="13"/>
      <c r="C97" s="13"/>
      <c r="D97" s="81"/>
      <c r="E97" s="13"/>
      <c r="F97" s="34"/>
      <c r="G97" s="85"/>
      <c r="H97" s="88"/>
      <c r="I97" s="15"/>
      <c r="J97" s="15"/>
      <c r="K97" s="13"/>
      <c r="L97" s="16" t="str">
        <f>IF(A97="","",SUMIF(ListeFactures!C$2:C$244,A97,ListeFactures!D$2:D$244))</f>
        <v/>
      </c>
    </row>
    <row r="98" spans="1:12">
      <c r="A98" s="34"/>
      <c r="B98" s="13"/>
      <c r="C98" s="13"/>
      <c r="D98" s="81"/>
      <c r="E98" s="13"/>
      <c r="F98" s="34"/>
      <c r="G98" s="85"/>
      <c r="H98" s="88"/>
      <c r="I98" s="15"/>
      <c r="J98" s="15"/>
      <c r="K98" s="13"/>
      <c r="L98" s="16" t="str">
        <f>IF(A98="","",SUMIF(ListeFactures!C$2:C$244,A98,ListeFactures!D$2:D$244))</f>
        <v/>
      </c>
    </row>
    <row r="99" spans="1:12">
      <c r="A99" s="34"/>
      <c r="B99" s="13"/>
      <c r="C99" s="13"/>
      <c r="D99" s="81"/>
      <c r="E99" s="13"/>
      <c r="F99" s="34"/>
      <c r="G99" s="85"/>
      <c r="H99" s="88"/>
      <c r="I99" s="15"/>
      <c r="J99" s="15"/>
      <c r="K99" s="13"/>
      <c r="L99" s="16" t="str">
        <f>IF(A99="","",SUMIF(ListeFactures!C$2:C$244,A99,ListeFactures!D$2:D$244))</f>
        <v/>
      </c>
    </row>
    <row r="100" spans="1:12">
      <c r="A100" s="34"/>
      <c r="B100" s="13"/>
      <c r="C100" s="13"/>
      <c r="D100" s="81"/>
      <c r="E100" s="13"/>
      <c r="F100" s="34"/>
      <c r="G100" s="85"/>
      <c r="H100" s="88"/>
      <c r="I100" s="15"/>
      <c r="J100" s="15"/>
      <c r="K100" s="13"/>
      <c r="L100" s="16" t="str">
        <f>IF(A100="","",SUMIF(ListeFactures!C$2:C$244,A100,ListeFactures!D$2:D$244))</f>
        <v/>
      </c>
    </row>
    <row r="101" spans="1:12">
      <c r="A101" s="34"/>
      <c r="B101" s="13"/>
      <c r="C101" s="13"/>
      <c r="D101" s="81"/>
      <c r="E101" s="13"/>
      <c r="F101" s="34"/>
      <c r="G101" s="85"/>
      <c r="H101" s="88"/>
      <c r="I101" s="15"/>
      <c r="J101" s="15"/>
      <c r="K101" s="13"/>
      <c r="L101" s="16" t="str">
        <f>IF(A101="","",SUMIF(ListeFactures!C$2:C$244,A101,ListeFactures!D$2:D$244))</f>
        <v/>
      </c>
    </row>
    <row r="102" spans="1:12">
      <c r="A102" s="34"/>
      <c r="B102" s="13"/>
      <c r="C102" s="13"/>
      <c r="D102" s="81"/>
      <c r="E102" s="13"/>
      <c r="F102" s="34"/>
      <c r="G102" s="85"/>
      <c r="H102" s="88"/>
      <c r="I102" s="15"/>
      <c r="J102" s="15"/>
      <c r="K102" s="13"/>
      <c r="L102" s="16" t="str">
        <f>IF(A102="","",SUMIF(ListeFactures!C$2:C$244,A102,ListeFactures!D$2:D$244))</f>
        <v/>
      </c>
    </row>
    <row r="103" spans="1:12">
      <c r="A103" s="34"/>
      <c r="B103" s="13"/>
      <c r="C103" s="13"/>
      <c r="D103" s="81"/>
      <c r="E103" s="13"/>
      <c r="F103" s="34"/>
      <c r="G103" s="85"/>
      <c r="H103" s="88"/>
      <c r="I103" s="15"/>
      <c r="J103" s="15"/>
      <c r="K103" s="13"/>
      <c r="L103" s="16" t="str">
        <f>IF(A103="","",SUMIF(ListeFactures!C$2:C$244,A103,ListeFactures!D$2:D$244))</f>
        <v/>
      </c>
    </row>
    <row r="104" spans="1:12">
      <c r="A104" s="34"/>
      <c r="B104" s="13"/>
      <c r="C104" s="13"/>
      <c r="D104" s="81"/>
      <c r="E104" s="13"/>
      <c r="F104" s="34"/>
      <c r="G104" s="85"/>
      <c r="H104" s="88"/>
      <c r="I104" s="15"/>
      <c r="J104" s="15"/>
      <c r="K104" s="13"/>
      <c r="L104" s="16" t="str">
        <f>IF(A104="","",SUMIF(ListeFactures!C$2:C$244,A104,ListeFactures!D$2:D$244))</f>
        <v/>
      </c>
    </row>
    <row r="105" spans="1:12">
      <c r="A105" s="34"/>
      <c r="B105" s="13"/>
      <c r="C105" s="13"/>
      <c r="D105" s="81"/>
      <c r="E105" s="13"/>
      <c r="F105" s="34"/>
      <c r="G105" s="85"/>
      <c r="H105" s="88"/>
      <c r="I105" s="15"/>
      <c r="J105" s="15"/>
      <c r="K105" s="13"/>
      <c r="L105" s="16" t="str">
        <f>IF(A105="","",SUMIF(ListeFactures!C$2:C$244,A105,ListeFactures!D$2:D$244))</f>
        <v/>
      </c>
    </row>
    <row r="106" spans="1:12">
      <c r="A106" s="34"/>
      <c r="B106" s="13"/>
      <c r="C106" s="13"/>
      <c r="D106" s="81"/>
      <c r="E106" s="13"/>
      <c r="F106" s="34"/>
      <c r="G106" s="85"/>
      <c r="H106" s="88"/>
      <c r="I106" s="15"/>
      <c r="J106" s="15"/>
      <c r="K106" s="13"/>
      <c r="L106" s="16" t="str">
        <f>IF(A106="","",SUMIF(ListeFactures!C$2:C$244,A106,ListeFactures!D$2:D$244))</f>
        <v/>
      </c>
    </row>
    <row r="107" spans="1:12">
      <c r="A107" s="34"/>
      <c r="B107" s="13"/>
      <c r="C107" s="13"/>
      <c r="D107" s="81"/>
      <c r="E107" s="13"/>
      <c r="F107" s="34"/>
      <c r="G107" s="85"/>
      <c r="H107" s="88"/>
      <c r="I107" s="15"/>
      <c r="J107" s="15"/>
      <c r="K107" s="13"/>
      <c r="L107" s="16" t="str">
        <f>IF(A107="","",SUMIF(ListeFactures!C$2:C$244,A107,ListeFactures!D$2:D$244))</f>
        <v/>
      </c>
    </row>
    <row r="108" spans="1:12">
      <c r="A108" s="34"/>
      <c r="B108" s="13"/>
      <c r="C108" s="13"/>
      <c r="D108" s="81"/>
      <c r="E108" s="13"/>
      <c r="F108" s="34"/>
      <c r="G108" s="85"/>
      <c r="H108" s="88"/>
      <c r="I108" s="15"/>
      <c r="J108" s="15"/>
      <c r="K108" s="13"/>
      <c r="L108" s="16" t="str">
        <f>IF(A108="","",SUMIF(ListeFactures!C$2:C$244,A108,ListeFactures!D$2:D$244))</f>
        <v/>
      </c>
    </row>
    <row r="109" spans="1:12">
      <c r="A109" s="34"/>
      <c r="B109" s="13"/>
      <c r="C109" s="13"/>
      <c r="D109" s="81"/>
      <c r="E109" s="13"/>
      <c r="F109" s="34"/>
      <c r="G109" s="85"/>
      <c r="H109" s="88"/>
      <c r="I109" s="15"/>
      <c r="J109" s="15"/>
      <c r="K109" s="13"/>
      <c r="L109" s="16" t="str">
        <f>IF(A109="","",SUMIF(ListeFactures!C$2:C$244,A109,ListeFactures!D$2:D$244))</f>
        <v/>
      </c>
    </row>
    <row r="110" spans="1:12">
      <c r="A110" s="34"/>
      <c r="B110" s="13"/>
      <c r="C110" s="13"/>
      <c r="D110" s="81"/>
      <c r="E110" s="13"/>
      <c r="F110" s="34"/>
      <c r="G110" s="85"/>
      <c r="H110" s="88"/>
      <c r="I110" s="15"/>
      <c r="J110" s="15"/>
      <c r="K110" s="13"/>
      <c r="L110" s="16" t="str">
        <f>IF(A110="","",SUMIF(ListeFactures!C$2:C$244,A110,ListeFactures!D$2:D$244))</f>
        <v/>
      </c>
    </row>
    <row r="111" spans="1:12">
      <c r="A111" s="34"/>
      <c r="B111" s="13"/>
      <c r="C111" s="13"/>
      <c r="D111" s="81"/>
      <c r="E111" s="13"/>
      <c r="F111" s="34"/>
      <c r="G111" s="85"/>
      <c r="H111" s="88"/>
      <c r="I111" s="15"/>
      <c r="J111" s="15"/>
      <c r="K111" s="13"/>
      <c r="L111" s="16" t="str">
        <f>IF(A111="","",SUMIF(ListeFactures!C$2:C$244,A111,ListeFactures!D$2:D$244))</f>
        <v/>
      </c>
    </row>
    <row r="112" spans="1:12">
      <c r="A112" s="34"/>
      <c r="B112" s="13"/>
      <c r="C112" s="13"/>
      <c r="D112" s="81"/>
      <c r="E112" s="13"/>
      <c r="F112" s="34"/>
      <c r="G112" s="85"/>
      <c r="H112" s="88"/>
      <c r="I112" s="15"/>
      <c r="J112" s="15"/>
      <c r="K112" s="13"/>
      <c r="L112" s="16" t="str">
        <f>IF(A112="","",SUMIF(ListeFactures!C$2:C$244,A112,ListeFactures!D$2:D$244))</f>
        <v/>
      </c>
    </row>
    <row r="113" spans="1:12">
      <c r="A113" s="34"/>
      <c r="B113" s="13"/>
      <c r="C113" s="13"/>
      <c r="D113" s="81"/>
      <c r="E113" s="13"/>
      <c r="F113" s="34"/>
      <c r="G113" s="85"/>
      <c r="H113" s="88"/>
      <c r="I113" s="15"/>
      <c r="J113" s="15"/>
      <c r="K113" s="13"/>
      <c r="L113" s="16" t="str">
        <f>IF(A113="","",SUMIF(ListeFactures!C$2:C$244,A113,ListeFactures!D$2:D$244))</f>
        <v/>
      </c>
    </row>
    <row r="114" spans="1:12">
      <c r="A114" s="34"/>
      <c r="B114" s="13"/>
      <c r="C114" s="13"/>
      <c r="D114" s="81"/>
      <c r="E114" s="13"/>
      <c r="F114" s="34"/>
      <c r="G114" s="85"/>
      <c r="H114" s="88"/>
      <c r="I114" s="15"/>
      <c r="J114" s="15"/>
      <c r="K114" s="13"/>
      <c r="L114" s="16" t="str">
        <f>IF(A114="","",SUMIF(ListeFactures!C$2:C$244,A114,ListeFactures!D$2:D$244))</f>
        <v/>
      </c>
    </row>
    <row r="115" spans="1:12">
      <c r="A115" s="34"/>
      <c r="B115" s="13"/>
      <c r="C115" s="13"/>
      <c r="D115" s="81"/>
      <c r="E115" s="13"/>
      <c r="F115" s="34"/>
      <c r="G115" s="85"/>
      <c r="H115" s="88"/>
      <c r="I115" s="15"/>
      <c r="J115" s="15"/>
      <c r="K115" s="13"/>
      <c r="L115" s="16" t="str">
        <f>IF(A115="","",SUMIF(ListeFactures!C$2:C$244,A115,ListeFactures!D$2:D$244))</f>
        <v/>
      </c>
    </row>
    <row r="116" spans="1:12">
      <c r="A116" s="34"/>
      <c r="B116" s="13"/>
      <c r="C116" s="13"/>
      <c r="D116" s="81"/>
      <c r="E116" s="13"/>
      <c r="F116" s="34"/>
      <c r="G116" s="85"/>
      <c r="H116" s="88"/>
      <c r="I116" s="15"/>
      <c r="J116" s="15"/>
      <c r="K116" s="13"/>
      <c r="L116" s="16" t="str">
        <f>IF(A116="","",SUMIF(ListeFactures!C$2:C$244,A116,ListeFactures!D$2:D$244))</f>
        <v/>
      </c>
    </row>
    <row r="117" spans="1:12">
      <c r="A117" s="34"/>
      <c r="B117" s="13"/>
      <c r="C117" s="13"/>
      <c r="D117" s="81"/>
      <c r="E117" s="13"/>
      <c r="F117" s="34"/>
      <c r="G117" s="85"/>
      <c r="H117" s="88"/>
      <c r="I117" s="15"/>
      <c r="J117" s="15"/>
      <c r="K117" s="13"/>
      <c r="L117" s="16" t="str">
        <f>IF(A117="","",SUMIF(ListeFactures!C$2:C$244,A117,ListeFactures!D$2:D$244))</f>
        <v/>
      </c>
    </row>
    <row r="118" spans="1:12">
      <c r="A118" s="34"/>
      <c r="B118" s="13"/>
      <c r="C118" s="13"/>
      <c r="D118" s="81"/>
      <c r="E118" s="13"/>
      <c r="F118" s="34"/>
      <c r="G118" s="85"/>
      <c r="H118" s="88"/>
      <c r="I118" s="15"/>
      <c r="J118" s="15"/>
      <c r="K118" s="13"/>
      <c r="L118" s="16" t="str">
        <f>IF(A118="","",SUMIF(ListeFactures!C$2:C$244,A118,ListeFactures!D$2:D$244))</f>
        <v/>
      </c>
    </row>
    <row r="119" spans="1:12">
      <c r="A119" s="34"/>
      <c r="B119" s="13"/>
      <c r="C119" s="13"/>
      <c r="D119" s="81"/>
      <c r="E119" s="13"/>
      <c r="F119" s="34"/>
      <c r="G119" s="85"/>
      <c r="H119" s="88"/>
      <c r="I119" s="15"/>
      <c r="J119" s="15"/>
      <c r="K119" s="13"/>
      <c r="L119" s="16" t="str">
        <f>IF(A119="","",SUMIF(ListeFactures!C$2:C$244,A119,ListeFactures!D$2:D$244))</f>
        <v/>
      </c>
    </row>
    <row r="120" spans="1:12">
      <c r="A120" s="34"/>
      <c r="B120" s="13"/>
      <c r="C120" s="13"/>
      <c r="D120" s="81"/>
      <c r="E120" s="13"/>
      <c r="F120" s="34"/>
      <c r="G120" s="85"/>
      <c r="H120" s="88"/>
      <c r="I120" s="15"/>
      <c r="J120" s="15"/>
      <c r="K120" s="13"/>
      <c r="L120" s="16" t="str">
        <f>IF(A120="","",SUMIF(ListeFactures!C$2:C$244,A120,ListeFactures!D$2:D$244))</f>
        <v/>
      </c>
    </row>
    <row r="121" spans="1:12">
      <c r="A121" s="34"/>
      <c r="B121" s="13"/>
      <c r="C121" s="13"/>
      <c r="D121" s="81"/>
      <c r="E121" s="13"/>
      <c r="F121" s="34"/>
      <c r="G121" s="85"/>
      <c r="H121" s="88"/>
      <c r="I121" s="15"/>
      <c r="J121" s="15"/>
      <c r="K121" s="13"/>
      <c r="L121" s="16" t="str">
        <f>IF(A121="","",SUMIF(ListeFactures!C$2:C$244,A121,ListeFactures!D$2:D$244))</f>
        <v/>
      </c>
    </row>
    <row r="122" spans="1:12">
      <c r="A122" s="34"/>
      <c r="B122" s="13"/>
      <c r="C122" s="13"/>
      <c r="D122" s="81"/>
      <c r="E122" s="13"/>
      <c r="F122" s="34"/>
      <c r="G122" s="85"/>
      <c r="H122" s="88"/>
      <c r="I122" s="15"/>
      <c r="J122" s="15"/>
      <c r="K122" s="13"/>
      <c r="L122" s="16" t="str">
        <f>IF(A122="","",SUMIF(ListeFactures!C$2:C$244,A122,ListeFactures!D$2:D$244))</f>
        <v/>
      </c>
    </row>
    <row r="123" spans="1:12">
      <c r="A123" s="34"/>
      <c r="B123" s="13"/>
      <c r="C123" s="13"/>
      <c r="D123" s="81"/>
      <c r="E123" s="13"/>
      <c r="F123" s="34"/>
      <c r="G123" s="85"/>
      <c r="H123" s="88"/>
      <c r="I123" s="15"/>
      <c r="J123" s="15"/>
      <c r="K123" s="13"/>
      <c r="L123" s="16" t="str">
        <f>IF(A123="","",SUMIF(ListeFactures!C$2:C$244,A123,ListeFactures!D$2:D$244))</f>
        <v/>
      </c>
    </row>
    <row r="124" spans="1:12">
      <c r="A124" s="34"/>
      <c r="B124" s="13"/>
      <c r="C124" s="13"/>
      <c r="D124" s="81"/>
      <c r="E124" s="13"/>
      <c r="F124" s="34"/>
      <c r="G124" s="85"/>
      <c r="H124" s="88"/>
      <c r="I124" s="15"/>
      <c r="J124" s="15"/>
      <c r="K124" s="13"/>
      <c r="L124" s="16" t="str">
        <f>IF(A124="","",SUMIF(ListeFactures!C$2:C$244,A124,ListeFactures!D$2:D$244))</f>
        <v/>
      </c>
    </row>
    <row r="125" spans="1:12">
      <c r="A125" s="34"/>
      <c r="B125" s="13"/>
      <c r="C125" s="13"/>
      <c r="D125" s="81"/>
      <c r="E125" s="13"/>
      <c r="F125" s="34"/>
      <c r="G125" s="85"/>
      <c r="H125" s="88"/>
      <c r="I125" s="15"/>
      <c r="J125" s="15"/>
      <c r="K125" s="13"/>
      <c r="L125" s="16" t="str">
        <f>IF(A125="","",SUMIF(ListeFactures!C$2:C$244,A125,ListeFactures!D$2:D$244))</f>
        <v/>
      </c>
    </row>
    <row r="126" spans="1:12">
      <c r="A126" s="34"/>
      <c r="B126" s="13"/>
      <c r="C126" s="13"/>
      <c r="D126" s="81"/>
      <c r="E126" s="13"/>
      <c r="F126" s="34"/>
      <c r="G126" s="85"/>
      <c r="H126" s="88"/>
      <c r="I126" s="15"/>
      <c r="J126" s="15"/>
      <c r="K126" s="13"/>
      <c r="L126" s="16" t="str">
        <f>IF(A126="","",SUMIF(ListeFactures!C$2:C$244,A126,ListeFactures!D$2:D$244))</f>
        <v/>
      </c>
    </row>
    <row r="127" spans="1:12">
      <c r="A127" s="34"/>
      <c r="B127" s="13"/>
      <c r="C127" s="13"/>
      <c r="D127" s="81"/>
      <c r="E127" s="13"/>
      <c r="F127" s="34"/>
      <c r="G127" s="85"/>
      <c r="H127" s="88"/>
      <c r="I127" s="15"/>
      <c r="J127" s="15"/>
      <c r="K127" s="13"/>
      <c r="L127" s="16" t="str">
        <f>IF(A127="","",SUMIF(ListeFactures!C$2:C$244,A127,ListeFactures!D$2:D$244))</f>
        <v/>
      </c>
    </row>
    <row r="128" spans="1:12">
      <c r="A128" s="34"/>
      <c r="B128" s="13"/>
      <c r="C128" s="13"/>
      <c r="D128" s="81"/>
      <c r="E128" s="13"/>
      <c r="F128" s="34"/>
      <c r="G128" s="85"/>
      <c r="H128" s="88"/>
      <c r="I128" s="15"/>
      <c r="J128" s="15"/>
      <c r="K128" s="13"/>
      <c r="L128" s="16" t="str">
        <f>IF(A128="","",SUMIF(ListeFactures!C$2:C$244,A128,ListeFactures!D$2:D$244))</f>
        <v/>
      </c>
    </row>
    <row r="129" spans="1:12">
      <c r="A129" s="34"/>
      <c r="B129" s="13"/>
      <c r="C129" s="13"/>
      <c r="D129" s="81"/>
      <c r="E129" s="13"/>
      <c r="F129" s="34"/>
      <c r="G129" s="85"/>
      <c r="H129" s="88"/>
      <c r="I129" s="15"/>
      <c r="J129" s="15"/>
      <c r="K129" s="13"/>
      <c r="L129" s="16" t="str">
        <f>IF(A129="","",SUMIF(ListeFactures!C$2:C$244,A129,ListeFactures!D$2:D$244))</f>
        <v/>
      </c>
    </row>
    <row r="130" spans="1:12">
      <c r="A130" s="34"/>
      <c r="B130" s="13"/>
      <c r="C130" s="13"/>
      <c r="D130" s="81"/>
      <c r="E130" s="13"/>
      <c r="F130" s="34"/>
      <c r="G130" s="85"/>
      <c r="H130" s="88"/>
      <c r="I130" s="15"/>
      <c r="J130" s="15"/>
      <c r="K130" s="13"/>
      <c r="L130" s="16" t="str">
        <f>IF(A130="","",SUMIF(ListeFactures!C$2:C$244,A130,ListeFactures!D$2:D$244))</f>
        <v/>
      </c>
    </row>
    <row r="131" spans="1:12">
      <c r="A131" s="34"/>
      <c r="B131" s="13"/>
      <c r="C131" s="13"/>
      <c r="D131" s="81"/>
      <c r="E131" s="13"/>
      <c r="F131" s="34"/>
      <c r="G131" s="85"/>
      <c r="H131" s="88"/>
      <c r="I131" s="15"/>
      <c r="J131" s="15"/>
      <c r="K131" s="13"/>
      <c r="L131" s="16" t="str">
        <f>IF(A131="","",SUMIF(ListeFactures!C$2:C$244,A131,ListeFactures!D$2:D$244))</f>
        <v/>
      </c>
    </row>
    <row r="132" spans="1:12">
      <c r="A132" s="34"/>
      <c r="B132" s="13"/>
      <c r="C132" s="13"/>
      <c r="D132" s="81"/>
      <c r="E132" s="13"/>
      <c r="F132" s="34"/>
      <c r="G132" s="85"/>
      <c r="H132" s="88"/>
      <c r="I132" s="15"/>
      <c r="J132" s="15"/>
      <c r="K132" s="13"/>
      <c r="L132" s="16" t="str">
        <f>IF(A132="","",SUMIF(ListeFactures!C$2:C$244,A132,ListeFactures!D$2:D$244))</f>
        <v/>
      </c>
    </row>
    <row r="133" spans="1:12">
      <c r="A133" s="34"/>
      <c r="B133" s="13"/>
      <c r="C133" s="13"/>
      <c r="D133" s="81"/>
      <c r="E133" s="13"/>
      <c r="F133" s="34"/>
      <c r="G133" s="85"/>
      <c r="H133" s="88"/>
      <c r="I133" s="15"/>
      <c r="J133" s="15"/>
      <c r="K133" s="13"/>
      <c r="L133" s="16" t="str">
        <f>IF(A133="","",SUMIF(ListeFactures!C$2:C$244,A133,ListeFactures!D$2:D$244))</f>
        <v/>
      </c>
    </row>
    <row r="134" spans="1:12">
      <c r="A134" s="34"/>
      <c r="B134" s="13"/>
      <c r="C134" s="13"/>
      <c r="D134" s="81"/>
      <c r="E134" s="13"/>
      <c r="F134" s="34"/>
      <c r="G134" s="85"/>
      <c r="H134" s="88"/>
      <c r="I134" s="15"/>
      <c r="J134" s="15"/>
      <c r="K134" s="13"/>
      <c r="L134" s="16" t="str">
        <f>IF(A134="","",SUMIF(ListeFactures!C$2:C$244,A134,ListeFactures!D$2:D$244))</f>
        <v/>
      </c>
    </row>
    <row r="135" spans="1:12">
      <c r="A135" s="34"/>
      <c r="B135" s="13"/>
      <c r="C135" s="13"/>
      <c r="D135" s="81"/>
      <c r="E135" s="13"/>
      <c r="F135" s="34"/>
      <c r="G135" s="85"/>
      <c r="H135" s="88"/>
      <c r="I135" s="15"/>
      <c r="J135" s="15"/>
      <c r="K135" s="13"/>
      <c r="L135" s="16" t="str">
        <f>IF(A135="","",SUMIF(ListeFactures!C$2:C$244,A135,ListeFactures!D$2:D$244))</f>
        <v/>
      </c>
    </row>
    <row r="136" spans="1:12">
      <c r="A136" s="34"/>
      <c r="B136" s="13"/>
      <c r="C136" s="13"/>
      <c r="D136" s="81"/>
      <c r="E136" s="13"/>
      <c r="F136" s="34"/>
      <c r="G136" s="85"/>
      <c r="H136" s="88"/>
      <c r="I136" s="15"/>
      <c r="J136" s="15"/>
      <c r="K136" s="13"/>
      <c r="L136" s="16" t="str">
        <f>IF(A136="","",SUMIF(ListeFactures!C$2:C$244,A136,ListeFactures!D$2:D$244))</f>
        <v/>
      </c>
    </row>
    <row r="137" spans="1:12">
      <c r="A137" s="34"/>
      <c r="B137" s="13"/>
      <c r="C137" s="13"/>
      <c r="D137" s="81"/>
      <c r="E137" s="13"/>
      <c r="F137" s="34"/>
      <c r="G137" s="85"/>
      <c r="H137" s="88"/>
      <c r="I137" s="15"/>
      <c r="J137" s="15"/>
      <c r="K137" s="13"/>
      <c r="L137" s="16" t="str">
        <f>IF(A137="","",SUMIF(ListeFactures!C$2:C$244,A137,ListeFactures!D$2:D$244))</f>
        <v/>
      </c>
    </row>
    <row r="138" spans="1:12">
      <c r="A138" s="34"/>
      <c r="B138" s="13"/>
      <c r="C138" s="13"/>
      <c r="D138" s="81"/>
      <c r="E138" s="13"/>
      <c r="F138" s="34"/>
      <c r="G138" s="85"/>
      <c r="H138" s="88"/>
      <c r="I138" s="15"/>
      <c r="J138" s="15"/>
      <c r="K138" s="13"/>
      <c r="L138" s="16" t="str">
        <f>IF(A138="","",SUMIF(ListeFactures!C$2:C$244,A138,ListeFactures!D$2:D$244))</f>
        <v/>
      </c>
    </row>
    <row r="139" spans="1:12">
      <c r="A139" s="34"/>
      <c r="B139" s="13"/>
      <c r="C139" s="13"/>
      <c r="D139" s="81"/>
      <c r="E139" s="13"/>
      <c r="F139" s="34"/>
      <c r="G139" s="85"/>
      <c r="H139" s="88"/>
      <c r="I139" s="15"/>
      <c r="J139" s="15"/>
      <c r="K139" s="13"/>
      <c r="L139" s="16" t="str">
        <f>IF(A139="","",SUMIF(ListeFactures!C$2:C$244,A139,ListeFactures!D$2:D$244))</f>
        <v/>
      </c>
    </row>
    <row r="140" spans="1:12">
      <c r="A140" s="34"/>
      <c r="B140" s="13"/>
      <c r="C140" s="13"/>
      <c r="D140" s="81"/>
      <c r="E140" s="13"/>
      <c r="F140" s="34"/>
      <c r="G140" s="85"/>
      <c r="H140" s="88"/>
      <c r="I140" s="15"/>
      <c r="J140" s="15"/>
      <c r="K140" s="13"/>
      <c r="L140" s="16" t="str">
        <f>IF(A140="","",SUMIF(ListeFactures!C$2:C$244,A140,ListeFactures!D$2:D$244))</f>
        <v/>
      </c>
    </row>
    <row r="141" spans="1:12">
      <c r="A141" s="34"/>
      <c r="B141" s="13"/>
      <c r="C141" s="13"/>
      <c r="D141" s="81"/>
      <c r="E141" s="13"/>
      <c r="F141" s="34"/>
      <c r="G141" s="85"/>
      <c r="H141" s="88"/>
      <c r="I141" s="15"/>
      <c r="J141" s="15"/>
      <c r="K141" s="13"/>
      <c r="L141" s="16" t="str">
        <f>IF(A141="","",SUMIF(ListeFactures!C$2:C$244,A141,ListeFactures!D$2:D$244))</f>
        <v/>
      </c>
    </row>
    <row r="142" spans="1:12">
      <c r="A142" s="34"/>
      <c r="B142" s="13"/>
      <c r="C142" s="13"/>
      <c r="D142" s="81"/>
      <c r="E142" s="13"/>
      <c r="F142" s="34"/>
      <c r="G142" s="85"/>
      <c r="H142" s="88"/>
      <c r="I142" s="15"/>
      <c r="J142" s="15"/>
      <c r="K142" s="13"/>
      <c r="L142" s="16" t="str">
        <f>IF(A142="","",SUMIF(ListeFactures!C$2:C$244,A142,ListeFactures!D$2:D$244))</f>
        <v/>
      </c>
    </row>
    <row r="143" spans="1:12">
      <c r="A143" s="34"/>
      <c r="B143" s="13"/>
      <c r="C143" s="13"/>
      <c r="D143" s="81"/>
      <c r="E143" s="13"/>
      <c r="F143" s="34"/>
      <c r="G143" s="85"/>
      <c r="H143" s="88"/>
      <c r="I143" s="15"/>
      <c r="J143" s="15"/>
      <c r="K143" s="13"/>
      <c r="L143" s="16" t="str">
        <f>IF(A143="","",SUMIF(ListeFactures!C$2:C$244,A143,ListeFactures!D$2:D$244))</f>
        <v/>
      </c>
    </row>
    <row r="144" spans="1:12">
      <c r="A144" s="34"/>
      <c r="B144" s="13"/>
      <c r="C144" s="13"/>
      <c r="D144" s="81"/>
      <c r="E144" s="13"/>
      <c r="F144" s="34"/>
      <c r="G144" s="85"/>
      <c r="H144" s="88"/>
      <c r="I144" s="15"/>
      <c r="J144" s="15"/>
      <c r="K144" s="13"/>
      <c r="L144" s="16" t="str">
        <f>IF(A144="","",SUMIF(ListeFactures!C$2:C$244,A144,ListeFactures!D$2:D$244))</f>
        <v/>
      </c>
    </row>
    <row r="145" spans="1:12">
      <c r="A145" s="34"/>
      <c r="B145" s="13"/>
      <c r="C145" s="13"/>
      <c r="D145" s="81"/>
      <c r="E145" s="13"/>
      <c r="F145" s="34"/>
      <c r="G145" s="85"/>
      <c r="H145" s="88"/>
      <c r="I145" s="15"/>
      <c r="J145" s="15"/>
      <c r="K145" s="13"/>
      <c r="L145" s="16" t="str">
        <f>IF(A145="","",SUMIF(ListeFactures!C$2:C$244,A145,ListeFactures!D$2:D$244))</f>
        <v/>
      </c>
    </row>
    <row r="146" spans="1:12">
      <c r="A146" s="34"/>
      <c r="B146" s="13"/>
      <c r="C146" s="13"/>
      <c r="D146" s="81"/>
      <c r="E146" s="13"/>
      <c r="F146" s="34"/>
      <c r="G146" s="85"/>
      <c r="H146" s="88"/>
      <c r="I146" s="15"/>
      <c r="J146" s="15"/>
      <c r="K146" s="13"/>
      <c r="L146" s="16" t="str">
        <f>IF(A146="","",SUMIF(ListeFactures!C$2:C$244,A146,ListeFactures!D$2:D$244))</f>
        <v/>
      </c>
    </row>
    <row r="147" spans="1:12">
      <c r="A147" s="34"/>
      <c r="B147" s="13"/>
      <c r="C147" s="13"/>
      <c r="D147" s="81"/>
      <c r="E147" s="13"/>
      <c r="F147" s="34"/>
      <c r="G147" s="85"/>
      <c r="H147" s="88"/>
      <c r="I147" s="15"/>
      <c r="J147" s="15"/>
      <c r="K147" s="13"/>
      <c r="L147" s="16" t="str">
        <f>IF(A147="","",SUMIF(ListeFactures!C$2:C$244,A147,ListeFactures!D$2:D$244))</f>
        <v/>
      </c>
    </row>
    <row r="148" spans="1:12">
      <c r="A148" s="34"/>
      <c r="B148" s="13"/>
      <c r="C148" s="13"/>
      <c r="D148" s="81"/>
      <c r="E148" s="13"/>
      <c r="F148" s="34"/>
      <c r="G148" s="85"/>
      <c r="H148" s="88"/>
      <c r="I148" s="15"/>
      <c r="J148" s="15"/>
      <c r="K148" s="13"/>
      <c r="L148" s="16" t="str">
        <f>IF(A148="","",SUMIF(ListeFactures!C$2:C$244,A148,ListeFactures!D$2:D$244))</f>
        <v/>
      </c>
    </row>
    <row r="149" spans="1:12">
      <c r="A149" s="34"/>
      <c r="B149" s="13"/>
      <c r="C149" s="13"/>
      <c r="D149" s="81"/>
      <c r="E149" s="13"/>
      <c r="F149" s="34"/>
      <c r="G149" s="85"/>
      <c r="H149" s="88"/>
      <c r="I149" s="15"/>
      <c r="J149" s="15"/>
      <c r="K149" s="13"/>
      <c r="L149" s="16" t="str">
        <f>IF(A149="","",SUMIF(ListeFactures!C$2:C$244,A149,ListeFactures!D$2:D$244))</f>
        <v/>
      </c>
    </row>
    <row r="150" spans="1:12">
      <c r="A150" s="34"/>
      <c r="B150" s="13"/>
      <c r="C150" s="13"/>
      <c r="D150" s="81"/>
      <c r="E150" s="13"/>
      <c r="F150" s="34"/>
      <c r="G150" s="85"/>
      <c r="H150" s="88"/>
      <c r="I150" s="15"/>
      <c r="J150" s="15"/>
      <c r="K150" s="13"/>
      <c r="L150" s="16" t="str">
        <f>IF(A150="","",SUMIF(ListeFactures!C$2:C$244,A150,ListeFactures!D$2:D$244))</f>
        <v/>
      </c>
    </row>
    <row r="151" spans="1:12">
      <c r="A151" s="34"/>
      <c r="B151" s="13"/>
      <c r="C151" s="13"/>
      <c r="D151" s="81"/>
      <c r="E151" s="13"/>
      <c r="F151" s="34"/>
      <c r="G151" s="85"/>
      <c r="H151" s="88"/>
      <c r="I151" s="15"/>
      <c r="J151" s="15"/>
      <c r="K151" s="13"/>
      <c r="L151" s="16" t="str">
        <f>IF(A151="","",SUMIF(ListeFactures!C$2:C$244,A151,ListeFactures!D$2:D$244))</f>
        <v/>
      </c>
    </row>
    <row r="152" spans="1:12">
      <c r="A152" s="34"/>
      <c r="B152" s="13"/>
      <c r="C152" s="13"/>
      <c r="D152" s="81"/>
      <c r="E152" s="13"/>
      <c r="F152" s="34"/>
      <c r="G152" s="85"/>
      <c r="H152" s="88"/>
      <c r="I152" s="15"/>
      <c r="J152" s="15"/>
      <c r="K152" s="13"/>
      <c r="L152" s="16" t="str">
        <f>IF(A152="","",SUMIF(ListeFactures!C$2:C$244,A152,ListeFactures!D$2:D$244))</f>
        <v/>
      </c>
    </row>
    <row r="153" spans="1:12">
      <c r="A153" s="34"/>
      <c r="B153" s="13"/>
      <c r="C153" s="13"/>
      <c r="D153" s="81"/>
      <c r="E153" s="13"/>
      <c r="F153" s="34"/>
      <c r="G153" s="85"/>
      <c r="H153" s="88"/>
      <c r="I153" s="15"/>
      <c r="J153" s="15"/>
      <c r="K153" s="13"/>
      <c r="L153" s="16" t="str">
        <f>IF(A153="","",SUMIF(ListeFactures!C$2:C$244,A153,ListeFactures!D$2:D$244))</f>
        <v/>
      </c>
    </row>
    <row r="154" spans="1:12">
      <c r="A154" s="34"/>
      <c r="B154" s="13"/>
      <c r="C154" s="13"/>
      <c r="D154" s="81"/>
      <c r="E154" s="13"/>
      <c r="F154" s="34"/>
      <c r="G154" s="85"/>
      <c r="H154" s="88"/>
      <c r="I154" s="15"/>
      <c r="J154" s="15"/>
      <c r="K154" s="13"/>
      <c r="L154" s="16" t="str">
        <f>IF(A154="","",SUMIF(ListeFactures!C$2:C$244,A154,ListeFactures!D$2:D$244))</f>
        <v/>
      </c>
    </row>
    <row r="155" spans="1:12">
      <c r="A155" s="34"/>
      <c r="B155" s="13"/>
      <c r="C155" s="13"/>
      <c r="D155" s="81"/>
      <c r="E155" s="13"/>
      <c r="F155" s="34"/>
      <c r="G155" s="85"/>
      <c r="H155" s="88"/>
      <c r="I155" s="15"/>
      <c r="J155" s="15"/>
      <c r="K155" s="13"/>
      <c r="L155" s="16" t="str">
        <f>IF(A155="","",SUMIF(ListeFactures!C$2:C$244,A155,ListeFactures!D$2:D$244))</f>
        <v/>
      </c>
    </row>
    <row r="156" spans="1:12">
      <c r="A156" s="34"/>
      <c r="B156" s="13"/>
      <c r="C156" s="13"/>
      <c r="D156" s="81"/>
      <c r="E156" s="13"/>
      <c r="F156" s="34"/>
      <c r="G156" s="85"/>
      <c r="H156" s="88"/>
      <c r="I156" s="15"/>
      <c r="J156" s="15"/>
      <c r="K156" s="13"/>
      <c r="L156" s="16" t="str">
        <f>IF(A156="","",SUMIF(ListeFactures!C$2:C$244,A156,ListeFactures!D$2:D$244))</f>
        <v/>
      </c>
    </row>
    <row r="157" spans="1:12">
      <c r="A157" s="34"/>
      <c r="B157" s="13"/>
      <c r="C157" s="13"/>
      <c r="D157" s="81"/>
      <c r="E157" s="13"/>
      <c r="F157" s="34"/>
      <c r="G157" s="85"/>
      <c r="H157" s="88"/>
      <c r="I157" s="15"/>
      <c r="J157" s="15"/>
      <c r="K157" s="13"/>
      <c r="L157" s="16" t="str">
        <f>IF(A157="","",SUMIF(ListeFactures!C$2:C$244,A157,ListeFactures!D$2:D$244))</f>
        <v/>
      </c>
    </row>
    <row r="158" spans="1:12">
      <c r="A158" s="34"/>
      <c r="B158" s="13"/>
      <c r="C158" s="13"/>
      <c r="D158" s="81"/>
      <c r="E158" s="13"/>
      <c r="F158" s="34"/>
      <c r="G158" s="85"/>
      <c r="H158" s="88"/>
      <c r="I158" s="15"/>
      <c r="J158" s="15"/>
      <c r="K158" s="13"/>
      <c r="L158" s="16" t="str">
        <f>IF(A158="","",SUMIF(ListeFactures!C$2:C$244,A158,ListeFactures!D$2:D$244))</f>
        <v/>
      </c>
    </row>
    <row r="159" spans="1:12">
      <c r="A159" s="34"/>
      <c r="B159" s="13"/>
      <c r="C159" s="13"/>
      <c r="D159" s="81"/>
      <c r="E159" s="13"/>
      <c r="F159" s="34"/>
      <c r="G159" s="85"/>
      <c r="H159" s="88"/>
      <c r="I159" s="15"/>
      <c r="J159" s="15"/>
      <c r="K159" s="13"/>
      <c r="L159" s="16" t="str">
        <f>IF(A159="","",SUMIF(ListeFactures!C$2:C$244,A159,ListeFactures!D$2:D$244))</f>
        <v/>
      </c>
    </row>
    <row r="160" spans="1:12">
      <c r="A160" s="34"/>
      <c r="B160" s="13"/>
      <c r="C160" s="13"/>
      <c r="D160" s="81"/>
      <c r="E160" s="13"/>
      <c r="F160" s="34"/>
      <c r="G160" s="85"/>
      <c r="H160" s="88"/>
      <c r="I160" s="15"/>
      <c r="J160" s="15"/>
      <c r="K160" s="13"/>
      <c r="L160" s="16" t="str">
        <f>IF(A160="","",SUMIF(ListeFactures!C$2:C$244,A160,ListeFactures!D$2:D$244))</f>
        <v/>
      </c>
    </row>
    <row r="161" spans="1:12">
      <c r="A161" s="34"/>
      <c r="B161" s="13"/>
      <c r="C161" s="13"/>
      <c r="D161" s="81"/>
      <c r="E161" s="13"/>
      <c r="F161" s="34"/>
      <c r="G161" s="85"/>
      <c r="H161" s="88"/>
      <c r="I161" s="15"/>
      <c r="J161" s="15"/>
      <c r="K161" s="13"/>
      <c r="L161" s="16" t="str">
        <f>IF(A161="","",SUMIF(ListeFactures!C$2:C$244,A161,ListeFactures!D$2:D$244))</f>
        <v/>
      </c>
    </row>
    <row r="162" spans="1:12">
      <c r="A162" s="34"/>
      <c r="B162" s="13"/>
      <c r="C162" s="13"/>
      <c r="D162" s="81"/>
      <c r="E162" s="13"/>
      <c r="F162" s="34"/>
      <c r="G162" s="85"/>
      <c r="H162" s="88"/>
      <c r="I162" s="15"/>
      <c r="J162" s="15"/>
      <c r="K162" s="13"/>
      <c r="L162" s="16" t="str">
        <f>IF(A162="","",SUMIF(ListeFactures!C$2:C$244,A162,ListeFactures!D$2:D$244))</f>
        <v/>
      </c>
    </row>
    <row r="163" spans="1:12">
      <c r="A163" s="34"/>
      <c r="B163" s="13"/>
      <c r="C163" s="13"/>
      <c r="D163" s="81"/>
      <c r="E163" s="13"/>
      <c r="F163" s="34"/>
      <c r="G163" s="85"/>
      <c r="H163" s="88"/>
      <c r="I163" s="15"/>
      <c r="J163" s="15"/>
      <c r="K163" s="13"/>
      <c r="L163" s="16" t="str">
        <f>IF(A163="","",SUMIF(ListeFactures!C$2:C$244,A163,ListeFactures!D$2:D$244))</f>
        <v/>
      </c>
    </row>
    <row r="164" spans="1:12">
      <c r="A164" s="34"/>
      <c r="B164" s="13"/>
      <c r="C164" s="13"/>
      <c r="D164" s="81"/>
      <c r="E164" s="13"/>
      <c r="F164" s="34"/>
      <c r="G164" s="85"/>
      <c r="H164" s="88"/>
      <c r="I164" s="15"/>
      <c r="J164" s="15"/>
      <c r="K164" s="13"/>
      <c r="L164" s="16" t="str">
        <f>IF(A164="","",SUMIF(ListeFactures!C$2:C$244,A164,ListeFactures!D$2:D$244))</f>
        <v/>
      </c>
    </row>
    <row r="165" spans="1:12">
      <c r="A165" s="34"/>
      <c r="B165" s="13"/>
      <c r="C165" s="13"/>
      <c r="D165" s="81"/>
      <c r="E165" s="13"/>
      <c r="F165" s="34"/>
      <c r="G165" s="85"/>
      <c r="H165" s="88"/>
      <c r="I165" s="15"/>
      <c r="J165" s="15"/>
      <c r="K165" s="13"/>
      <c r="L165" s="16" t="str">
        <f>IF(A165="","",SUMIF(ListeFactures!C$2:C$244,A165,ListeFactures!D$2:D$244))</f>
        <v/>
      </c>
    </row>
    <row r="166" spans="1:12">
      <c r="A166" s="34"/>
      <c r="B166" s="13"/>
      <c r="C166" s="13"/>
      <c r="D166" s="81"/>
      <c r="E166" s="13"/>
      <c r="F166" s="34"/>
      <c r="G166" s="85"/>
      <c r="H166" s="88"/>
      <c r="I166" s="15"/>
      <c r="J166" s="15"/>
      <c r="K166" s="13"/>
      <c r="L166" s="16" t="str">
        <f>IF(A166="","",SUMIF(ListeFactures!C$2:C$244,A166,ListeFactures!D$2:D$244))</f>
        <v/>
      </c>
    </row>
    <row r="167" spans="1:12">
      <c r="A167" s="34"/>
      <c r="B167" s="13"/>
      <c r="C167" s="13"/>
      <c r="D167" s="81"/>
      <c r="E167" s="13"/>
      <c r="F167" s="34"/>
      <c r="G167" s="85"/>
      <c r="H167" s="88"/>
      <c r="I167" s="15"/>
      <c r="J167" s="15"/>
      <c r="K167" s="13"/>
      <c r="L167" s="16" t="str">
        <f>IF(A167="","",SUMIF(ListeFactures!C$2:C$244,A167,ListeFactures!D$2:D$244))</f>
        <v/>
      </c>
    </row>
    <row r="168" spans="1:12">
      <c r="A168" s="34"/>
      <c r="B168" s="13"/>
      <c r="C168" s="13"/>
      <c r="D168" s="81"/>
      <c r="E168" s="13"/>
      <c r="F168" s="34"/>
      <c r="G168" s="85"/>
      <c r="H168" s="88"/>
      <c r="I168" s="15"/>
      <c r="J168" s="15"/>
      <c r="K168" s="13"/>
      <c r="L168" s="16" t="str">
        <f>IF(A168="","",SUMIF(ListeFactures!C$2:C$244,A168,ListeFactures!D$2:D$244))</f>
        <v/>
      </c>
    </row>
    <row r="169" spans="1:12">
      <c r="A169" s="34"/>
      <c r="B169" s="13"/>
      <c r="C169" s="13"/>
      <c r="D169" s="81"/>
      <c r="E169" s="13"/>
      <c r="F169" s="34"/>
      <c r="G169" s="85"/>
      <c r="H169" s="88"/>
      <c r="I169" s="15"/>
      <c r="J169" s="15"/>
      <c r="K169" s="13"/>
      <c r="L169" s="16" t="str">
        <f>IF(A169="","",SUMIF(ListeFactures!C$2:C$244,A169,ListeFactures!D$2:D$244))</f>
        <v/>
      </c>
    </row>
    <row r="170" spans="1:12">
      <c r="A170" s="34"/>
      <c r="B170" s="13"/>
      <c r="C170" s="13"/>
      <c r="D170" s="81"/>
      <c r="E170" s="13"/>
      <c r="F170" s="34"/>
      <c r="G170" s="85"/>
      <c r="H170" s="88"/>
      <c r="I170" s="15"/>
      <c r="J170" s="15"/>
      <c r="K170" s="13"/>
      <c r="L170" s="16" t="str">
        <f>IF(A170="","",SUMIF(ListeFactures!C$2:C$244,A170,ListeFactures!D$2:D$244))</f>
        <v/>
      </c>
    </row>
    <row r="171" spans="1:12">
      <c r="A171" s="34"/>
      <c r="B171" s="13"/>
      <c r="C171" s="13"/>
      <c r="D171" s="81"/>
      <c r="E171" s="13"/>
      <c r="F171" s="34"/>
      <c r="G171" s="85"/>
      <c r="H171" s="88"/>
      <c r="I171" s="15"/>
      <c r="J171" s="15"/>
      <c r="K171" s="13"/>
      <c r="L171" s="16" t="str">
        <f>IF(A171="","",SUMIF(ListeFactures!C$2:C$244,A171,ListeFactures!D$2:D$244))</f>
        <v/>
      </c>
    </row>
    <row r="172" spans="1:12">
      <c r="A172" s="34"/>
      <c r="B172" s="13"/>
      <c r="C172" s="13"/>
      <c r="D172" s="81"/>
      <c r="E172" s="13"/>
      <c r="F172" s="34"/>
      <c r="G172" s="85"/>
      <c r="H172" s="88"/>
      <c r="I172" s="15"/>
      <c r="J172" s="15"/>
      <c r="K172" s="13"/>
      <c r="L172" s="16" t="str">
        <f>IF(A172="","",SUMIF(ListeFactures!C$2:C$244,A172,ListeFactures!D$2:D$244))</f>
        <v/>
      </c>
    </row>
    <row r="173" spans="1:12">
      <c r="A173" s="34"/>
      <c r="B173" s="13"/>
      <c r="C173" s="13"/>
      <c r="D173" s="81"/>
      <c r="E173" s="13"/>
      <c r="F173" s="34"/>
      <c r="G173" s="85"/>
      <c r="H173" s="88"/>
      <c r="I173" s="15"/>
      <c r="J173" s="15"/>
      <c r="K173" s="13"/>
      <c r="L173" s="16" t="str">
        <f>IF(A173="","",SUMIF(ListeFactures!C$2:C$244,A173,ListeFactures!D$2:D$244))</f>
        <v/>
      </c>
    </row>
    <row r="174" spans="1:12">
      <c r="A174" s="34"/>
      <c r="B174" s="13"/>
      <c r="C174" s="13"/>
      <c r="D174" s="81"/>
      <c r="E174" s="13"/>
      <c r="F174" s="34"/>
      <c r="G174" s="85"/>
      <c r="H174" s="88"/>
      <c r="I174" s="15"/>
      <c r="J174" s="15"/>
      <c r="K174" s="13"/>
      <c r="L174" s="16" t="str">
        <f>IF(A174="","",SUMIF(ListeFactures!C$2:C$244,A174,ListeFactures!D$2:D$244))</f>
        <v/>
      </c>
    </row>
    <row r="175" spans="1:12">
      <c r="A175" s="34"/>
      <c r="B175" s="13"/>
      <c r="C175" s="13"/>
      <c r="D175" s="81"/>
      <c r="E175" s="13"/>
      <c r="F175" s="34"/>
      <c r="G175" s="85"/>
      <c r="H175" s="88"/>
      <c r="I175" s="15"/>
      <c r="J175" s="15"/>
      <c r="K175" s="13"/>
      <c r="L175" s="16" t="str">
        <f>IF(A175="","",SUMIF(ListeFactures!C$2:C$244,A175,ListeFactures!D$2:D$244))</f>
        <v/>
      </c>
    </row>
    <row r="176" spans="1:12">
      <c r="A176" s="34"/>
      <c r="B176" s="13"/>
      <c r="C176" s="13"/>
      <c r="D176" s="81"/>
      <c r="E176" s="13"/>
      <c r="F176" s="34"/>
      <c r="G176" s="85"/>
      <c r="H176" s="88"/>
      <c r="I176" s="15"/>
      <c r="J176" s="15"/>
      <c r="K176" s="13"/>
      <c r="L176" s="16" t="str">
        <f>IF(A176="","",SUMIF(ListeFactures!C$2:C$244,A176,ListeFactures!D$2:D$244))</f>
        <v/>
      </c>
    </row>
    <row r="177" spans="1:12">
      <c r="A177" s="34"/>
      <c r="B177" s="13"/>
      <c r="C177" s="13"/>
      <c r="D177" s="81"/>
      <c r="E177" s="13"/>
      <c r="F177" s="34"/>
      <c r="G177" s="85"/>
      <c r="H177" s="88"/>
      <c r="I177" s="15"/>
      <c r="J177" s="15"/>
      <c r="K177" s="13"/>
      <c r="L177" s="16" t="str">
        <f>IF(A177="","",SUMIF(ListeFactures!C$2:C$244,A177,ListeFactures!D$2:D$244))</f>
        <v/>
      </c>
    </row>
    <row r="178" spans="1:12">
      <c r="A178" s="34"/>
      <c r="B178" s="13"/>
      <c r="C178" s="13"/>
      <c r="D178" s="81"/>
      <c r="E178" s="13"/>
      <c r="F178" s="34"/>
      <c r="G178" s="85"/>
      <c r="H178" s="88"/>
      <c r="I178" s="15"/>
      <c r="J178" s="15"/>
      <c r="K178" s="13"/>
      <c r="L178" s="16" t="str">
        <f>IF(A178="","",SUMIF(ListeFactures!C$2:C$244,A178,ListeFactures!D$2:D$244))</f>
        <v/>
      </c>
    </row>
    <row r="179" spans="1:12">
      <c r="A179" s="34"/>
      <c r="B179" s="13"/>
      <c r="C179" s="13"/>
      <c r="D179" s="81"/>
      <c r="E179" s="13"/>
      <c r="F179" s="34"/>
      <c r="G179" s="85"/>
      <c r="H179" s="88"/>
      <c r="I179" s="15"/>
      <c r="J179" s="15"/>
      <c r="K179" s="13"/>
      <c r="L179" s="16" t="str">
        <f>IF(A179="","",SUMIF(ListeFactures!C$2:C$244,A179,ListeFactures!D$2:D$244))</f>
        <v/>
      </c>
    </row>
    <row r="180" spans="1:12">
      <c r="A180" s="34"/>
      <c r="B180" s="13"/>
      <c r="C180" s="13"/>
      <c r="D180" s="81"/>
      <c r="E180" s="13"/>
      <c r="F180" s="34"/>
      <c r="G180" s="85"/>
      <c r="H180" s="88"/>
      <c r="I180" s="15"/>
      <c r="J180" s="15"/>
      <c r="K180" s="13"/>
      <c r="L180" s="16" t="str">
        <f>IF(A180="","",SUMIF(ListeFactures!C$2:C$244,A180,ListeFactures!D$2:D$244))</f>
        <v/>
      </c>
    </row>
    <row r="181" spans="1:12">
      <c r="A181" s="34"/>
      <c r="B181" s="13"/>
      <c r="C181" s="13"/>
      <c r="D181" s="81"/>
      <c r="E181" s="13"/>
      <c r="F181" s="34"/>
      <c r="G181" s="85"/>
      <c r="H181" s="88"/>
      <c r="I181" s="15"/>
      <c r="J181" s="15"/>
      <c r="K181" s="13"/>
      <c r="L181" s="16" t="str">
        <f>IF(A181="","",SUMIF(ListeFactures!C$2:C$244,A181,ListeFactures!D$2:D$244))</f>
        <v/>
      </c>
    </row>
    <row r="182" spans="1:12">
      <c r="A182" s="34"/>
      <c r="B182" s="13"/>
      <c r="C182" s="13"/>
      <c r="D182" s="81"/>
      <c r="E182" s="13"/>
      <c r="F182" s="34"/>
      <c r="G182" s="85"/>
      <c r="H182" s="88"/>
      <c r="I182" s="15"/>
      <c r="J182" s="15"/>
      <c r="K182" s="13"/>
      <c r="L182" s="16" t="str">
        <f>IF(A182="","",SUMIF(ListeFactures!C$2:C$244,A182,ListeFactures!D$2:D$244))</f>
        <v/>
      </c>
    </row>
    <row r="183" spans="1:12">
      <c r="A183" s="34"/>
      <c r="B183" s="13"/>
      <c r="C183" s="13"/>
      <c r="D183" s="81"/>
      <c r="E183" s="13"/>
      <c r="F183" s="34"/>
      <c r="G183" s="85"/>
      <c r="H183" s="88"/>
      <c r="I183" s="15"/>
      <c r="J183" s="15"/>
      <c r="K183" s="13"/>
      <c r="L183" s="16" t="str">
        <f>IF(A183="","",SUMIF(ListeFactures!C$2:C$244,A183,ListeFactures!D$2:D$244))</f>
        <v/>
      </c>
    </row>
    <row r="184" spans="1:12">
      <c r="A184" s="34"/>
      <c r="B184" s="13"/>
      <c r="C184" s="13"/>
      <c r="D184" s="81"/>
      <c r="E184" s="13"/>
      <c r="F184" s="34"/>
      <c r="G184" s="85"/>
      <c r="H184" s="88"/>
      <c r="I184" s="15"/>
      <c r="J184" s="15"/>
      <c r="K184" s="13"/>
      <c r="L184" s="16" t="str">
        <f>IF(A184="","",SUMIF(ListeFactures!C$2:C$244,A184,ListeFactures!D$2:D$244))</f>
        <v/>
      </c>
    </row>
    <row r="185" spans="1:12">
      <c r="A185" s="34"/>
      <c r="B185" s="13"/>
      <c r="C185" s="13"/>
      <c r="D185" s="81"/>
      <c r="E185" s="13"/>
      <c r="F185" s="34"/>
      <c r="G185" s="85"/>
      <c r="H185" s="88"/>
      <c r="I185" s="15"/>
      <c r="J185" s="15"/>
      <c r="K185" s="13"/>
      <c r="L185" s="16" t="str">
        <f>IF(A185="","",SUMIF(ListeFactures!C$2:C$244,A185,ListeFactures!D$2:D$244))</f>
        <v/>
      </c>
    </row>
    <row r="186" spans="1:12">
      <c r="A186" s="34"/>
      <c r="B186" s="13"/>
      <c r="C186" s="13"/>
      <c r="D186" s="81"/>
      <c r="E186" s="13"/>
      <c r="F186" s="34"/>
      <c r="G186" s="85"/>
      <c r="H186" s="88"/>
      <c r="I186" s="15"/>
      <c r="J186" s="15"/>
      <c r="K186" s="13"/>
      <c r="L186" s="16" t="str">
        <f>IF(A186="","",SUMIF(ListeFactures!C$2:C$244,A186,ListeFactures!D$2:D$244))</f>
        <v/>
      </c>
    </row>
    <row r="187" spans="1:12">
      <c r="A187" s="34"/>
      <c r="B187" s="13"/>
      <c r="C187" s="13"/>
      <c r="D187" s="81"/>
      <c r="E187" s="13"/>
      <c r="F187" s="34"/>
      <c r="G187" s="85"/>
      <c r="H187" s="88"/>
      <c r="I187" s="15"/>
      <c r="J187" s="15"/>
      <c r="K187" s="13"/>
      <c r="L187" s="16" t="str">
        <f>IF(A187="","",SUMIF(ListeFactures!C$2:C$244,A187,ListeFactures!D$2:D$244))</f>
        <v/>
      </c>
    </row>
    <row r="188" spans="1:12">
      <c r="A188" s="34"/>
      <c r="B188" s="13"/>
      <c r="C188" s="13"/>
      <c r="D188" s="81"/>
      <c r="E188" s="13"/>
      <c r="F188" s="34"/>
      <c r="G188" s="85"/>
      <c r="H188" s="88"/>
      <c r="I188" s="15"/>
      <c r="J188" s="15"/>
      <c r="K188" s="13"/>
      <c r="L188" s="16" t="str">
        <f>IF(A188="","",SUMIF(ListeFactures!C$2:C$244,A188,ListeFactures!D$2:D$244))</f>
        <v/>
      </c>
    </row>
    <row r="189" spans="1:12">
      <c r="A189" s="34"/>
      <c r="B189" s="13"/>
      <c r="C189" s="13"/>
      <c r="D189" s="81"/>
      <c r="E189" s="13"/>
      <c r="F189" s="34"/>
      <c r="G189" s="85"/>
      <c r="H189" s="88"/>
      <c r="I189" s="15"/>
      <c r="J189" s="15"/>
      <c r="K189" s="13"/>
      <c r="L189" s="16" t="str">
        <f>IF(A189="","",SUMIF(ListeFactures!C$2:C$244,A189,ListeFactures!D$2:D$244))</f>
        <v/>
      </c>
    </row>
    <row r="190" spans="1:12">
      <c r="A190" s="34"/>
      <c r="B190" s="13"/>
      <c r="C190" s="13"/>
      <c r="D190" s="81"/>
      <c r="E190" s="13"/>
      <c r="F190" s="34"/>
      <c r="G190" s="85"/>
      <c r="H190" s="88"/>
      <c r="I190" s="15"/>
      <c r="J190" s="15"/>
      <c r="K190" s="13"/>
      <c r="L190" s="16" t="str">
        <f>IF(A190="","",SUMIF(ListeFactures!C$2:C$244,A190,ListeFactures!D$2:D$244))</f>
        <v/>
      </c>
    </row>
    <row r="191" spans="1:12">
      <c r="A191" s="34"/>
      <c r="B191" s="13"/>
      <c r="C191" s="13"/>
      <c r="D191" s="81"/>
      <c r="E191" s="13"/>
      <c r="F191" s="34"/>
      <c r="G191" s="85"/>
      <c r="H191" s="88"/>
      <c r="I191" s="15"/>
      <c r="J191" s="15"/>
      <c r="K191" s="13"/>
      <c r="L191" s="16" t="str">
        <f>IF(A191="","",SUMIF(ListeFactures!C$2:C$244,A191,ListeFactures!D$2:D$244))</f>
        <v/>
      </c>
    </row>
    <row r="192" spans="1:12">
      <c r="A192" s="34"/>
      <c r="B192" s="13"/>
      <c r="C192" s="13"/>
      <c r="D192" s="81"/>
      <c r="E192" s="13"/>
      <c r="F192" s="34"/>
      <c r="G192" s="85"/>
      <c r="H192" s="88"/>
      <c r="I192" s="15"/>
      <c r="J192" s="15"/>
      <c r="K192" s="13"/>
      <c r="L192" s="16" t="str">
        <f>IF(A192="","",SUMIF(ListeFactures!C$2:C$244,A192,ListeFactures!D$2:D$244))</f>
        <v/>
      </c>
    </row>
    <row r="193" spans="1:12">
      <c r="A193" s="34"/>
      <c r="B193" s="13"/>
      <c r="C193" s="13"/>
      <c r="D193" s="81"/>
      <c r="E193" s="13"/>
      <c r="F193" s="34"/>
      <c r="G193" s="85"/>
      <c r="H193" s="88"/>
      <c r="I193" s="15"/>
      <c r="J193" s="15"/>
      <c r="K193" s="13"/>
      <c r="L193" s="16" t="str">
        <f>IF(A193="","",SUMIF(ListeFactures!C$2:C$244,A193,ListeFactures!D$2:D$244))</f>
        <v/>
      </c>
    </row>
    <row r="194" spans="1:12">
      <c r="A194" s="34"/>
      <c r="B194" s="13"/>
      <c r="C194" s="13"/>
      <c r="D194" s="81"/>
      <c r="E194" s="13"/>
      <c r="F194" s="34"/>
      <c r="G194" s="85"/>
      <c r="H194" s="88"/>
      <c r="I194" s="15"/>
      <c r="J194" s="15"/>
      <c r="K194" s="13"/>
      <c r="L194" s="16" t="str">
        <f>IF(A194="","",SUMIF(ListeFactures!C$2:C$244,A194,ListeFactures!D$2:D$244))</f>
        <v/>
      </c>
    </row>
    <row r="195" spans="1:12">
      <c r="A195" s="34"/>
      <c r="B195" s="13"/>
      <c r="C195" s="13"/>
      <c r="D195" s="81"/>
      <c r="E195" s="13"/>
      <c r="F195" s="34"/>
      <c r="G195" s="85"/>
      <c r="H195" s="88"/>
      <c r="I195" s="15"/>
      <c r="J195" s="15"/>
      <c r="K195" s="13"/>
      <c r="L195" s="16" t="str">
        <f>IF(A195="","",SUMIF(ListeFactures!C$2:C$244,A195,ListeFactures!D$2:D$244))</f>
        <v/>
      </c>
    </row>
    <row r="196" spans="1:12">
      <c r="A196" s="34"/>
      <c r="B196" s="13"/>
      <c r="C196" s="13"/>
      <c r="D196" s="81"/>
      <c r="E196" s="13"/>
      <c r="F196" s="34"/>
      <c r="G196" s="85"/>
      <c r="H196" s="88"/>
      <c r="I196" s="15"/>
      <c r="J196" s="15"/>
      <c r="K196" s="13"/>
      <c r="L196" s="16" t="str">
        <f>IF(A196="","",SUMIF(ListeFactures!C$2:C$244,A196,ListeFactures!D$2:D$244))</f>
        <v/>
      </c>
    </row>
    <row r="197" spans="1:12">
      <c r="A197" s="34"/>
      <c r="B197" s="13"/>
      <c r="C197" s="13"/>
      <c r="D197" s="81"/>
      <c r="E197" s="13"/>
      <c r="F197" s="34"/>
      <c r="G197" s="85"/>
      <c r="H197" s="88"/>
      <c r="I197" s="15"/>
      <c r="J197" s="15"/>
      <c r="K197" s="13"/>
      <c r="L197" s="16" t="str">
        <f>IF(A197="","",SUMIF(ListeFactures!C$2:C$244,A197,ListeFactures!D$2:D$244))</f>
        <v/>
      </c>
    </row>
    <row r="198" spans="1:12">
      <c r="A198" s="34"/>
      <c r="B198" s="13"/>
      <c r="C198" s="13"/>
      <c r="D198" s="81"/>
      <c r="E198" s="13"/>
      <c r="F198" s="34"/>
      <c r="G198" s="85"/>
      <c r="H198" s="88"/>
      <c r="I198" s="15"/>
      <c r="J198" s="15"/>
      <c r="K198" s="13"/>
      <c r="L198" s="16" t="str">
        <f>IF(A198="","",SUMIF(ListeFactures!C$2:C$244,A198,ListeFactures!D$2:D$244))</f>
        <v/>
      </c>
    </row>
    <row r="199" spans="1:12">
      <c r="A199" s="34"/>
      <c r="B199" s="13"/>
      <c r="C199" s="13"/>
      <c r="D199" s="81"/>
      <c r="E199" s="13"/>
      <c r="F199" s="34"/>
      <c r="G199" s="85"/>
      <c r="H199" s="88"/>
      <c r="I199" s="15"/>
      <c r="J199" s="15"/>
      <c r="K199" s="13"/>
      <c r="L199" s="16" t="str">
        <f>IF(A199="","",SUMIF(ListeFactures!C$2:C$244,A199,ListeFactures!D$2:D$244))</f>
        <v/>
      </c>
    </row>
    <row r="200" spans="1:12">
      <c r="A200" s="34"/>
      <c r="B200" s="13"/>
      <c r="C200" s="13"/>
      <c r="D200" s="81"/>
      <c r="E200" s="13"/>
      <c r="F200" s="34"/>
      <c r="G200" s="85"/>
      <c r="H200" s="88"/>
      <c r="I200" s="15"/>
      <c r="J200" s="15"/>
      <c r="K200" s="13"/>
      <c r="L200" s="16" t="str">
        <f>IF(A200="","",SUMIF(ListeFactures!C$2:C$244,A200,ListeFactures!D$2:D$244))</f>
        <v/>
      </c>
    </row>
    <row r="201" spans="1:12">
      <c r="A201" s="34"/>
      <c r="B201" s="13"/>
      <c r="C201" s="13"/>
      <c r="D201" s="81"/>
      <c r="E201" s="13"/>
      <c r="F201" s="34"/>
      <c r="G201" s="85"/>
      <c r="H201" s="88"/>
      <c r="I201" s="15"/>
      <c r="J201" s="15"/>
      <c r="K201" s="13"/>
      <c r="L201" s="16" t="str">
        <f>IF(A201="","",SUMIF(ListeFactures!C$2:C$244,A201,ListeFactures!D$2:D$244))</f>
        <v/>
      </c>
    </row>
    <row r="202" spans="1:12">
      <c r="A202" s="34"/>
      <c r="B202" s="13"/>
      <c r="C202" s="13"/>
      <c r="D202" s="81"/>
      <c r="E202" s="13"/>
      <c r="F202" s="34"/>
      <c r="G202" s="85"/>
      <c r="H202" s="88"/>
      <c r="I202" s="15"/>
      <c r="J202" s="15"/>
      <c r="K202" s="13"/>
      <c r="L202" s="16" t="str">
        <f>IF(A202="","",SUMIF(ListeFactures!C$2:C$244,A202,ListeFactures!D$2:D$244))</f>
        <v/>
      </c>
    </row>
    <row r="203" spans="1:12">
      <c r="A203" s="34"/>
      <c r="B203" s="13"/>
      <c r="C203" s="13"/>
      <c r="D203" s="81"/>
      <c r="E203" s="13"/>
      <c r="F203" s="34"/>
      <c r="G203" s="85"/>
      <c r="H203" s="88"/>
      <c r="I203" s="15"/>
      <c r="J203" s="15"/>
      <c r="K203" s="13"/>
      <c r="L203" s="16" t="str">
        <f>IF(A203="","",SUMIF(ListeFactures!C$2:C$244,A203,ListeFactures!D$2:D$244))</f>
        <v/>
      </c>
    </row>
    <row r="204" spans="1:12">
      <c r="A204" s="34"/>
      <c r="B204" s="13"/>
      <c r="C204" s="13"/>
      <c r="D204" s="81"/>
      <c r="E204" s="13"/>
      <c r="F204" s="34"/>
      <c r="G204" s="85"/>
      <c r="H204" s="88"/>
      <c r="I204" s="15"/>
      <c r="J204" s="15"/>
      <c r="K204" s="13"/>
      <c r="L204" s="16" t="str">
        <f>IF(A204="","",SUMIF(ListeFactures!C$2:C$244,A204,ListeFactures!D$2:D$244))</f>
        <v/>
      </c>
    </row>
    <row r="205" spans="1:12">
      <c r="A205" s="34"/>
      <c r="B205" s="13"/>
      <c r="C205" s="13"/>
      <c r="D205" s="81"/>
      <c r="E205" s="13"/>
      <c r="F205" s="34"/>
      <c r="G205" s="85"/>
      <c r="H205" s="88"/>
      <c r="I205" s="15"/>
      <c r="J205" s="15"/>
      <c r="K205" s="13"/>
      <c r="L205" s="16" t="str">
        <f>IF(A205="","",SUMIF(ListeFactures!C$2:C$244,A205,ListeFactures!D$2:D$244))</f>
        <v/>
      </c>
    </row>
    <row r="206" spans="1:12">
      <c r="A206" s="34"/>
      <c r="B206" s="13"/>
      <c r="C206" s="13"/>
      <c r="D206" s="81"/>
      <c r="E206" s="13"/>
      <c r="F206" s="34"/>
      <c r="G206" s="85"/>
      <c r="H206" s="88"/>
      <c r="I206" s="15"/>
      <c r="J206" s="15"/>
      <c r="K206" s="13"/>
      <c r="L206" s="16" t="str">
        <f>IF(A206="","",SUMIF(ListeFactures!C$2:C$244,A206,ListeFactures!D$2:D$244))</f>
        <v/>
      </c>
    </row>
    <row r="207" spans="1:12">
      <c r="A207" s="34"/>
      <c r="B207" s="13"/>
      <c r="C207" s="13"/>
      <c r="D207" s="81"/>
      <c r="E207" s="13"/>
      <c r="F207" s="34"/>
      <c r="G207" s="85"/>
      <c r="H207" s="88"/>
      <c r="I207" s="15"/>
      <c r="J207" s="15"/>
      <c r="K207" s="13"/>
      <c r="L207" s="16" t="str">
        <f>IF(A207="","",SUMIF(ListeFactures!C$2:C$244,A207,ListeFactures!D$2:D$244))</f>
        <v/>
      </c>
    </row>
    <row r="208" spans="1:12">
      <c r="A208" s="34"/>
      <c r="B208" s="13"/>
      <c r="C208" s="13"/>
      <c r="D208" s="81"/>
      <c r="E208" s="13"/>
      <c r="F208" s="34"/>
      <c r="G208" s="85"/>
      <c r="H208" s="88"/>
      <c r="I208" s="15"/>
      <c r="J208" s="15"/>
      <c r="K208" s="13"/>
      <c r="L208" s="16" t="str">
        <f>IF(A208="","",SUMIF(ListeFactures!C$2:C$244,A208,ListeFactures!D$2:D$244))</f>
        <v/>
      </c>
    </row>
    <row r="209" spans="1:12">
      <c r="A209" s="34"/>
      <c r="B209" s="13"/>
      <c r="C209" s="13"/>
      <c r="D209" s="81"/>
      <c r="E209" s="13"/>
      <c r="F209" s="34"/>
      <c r="G209" s="85"/>
      <c r="H209" s="88"/>
      <c r="I209" s="15"/>
      <c r="J209" s="15"/>
      <c r="K209" s="13"/>
      <c r="L209" s="16" t="str">
        <f>IF(A209="","",SUMIF(ListeFactures!C$2:C$244,A209,ListeFactures!D$2:D$244))</f>
        <v/>
      </c>
    </row>
    <row r="210" spans="1:12">
      <c r="A210" s="34"/>
      <c r="B210" s="13"/>
      <c r="C210" s="13"/>
      <c r="D210" s="81"/>
      <c r="E210" s="13"/>
      <c r="F210" s="34"/>
      <c r="G210" s="85"/>
      <c r="H210" s="88"/>
      <c r="I210" s="15"/>
      <c r="J210" s="15"/>
      <c r="K210" s="13"/>
      <c r="L210" s="16" t="str">
        <f>IF(A210="","",SUMIF(ListeFactures!C$2:C$244,A210,ListeFactures!D$2:D$244))</f>
        <v/>
      </c>
    </row>
    <row r="211" spans="1:12">
      <c r="A211" s="34"/>
      <c r="B211" s="13"/>
      <c r="C211" s="13"/>
      <c r="D211" s="81"/>
      <c r="E211" s="13"/>
      <c r="F211" s="34"/>
      <c r="G211" s="85"/>
      <c r="H211" s="88"/>
      <c r="I211" s="15"/>
      <c r="J211" s="15"/>
      <c r="K211" s="13"/>
      <c r="L211" s="16" t="str">
        <f>IF(A211="","",SUMIF(ListeFactures!C$2:C$244,A211,ListeFactures!D$2:D$244))</f>
        <v/>
      </c>
    </row>
    <row r="212" spans="1:12">
      <c r="A212" s="34"/>
      <c r="B212" s="13"/>
      <c r="C212" s="13"/>
      <c r="D212" s="81"/>
      <c r="E212" s="13"/>
      <c r="F212" s="34"/>
      <c r="G212" s="85"/>
      <c r="H212" s="88"/>
      <c r="I212" s="15"/>
      <c r="J212" s="15"/>
      <c r="K212" s="13"/>
      <c r="L212" s="16" t="str">
        <f>IF(A212="","",SUMIF(ListeFactures!C$2:C$244,A212,ListeFactures!D$2:D$244))</f>
        <v/>
      </c>
    </row>
    <row r="213" spans="1:12">
      <c r="A213" s="34"/>
      <c r="B213" s="13"/>
      <c r="C213" s="13"/>
      <c r="D213" s="81"/>
      <c r="E213" s="13"/>
      <c r="F213" s="34"/>
      <c r="G213" s="85"/>
      <c r="H213" s="88"/>
      <c r="I213" s="15"/>
      <c r="J213" s="15"/>
      <c r="K213" s="13"/>
      <c r="L213" s="16" t="str">
        <f>IF(A213="","",SUMIF(ListeFactures!C$2:C$244,A213,ListeFactures!D$2:D$244))</f>
        <v/>
      </c>
    </row>
    <row r="214" spans="1:12">
      <c r="A214" s="34"/>
      <c r="B214" s="13"/>
      <c r="C214" s="13"/>
      <c r="D214" s="81"/>
      <c r="E214" s="13"/>
      <c r="F214" s="34"/>
      <c r="G214" s="85"/>
      <c r="H214" s="88"/>
      <c r="I214" s="15"/>
      <c r="J214" s="15"/>
      <c r="K214" s="13"/>
      <c r="L214" s="16" t="str">
        <f>IF(A214="","",SUMIF(ListeFactures!C$2:C$244,A214,ListeFactures!D$2:D$244))</f>
        <v/>
      </c>
    </row>
    <row r="215" spans="1:12">
      <c r="A215" s="34"/>
      <c r="B215" s="13"/>
      <c r="C215" s="13"/>
      <c r="D215" s="81"/>
      <c r="E215" s="13"/>
      <c r="F215" s="34"/>
      <c r="G215" s="85"/>
      <c r="H215" s="88"/>
      <c r="I215" s="15"/>
      <c r="J215" s="15"/>
      <c r="K215" s="13"/>
      <c r="L215" s="16" t="str">
        <f>IF(A215="","",SUMIF(ListeFactures!C$2:C$244,A215,ListeFactures!D$2:D$244))</f>
        <v/>
      </c>
    </row>
    <row r="216" spans="1:12">
      <c r="A216" s="34"/>
      <c r="B216" s="13"/>
      <c r="C216" s="13"/>
      <c r="D216" s="81"/>
      <c r="E216" s="13"/>
      <c r="F216" s="34"/>
      <c r="G216" s="85"/>
      <c r="H216" s="88"/>
      <c r="I216" s="15"/>
      <c r="J216" s="15"/>
      <c r="K216" s="13"/>
      <c r="L216" s="16" t="str">
        <f>IF(A216="","",SUMIF(ListeFactures!C$2:C$244,A216,ListeFactures!D$2:D$244))</f>
        <v/>
      </c>
    </row>
    <row r="217" spans="1:12">
      <c r="A217" s="34"/>
      <c r="B217" s="13"/>
      <c r="C217" s="13"/>
      <c r="D217" s="81"/>
      <c r="E217" s="13"/>
      <c r="F217" s="34"/>
      <c r="G217" s="85"/>
      <c r="H217" s="88"/>
      <c r="I217" s="15"/>
      <c r="J217" s="15"/>
      <c r="K217" s="13"/>
      <c r="L217" s="16" t="str">
        <f>IF(A217="","",SUMIF(ListeFactures!C$2:C$244,A217,ListeFactures!D$2:D$244))</f>
        <v/>
      </c>
    </row>
    <row r="218" spans="1:12">
      <c r="A218" s="34"/>
      <c r="B218" s="13"/>
      <c r="C218" s="13"/>
      <c r="D218" s="81"/>
      <c r="E218" s="13"/>
      <c r="F218" s="34"/>
      <c r="G218" s="85"/>
      <c r="H218" s="88"/>
      <c r="I218" s="15"/>
      <c r="J218" s="15"/>
      <c r="K218" s="13"/>
      <c r="L218" s="16" t="str">
        <f>IF(A218="","",SUMIF(ListeFactures!C$2:C$244,A218,ListeFactures!D$2:D$244))</f>
        <v/>
      </c>
    </row>
    <row r="219" spans="1:12">
      <c r="A219" s="34"/>
      <c r="B219" s="13"/>
      <c r="C219" s="13"/>
      <c r="D219" s="81"/>
      <c r="E219" s="13"/>
      <c r="F219" s="34"/>
      <c r="G219" s="85"/>
      <c r="H219" s="88"/>
      <c r="I219" s="15"/>
      <c r="J219" s="15"/>
      <c r="K219" s="13"/>
      <c r="L219" s="16" t="str">
        <f>IF(A219="","",SUMIF(ListeFactures!C$2:C$244,A219,ListeFactures!D$2:D$244))</f>
        <v/>
      </c>
    </row>
    <row r="220" spans="1:12">
      <c r="A220" s="34"/>
      <c r="B220" s="13"/>
      <c r="C220" s="13"/>
      <c r="D220" s="81"/>
      <c r="E220" s="13"/>
      <c r="F220" s="34"/>
      <c r="G220" s="85"/>
      <c r="H220" s="88"/>
      <c r="I220" s="15"/>
      <c r="J220" s="15"/>
      <c r="K220" s="13"/>
      <c r="L220" s="16" t="str">
        <f>IF(A220="","",SUMIF(ListeFactures!C$2:C$244,A220,ListeFactures!D$2:D$244))</f>
        <v/>
      </c>
    </row>
    <row r="221" spans="1:12">
      <c r="A221" s="34"/>
      <c r="B221" s="13"/>
      <c r="C221" s="13"/>
      <c r="D221" s="81"/>
      <c r="E221" s="13"/>
      <c r="F221" s="34"/>
      <c r="G221" s="85"/>
      <c r="H221" s="88"/>
      <c r="I221" s="15"/>
      <c r="J221" s="15"/>
      <c r="K221" s="13"/>
      <c r="L221" s="16" t="str">
        <f>IF(A221="","",SUMIF(ListeFactures!C$2:C$244,A221,ListeFactures!D$2:D$244))</f>
        <v/>
      </c>
    </row>
    <row r="222" spans="1:12">
      <c r="A222" s="34"/>
      <c r="B222" s="13"/>
      <c r="C222" s="13"/>
      <c r="D222" s="81"/>
      <c r="E222" s="13"/>
      <c r="F222" s="34"/>
      <c r="G222" s="85"/>
      <c r="H222" s="88"/>
      <c r="I222" s="15"/>
      <c r="J222" s="15"/>
      <c r="K222" s="13"/>
      <c r="L222" s="16" t="str">
        <f>IF(A222="","",SUMIF(ListeFactures!C$2:C$244,A222,ListeFactures!D$2:D$244))</f>
        <v/>
      </c>
    </row>
    <row r="223" spans="1:12">
      <c r="A223" s="34"/>
      <c r="B223" s="13"/>
      <c r="C223" s="13"/>
      <c r="D223" s="81"/>
      <c r="E223" s="13"/>
      <c r="F223" s="34"/>
      <c r="G223" s="85"/>
      <c r="H223" s="88"/>
      <c r="I223" s="15"/>
      <c r="J223" s="15"/>
      <c r="K223" s="13"/>
      <c r="L223" s="16" t="str">
        <f>IF(A223="","",SUMIF(ListeFactures!C$2:C$244,A223,ListeFactures!D$2:D$244))</f>
        <v/>
      </c>
    </row>
    <row r="224" spans="1:12">
      <c r="A224" s="34"/>
      <c r="B224" s="13"/>
      <c r="C224" s="13"/>
      <c r="D224" s="81"/>
      <c r="E224" s="13"/>
      <c r="F224" s="34"/>
      <c r="G224" s="85"/>
      <c r="H224" s="88"/>
      <c r="I224" s="15"/>
      <c r="J224" s="15"/>
      <c r="K224" s="13"/>
      <c r="L224" s="16" t="str">
        <f>IF(A224="","",SUMIF(ListeFactures!C$2:C$244,A224,ListeFactures!D$2:D$244))</f>
        <v/>
      </c>
    </row>
    <row r="225" spans="1:12">
      <c r="A225" s="34"/>
      <c r="B225" s="13"/>
      <c r="C225" s="13"/>
      <c r="D225" s="81"/>
      <c r="E225" s="13"/>
      <c r="F225" s="34"/>
      <c r="G225" s="85"/>
      <c r="H225" s="88"/>
      <c r="I225" s="15"/>
      <c r="J225" s="15"/>
      <c r="K225" s="13"/>
      <c r="L225" s="16" t="str">
        <f>IF(A225="","",SUMIF(ListeFactures!C$2:C$244,A225,ListeFactures!D$2:D$244))</f>
        <v/>
      </c>
    </row>
    <row r="226" spans="1:12">
      <c r="A226" s="34"/>
      <c r="B226" s="13"/>
      <c r="C226" s="13"/>
      <c r="D226" s="81"/>
      <c r="E226" s="13"/>
      <c r="F226" s="34"/>
      <c r="G226" s="85"/>
      <c r="H226" s="88"/>
      <c r="I226" s="15"/>
      <c r="J226" s="15"/>
      <c r="K226" s="13"/>
      <c r="L226" s="16" t="str">
        <f>IF(A226="","",SUMIF(ListeFactures!C$2:C$244,A226,ListeFactures!D$2:D$244))</f>
        <v/>
      </c>
    </row>
    <row r="227" spans="1:12">
      <c r="A227" s="34"/>
      <c r="B227" s="13"/>
      <c r="C227" s="13"/>
      <c r="D227" s="81"/>
      <c r="E227" s="13"/>
      <c r="F227" s="34"/>
      <c r="G227" s="85"/>
      <c r="H227" s="88"/>
      <c r="I227" s="15"/>
      <c r="J227" s="15"/>
      <c r="K227" s="13"/>
      <c r="L227" s="16" t="str">
        <f>IF(A227="","",SUMIF(ListeFactures!C$2:C$244,A227,ListeFactures!D$2:D$244))</f>
        <v/>
      </c>
    </row>
    <row r="228" spans="1:12">
      <c r="A228" s="34"/>
      <c r="B228" s="13"/>
      <c r="C228" s="13"/>
      <c r="D228" s="81"/>
      <c r="E228" s="13"/>
      <c r="F228" s="34"/>
      <c r="G228" s="85"/>
      <c r="H228" s="88"/>
      <c r="I228" s="15"/>
      <c r="J228" s="15"/>
      <c r="K228" s="13"/>
      <c r="L228" s="16" t="str">
        <f>IF(A228="","",SUMIF(ListeFactures!C$2:C$244,A228,ListeFactures!D$2:D$244))</f>
        <v/>
      </c>
    </row>
    <row r="229" spans="1:12">
      <c r="A229" s="34"/>
      <c r="B229" s="13"/>
      <c r="C229" s="13"/>
      <c r="D229" s="81"/>
      <c r="E229" s="13"/>
      <c r="F229" s="34"/>
      <c r="G229" s="85"/>
      <c r="H229" s="88"/>
      <c r="I229" s="15"/>
      <c r="J229" s="15"/>
      <c r="K229" s="13"/>
      <c r="L229" s="16" t="str">
        <f>IF(A229="","",SUMIF(ListeFactures!C$2:C$244,A229,ListeFactures!D$2:D$244))</f>
        <v/>
      </c>
    </row>
    <row r="230" spans="1:12">
      <c r="A230" s="34"/>
      <c r="B230" s="13"/>
      <c r="C230" s="13"/>
      <c r="D230" s="81"/>
      <c r="E230" s="13"/>
      <c r="F230" s="34"/>
      <c r="G230" s="85"/>
      <c r="H230" s="88"/>
      <c r="I230" s="15"/>
      <c r="J230" s="15"/>
      <c r="K230" s="13"/>
      <c r="L230" s="16" t="str">
        <f>IF(A230="","",SUMIF(ListeFactures!C$2:C$244,A230,ListeFactures!D$2:D$244))</f>
        <v/>
      </c>
    </row>
    <row r="231" spans="1:12">
      <c r="A231" s="34"/>
      <c r="B231" s="13"/>
      <c r="C231" s="13"/>
      <c r="D231" s="81"/>
      <c r="E231" s="13"/>
      <c r="F231" s="34"/>
      <c r="G231" s="85"/>
      <c r="H231" s="88"/>
      <c r="I231" s="15"/>
      <c r="J231" s="15"/>
      <c r="K231" s="13"/>
      <c r="L231" s="16" t="str">
        <f>IF(A231="","",SUMIF(ListeFactures!C$2:C$244,A231,ListeFactures!D$2:D$244))</f>
        <v/>
      </c>
    </row>
    <row r="232" spans="1:12">
      <c r="A232" s="34"/>
      <c r="B232" s="13"/>
      <c r="C232" s="13"/>
      <c r="D232" s="81"/>
      <c r="E232" s="13"/>
      <c r="F232" s="34"/>
      <c r="G232" s="85"/>
      <c r="H232" s="88"/>
      <c r="I232" s="15"/>
      <c r="J232" s="15"/>
      <c r="K232" s="13"/>
      <c r="L232" s="16" t="str">
        <f>IF(A232="","",SUMIF(ListeFactures!C$2:C$244,A232,ListeFactures!D$2:D$244))</f>
        <v/>
      </c>
    </row>
    <row r="233" spans="1:12">
      <c r="A233" s="34"/>
      <c r="B233" s="13"/>
      <c r="C233" s="13"/>
      <c r="D233" s="81"/>
      <c r="E233" s="13"/>
      <c r="F233" s="34"/>
      <c r="G233" s="85"/>
      <c r="H233" s="88"/>
      <c r="I233" s="15"/>
      <c r="J233" s="15"/>
      <c r="K233" s="13"/>
      <c r="L233" s="16" t="str">
        <f>IF(A233="","",SUMIF(ListeFactures!C$2:C$244,A233,ListeFactures!D$2:D$244))</f>
        <v/>
      </c>
    </row>
    <row r="234" spans="1:12">
      <c r="A234" s="34"/>
      <c r="B234" s="13"/>
      <c r="C234" s="13"/>
      <c r="D234" s="81"/>
      <c r="E234" s="13"/>
      <c r="F234" s="34"/>
      <c r="G234" s="85"/>
      <c r="H234" s="88"/>
      <c r="I234" s="15"/>
      <c r="J234" s="15"/>
      <c r="K234" s="13"/>
      <c r="L234" s="16" t="str">
        <f>IF(A234="","",SUMIF(ListeFactures!C$2:C$244,A234,ListeFactures!D$2:D$244))</f>
        <v/>
      </c>
    </row>
    <row r="235" spans="1:12">
      <c r="A235" s="34"/>
      <c r="B235" s="13"/>
      <c r="C235" s="13"/>
      <c r="D235" s="81"/>
      <c r="E235" s="13"/>
      <c r="F235" s="34"/>
      <c r="G235" s="85"/>
      <c r="H235" s="88"/>
      <c r="I235" s="15"/>
      <c r="J235" s="15"/>
      <c r="K235" s="13"/>
      <c r="L235" s="16" t="str">
        <f>IF(A235="","",SUMIF(ListeFactures!C$2:C$244,A235,ListeFactures!D$2:D$244))</f>
        <v/>
      </c>
    </row>
    <row r="236" spans="1:12">
      <c r="A236" s="34"/>
      <c r="B236" s="13"/>
      <c r="C236" s="13"/>
      <c r="D236" s="81"/>
      <c r="E236" s="13"/>
      <c r="F236" s="34"/>
      <c r="G236" s="85"/>
      <c r="H236" s="88"/>
      <c r="I236" s="15"/>
      <c r="J236" s="15"/>
      <c r="K236" s="13"/>
      <c r="L236" s="16" t="str">
        <f>IF(A236="","",SUMIF(ListeFactures!C$2:C$244,A236,ListeFactures!D$2:D$244))</f>
        <v/>
      </c>
    </row>
    <row r="237" spans="1:12">
      <c r="A237" s="34"/>
      <c r="B237" s="13"/>
      <c r="C237" s="13"/>
      <c r="D237" s="81"/>
      <c r="E237" s="13"/>
      <c r="F237" s="34"/>
      <c r="G237" s="85"/>
      <c r="H237" s="88"/>
      <c r="I237" s="15"/>
      <c r="J237" s="15"/>
      <c r="K237" s="13"/>
      <c r="L237" s="16" t="str">
        <f>IF(A237="","",SUMIF(ListeFactures!C$2:C$244,A237,ListeFactures!D$2:D$244))</f>
        <v/>
      </c>
    </row>
    <row r="238" spans="1:12">
      <c r="A238" s="34"/>
      <c r="B238" s="13"/>
      <c r="C238" s="13"/>
      <c r="D238" s="81"/>
      <c r="E238" s="13"/>
      <c r="F238" s="34"/>
      <c r="G238" s="85"/>
      <c r="H238" s="88"/>
      <c r="I238" s="15"/>
      <c r="J238" s="15"/>
      <c r="K238" s="13"/>
      <c r="L238" s="16" t="str">
        <f>IF(A238="","",SUMIF(ListeFactures!C$2:C$244,A238,ListeFactures!D$2:D$244))</f>
        <v/>
      </c>
    </row>
    <row r="239" spans="1:12">
      <c r="A239" s="34"/>
      <c r="B239" s="13"/>
      <c r="C239" s="13"/>
      <c r="D239" s="81"/>
      <c r="E239" s="13"/>
      <c r="F239" s="34"/>
      <c r="G239" s="85"/>
      <c r="H239" s="88"/>
      <c r="I239" s="15"/>
      <c r="J239" s="15"/>
      <c r="K239" s="13"/>
      <c r="L239" s="16" t="str">
        <f>IF(A239="","",SUMIF(ListeFactures!C$2:C$244,A239,ListeFactures!D$2:D$244))</f>
        <v/>
      </c>
    </row>
    <row r="240" spans="1:12">
      <c r="A240" s="34"/>
      <c r="B240" s="13"/>
      <c r="C240" s="13"/>
      <c r="D240" s="81"/>
      <c r="E240" s="13"/>
      <c r="F240" s="34"/>
      <c r="G240" s="85"/>
      <c r="H240" s="88"/>
      <c r="I240" s="15"/>
      <c r="J240" s="15"/>
      <c r="K240" s="13"/>
      <c r="L240" s="16" t="str">
        <f>IF(A240="","",SUMIF(ListeFactures!C$2:C$244,A240,ListeFactures!D$2:D$244))</f>
        <v/>
      </c>
    </row>
    <row r="241" spans="1:12">
      <c r="A241" s="34"/>
      <c r="B241" s="13"/>
      <c r="C241" s="13"/>
      <c r="D241" s="81"/>
      <c r="E241" s="13"/>
      <c r="F241" s="34"/>
      <c r="G241" s="85"/>
      <c r="H241" s="88"/>
      <c r="I241" s="15"/>
      <c r="J241" s="15"/>
      <c r="K241" s="13"/>
      <c r="L241" s="16" t="str">
        <f>IF(A241="","",SUMIF(ListeFactures!C$2:C$244,A241,ListeFactures!D$2:D$244))</f>
        <v/>
      </c>
    </row>
    <row r="242" spans="1:12">
      <c r="A242" s="34"/>
      <c r="B242" s="13"/>
      <c r="C242" s="13"/>
      <c r="D242" s="81"/>
      <c r="E242" s="13"/>
      <c r="F242" s="34"/>
      <c r="G242" s="85"/>
      <c r="H242" s="88"/>
      <c r="I242" s="15"/>
      <c r="J242" s="15"/>
      <c r="K242" s="13"/>
      <c r="L242" s="16" t="str">
        <f>IF(A242="","",SUMIF(ListeFactures!C$2:C$244,A242,ListeFactures!D$2:D$244))</f>
        <v/>
      </c>
    </row>
    <row r="243" spans="1:12">
      <c r="A243" s="34"/>
      <c r="B243" s="13"/>
      <c r="C243" s="13"/>
      <c r="D243" s="81"/>
      <c r="E243" s="13"/>
      <c r="F243" s="34"/>
      <c r="G243" s="85"/>
      <c r="H243" s="88"/>
      <c r="I243" s="15"/>
      <c r="J243" s="15"/>
      <c r="K243" s="13"/>
      <c r="L243" s="16" t="str">
        <f>IF(A243="","",SUMIF(ListeFactures!C$2:C$244,A243,ListeFactures!D$2:D$244))</f>
        <v/>
      </c>
    </row>
    <row r="244" spans="1:12">
      <c r="A244" s="34"/>
      <c r="B244" s="13"/>
      <c r="C244" s="13"/>
      <c r="D244" s="81"/>
      <c r="E244" s="13"/>
      <c r="F244" s="34"/>
      <c r="G244" s="85"/>
      <c r="H244" s="88"/>
      <c r="I244" s="15"/>
      <c r="J244" s="15"/>
      <c r="K244" s="13"/>
      <c r="L244" s="16" t="str">
        <f>IF(A244="","",SUMIF(ListeFactures!C$2:C$244,A244,ListeFactures!D$2:D$244))</f>
        <v/>
      </c>
    </row>
    <row r="245" spans="1:12">
      <c r="A245" s="34"/>
      <c r="B245" s="13"/>
      <c r="C245" s="13"/>
      <c r="D245" s="81"/>
      <c r="E245" s="13"/>
      <c r="F245" s="34"/>
      <c r="G245" s="85"/>
      <c r="H245" s="88"/>
      <c r="I245" s="15"/>
      <c r="J245" s="15"/>
      <c r="K245" s="13"/>
      <c r="L245" s="16" t="str">
        <f>IF(A245="","",SUMIF(ListeFactures!C$2:C$244,A245,ListeFactures!D$2:D$244))</f>
        <v/>
      </c>
    </row>
    <row r="246" spans="1:12">
      <c r="A246" s="34"/>
      <c r="B246" s="13"/>
      <c r="C246" s="13"/>
      <c r="D246" s="81"/>
      <c r="E246" s="13"/>
      <c r="F246" s="34"/>
      <c r="G246" s="85"/>
      <c r="H246" s="88"/>
      <c r="I246" s="15"/>
      <c r="J246" s="15"/>
      <c r="K246" s="13"/>
      <c r="L246" s="16" t="str">
        <f>IF(A246="","",SUMIF(ListeFactures!C$2:C$244,A246,ListeFactures!D$2:D$244))</f>
        <v/>
      </c>
    </row>
    <row r="247" spans="1:12">
      <c r="A247" s="34"/>
      <c r="B247" s="13"/>
      <c r="C247" s="13"/>
      <c r="D247" s="81"/>
      <c r="E247" s="13"/>
      <c r="F247" s="34"/>
      <c r="G247" s="85"/>
      <c r="H247" s="88"/>
      <c r="I247" s="15"/>
      <c r="J247" s="15"/>
      <c r="K247" s="13"/>
      <c r="L247" s="16" t="str">
        <f>IF(A247="","",SUMIF(ListeFactures!C$2:C$244,A247,ListeFactures!D$2:D$244))</f>
        <v/>
      </c>
    </row>
    <row r="248" spans="1:12">
      <c r="A248" s="34"/>
      <c r="B248" s="13"/>
      <c r="C248" s="13"/>
      <c r="D248" s="81"/>
      <c r="E248" s="13"/>
      <c r="F248" s="34"/>
      <c r="G248" s="85"/>
      <c r="H248" s="88"/>
      <c r="I248" s="15"/>
      <c r="J248" s="15"/>
      <c r="K248" s="13"/>
      <c r="L248" s="16" t="str">
        <f>IF(A248="","",SUMIF(ListeFactures!C$2:C$244,A248,ListeFactures!D$2:D$244))</f>
        <v/>
      </c>
    </row>
    <row r="249" spans="1:12">
      <c r="A249" s="34"/>
      <c r="B249" s="13"/>
      <c r="C249" s="13"/>
      <c r="D249" s="81"/>
      <c r="E249" s="13"/>
      <c r="F249" s="34"/>
      <c r="G249" s="85"/>
      <c r="H249" s="88"/>
      <c r="I249" s="15"/>
      <c r="J249" s="15"/>
      <c r="K249" s="13"/>
      <c r="L249" s="16" t="str">
        <f>IF(A249="","",SUMIF(ListeFactures!C$2:C$244,A249,ListeFactures!D$2:D$244))</f>
        <v/>
      </c>
    </row>
    <row r="250" spans="1:12">
      <c r="A250" s="34"/>
      <c r="B250" s="13"/>
      <c r="C250" s="13"/>
      <c r="D250" s="81"/>
      <c r="E250" s="13"/>
      <c r="F250" s="34"/>
      <c r="G250" s="85"/>
      <c r="H250" s="88"/>
      <c r="I250" s="15"/>
      <c r="J250" s="15"/>
      <c r="K250" s="13"/>
      <c r="L250" s="16" t="str">
        <f>IF(A250="","",SUMIF(ListeFactures!C$2:C$244,A250,ListeFactures!D$2:D$244))</f>
        <v/>
      </c>
    </row>
    <row r="251" spans="1:12">
      <c r="A251" s="34"/>
      <c r="B251" s="13"/>
      <c r="C251" s="13"/>
      <c r="D251" s="81"/>
      <c r="E251" s="13"/>
      <c r="F251" s="34"/>
      <c r="G251" s="85"/>
      <c r="H251" s="88"/>
      <c r="I251" s="15"/>
      <c r="J251" s="15"/>
      <c r="K251" s="13"/>
      <c r="L251" s="16" t="str">
        <f>IF(A251="","",SUMIF(ListeFactures!C$2:C$244,A251,ListeFactures!D$2:D$244))</f>
        <v/>
      </c>
    </row>
    <row r="252" spans="1:12">
      <c r="A252" s="34"/>
      <c r="B252" s="13"/>
      <c r="C252" s="13"/>
      <c r="D252" s="81"/>
      <c r="E252" s="13"/>
      <c r="F252" s="34"/>
      <c r="G252" s="85"/>
      <c r="H252" s="88"/>
      <c r="I252" s="15"/>
      <c r="J252" s="15"/>
      <c r="K252" s="13"/>
      <c r="L252" s="16" t="str">
        <f>IF(A252="","",SUMIF(ListeFactures!C$2:C$244,A252,ListeFactures!D$2:D$244))</f>
        <v/>
      </c>
    </row>
    <row r="253" spans="1:12">
      <c r="A253" s="34"/>
      <c r="B253" s="13"/>
      <c r="C253" s="13"/>
      <c r="D253" s="81"/>
      <c r="E253" s="13"/>
      <c r="F253" s="34"/>
      <c r="G253" s="85"/>
      <c r="H253" s="88"/>
      <c r="I253" s="15"/>
      <c r="J253" s="15"/>
      <c r="K253" s="13"/>
      <c r="L253" s="16" t="str">
        <f>IF(A253="","",SUMIF(ListeFactures!C$2:C$244,A253,ListeFactures!D$2:D$244))</f>
        <v/>
      </c>
    </row>
    <row r="254" spans="1:12">
      <c r="A254" s="34"/>
      <c r="B254" s="13"/>
      <c r="C254" s="13"/>
      <c r="D254" s="81"/>
      <c r="E254" s="13"/>
      <c r="F254" s="34"/>
      <c r="G254" s="85"/>
      <c r="H254" s="88"/>
      <c r="I254" s="15"/>
      <c r="J254" s="15"/>
      <c r="K254" s="13"/>
      <c r="L254" s="16" t="str">
        <f>IF(A254="","",SUMIF(ListeFactures!C$2:C$244,A254,ListeFactures!D$2:D$244))</f>
        <v/>
      </c>
    </row>
    <row r="255" spans="1:12">
      <c r="A255" s="34"/>
      <c r="B255" s="13"/>
      <c r="C255" s="13"/>
      <c r="D255" s="81"/>
      <c r="E255" s="13"/>
      <c r="F255" s="34"/>
      <c r="G255" s="85"/>
      <c r="H255" s="88"/>
      <c r="I255" s="15"/>
      <c r="J255" s="15"/>
      <c r="K255" s="13"/>
      <c r="L255" s="16" t="str">
        <f>IF(A255="","",SUMIF(ListeFactures!C$2:C$244,A255,ListeFactures!D$2:D$244))</f>
        <v/>
      </c>
    </row>
    <row r="256" spans="1:12">
      <c r="A256" s="34"/>
      <c r="B256" s="13"/>
      <c r="C256" s="13"/>
      <c r="D256" s="81"/>
      <c r="E256" s="13"/>
      <c r="F256" s="34"/>
      <c r="G256" s="85"/>
      <c r="H256" s="88"/>
      <c r="I256" s="15"/>
      <c r="J256" s="15"/>
      <c r="K256" s="13"/>
      <c r="L256" s="16" t="str">
        <f>IF(A256="","",SUMIF(ListeFactures!C$2:C$244,A256,ListeFactures!D$2:D$244))</f>
        <v/>
      </c>
    </row>
    <row r="257" spans="1:12">
      <c r="A257" s="34"/>
      <c r="B257" s="13"/>
      <c r="C257" s="13"/>
      <c r="D257" s="81"/>
      <c r="E257" s="13"/>
      <c r="F257" s="34"/>
      <c r="G257" s="85"/>
      <c r="H257" s="88"/>
      <c r="I257" s="15"/>
      <c r="J257" s="15"/>
      <c r="K257" s="13"/>
      <c r="L257" s="16" t="str">
        <f>IF(A257="","",SUMIF(ListeFactures!C$2:C$244,A257,ListeFactures!D$2:D$244))</f>
        <v/>
      </c>
    </row>
    <row r="258" spans="1:12">
      <c r="A258" s="34"/>
      <c r="B258" s="13"/>
      <c r="C258" s="13"/>
      <c r="D258" s="81"/>
      <c r="E258" s="13"/>
      <c r="F258" s="34"/>
      <c r="G258" s="85"/>
      <c r="H258" s="88"/>
      <c r="I258" s="15"/>
      <c r="J258" s="15"/>
      <c r="K258" s="13"/>
      <c r="L258" s="16" t="str">
        <f>IF(A258="","",SUMIF(ListeFactures!C$2:C$244,A258,ListeFactures!D$2:D$244))</f>
        <v/>
      </c>
    </row>
    <row r="259" spans="1:12">
      <c r="A259" s="34"/>
      <c r="B259" s="13"/>
      <c r="C259" s="13"/>
      <c r="D259" s="81"/>
      <c r="E259" s="13"/>
      <c r="F259" s="34"/>
      <c r="G259" s="85"/>
      <c r="H259" s="88"/>
      <c r="I259" s="15"/>
      <c r="J259" s="15"/>
      <c r="K259" s="13"/>
      <c r="L259" s="16" t="str">
        <f>IF(A259="","",SUMIF(ListeFactures!C$2:C$244,A259,ListeFactures!D$2:D$244))</f>
        <v/>
      </c>
    </row>
    <row r="260" spans="1:12">
      <c r="A260" s="34"/>
      <c r="B260" s="13"/>
      <c r="C260" s="13"/>
      <c r="D260" s="81"/>
      <c r="E260" s="13"/>
      <c r="F260" s="34"/>
      <c r="G260" s="85"/>
      <c r="H260" s="88"/>
      <c r="I260" s="15"/>
      <c r="J260" s="15"/>
      <c r="K260" s="13"/>
      <c r="L260" s="16" t="str">
        <f>IF(A260="","",SUMIF(ListeFactures!C$2:C$244,A260,ListeFactures!D$2:D$244))</f>
        <v/>
      </c>
    </row>
    <row r="261" spans="1:12">
      <c r="A261" s="34"/>
      <c r="B261" s="13"/>
      <c r="C261" s="13"/>
      <c r="D261" s="81"/>
      <c r="E261" s="13"/>
      <c r="F261" s="34"/>
      <c r="G261" s="85"/>
      <c r="H261" s="88"/>
      <c r="I261" s="15"/>
      <c r="J261" s="15"/>
      <c r="K261" s="13"/>
      <c r="L261" s="16" t="str">
        <f>IF(A261="","",SUMIF(ListeFactures!C$2:C$244,A261,ListeFactures!D$2:D$244))</f>
        <v/>
      </c>
    </row>
    <row r="262" spans="1:12">
      <c r="A262" s="34"/>
      <c r="B262" s="13"/>
      <c r="C262" s="13"/>
      <c r="D262" s="81"/>
      <c r="E262" s="13"/>
      <c r="F262" s="34"/>
      <c r="G262" s="85"/>
      <c r="H262" s="88"/>
      <c r="I262" s="15"/>
      <c r="J262" s="15"/>
      <c r="K262" s="13"/>
      <c r="L262" s="16" t="str">
        <f>IF(A262="","",SUMIF(ListeFactures!C$2:C$244,A262,ListeFactures!D$2:D$244))</f>
        <v/>
      </c>
    </row>
    <row r="263" spans="1:12">
      <c r="A263" s="34"/>
      <c r="B263" s="13"/>
      <c r="C263" s="13"/>
      <c r="D263" s="81"/>
      <c r="E263" s="13"/>
      <c r="F263" s="34"/>
      <c r="G263" s="85"/>
      <c r="H263" s="88"/>
      <c r="I263" s="15"/>
      <c r="J263" s="15"/>
      <c r="K263" s="13"/>
      <c r="L263" s="16" t="str">
        <f>IF(A263="","",SUMIF(ListeFactures!C$2:C$244,A263,ListeFactures!D$2:D$244))</f>
        <v/>
      </c>
    </row>
    <row r="264" spans="1:12">
      <c r="A264" s="34"/>
      <c r="B264" s="13"/>
      <c r="C264" s="13"/>
      <c r="D264" s="81"/>
      <c r="E264" s="13"/>
      <c r="F264" s="34"/>
      <c r="G264" s="85"/>
      <c r="H264" s="88"/>
      <c r="I264" s="15"/>
      <c r="J264" s="15"/>
      <c r="K264" s="13"/>
      <c r="L264" s="16" t="str">
        <f>IF(A264="","",SUMIF(ListeFactures!C$2:C$244,A264,ListeFactures!D$2:D$244))</f>
        <v/>
      </c>
    </row>
    <row r="265" spans="1:12">
      <c r="A265" s="34"/>
      <c r="B265" s="13"/>
      <c r="C265" s="13"/>
      <c r="D265" s="81"/>
      <c r="E265" s="13"/>
      <c r="F265" s="34"/>
      <c r="G265" s="85"/>
      <c r="H265" s="88"/>
      <c r="I265" s="15"/>
      <c r="J265" s="15"/>
      <c r="K265" s="13"/>
      <c r="L265" s="16" t="str">
        <f>IF(A265="","",SUMIF(ListeFactures!C$2:C$244,A265,ListeFactures!D$2:D$244))</f>
        <v/>
      </c>
    </row>
    <row r="266" spans="1:12">
      <c r="A266" s="34"/>
      <c r="B266" s="13"/>
      <c r="C266" s="13"/>
      <c r="D266" s="81"/>
      <c r="E266" s="13"/>
      <c r="F266" s="34"/>
      <c r="G266" s="85"/>
      <c r="H266" s="88"/>
      <c r="I266" s="15"/>
      <c r="J266" s="15"/>
      <c r="K266" s="13"/>
      <c r="L266" s="16" t="str">
        <f>IF(A266="","",SUMIF(ListeFactures!C$2:C$244,A266,ListeFactures!D$2:D$244))</f>
        <v/>
      </c>
    </row>
    <row r="267" spans="1:12">
      <c r="A267" s="34"/>
      <c r="B267" s="13"/>
      <c r="C267" s="13"/>
      <c r="D267" s="81"/>
      <c r="E267" s="13"/>
      <c r="F267" s="34"/>
      <c r="G267" s="85"/>
      <c r="H267" s="88"/>
      <c r="I267" s="15"/>
      <c r="J267" s="15"/>
      <c r="K267" s="13"/>
      <c r="L267" s="16" t="str">
        <f>IF(A267="","",SUMIF(ListeFactures!C$2:C$244,A267,ListeFactures!D$2:D$244))</f>
        <v/>
      </c>
    </row>
    <row r="268" spans="1:12">
      <c r="A268" s="34"/>
      <c r="B268" s="13"/>
      <c r="C268" s="13"/>
      <c r="D268" s="81"/>
      <c r="E268" s="13"/>
      <c r="F268" s="34"/>
      <c r="G268" s="85"/>
      <c r="H268" s="88"/>
      <c r="I268" s="15"/>
      <c r="J268" s="15"/>
      <c r="K268" s="13"/>
      <c r="L268" s="16" t="str">
        <f>IF(A268="","",SUMIF(ListeFactures!C$2:C$244,A268,ListeFactures!D$2:D$244))</f>
        <v/>
      </c>
    </row>
    <row r="269" spans="1:12">
      <c r="A269" s="34"/>
      <c r="B269" s="13"/>
      <c r="C269" s="13"/>
      <c r="D269" s="81"/>
      <c r="E269" s="13"/>
      <c r="F269" s="34"/>
      <c r="G269" s="85"/>
      <c r="H269" s="88"/>
      <c r="I269" s="15"/>
      <c r="J269" s="15"/>
      <c r="K269" s="13"/>
      <c r="L269" s="16" t="str">
        <f>IF(A269="","",SUMIF(ListeFactures!C$2:C$244,A269,ListeFactures!D$2:D$244))</f>
        <v/>
      </c>
    </row>
    <row r="270" spans="1:12">
      <c r="A270" s="34"/>
      <c r="B270" s="13"/>
      <c r="C270" s="13"/>
      <c r="D270" s="81"/>
      <c r="E270" s="13"/>
      <c r="F270" s="34"/>
      <c r="G270" s="85"/>
      <c r="H270" s="88"/>
      <c r="I270" s="15"/>
      <c r="J270" s="15"/>
      <c r="K270" s="13"/>
      <c r="L270" s="16" t="str">
        <f>IF(A270="","",SUMIF(ListeFactures!C$2:C$244,A270,ListeFactures!D$2:D$244))</f>
        <v/>
      </c>
    </row>
    <row r="271" spans="1:12">
      <c r="A271" s="34"/>
      <c r="B271" s="13"/>
      <c r="C271" s="13"/>
      <c r="D271" s="81"/>
      <c r="E271" s="13"/>
      <c r="F271" s="34"/>
      <c r="G271" s="85"/>
      <c r="H271" s="88"/>
      <c r="I271" s="15"/>
      <c r="J271" s="15"/>
      <c r="K271" s="13"/>
      <c r="L271" s="16" t="str">
        <f>IF(A271="","",SUMIF(ListeFactures!C$2:C$244,A271,ListeFactures!D$2:D$244))</f>
        <v/>
      </c>
    </row>
    <row r="272" spans="1:12">
      <c r="A272" s="34"/>
      <c r="B272" s="13"/>
      <c r="C272" s="13"/>
      <c r="D272" s="81"/>
      <c r="E272" s="13"/>
      <c r="F272" s="34"/>
      <c r="G272" s="85"/>
      <c r="H272" s="88"/>
      <c r="I272" s="15"/>
      <c r="J272" s="15"/>
      <c r="K272" s="13"/>
      <c r="L272" s="16" t="str">
        <f>IF(A272="","",SUMIF(ListeFactures!C$2:C$244,A272,ListeFactures!D$2:D$244))</f>
        <v/>
      </c>
    </row>
    <row r="273" spans="1:12">
      <c r="A273" s="34"/>
      <c r="B273" s="13"/>
      <c r="C273" s="13"/>
      <c r="D273" s="81"/>
      <c r="E273" s="13"/>
      <c r="F273" s="34"/>
      <c r="G273" s="85"/>
      <c r="H273" s="88"/>
      <c r="I273" s="15"/>
      <c r="J273" s="15"/>
      <c r="K273" s="13"/>
      <c r="L273" s="16" t="str">
        <f>IF(A273="","",SUMIF(ListeFactures!C$2:C$244,A273,ListeFactures!D$2:D$244))</f>
        <v/>
      </c>
    </row>
    <row r="274" spans="1:12">
      <c r="A274" s="34"/>
      <c r="B274" s="13"/>
      <c r="C274" s="13"/>
      <c r="D274" s="81"/>
      <c r="E274" s="13"/>
      <c r="F274" s="34"/>
      <c r="G274" s="85"/>
      <c r="H274" s="88"/>
      <c r="I274" s="15"/>
      <c r="J274" s="15"/>
      <c r="K274" s="13"/>
      <c r="L274" s="16" t="str">
        <f>IF(A274="","",SUMIF(ListeFactures!C$2:C$244,A274,ListeFactures!D$2:D$244))</f>
        <v/>
      </c>
    </row>
    <row r="275" spans="1:12">
      <c r="A275" s="34"/>
      <c r="B275" s="13"/>
      <c r="C275" s="13"/>
      <c r="D275" s="81"/>
      <c r="E275" s="13"/>
      <c r="F275" s="34"/>
      <c r="G275" s="85"/>
      <c r="H275" s="88"/>
      <c r="I275" s="15"/>
      <c r="J275" s="15"/>
      <c r="K275" s="13"/>
      <c r="L275" s="16" t="str">
        <f>IF(A275="","",SUMIF(ListeFactures!C$2:C$244,A275,ListeFactures!D$2:D$244))</f>
        <v/>
      </c>
    </row>
    <row r="276" spans="1:12">
      <c r="A276" s="34"/>
      <c r="B276" s="13"/>
      <c r="C276" s="13"/>
      <c r="D276" s="81"/>
      <c r="E276" s="13"/>
      <c r="F276" s="34"/>
      <c r="G276" s="85"/>
      <c r="H276" s="88"/>
      <c r="I276" s="15"/>
      <c r="J276" s="15"/>
      <c r="K276" s="13"/>
      <c r="L276" s="16" t="str">
        <f>IF(A276="","",SUMIF(ListeFactures!C$2:C$244,A276,ListeFactures!D$2:D$244))</f>
        <v/>
      </c>
    </row>
    <row r="277" spans="1:12">
      <c r="A277" s="34"/>
      <c r="B277" s="13"/>
      <c r="C277" s="13"/>
      <c r="D277" s="81"/>
      <c r="E277" s="13"/>
      <c r="F277" s="34"/>
      <c r="G277" s="85"/>
      <c r="H277" s="88"/>
      <c r="I277" s="15"/>
      <c r="J277" s="15"/>
      <c r="K277" s="13"/>
      <c r="L277" s="16" t="str">
        <f>IF(A277="","",SUMIF(ListeFactures!C$2:C$244,A277,ListeFactures!D$2:D$244))</f>
        <v/>
      </c>
    </row>
    <row r="278" spans="1:12">
      <c r="A278" s="34"/>
      <c r="B278" s="13"/>
      <c r="C278" s="13"/>
      <c r="D278" s="81"/>
      <c r="E278" s="13"/>
      <c r="F278" s="34"/>
      <c r="G278" s="85"/>
      <c r="H278" s="88"/>
      <c r="I278" s="15"/>
      <c r="J278" s="15"/>
      <c r="K278" s="13"/>
      <c r="L278" s="16" t="str">
        <f>IF(A278="","",SUMIF(ListeFactures!C$2:C$244,A278,ListeFactures!D$2:D$244))</f>
        <v/>
      </c>
    </row>
    <row r="279" spans="1:12">
      <c r="A279" s="34"/>
      <c r="B279" s="13"/>
      <c r="C279" s="13"/>
      <c r="D279" s="81"/>
      <c r="E279" s="13"/>
      <c r="F279" s="34"/>
      <c r="G279" s="85"/>
      <c r="H279" s="88"/>
      <c r="I279" s="15"/>
      <c r="J279" s="15"/>
      <c r="K279" s="13"/>
      <c r="L279" s="16" t="str">
        <f>IF(A279="","",SUMIF(ListeFactures!C$2:C$244,A279,ListeFactures!D$2:D$244))</f>
        <v/>
      </c>
    </row>
    <row r="280" spans="1:12">
      <c r="A280" s="34"/>
      <c r="B280" s="13"/>
      <c r="C280" s="13"/>
      <c r="D280" s="81"/>
      <c r="E280" s="13"/>
      <c r="F280" s="34"/>
      <c r="G280" s="85"/>
      <c r="H280" s="88"/>
      <c r="I280" s="15"/>
      <c r="J280" s="15"/>
      <c r="K280" s="13"/>
      <c r="L280" s="16" t="str">
        <f>IF(A280="","",SUMIF(ListeFactures!C$2:C$244,A280,ListeFactures!D$2:D$244))</f>
        <v/>
      </c>
    </row>
    <row r="281" spans="1:12">
      <c r="A281" s="34"/>
      <c r="B281" s="13"/>
      <c r="C281" s="13"/>
      <c r="D281" s="81"/>
      <c r="E281" s="13"/>
      <c r="F281" s="34"/>
      <c r="G281" s="85"/>
      <c r="H281" s="88"/>
      <c r="I281" s="15"/>
      <c r="J281" s="15"/>
      <c r="K281" s="13"/>
      <c r="L281" s="16" t="str">
        <f>IF(A281="","",SUMIF(ListeFactures!C$2:C$244,A281,ListeFactures!D$2:D$244))</f>
        <v/>
      </c>
    </row>
    <row r="282" spans="1:12">
      <c r="A282" s="34"/>
      <c r="B282" s="13"/>
      <c r="C282" s="13"/>
      <c r="D282" s="81"/>
      <c r="E282" s="13"/>
      <c r="F282" s="34"/>
      <c r="G282" s="85"/>
      <c r="H282" s="88"/>
      <c r="I282" s="15"/>
      <c r="J282" s="15"/>
      <c r="K282" s="13"/>
      <c r="L282" s="16" t="str">
        <f>IF(A282="","",SUMIF(ListeFactures!C$2:C$244,A282,ListeFactures!D$2:D$244))</f>
        <v/>
      </c>
    </row>
    <row r="283" spans="1:12">
      <c r="A283" s="34"/>
      <c r="B283" s="13"/>
      <c r="C283" s="13"/>
      <c r="D283" s="81"/>
      <c r="E283" s="13"/>
      <c r="F283" s="34"/>
      <c r="G283" s="85"/>
      <c r="H283" s="88"/>
      <c r="I283" s="15"/>
      <c r="J283" s="15"/>
      <c r="K283" s="13"/>
      <c r="L283" s="16" t="str">
        <f>IF(A283="","",SUMIF(ListeFactures!C$2:C$244,A283,ListeFactures!D$2:D$244))</f>
        <v/>
      </c>
    </row>
    <row r="284" spans="1:12">
      <c r="A284" s="34"/>
      <c r="B284" s="13"/>
      <c r="C284" s="13"/>
      <c r="D284" s="81"/>
      <c r="E284" s="13"/>
      <c r="F284" s="34"/>
      <c r="G284" s="85"/>
      <c r="H284" s="88"/>
      <c r="I284" s="15"/>
      <c r="J284" s="15"/>
      <c r="K284" s="13"/>
      <c r="L284" s="16" t="str">
        <f>IF(A284="","",SUMIF(ListeFactures!C$2:C$244,A284,ListeFactures!D$2:D$244))</f>
        <v/>
      </c>
    </row>
    <row r="285" spans="1:12">
      <c r="A285" s="34"/>
      <c r="B285" s="13"/>
      <c r="C285" s="13"/>
      <c r="D285" s="81"/>
      <c r="E285" s="13"/>
      <c r="F285" s="34"/>
      <c r="G285" s="85"/>
      <c r="H285" s="88"/>
      <c r="I285" s="15"/>
      <c r="J285" s="15"/>
      <c r="K285" s="13"/>
      <c r="L285" s="16" t="str">
        <f>IF(A285="","",SUMIF(ListeFactures!C$2:C$244,A285,ListeFactures!D$2:D$244))</f>
        <v/>
      </c>
    </row>
    <row r="286" spans="1:12">
      <c r="A286" s="34"/>
      <c r="B286" s="13"/>
      <c r="C286" s="13"/>
      <c r="D286" s="81"/>
      <c r="E286" s="13"/>
      <c r="F286" s="34"/>
      <c r="G286" s="85"/>
      <c r="H286" s="88"/>
      <c r="I286" s="15"/>
      <c r="J286" s="15"/>
      <c r="K286" s="13"/>
      <c r="L286" s="16" t="str">
        <f>IF(A286="","",SUMIF(ListeFactures!C$2:C$244,A286,ListeFactures!D$2:D$244))</f>
        <v/>
      </c>
    </row>
    <row r="287" spans="1:12">
      <c r="A287" s="34"/>
      <c r="B287" s="13"/>
      <c r="C287" s="13"/>
      <c r="D287" s="81"/>
      <c r="E287" s="13"/>
      <c r="F287" s="34"/>
      <c r="G287" s="85"/>
      <c r="H287" s="88"/>
      <c r="I287" s="15"/>
      <c r="J287" s="15"/>
      <c r="K287" s="13"/>
      <c r="L287" s="16" t="str">
        <f>IF(A287="","",SUMIF(ListeFactures!C$2:C$244,A287,ListeFactures!D$2:D$244))</f>
        <v/>
      </c>
    </row>
    <row r="288" spans="1:12">
      <c r="A288" s="34"/>
      <c r="B288" s="13"/>
      <c r="C288" s="13"/>
      <c r="D288" s="81"/>
      <c r="E288" s="13"/>
      <c r="F288" s="34"/>
      <c r="G288" s="85"/>
      <c r="H288" s="88"/>
      <c r="I288" s="15"/>
      <c r="J288" s="15"/>
      <c r="K288" s="13"/>
      <c r="L288" s="16" t="str">
        <f>IF(A288="","",SUMIF(ListeFactures!C$2:C$244,A288,ListeFactures!D$2:D$244))</f>
        <v/>
      </c>
    </row>
    <row r="289" spans="1:12">
      <c r="A289" s="34"/>
      <c r="B289" s="13"/>
      <c r="C289" s="13"/>
      <c r="D289" s="81"/>
      <c r="E289" s="13"/>
      <c r="F289" s="34"/>
      <c r="G289" s="85"/>
      <c r="H289" s="88"/>
      <c r="I289" s="15"/>
      <c r="J289" s="15"/>
      <c r="K289" s="13"/>
      <c r="L289" s="16" t="str">
        <f>IF(A289="","",SUMIF(ListeFactures!C$2:C$244,A289,ListeFactures!D$2:D$244))</f>
        <v/>
      </c>
    </row>
    <row r="290" spans="1:12">
      <c r="A290" s="34"/>
      <c r="B290" s="13"/>
      <c r="C290" s="13"/>
      <c r="D290" s="81"/>
      <c r="E290" s="13"/>
      <c r="F290" s="34"/>
      <c r="G290" s="85"/>
      <c r="H290" s="88"/>
      <c r="I290" s="15"/>
      <c r="J290" s="15"/>
      <c r="K290" s="13"/>
      <c r="L290" s="16" t="str">
        <f>IF(A290="","",SUMIF(ListeFactures!C$2:C$244,A290,ListeFactures!D$2:D$244))</f>
        <v/>
      </c>
    </row>
    <row r="291" spans="1:12">
      <c r="A291" s="34"/>
      <c r="B291" s="13"/>
      <c r="C291" s="13"/>
      <c r="D291" s="81"/>
      <c r="E291" s="13"/>
      <c r="F291" s="34"/>
      <c r="G291" s="85"/>
      <c r="H291" s="88"/>
      <c r="I291" s="15"/>
      <c r="J291" s="15"/>
      <c r="K291" s="13"/>
      <c r="L291" s="16" t="str">
        <f>IF(A291="","",SUMIF(ListeFactures!C$2:C$244,A291,ListeFactures!D$2:D$244))</f>
        <v/>
      </c>
    </row>
    <row r="292" spans="1:12">
      <c r="A292" s="34"/>
      <c r="B292" s="13"/>
      <c r="C292" s="13"/>
      <c r="D292" s="81"/>
      <c r="E292" s="13"/>
      <c r="F292" s="34"/>
      <c r="G292" s="85"/>
      <c r="H292" s="88"/>
      <c r="I292" s="15"/>
      <c r="J292" s="15"/>
      <c r="K292" s="13"/>
      <c r="L292" s="16" t="str">
        <f>IF(A292="","",SUMIF(ListeFactures!C$2:C$244,A292,ListeFactures!D$2:D$244))</f>
        <v/>
      </c>
    </row>
    <row r="293" spans="1:12">
      <c r="A293" s="34"/>
      <c r="B293" s="13"/>
      <c r="C293" s="13"/>
      <c r="D293" s="81"/>
      <c r="E293" s="13"/>
      <c r="F293" s="34"/>
      <c r="G293" s="85"/>
      <c r="H293" s="88"/>
      <c r="I293" s="15"/>
      <c r="J293" s="15"/>
      <c r="K293" s="13"/>
      <c r="L293" s="16" t="str">
        <f>IF(A293="","",SUMIF(ListeFactures!C$2:C$244,A293,ListeFactures!D$2:D$244))</f>
        <v/>
      </c>
    </row>
    <row r="294" spans="1:12">
      <c r="A294" s="34"/>
      <c r="B294" s="13"/>
      <c r="C294" s="13"/>
      <c r="D294" s="81"/>
      <c r="E294" s="13"/>
      <c r="F294" s="34"/>
      <c r="G294" s="85"/>
      <c r="H294" s="88"/>
      <c r="I294" s="15"/>
      <c r="J294" s="15"/>
      <c r="K294" s="13"/>
      <c r="L294" s="16" t="str">
        <f>IF(A294="","",SUMIF(ListeFactures!C$2:C$244,A294,ListeFactures!D$2:D$244))</f>
        <v/>
      </c>
    </row>
    <row r="295" spans="1:12">
      <c r="A295" s="34"/>
      <c r="B295" s="13"/>
      <c r="C295" s="13"/>
      <c r="D295" s="81"/>
      <c r="E295" s="13"/>
      <c r="F295" s="34"/>
      <c r="G295" s="85"/>
      <c r="H295" s="88"/>
      <c r="I295" s="15"/>
      <c r="J295" s="15"/>
      <c r="K295" s="13"/>
      <c r="L295" s="16" t="str">
        <f>IF(A295="","",SUMIF(ListeFactures!C$2:C$244,A295,ListeFactures!D$2:D$244))</f>
        <v/>
      </c>
    </row>
    <row r="296" spans="1:12">
      <c r="A296" s="34"/>
      <c r="B296" s="13"/>
      <c r="C296" s="13"/>
      <c r="D296" s="81"/>
      <c r="E296" s="13"/>
      <c r="F296" s="34"/>
      <c r="G296" s="85"/>
      <c r="H296" s="88"/>
      <c r="I296" s="15"/>
      <c r="J296" s="15"/>
      <c r="K296" s="13"/>
      <c r="L296" s="16" t="str">
        <f>IF(A296="","",SUMIF(ListeFactures!C$2:C$244,A296,ListeFactures!D$2:D$244))</f>
        <v/>
      </c>
    </row>
    <row r="297" spans="1:12">
      <c r="A297" s="34"/>
      <c r="B297" s="13"/>
      <c r="C297" s="13"/>
      <c r="D297" s="81"/>
      <c r="E297" s="13"/>
      <c r="F297" s="34"/>
      <c r="G297" s="85"/>
      <c r="H297" s="88"/>
      <c r="I297" s="15"/>
      <c r="J297" s="15"/>
      <c r="K297" s="13"/>
      <c r="L297" s="16" t="str">
        <f>IF(A297="","",SUMIF(ListeFactures!C$2:C$244,A297,ListeFactures!D$2:D$244))</f>
        <v/>
      </c>
    </row>
    <row r="298" spans="1:12">
      <c r="A298" s="34"/>
      <c r="B298" s="13"/>
      <c r="C298" s="13"/>
      <c r="D298" s="81"/>
      <c r="E298" s="13"/>
      <c r="F298" s="34"/>
      <c r="G298" s="85"/>
      <c r="H298" s="88"/>
      <c r="I298" s="15"/>
      <c r="J298" s="15"/>
      <c r="K298" s="13"/>
      <c r="L298" s="16" t="str">
        <f>IF(A298="","",SUMIF(ListeFactures!C$2:C$244,A298,ListeFactures!D$2:D$244))</f>
        <v/>
      </c>
    </row>
    <row r="299" spans="1:12">
      <c r="A299" s="34"/>
      <c r="B299" s="13"/>
      <c r="C299" s="13"/>
      <c r="D299" s="81"/>
      <c r="E299" s="13"/>
      <c r="F299" s="34"/>
      <c r="G299" s="85"/>
      <c r="H299" s="88"/>
      <c r="I299" s="15"/>
      <c r="J299" s="15"/>
      <c r="K299" s="13"/>
      <c r="L299" s="16" t="str">
        <f>IF(A299="","",SUMIF(ListeFactures!C$2:C$244,A299,ListeFactures!D$2:D$244))</f>
        <v/>
      </c>
    </row>
    <row r="300" spans="1:12">
      <c r="A300" s="34"/>
      <c r="B300" s="13"/>
      <c r="C300" s="13"/>
      <c r="D300" s="81"/>
      <c r="E300" s="13"/>
      <c r="F300" s="34"/>
      <c r="G300" s="85"/>
      <c r="H300" s="88"/>
      <c r="I300" s="15"/>
      <c r="J300" s="15"/>
      <c r="K300" s="13"/>
      <c r="L300" s="16" t="str">
        <f>IF(A300="","",SUMIF(ListeFactures!C$2:C$244,A300,ListeFactures!D$2:D$244))</f>
        <v/>
      </c>
    </row>
    <row r="301" spans="1:12">
      <c r="A301" s="34"/>
      <c r="B301" s="13"/>
      <c r="C301" s="13"/>
      <c r="D301" s="81"/>
      <c r="E301" s="13"/>
      <c r="F301" s="34"/>
      <c r="G301" s="85"/>
      <c r="H301" s="88"/>
      <c r="I301" s="15"/>
      <c r="J301" s="15"/>
      <c r="K301" s="13"/>
      <c r="L301" s="16" t="str">
        <f>IF(A301="","",SUMIF(ListeFactures!C$2:C$244,A301,ListeFactures!D$2:D$244))</f>
        <v/>
      </c>
    </row>
    <row r="302" spans="1:12">
      <c r="A302" s="34"/>
      <c r="B302" s="13"/>
      <c r="C302" s="13"/>
      <c r="D302" s="81"/>
      <c r="E302" s="13"/>
      <c r="F302" s="34"/>
      <c r="G302" s="85"/>
      <c r="H302" s="88"/>
      <c r="I302" s="15"/>
      <c r="J302" s="15"/>
      <c r="K302" s="13"/>
      <c r="L302" s="16" t="str">
        <f>IF(A302="","",SUMIF(ListeFactures!C$2:C$244,A302,ListeFactures!D$2:D$244))</f>
        <v/>
      </c>
    </row>
    <row r="303" spans="1:12">
      <c r="A303" s="34"/>
      <c r="B303" s="13"/>
      <c r="C303" s="13"/>
      <c r="D303" s="81"/>
      <c r="E303" s="13"/>
      <c r="F303" s="34"/>
      <c r="G303" s="85"/>
      <c r="H303" s="88"/>
      <c r="I303" s="15"/>
      <c r="J303" s="15"/>
      <c r="K303" s="13"/>
      <c r="L303" s="16" t="str">
        <f>IF(A303="","",SUMIF(ListeFactures!C$2:C$244,A303,ListeFactures!D$2:D$244))</f>
        <v/>
      </c>
    </row>
    <row r="304" spans="1:12">
      <c r="A304" s="34"/>
      <c r="B304" s="13"/>
      <c r="C304" s="13"/>
      <c r="D304" s="81"/>
      <c r="E304" s="13"/>
      <c r="F304" s="34"/>
      <c r="G304" s="85"/>
      <c r="H304" s="88"/>
      <c r="I304" s="15"/>
      <c r="J304" s="15"/>
      <c r="K304" s="13"/>
      <c r="L304" s="16" t="str">
        <f>IF(A304="","",SUMIF(ListeFactures!C$2:C$244,A304,ListeFactures!D$2:D$244))</f>
        <v/>
      </c>
    </row>
    <row r="305" spans="1:12">
      <c r="A305" s="34"/>
      <c r="B305" s="13"/>
      <c r="C305" s="13"/>
      <c r="D305" s="81"/>
      <c r="E305" s="13"/>
      <c r="F305" s="34"/>
      <c r="G305" s="85"/>
      <c r="H305" s="88"/>
      <c r="I305" s="15"/>
      <c r="J305" s="15"/>
      <c r="K305" s="13"/>
      <c r="L305" s="16" t="str">
        <f>IF(A305="","",SUMIF(ListeFactures!C$2:C$244,A305,ListeFactures!D$2:D$244))</f>
        <v/>
      </c>
    </row>
    <row r="306" spans="1:12">
      <c r="A306" s="34"/>
      <c r="B306" s="13"/>
      <c r="C306" s="13"/>
      <c r="D306" s="81"/>
      <c r="E306" s="13"/>
      <c r="F306" s="34"/>
      <c r="G306" s="85"/>
      <c r="H306" s="88"/>
      <c r="I306" s="15"/>
      <c r="J306" s="15"/>
      <c r="K306" s="13"/>
      <c r="L306" s="16" t="str">
        <f>IF(A306="","",SUMIF(ListeFactures!C$2:C$244,A306,ListeFactures!D$2:D$244))</f>
        <v/>
      </c>
    </row>
    <row r="307" spans="1:12">
      <c r="A307" s="34"/>
      <c r="B307" s="13"/>
      <c r="C307" s="13"/>
      <c r="D307" s="81"/>
      <c r="E307" s="13"/>
      <c r="F307" s="34"/>
      <c r="G307" s="85"/>
      <c r="H307" s="88"/>
      <c r="I307" s="15"/>
      <c r="J307" s="15"/>
      <c r="K307" s="13"/>
      <c r="L307" s="16" t="str">
        <f>IF(A307="","",SUMIF(ListeFactures!C$2:C$244,A307,ListeFactures!D$2:D$244))</f>
        <v/>
      </c>
    </row>
    <row r="308" spans="1:12">
      <c r="A308" s="34"/>
      <c r="B308" s="13"/>
      <c r="C308" s="13"/>
      <c r="D308" s="81"/>
      <c r="E308" s="13"/>
      <c r="F308" s="34"/>
      <c r="G308" s="85"/>
      <c r="H308" s="88"/>
      <c r="I308" s="15"/>
      <c r="J308" s="15"/>
      <c r="K308" s="13"/>
      <c r="L308" s="16" t="str">
        <f>IF(A308="","",SUMIF(ListeFactures!C$2:C$244,A308,ListeFactures!D$2:D$244))</f>
        <v/>
      </c>
    </row>
    <row r="309" spans="1:12">
      <c r="A309" s="34"/>
      <c r="B309" s="13"/>
      <c r="C309" s="13"/>
      <c r="D309" s="81"/>
      <c r="E309" s="13"/>
      <c r="F309" s="34"/>
      <c r="G309" s="85"/>
      <c r="H309" s="88"/>
      <c r="I309" s="15"/>
      <c r="J309" s="15"/>
      <c r="K309" s="13"/>
      <c r="L309" s="16" t="str">
        <f>IF(A309="","",SUMIF(ListeFactures!C$2:C$244,A309,ListeFactures!D$2:D$244))</f>
        <v/>
      </c>
    </row>
    <row r="310" spans="1:12">
      <c r="A310" s="34"/>
      <c r="B310" s="13"/>
      <c r="C310" s="13"/>
      <c r="D310" s="81"/>
      <c r="E310" s="13"/>
      <c r="F310" s="34"/>
      <c r="G310" s="85"/>
      <c r="H310" s="88"/>
      <c r="I310" s="15"/>
      <c r="J310" s="15"/>
      <c r="K310" s="13"/>
      <c r="L310" s="16" t="str">
        <f>IF(A310="","",SUMIF(ListeFactures!C$2:C$244,A310,ListeFactures!D$2:D$244))</f>
        <v/>
      </c>
    </row>
    <row r="311" spans="1:12">
      <c r="A311" s="34"/>
      <c r="B311" s="13"/>
      <c r="C311" s="13"/>
      <c r="D311" s="81"/>
      <c r="E311" s="13"/>
      <c r="F311" s="34"/>
      <c r="G311" s="85"/>
      <c r="H311" s="88"/>
      <c r="I311" s="15"/>
      <c r="J311" s="15"/>
      <c r="K311" s="13"/>
      <c r="L311" s="16" t="str">
        <f>IF(A311="","",SUMIF(ListeFactures!C$2:C$244,A311,ListeFactures!D$2:D$244))</f>
        <v/>
      </c>
    </row>
    <row r="312" spans="1:12">
      <c r="A312" s="34"/>
      <c r="B312" s="13"/>
      <c r="C312" s="13"/>
      <c r="D312" s="81"/>
      <c r="E312" s="13"/>
      <c r="F312" s="34"/>
      <c r="G312" s="85"/>
      <c r="H312" s="88"/>
      <c r="I312" s="15"/>
      <c r="J312" s="15"/>
      <c r="K312" s="13"/>
      <c r="L312" s="16" t="str">
        <f>IF(A312="","",SUMIF(ListeFactures!C$2:C$244,A312,ListeFactures!D$2:D$244))</f>
        <v/>
      </c>
    </row>
    <row r="313" spans="1:12">
      <c r="A313" s="34"/>
      <c r="B313" s="13"/>
      <c r="C313" s="13"/>
      <c r="D313" s="81"/>
      <c r="E313" s="13"/>
      <c r="F313" s="34"/>
      <c r="G313" s="85"/>
      <c r="H313" s="88"/>
      <c r="I313" s="15"/>
      <c r="J313" s="15"/>
      <c r="K313" s="13"/>
      <c r="L313" s="16" t="str">
        <f>IF(A313="","",SUMIF(ListeFactures!C$2:C$244,A313,ListeFactures!D$2:D$244))</f>
        <v/>
      </c>
    </row>
    <row r="314" spans="1:12">
      <c r="A314" s="34"/>
      <c r="B314" s="13"/>
      <c r="C314" s="13"/>
      <c r="D314" s="81"/>
      <c r="E314" s="13"/>
      <c r="F314" s="34"/>
      <c r="G314" s="85"/>
      <c r="H314" s="88"/>
      <c r="I314" s="15"/>
      <c r="J314" s="15"/>
      <c r="K314" s="13"/>
      <c r="L314" s="16" t="str">
        <f>IF(A314="","",SUMIF(ListeFactures!C$2:C$244,A314,ListeFactures!D$2:D$244))</f>
        <v/>
      </c>
    </row>
    <row r="315" spans="1:12">
      <c r="A315" s="34"/>
      <c r="B315" s="13"/>
      <c r="C315" s="13"/>
      <c r="D315" s="81"/>
      <c r="E315" s="13"/>
      <c r="F315" s="34"/>
      <c r="G315" s="85"/>
      <c r="H315" s="88"/>
      <c r="I315" s="15"/>
      <c r="J315" s="15"/>
      <c r="K315" s="13"/>
      <c r="L315" s="16" t="str">
        <f>IF(A315="","",SUMIF(ListeFactures!C$2:C$244,A315,ListeFactures!D$2:D$244))</f>
        <v/>
      </c>
    </row>
    <row r="316" spans="1:12">
      <c r="A316" s="34"/>
      <c r="B316" s="13"/>
      <c r="C316" s="13"/>
      <c r="D316" s="81"/>
      <c r="E316" s="13"/>
      <c r="F316" s="34"/>
      <c r="G316" s="85"/>
      <c r="H316" s="88"/>
      <c r="I316" s="15"/>
      <c r="J316" s="15"/>
      <c r="K316" s="13"/>
      <c r="L316" s="16" t="str">
        <f>IF(A316="","",SUMIF(ListeFactures!C$2:C$244,A316,ListeFactures!D$2:D$244))</f>
        <v/>
      </c>
    </row>
    <row r="317" spans="1:12">
      <c r="A317" s="34"/>
      <c r="B317" s="13"/>
      <c r="C317" s="13"/>
      <c r="D317" s="81"/>
      <c r="E317" s="13"/>
      <c r="F317" s="34"/>
      <c r="G317" s="85"/>
      <c r="H317" s="88"/>
      <c r="I317" s="15"/>
      <c r="J317" s="15"/>
      <c r="K317" s="13"/>
      <c r="L317" s="16" t="str">
        <f>IF(A317="","",SUMIF(ListeFactures!C$2:C$244,A317,ListeFactures!D$2:D$244))</f>
        <v/>
      </c>
    </row>
    <row r="318" spans="1:12">
      <c r="A318" s="34"/>
      <c r="B318" s="13"/>
      <c r="C318" s="13"/>
      <c r="D318" s="81"/>
      <c r="E318" s="13"/>
      <c r="F318" s="34"/>
      <c r="G318" s="85"/>
      <c r="H318" s="88"/>
      <c r="I318" s="15"/>
      <c r="J318" s="15"/>
      <c r="K318" s="13"/>
      <c r="L318" s="16" t="str">
        <f>IF(A318="","",SUMIF(ListeFactures!C$2:C$244,A318,ListeFactures!D$2:D$244))</f>
        <v/>
      </c>
    </row>
    <row r="319" spans="1:12">
      <c r="A319" s="34"/>
      <c r="B319" s="13"/>
      <c r="C319" s="13"/>
      <c r="D319" s="81"/>
      <c r="E319" s="13"/>
      <c r="F319" s="34"/>
      <c r="G319" s="85"/>
      <c r="H319" s="88"/>
      <c r="I319" s="15"/>
      <c r="J319" s="15"/>
      <c r="K319" s="13"/>
      <c r="L319" s="16" t="str">
        <f>IF(A319="","",SUMIF(ListeFactures!C$2:C$244,A319,ListeFactures!D$2:D$244))</f>
        <v/>
      </c>
    </row>
    <row r="320" spans="1:12">
      <c r="A320" s="34"/>
      <c r="B320" s="13"/>
      <c r="C320" s="13"/>
      <c r="D320" s="81"/>
      <c r="E320" s="13"/>
      <c r="F320" s="34"/>
      <c r="G320" s="85"/>
      <c r="H320" s="88"/>
      <c r="I320" s="15"/>
      <c r="J320" s="15"/>
      <c r="K320" s="13"/>
      <c r="L320" s="16" t="str">
        <f>IF(A320="","",SUMIF(ListeFactures!C$2:C$244,A320,ListeFactures!D$2:D$244))</f>
        <v/>
      </c>
    </row>
    <row r="321" spans="1:12">
      <c r="A321" s="34"/>
      <c r="B321" s="13"/>
      <c r="C321" s="13"/>
      <c r="D321" s="81"/>
      <c r="E321" s="13"/>
      <c r="F321" s="34"/>
      <c r="G321" s="85"/>
      <c r="H321" s="88"/>
      <c r="I321" s="15"/>
      <c r="J321" s="15"/>
      <c r="K321" s="13"/>
      <c r="L321" s="16" t="str">
        <f>IF(A321="","",SUMIF(ListeFactures!C$2:C$244,A321,ListeFactures!D$2:D$244))</f>
        <v/>
      </c>
    </row>
    <row r="322" spans="1:12">
      <c r="A322" s="34"/>
      <c r="B322" s="13"/>
      <c r="C322" s="13"/>
      <c r="D322" s="81"/>
      <c r="E322" s="13"/>
      <c r="F322" s="34"/>
      <c r="G322" s="85"/>
      <c r="H322" s="88"/>
      <c r="I322" s="15"/>
      <c r="J322" s="15"/>
      <c r="K322" s="13"/>
      <c r="L322" s="16" t="str">
        <f>IF(A322="","",SUMIF(ListeFactures!C$2:C$244,A322,ListeFactures!D$2:D$244))</f>
        <v/>
      </c>
    </row>
    <row r="323" spans="1:12">
      <c r="A323" s="34"/>
      <c r="B323" s="13"/>
      <c r="C323" s="13"/>
      <c r="D323" s="81"/>
      <c r="E323" s="13"/>
      <c r="F323" s="34"/>
      <c r="G323" s="85"/>
      <c r="H323" s="88"/>
      <c r="I323" s="15"/>
      <c r="J323" s="15"/>
      <c r="K323" s="13"/>
      <c r="L323" s="16" t="str">
        <f>IF(A323="","",SUMIF(ListeFactures!C$2:C$244,A323,ListeFactures!D$2:D$244))</f>
        <v/>
      </c>
    </row>
    <row r="324" spans="1:12">
      <c r="A324" s="34"/>
      <c r="B324" s="13"/>
      <c r="C324" s="13"/>
      <c r="D324" s="81"/>
      <c r="E324" s="13"/>
      <c r="F324" s="34"/>
      <c r="G324" s="85"/>
      <c r="H324" s="88"/>
      <c r="I324" s="15"/>
      <c r="J324" s="15"/>
      <c r="K324" s="13"/>
      <c r="L324" s="16" t="str">
        <f>IF(A324="","",SUMIF(ListeFactures!C$2:C$244,A324,ListeFactures!D$2:D$244))</f>
        <v/>
      </c>
    </row>
    <row r="325" spans="1:12">
      <c r="A325" s="34"/>
      <c r="B325" s="13"/>
      <c r="C325" s="13"/>
      <c r="D325" s="81"/>
      <c r="E325" s="13"/>
      <c r="F325" s="34"/>
      <c r="G325" s="85"/>
      <c r="H325" s="88"/>
      <c r="I325" s="15"/>
      <c r="J325" s="15"/>
      <c r="K325" s="13"/>
      <c r="L325" s="16" t="str">
        <f>IF(A325="","",SUMIF(ListeFactures!C$2:C$244,A325,ListeFactures!D$2:D$244))</f>
        <v/>
      </c>
    </row>
    <row r="326" spans="1:12">
      <c r="A326" s="34"/>
      <c r="B326" s="13"/>
      <c r="C326" s="13"/>
      <c r="D326" s="81"/>
      <c r="E326" s="13"/>
      <c r="F326" s="34"/>
      <c r="G326" s="85"/>
      <c r="H326" s="88"/>
      <c r="I326" s="15"/>
      <c r="J326" s="15"/>
      <c r="K326" s="13"/>
      <c r="L326" s="16" t="str">
        <f>IF(A326="","",SUMIF(ListeFactures!C$2:C$244,A326,ListeFactures!D$2:D$244))</f>
        <v/>
      </c>
    </row>
    <row r="327" spans="1:12">
      <c r="A327" s="34"/>
      <c r="B327" s="13"/>
      <c r="C327" s="13"/>
      <c r="D327" s="81"/>
      <c r="E327" s="13"/>
      <c r="F327" s="34"/>
      <c r="G327" s="85"/>
      <c r="H327" s="88"/>
      <c r="I327" s="15"/>
      <c r="J327" s="15"/>
      <c r="K327" s="13"/>
      <c r="L327" s="16" t="str">
        <f>IF(A327="","",SUMIF(ListeFactures!C$2:C$244,A327,ListeFactures!D$2:D$244))</f>
        <v/>
      </c>
    </row>
    <row r="328" spans="1:12">
      <c r="A328" s="34"/>
      <c r="B328" s="13"/>
      <c r="C328" s="13"/>
      <c r="D328" s="81"/>
      <c r="E328" s="13"/>
      <c r="F328" s="34"/>
      <c r="G328" s="85"/>
      <c r="H328" s="88"/>
      <c r="I328" s="15"/>
      <c r="J328" s="15"/>
      <c r="K328" s="13"/>
      <c r="L328" s="16" t="str">
        <f>IF(A328="","",SUMIF(ListeFactures!C$2:C$244,A328,ListeFactures!D$2:D$244))</f>
        <v/>
      </c>
    </row>
    <row r="329" spans="1:12">
      <c r="A329" s="34"/>
      <c r="B329" s="13"/>
      <c r="C329" s="13"/>
      <c r="D329" s="81"/>
      <c r="E329" s="13"/>
      <c r="F329" s="34"/>
      <c r="G329" s="85"/>
      <c r="H329" s="88"/>
      <c r="I329" s="15"/>
      <c r="J329" s="15"/>
      <c r="K329" s="13"/>
      <c r="L329" s="16" t="str">
        <f>IF(A329="","",SUMIF(ListeFactures!C$2:C$244,A329,ListeFactures!D$2:D$244))</f>
        <v/>
      </c>
    </row>
    <row r="330" spans="1:12">
      <c r="A330" s="34"/>
      <c r="B330" s="13"/>
      <c r="C330" s="13"/>
      <c r="D330" s="81"/>
      <c r="E330" s="13"/>
      <c r="F330" s="34"/>
      <c r="G330" s="85"/>
      <c r="H330" s="88"/>
      <c r="I330" s="15"/>
      <c r="J330" s="15"/>
      <c r="K330" s="13"/>
      <c r="L330" s="16" t="str">
        <f>IF(A330="","",SUMIF(ListeFactures!C$2:C$244,A330,ListeFactures!D$2:D$244))</f>
        <v/>
      </c>
    </row>
    <row r="331" spans="1:12">
      <c r="A331" s="34"/>
      <c r="B331" s="13"/>
      <c r="C331" s="13"/>
      <c r="D331" s="81"/>
      <c r="E331" s="13"/>
      <c r="F331" s="34"/>
      <c r="G331" s="85"/>
      <c r="H331" s="88"/>
      <c r="I331" s="15"/>
      <c r="J331" s="15"/>
      <c r="K331" s="13"/>
      <c r="L331" s="16" t="str">
        <f>IF(A331="","",SUMIF(ListeFactures!C$2:C$244,A331,ListeFactures!D$2:D$244))</f>
        <v/>
      </c>
    </row>
    <row r="332" spans="1:12">
      <c r="A332" s="34"/>
      <c r="B332" s="13"/>
      <c r="C332" s="13"/>
      <c r="D332" s="81"/>
      <c r="E332" s="13"/>
      <c r="F332" s="34"/>
      <c r="G332" s="85"/>
      <c r="H332" s="88"/>
      <c r="I332" s="15"/>
      <c r="J332" s="15"/>
      <c r="K332" s="13"/>
      <c r="L332" s="16" t="str">
        <f>IF(A332="","",SUMIF(ListeFactures!C$2:C$244,A332,ListeFactures!D$2:D$244))</f>
        <v/>
      </c>
    </row>
    <row r="333" spans="1:12">
      <c r="A333" s="34"/>
      <c r="B333" s="13"/>
      <c r="C333" s="13"/>
      <c r="D333" s="81"/>
      <c r="E333" s="13"/>
      <c r="F333" s="34"/>
      <c r="G333" s="85"/>
      <c r="H333" s="88"/>
      <c r="I333" s="15"/>
      <c r="J333" s="15"/>
      <c r="K333" s="13"/>
      <c r="L333" s="16" t="str">
        <f>IF(A333="","",SUMIF(ListeFactures!C$2:C$244,A333,ListeFactures!D$2:D$244))</f>
        <v/>
      </c>
    </row>
    <row r="334" spans="1:12">
      <c r="A334" s="34"/>
      <c r="B334" s="13"/>
      <c r="C334" s="13"/>
      <c r="D334" s="81"/>
      <c r="E334" s="13"/>
      <c r="F334" s="34"/>
      <c r="G334" s="85"/>
      <c r="H334" s="88"/>
      <c r="I334" s="15"/>
      <c r="J334" s="15"/>
      <c r="K334" s="13"/>
      <c r="L334" s="16" t="str">
        <f>IF(A334="","",SUMIF(ListeFactures!C$2:C$244,A334,ListeFactures!D$2:D$244))</f>
        <v/>
      </c>
    </row>
    <row r="335" spans="1:12">
      <c r="A335" s="34"/>
      <c r="B335" s="13"/>
      <c r="C335" s="13"/>
      <c r="D335" s="81"/>
      <c r="E335" s="13"/>
      <c r="F335" s="34"/>
      <c r="G335" s="85"/>
      <c r="H335" s="88"/>
      <c r="I335" s="15"/>
      <c r="J335" s="15"/>
      <c r="K335" s="13"/>
      <c r="L335" s="16" t="str">
        <f>IF(A335="","",SUMIF(ListeFactures!C$2:C$244,A335,ListeFactures!D$2:D$244))</f>
        <v/>
      </c>
    </row>
    <row r="336" spans="1:12">
      <c r="A336" s="34"/>
      <c r="B336" s="13"/>
      <c r="C336" s="13"/>
      <c r="D336" s="81"/>
      <c r="E336" s="13"/>
      <c r="F336" s="34"/>
      <c r="G336" s="85"/>
      <c r="H336" s="88"/>
      <c r="I336" s="15"/>
      <c r="J336" s="15"/>
      <c r="K336" s="13"/>
      <c r="L336" s="16" t="str">
        <f>IF(A336="","",SUMIF(ListeFactures!C$2:C$244,A336,ListeFactures!D$2:D$244))</f>
        <v/>
      </c>
    </row>
    <row r="337" spans="1:12">
      <c r="A337" s="34"/>
      <c r="B337" s="13"/>
      <c r="C337" s="13"/>
      <c r="D337" s="81"/>
      <c r="E337" s="13"/>
      <c r="F337" s="34"/>
      <c r="G337" s="85"/>
      <c r="H337" s="88"/>
      <c r="I337" s="15"/>
      <c r="J337" s="15"/>
      <c r="K337" s="13"/>
      <c r="L337" s="16" t="str">
        <f>IF(A337="","",SUMIF(ListeFactures!C$2:C$244,A337,ListeFactures!D$2:D$244))</f>
        <v/>
      </c>
    </row>
    <row r="338" spans="1:12">
      <c r="A338" s="34"/>
      <c r="B338" s="13"/>
      <c r="C338" s="13"/>
      <c r="D338" s="81"/>
      <c r="E338" s="13"/>
      <c r="F338" s="34"/>
      <c r="G338" s="85"/>
      <c r="H338" s="88"/>
      <c r="I338" s="15"/>
      <c r="J338" s="15"/>
      <c r="K338" s="13"/>
      <c r="L338" s="16" t="str">
        <f>IF(A338="","",SUMIF(ListeFactures!C$2:C$244,A338,ListeFactures!D$2:D$244))</f>
        <v/>
      </c>
    </row>
    <row r="339" spans="1:12">
      <c r="A339" s="34"/>
      <c r="B339" s="13"/>
      <c r="C339" s="13"/>
      <c r="D339" s="81"/>
      <c r="E339" s="13"/>
      <c r="F339" s="34"/>
      <c r="G339" s="85"/>
      <c r="H339" s="88"/>
      <c r="I339" s="15"/>
      <c r="J339" s="15"/>
      <c r="K339" s="13"/>
      <c r="L339" s="16" t="str">
        <f>IF(A339="","",SUMIF(ListeFactures!C$2:C$244,A339,ListeFactures!D$2:D$244))</f>
        <v/>
      </c>
    </row>
    <row r="340" spans="1:12">
      <c r="A340" s="34"/>
      <c r="B340" s="13"/>
      <c r="C340" s="13"/>
      <c r="D340" s="81"/>
      <c r="E340" s="13"/>
      <c r="F340" s="34"/>
      <c r="G340" s="85"/>
      <c r="H340" s="88"/>
      <c r="I340" s="15"/>
      <c r="J340" s="15"/>
      <c r="K340" s="13"/>
      <c r="L340" s="16" t="str">
        <f>IF(A340="","",SUMIF(ListeFactures!C$2:C$244,A340,ListeFactures!D$2:D$244))</f>
        <v/>
      </c>
    </row>
    <row r="341" spans="1:12">
      <c r="A341" s="34"/>
      <c r="B341" s="13"/>
      <c r="C341" s="13"/>
      <c r="D341" s="81"/>
      <c r="E341" s="13"/>
      <c r="F341" s="34"/>
      <c r="G341" s="85"/>
      <c r="H341" s="88"/>
      <c r="I341" s="15"/>
      <c r="J341" s="15"/>
      <c r="K341" s="13"/>
      <c r="L341" s="16" t="str">
        <f>IF(A341="","",SUMIF(ListeFactures!C$2:C$244,A341,ListeFactures!D$2:D$244))</f>
        <v/>
      </c>
    </row>
    <row r="342" spans="1:12">
      <c r="A342" s="34"/>
      <c r="B342" s="13"/>
      <c r="C342" s="13"/>
      <c r="D342" s="81"/>
      <c r="E342" s="13"/>
      <c r="F342" s="34"/>
      <c r="G342" s="85"/>
      <c r="H342" s="88"/>
      <c r="I342" s="15"/>
      <c r="J342" s="15"/>
      <c r="K342" s="13"/>
      <c r="L342" s="16" t="str">
        <f>IF(A342="","",SUMIF(ListeFactures!C$2:C$244,A342,ListeFactures!D$2:D$244))</f>
        <v/>
      </c>
    </row>
    <row r="343" spans="1:12">
      <c r="A343" s="34"/>
      <c r="B343" s="13"/>
      <c r="C343" s="13"/>
      <c r="D343" s="81"/>
      <c r="E343" s="13"/>
      <c r="F343" s="34"/>
      <c r="G343" s="85"/>
      <c r="H343" s="88"/>
      <c r="I343" s="15"/>
      <c r="J343" s="15"/>
      <c r="K343" s="13"/>
      <c r="L343" s="16" t="str">
        <f>IF(A343="","",SUMIF(ListeFactures!C$2:C$244,A343,ListeFactures!D$2:D$244))</f>
        <v/>
      </c>
    </row>
    <row r="344" spans="1:12">
      <c r="A344" s="34"/>
      <c r="B344" s="13"/>
      <c r="C344" s="13"/>
      <c r="D344" s="81"/>
      <c r="E344" s="13"/>
      <c r="F344" s="34"/>
      <c r="G344" s="85"/>
      <c r="H344" s="88"/>
      <c r="I344" s="15"/>
      <c r="J344" s="15"/>
      <c r="K344" s="13"/>
      <c r="L344" s="16" t="str">
        <f>IF(A344="","",SUMIF(ListeFactures!C$2:C$244,A344,ListeFactures!D$2:D$244))</f>
        <v/>
      </c>
    </row>
    <row r="345" spans="1:12">
      <c r="A345" s="34"/>
      <c r="B345" s="13"/>
      <c r="C345" s="13"/>
      <c r="D345" s="81"/>
      <c r="E345" s="13"/>
      <c r="F345" s="34"/>
      <c r="G345" s="85"/>
      <c r="H345" s="88"/>
      <c r="I345" s="15"/>
      <c r="J345" s="15"/>
      <c r="K345" s="13"/>
      <c r="L345" s="16" t="str">
        <f>IF(A345="","",SUMIF(ListeFactures!C$2:C$244,A345,ListeFactures!D$2:D$244))</f>
        <v/>
      </c>
    </row>
    <row r="346" spans="1:12">
      <c r="A346" s="34"/>
      <c r="B346" s="13"/>
      <c r="C346" s="13"/>
      <c r="D346" s="81"/>
      <c r="E346" s="13"/>
      <c r="F346" s="34"/>
      <c r="G346" s="85"/>
      <c r="H346" s="88"/>
      <c r="I346" s="15"/>
      <c r="J346" s="15"/>
      <c r="K346" s="13"/>
      <c r="L346" s="16" t="str">
        <f>IF(A346="","",SUMIF(ListeFactures!C$2:C$244,A346,ListeFactures!D$2:D$244))</f>
        <v/>
      </c>
    </row>
    <row r="347" spans="1:12">
      <c r="A347" s="34"/>
      <c r="B347" s="13"/>
      <c r="C347" s="13"/>
      <c r="D347" s="81"/>
      <c r="E347" s="13"/>
      <c r="F347" s="34"/>
      <c r="G347" s="85"/>
      <c r="H347" s="88"/>
      <c r="I347" s="15"/>
      <c r="J347" s="15"/>
      <c r="K347" s="13"/>
      <c r="L347" s="16" t="str">
        <f>IF(A347="","",SUMIF(ListeFactures!C$2:C$244,A347,ListeFactures!D$2:D$244))</f>
        <v/>
      </c>
    </row>
    <row r="348" spans="1:12">
      <c r="A348" s="34"/>
      <c r="B348" s="13"/>
      <c r="C348" s="13"/>
      <c r="D348" s="81"/>
      <c r="E348" s="13"/>
      <c r="F348" s="34"/>
      <c r="G348" s="85"/>
      <c r="H348" s="88"/>
      <c r="I348" s="15"/>
      <c r="J348" s="15"/>
      <c r="K348" s="13"/>
      <c r="L348" s="16" t="str">
        <f>IF(A348="","",SUMIF(ListeFactures!C$2:C$244,A348,ListeFactures!D$2:D$244))</f>
        <v/>
      </c>
    </row>
    <row r="349" spans="1:12">
      <c r="A349" s="34"/>
      <c r="B349" s="13"/>
      <c r="C349" s="13"/>
      <c r="D349" s="81"/>
      <c r="E349" s="13"/>
      <c r="F349" s="34"/>
      <c r="G349" s="85"/>
      <c r="H349" s="88"/>
      <c r="I349" s="15"/>
      <c r="J349" s="15"/>
      <c r="K349" s="13"/>
      <c r="L349" s="16" t="str">
        <f>IF(A349="","",SUMIF(ListeFactures!C$2:C$244,A349,ListeFactures!D$2:D$244))</f>
        <v/>
      </c>
    </row>
    <row r="350" spans="1:12">
      <c r="A350" s="34"/>
      <c r="B350" s="13"/>
      <c r="C350" s="13"/>
      <c r="D350" s="81"/>
      <c r="E350" s="13"/>
      <c r="F350" s="34"/>
      <c r="G350" s="85"/>
      <c r="H350" s="88"/>
      <c r="I350" s="15"/>
      <c r="J350" s="15"/>
      <c r="K350" s="13"/>
      <c r="L350" s="16" t="str">
        <f>IF(A350="","",SUMIF(ListeFactures!C$2:C$244,A350,ListeFactures!D$2:D$244))</f>
        <v/>
      </c>
    </row>
    <row r="351" spans="1:12">
      <c r="A351" s="34"/>
      <c r="B351" s="13"/>
      <c r="C351" s="13"/>
      <c r="D351" s="81"/>
      <c r="E351" s="13"/>
      <c r="F351" s="34"/>
      <c r="G351" s="85"/>
      <c r="H351" s="88"/>
      <c r="I351" s="15"/>
      <c r="J351" s="15"/>
      <c r="K351" s="13"/>
      <c r="L351" s="16" t="str">
        <f>IF(A351="","",SUMIF(ListeFactures!C$2:C$244,A351,ListeFactures!D$2:D$244))</f>
        <v/>
      </c>
    </row>
    <row r="352" spans="1:12">
      <c r="A352" s="34"/>
      <c r="B352" s="13"/>
      <c r="C352" s="13"/>
      <c r="D352" s="81"/>
      <c r="E352" s="13"/>
      <c r="F352" s="34"/>
      <c r="G352" s="85"/>
      <c r="H352" s="88"/>
      <c r="I352" s="15"/>
      <c r="J352" s="15"/>
      <c r="K352" s="13"/>
      <c r="L352" s="16" t="str">
        <f>IF(A352="","",SUMIF(ListeFactures!C$2:C$244,A352,ListeFactures!D$2:D$244))</f>
        <v/>
      </c>
    </row>
    <row r="353" spans="1:12">
      <c r="A353" s="34"/>
      <c r="B353" s="13"/>
      <c r="C353" s="13"/>
      <c r="D353" s="81"/>
      <c r="E353" s="13"/>
      <c r="F353" s="34"/>
      <c r="G353" s="85"/>
      <c r="H353" s="88"/>
      <c r="I353" s="15"/>
      <c r="J353" s="15"/>
      <c r="K353" s="13"/>
      <c r="L353" s="16" t="str">
        <f>IF(A353="","",SUMIF(ListeFactures!C$2:C$244,A353,ListeFactures!D$2:D$244))</f>
        <v/>
      </c>
    </row>
    <row r="354" spans="1:12">
      <c r="A354" s="34"/>
      <c r="B354" s="13"/>
      <c r="C354" s="13"/>
      <c r="D354" s="81"/>
      <c r="E354" s="13"/>
      <c r="F354" s="34"/>
      <c r="G354" s="85"/>
      <c r="H354" s="88"/>
      <c r="I354" s="15"/>
      <c r="J354" s="15"/>
      <c r="K354" s="13"/>
      <c r="L354" s="16" t="str">
        <f>IF(A354="","",SUMIF(ListeFactures!C$2:C$244,A354,ListeFactures!D$2:D$244))</f>
        <v/>
      </c>
    </row>
    <row r="355" spans="1:12">
      <c r="A355" s="34"/>
      <c r="B355" s="13"/>
      <c r="C355" s="13"/>
      <c r="D355" s="81"/>
      <c r="E355" s="13"/>
      <c r="F355" s="34"/>
      <c r="G355" s="85"/>
      <c r="H355" s="88"/>
      <c r="I355" s="15"/>
      <c r="J355" s="15"/>
      <c r="K355" s="13"/>
      <c r="L355" s="16" t="str">
        <f>IF(A355="","",SUMIF(ListeFactures!C$2:C$244,A355,ListeFactures!D$2:D$244))</f>
        <v/>
      </c>
    </row>
    <row r="356" spans="1:12">
      <c r="A356" s="34"/>
      <c r="B356" s="13"/>
      <c r="C356" s="13"/>
      <c r="D356" s="81"/>
      <c r="E356" s="13"/>
      <c r="F356" s="34"/>
      <c r="G356" s="85"/>
      <c r="H356" s="88"/>
      <c r="I356" s="15"/>
      <c r="J356" s="15"/>
      <c r="K356" s="13"/>
      <c r="L356" s="16" t="str">
        <f>IF(A356="","",SUMIF(ListeFactures!C$2:C$244,A356,ListeFactures!D$2:D$244))</f>
        <v/>
      </c>
    </row>
    <row r="357" spans="1:12">
      <c r="A357" s="34"/>
      <c r="B357" s="13"/>
      <c r="C357" s="13"/>
      <c r="D357" s="81"/>
      <c r="E357" s="13"/>
      <c r="F357" s="34"/>
      <c r="G357" s="85"/>
      <c r="H357" s="88"/>
      <c r="I357" s="15"/>
      <c r="J357" s="15"/>
      <c r="K357" s="13"/>
      <c r="L357" s="16" t="str">
        <f>IF(A357="","",SUMIF(ListeFactures!C$2:C$244,A357,ListeFactures!D$2:D$244))</f>
        <v/>
      </c>
    </row>
    <row r="358" spans="1:12">
      <c r="A358" s="34"/>
      <c r="B358" s="13"/>
      <c r="C358" s="13"/>
      <c r="D358" s="81"/>
      <c r="E358" s="13"/>
      <c r="F358" s="34"/>
      <c r="G358" s="85"/>
      <c r="H358" s="88"/>
      <c r="I358" s="15"/>
      <c r="J358" s="15"/>
      <c r="K358" s="13"/>
      <c r="L358" s="16" t="str">
        <f>IF(A358="","",SUMIF(ListeFactures!C$2:C$244,A358,ListeFactures!D$2:D$244))</f>
        <v/>
      </c>
    </row>
    <row r="359" spans="1:12">
      <c r="A359" s="34"/>
      <c r="B359" s="13"/>
      <c r="C359" s="13"/>
      <c r="D359" s="81"/>
      <c r="E359" s="13"/>
      <c r="F359" s="34"/>
      <c r="G359" s="85"/>
      <c r="H359" s="88"/>
      <c r="I359" s="15"/>
      <c r="J359" s="15"/>
      <c r="K359" s="13"/>
      <c r="L359" s="16" t="str">
        <f>IF(A359="","",SUMIF(ListeFactures!C$2:C$244,A359,ListeFactures!D$2:D$244))</f>
        <v/>
      </c>
    </row>
    <row r="360" spans="1:12">
      <c r="A360" s="34"/>
      <c r="B360" s="13"/>
      <c r="C360" s="13"/>
      <c r="D360" s="81"/>
      <c r="E360" s="13"/>
      <c r="F360" s="34"/>
      <c r="G360" s="85"/>
      <c r="H360" s="88"/>
      <c r="I360" s="15"/>
      <c r="J360" s="15"/>
      <c r="K360" s="13"/>
      <c r="L360" s="16" t="str">
        <f>IF(A360="","",SUMIF(ListeFactures!C$2:C$244,A360,ListeFactures!D$2:D$244))</f>
        <v/>
      </c>
    </row>
    <row r="361" spans="1:12">
      <c r="A361" s="34"/>
      <c r="B361" s="13"/>
      <c r="C361" s="13"/>
      <c r="D361" s="81"/>
      <c r="E361" s="13"/>
      <c r="F361" s="34"/>
      <c r="G361" s="85"/>
      <c r="H361" s="88"/>
      <c r="I361" s="15"/>
      <c r="J361" s="15"/>
      <c r="K361" s="13"/>
      <c r="L361" s="16" t="str">
        <f>IF(A361="","",SUMIF(ListeFactures!C$2:C$244,A361,ListeFactures!D$2:D$244))</f>
        <v/>
      </c>
    </row>
    <row r="362" spans="1:12">
      <c r="A362" s="34"/>
      <c r="B362" s="13"/>
      <c r="C362" s="13"/>
      <c r="D362" s="81"/>
      <c r="E362" s="13"/>
      <c r="F362" s="34"/>
      <c r="G362" s="85"/>
      <c r="H362" s="88"/>
      <c r="I362" s="15"/>
      <c r="J362" s="15"/>
      <c r="K362" s="13"/>
      <c r="L362" s="16" t="str">
        <f>IF(A362="","",SUMIF(ListeFactures!C$2:C$244,A362,ListeFactures!D$2:D$244))</f>
        <v/>
      </c>
    </row>
    <row r="363" spans="1:12">
      <c r="A363" s="34"/>
      <c r="B363" s="13"/>
      <c r="C363" s="13"/>
      <c r="D363" s="81"/>
      <c r="E363" s="13"/>
      <c r="F363" s="34"/>
      <c r="G363" s="85"/>
      <c r="H363" s="88"/>
      <c r="I363" s="15"/>
      <c r="J363" s="15"/>
      <c r="K363" s="13"/>
      <c r="L363" s="16" t="str">
        <f>IF(A363="","",SUMIF(ListeFactures!C$2:C$244,A363,ListeFactures!D$2:D$244))</f>
        <v/>
      </c>
    </row>
    <row r="364" spans="1:12">
      <c r="A364" s="34"/>
      <c r="B364" s="13"/>
      <c r="C364" s="13"/>
      <c r="D364" s="81"/>
      <c r="E364" s="13"/>
      <c r="F364" s="34"/>
      <c r="G364" s="85"/>
      <c r="H364" s="88"/>
      <c r="I364" s="15"/>
      <c r="J364" s="15"/>
      <c r="K364" s="13"/>
      <c r="L364" s="16" t="str">
        <f>IF(A364="","",SUMIF(ListeFactures!C$2:C$244,A364,ListeFactures!D$2:D$244))</f>
        <v/>
      </c>
    </row>
    <row r="365" spans="1:12">
      <c r="A365" s="34"/>
      <c r="B365" s="13"/>
      <c r="C365" s="13"/>
      <c r="D365" s="81"/>
      <c r="E365" s="13"/>
      <c r="F365" s="34"/>
      <c r="G365" s="85"/>
      <c r="H365" s="88"/>
      <c r="I365" s="15"/>
      <c r="J365" s="15"/>
      <c r="K365" s="13"/>
      <c r="L365" s="16" t="str">
        <f>IF(A365="","",SUMIF(ListeFactures!C$2:C$244,A365,ListeFactures!D$2:D$244))</f>
        <v/>
      </c>
    </row>
    <row r="366" spans="1:12">
      <c r="A366" s="34"/>
      <c r="B366" s="13"/>
      <c r="C366" s="13"/>
      <c r="D366" s="81"/>
      <c r="E366" s="13"/>
      <c r="F366" s="34"/>
      <c r="G366" s="85"/>
      <c r="H366" s="88"/>
      <c r="I366" s="15"/>
      <c r="J366" s="15"/>
      <c r="K366" s="13"/>
      <c r="L366" s="16" t="str">
        <f>IF(A366="","",SUMIF(ListeFactures!C$2:C$244,A366,ListeFactures!D$2:D$244))</f>
        <v/>
      </c>
    </row>
    <row r="367" spans="1:12">
      <c r="A367" s="34"/>
      <c r="B367" s="13"/>
      <c r="C367" s="13"/>
      <c r="D367" s="81"/>
      <c r="E367" s="13"/>
      <c r="F367" s="34"/>
      <c r="G367" s="85"/>
      <c r="H367" s="88"/>
      <c r="I367" s="15"/>
      <c r="J367" s="15"/>
      <c r="K367" s="13"/>
      <c r="L367" s="16" t="str">
        <f>IF(A367="","",SUMIF(ListeFactures!C$2:C$244,A367,ListeFactures!D$2:D$244))</f>
        <v/>
      </c>
    </row>
    <row r="368" spans="1:12">
      <c r="A368" s="34"/>
      <c r="B368" s="13"/>
      <c r="C368" s="13"/>
      <c r="D368" s="81"/>
      <c r="E368" s="13"/>
      <c r="F368" s="34"/>
      <c r="G368" s="85"/>
      <c r="H368" s="88"/>
      <c r="I368" s="15"/>
      <c r="J368" s="15"/>
      <c r="K368" s="13"/>
      <c r="L368" s="16" t="str">
        <f>IF(A368="","",SUMIF(ListeFactures!C$2:C$244,A368,ListeFactures!D$2:D$244))</f>
        <v/>
      </c>
    </row>
    <row r="369" spans="1:12">
      <c r="A369" s="34"/>
      <c r="B369" s="13"/>
      <c r="C369" s="13"/>
      <c r="D369" s="81"/>
      <c r="E369" s="13"/>
      <c r="F369" s="34"/>
      <c r="G369" s="85"/>
      <c r="H369" s="88"/>
      <c r="I369" s="15"/>
      <c r="J369" s="15"/>
      <c r="K369" s="13"/>
      <c r="L369" s="16" t="str">
        <f>IF(A369="","",SUMIF(ListeFactures!C$2:C$244,A369,ListeFactures!D$2:D$244))</f>
        <v/>
      </c>
    </row>
    <row r="370" spans="1:12">
      <c r="A370" s="34"/>
      <c r="B370" s="13"/>
      <c r="C370" s="13"/>
      <c r="D370" s="81"/>
      <c r="E370" s="13"/>
      <c r="F370" s="34"/>
      <c r="G370" s="85"/>
      <c r="H370" s="88"/>
      <c r="I370" s="15"/>
      <c r="J370" s="15"/>
      <c r="K370" s="13"/>
      <c r="L370" s="16" t="str">
        <f>IF(A370="","",SUMIF(ListeFactures!C$2:C$244,A370,ListeFactures!D$2:D$244))</f>
        <v/>
      </c>
    </row>
    <row r="371" spans="1:12">
      <c r="A371" s="34"/>
      <c r="B371" s="13"/>
      <c r="C371" s="13"/>
      <c r="D371" s="81"/>
      <c r="E371" s="13"/>
      <c r="F371" s="34"/>
      <c r="G371" s="85"/>
      <c r="H371" s="88"/>
      <c r="I371" s="15"/>
      <c r="J371" s="15"/>
      <c r="K371" s="13"/>
      <c r="L371" s="16" t="str">
        <f>IF(A371="","",SUMIF(ListeFactures!C$2:C$244,A371,ListeFactures!D$2:D$244))</f>
        <v/>
      </c>
    </row>
    <row r="372" spans="1:12">
      <c r="A372" s="34"/>
      <c r="B372" s="13"/>
      <c r="C372" s="13"/>
      <c r="D372" s="81"/>
      <c r="E372" s="13"/>
      <c r="F372" s="34"/>
      <c r="G372" s="85"/>
      <c r="H372" s="88"/>
      <c r="I372" s="15"/>
      <c r="J372" s="15"/>
      <c r="K372" s="13"/>
      <c r="L372" s="16" t="str">
        <f>IF(A372="","",SUMIF(ListeFactures!C$2:C$244,A372,ListeFactures!D$2:D$244))</f>
        <v/>
      </c>
    </row>
    <row r="373" spans="1:12">
      <c r="A373" s="34"/>
      <c r="B373" s="13"/>
      <c r="C373" s="13"/>
      <c r="D373" s="81"/>
      <c r="E373" s="13"/>
      <c r="F373" s="34"/>
      <c r="G373" s="85"/>
      <c r="H373" s="88"/>
      <c r="I373" s="15"/>
      <c r="J373" s="15"/>
      <c r="K373" s="13"/>
      <c r="L373" s="16" t="str">
        <f>IF(A373="","",SUMIF(ListeFactures!C$2:C$244,A373,ListeFactures!D$2:D$244))</f>
        <v/>
      </c>
    </row>
    <row r="374" spans="1:12">
      <c r="A374" s="34"/>
      <c r="B374" s="13"/>
      <c r="C374" s="13"/>
      <c r="D374" s="81"/>
      <c r="E374" s="13"/>
      <c r="F374" s="34"/>
      <c r="G374" s="85"/>
      <c r="H374" s="88"/>
      <c r="I374" s="15"/>
      <c r="J374" s="15"/>
      <c r="K374" s="13"/>
      <c r="L374" s="16" t="str">
        <f>IF(A374="","",SUMIF(ListeFactures!C$2:C$244,A374,ListeFactures!D$2:D$244))</f>
        <v/>
      </c>
    </row>
    <row r="375" spans="1:12">
      <c r="A375" s="34"/>
      <c r="B375" s="13"/>
      <c r="C375" s="13"/>
      <c r="D375" s="81"/>
      <c r="E375" s="13"/>
      <c r="F375" s="34"/>
      <c r="G375" s="85"/>
      <c r="H375" s="88"/>
      <c r="I375" s="15"/>
      <c r="J375" s="15"/>
      <c r="K375" s="13"/>
      <c r="L375" s="16" t="str">
        <f>IF(A375="","",SUMIF(ListeFactures!C$2:C$244,A375,ListeFactures!D$2:D$244))</f>
        <v/>
      </c>
    </row>
    <row r="376" spans="1:12">
      <c r="A376" s="34"/>
      <c r="B376" s="13"/>
      <c r="C376" s="13"/>
      <c r="D376" s="81"/>
      <c r="E376" s="13"/>
      <c r="F376" s="34"/>
      <c r="G376" s="85"/>
      <c r="H376" s="88"/>
      <c r="I376" s="15"/>
      <c r="J376" s="15"/>
      <c r="K376" s="13"/>
      <c r="L376" s="16" t="str">
        <f>IF(A376="","",SUMIF(ListeFactures!C$2:C$244,A376,ListeFactures!D$2:D$244))</f>
        <v/>
      </c>
    </row>
    <row r="377" spans="1:12">
      <c r="A377" s="34"/>
      <c r="B377" s="13"/>
      <c r="C377" s="13"/>
      <c r="D377" s="81"/>
      <c r="E377" s="13"/>
      <c r="F377" s="34"/>
      <c r="G377" s="85"/>
      <c r="H377" s="88"/>
      <c r="I377" s="15"/>
      <c r="J377" s="15"/>
      <c r="K377" s="13"/>
      <c r="L377" s="16" t="str">
        <f>IF(A377="","",SUMIF(ListeFactures!C$2:C$244,A377,ListeFactures!D$2:D$244))</f>
        <v/>
      </c>
    </row>
    <row r="378" spans="1:12">
      <c r="A378" s="34"/>
      <c r="B378" s="13"/>
      <c r="C378" s="13"/>
      <c r="D378" s="81"/>
      <c r="E378" s="13"/>
      <c r="F378" s="34"/>
      <c r="G378" s="85"/>
      <c r="H378" s="88"/>
      <c r="I378" s="15"/>
      <c r="J378" s="15"/>
      <c r="K378" s="13"/>
      <c r="L378" s="16" t="str">
        <f>IF(A378="","",SUMIF(ListeFactures!C$2:C$244,A378,ListeFactures!D$2:D$244))</f>
        <v/>
      </c>
    </row>
    <row r="379" spans="1:12">
      <c r="A379" s="34"/>
      <c r="B379" s="13"/>
      <c r="C379" s="13"/>
      <c r="D379" s="81"/>
      <c r="E379" s="13"/>
      <c r="F379" s="34"/>
      <c r="G379" s="85"/>
      <c r="H379" s="88"/>
      <c r="I379" s="15"/>
      <c r="J379" s="15"/>
      <c r="K379" s="13"/>
      <c r="L379" s="16" t="str">
        <f>IF(A379="","",SUMIF(ListeFactures!C$2:C$244,A379,ListeFactures!D$2:D$244))</f>
        <v/>
      </c>
    </row>
    <row r="380" spans="1:12">
      <c r="A380" s="34"/>
      <c r="B380" s="13"/>
      <c r="C380" s="13"/>
      <c r="D380" s="81"/>
      <c r="E380" s="13"/>
      <c r="F380" s="34"/>
      <c r="G380" s="85"/>
      <c r="H380" s="88"/>
      <c r="I380" s="15"/>
      <c r="J380" s="15"/>
      <c r="K380" s="13"/>
      <c r="L380" s="16" t="str">
        <f>IF(A380="","",SUMIF(ListeFactures!C$2:C$244,A380,ListeFactures!D$2:D$244))</f>
        <v/>
      </c>
    </row>
    <row r="381" spans="1:12">
      <c r="A381" s="34"/>
      <c r="B381" s="13"/>
      <c r="C381" s="13"/>
      <c r="D381" s="81"/>
      <c r="E381" s="13"/>
      <c r="F381" s="34"/>
      <c r="G381" s="85"/>
      <c r="H381" s="88"/>
      <c r="I381" s="15"/>
      <c r="J381" s="15"/>
      <c r="K381" s="13"/>
      <c r="L381" s="16" t="str">
        <f>IF(A381="","",SUMIF(ListeFactures!C$2:C$244,A381,ListeFactures!D$2:D$244))</f>
        <v/>
      </c>
    </row>
    <row r="382" spans="1:12">
      <c r="A382" s="34"/>
      <c r="B382" s="13"/>
      <c r="C382" s="13"/>
      <c r="D382" s="81"/>
      <c r="E382" s="13"/>
      <c r="F382" s="34"/>
      <c r="G382" s="85"/>
      <c r="H382" s="88"/>
      <c r="I382" s="15"/>
      <c r="J382" s="15"/>
      <c r="K382" s="13"/>
      <c r="L382" s="16" t="str">
        <f>IF(A382="","",SUMIF(ListeFactures!C$2:C$244,A382,ListeFactures!D$2:D$244))</f>
        <v/>
      </c>
    </row>
    <row r="383" spans="1:12">
      <c r="A383" s="34"/>
      <c r="B383" s="13"/>
      <c r="C383" s="13"/>
      <c r="D383" s="81"/>
      <c r="E383" s="13"/>
      <c r="F383" s="34"/>
      <c r="G383" s="85"/>
      <c r="H383" s="88"/>
      <c r="I383" s="15"/>
      <c r="J383" s="15"/>
      <c r="K383" s="13"/>
      <c r="L383" s="16" t="str">
        <f>IF(A383="","",SUMIF(ListeFactures!C$2:C$244,A383,ListeFactures!D$2:D$244))</f>
        <v/>
      </c>
    </row>
    <row r="384" spans="1:12">
      <c r="A384" s="34"/>
      <c r="B384" s="13"/>
      <c r="C384" s="13"/>
      <c r="D384" s="81"/>
      <c r="E384" s="13"/>
      <c r="F384" s="34"/>
      <c r="G384" s="85"/>
      <c r="H384" s="88"/>
      <c r="I384" s="15"/>
      <c r="J384" s="15"/>
      <c r="K384" s="13"/>
      <c r="L384" s="16" t="str">
        <f>IF(A384="","",SUMIF(ListeFactures!C$2:C$244,A384,ListeFactures!D$2:D$244))</f>
        <v/>
      </c>
    </row>
    <row r="385" spans="1:12">
      <c r="A385" s="34"/>
      <c r="B385" s="13"/>
      <c r="C385" s="13"/>
      <c r="D385" s="81"/>
      <c r="E385" s="13"/>
      <c r="F385" s="34"/>
      <c r="G385" s="85"/>
      <c r="H385" s="88"/>
      <c r="I385" s="15"/>
      <c r="J385" s="15"/>
      <c r="K385" s="13"/>
      <c r="L385" s="16" t="str">
        <f>IF(A385="","",SUMIF(ListeFactures!C$2:C$244,A385,ListeFactures!D$2:D$244))</f>
        <v/>
      </c>
    </row>
    <row r="386" spans="1:12">
      <c r="A386" s="34"/>
      <c r="B386" s="13"/>
      <c r="C386" s="13"/>
      <c r="D386" s="81"/>
      <c r="E386" s="13"/>
      <c r="F386" s="34"/>
      <c r="G386" s="85"/>
      <c r="H386" s="88"/>
      <c r="I386" s="15"/>
      <c r="J386" s="15"/>
      <c r="K386" s="13"/>
      <c r="L386" s="16" t="str">
        <f>IF(A386="","",SUMIF(ListeFactures!C$2:C$244,A386,ListeFactures!D$2:D$244))</f>
        <v/>
      </c>
    </row>
    <row r="387" spans="1:12">
      <c r="A387" s="34"/>
      <c r="B387" s="13"/>
      <c r="C387" s="13"/>
      <c r="D387" s="81"/>
      <c r="E387" s="13"/>
      <c r="F387" s="34"/>
      <c r="G387" s="85"/>
      <c r="H387" s="88"/>
      <c r="I387" s="15"/>
      <c r="J387" s="15"/>
      <c r="K387" s="13"/>
      <c r="L387" s="16" t="str">
        <f>IF(A387="","",SUMIF(ListeFactures!C$2:C$244,A387,ListeFactures!D$2:D$244))</f>
        <v/>
      </c>
    </row>
    <row r="388" spans="1:12">
      <c r="A388" s="34"/>
      <c r="B388" s="13"/>
      <c r="C388" s="13"/>
      <c r="D388" s="81"/>
      <c r="E388" s="13"/>
      <c r="F388" s="34"/>
      <c r="G388" s="85"/>
      <c r="H388" s="88"/>
      <c r="I388" s="15"/>
      <c r="J388" s="15"/>
      <c r="K388" s="13"/>
      <c r="L388" s="16" t="str">
        <f>IF(A388="","",SUMIF(ListeFactures!C$2:C$244,A388,ListeFactures!D$2:D$244))</f>
        <v/>
      </c>
    </row>
    <row r="389" spans="1:12">
      <c r="A389" s="34"/>
      <c r="B389" s="13"/>
      <c r="C389" s="13"/>
      <c r="D389" s="81"/>
      <c r="E389" s="13"/>
      <c r="F389" s="34"/>
      <c r="G389" s="85"/>
      <c r="H389" s="88"/>
      <c r="I389" s="15"/>
      <c r="J389" s="15"/>
      <c r="K389" s="13"/>
      <c r="L389" s="16" t="str">
        <f>IF(A389="","",SUMIF(ListeFactures!C$2:C$244,A389,ListeFactures!D$2:D$244))</f>
        <v/>
      </c>
    </row>
    <row r="390" spans="1:12">
      <c r="A390" s="34"/>
      <c r="B390" s="13"/>
      <c r="C390" s="13"/>
      <c r="D390" s="81"/>
      <c r="E390" s="13"/>
      <c r="F390" s="34"/>
      <c r="G390" s="85"/>
      <c r="H390" s="88"/>
      <c r="I390" s="15"/>
      <c r="J390" s="15"/>
      <c r="K390" s="13"/>
      <c r="L390" s="16" t="str">
        <f>IF(A390="","",SUMIF(ListeFactures!C$2:C$244,A390,ListeFactures!D$2:D$244))</f>
        <v/>
      </c>
    </row>
    <row r="391" spans="1:12">
      <c r="A391" s="34"/>
      <c r="B391" s="13"/>
      <c r="C391" s="13"/>
      <c r="D391" s="81"/>
      <c r="E391" s="13"/>
      <c r="F391" s="34"/>
      <c r="G391" s="85"/>
      <c r="H391" s="88"/>
      <c r="I391" s="15"/>
      <c r="J391" s="15"/>
      <c r="K391" s="13"/>
      <c r="L391" s="16" t="str">
        <f>IF(A391="","",SUMIF(ListeFactures!C$2:C$244,A391,ListeFactures!D$2:D$244))</f>
        <v/>
      </c>
    </row>
    <row r="392" spans="1:12">
      <c r="A392" s="34"/>
      <c r="B392" s="13"/>
      <c r="C392" s="13"/>
      <c r="D392" s="81"/>
      <c r="E392" s="13"/>
      <c r="F392" s="34"/>
      <c r="G392" s="85"/>
      <c r="H392" s="88"/>
      <c r="I392" s="15"/>
      <c r="J392" s="15"/>
      <c r="K392" s="13"/>
      <c r="L392" s="16" t="str">
        <f>IF(A392="","",SUMIF(ListeFactures!C$2:C$244,A392,ListeFactures!D$2:D$244))</f>
        <v/>
      </c>
    </row>
    <row r="393" spans="1:12">
      <c r="A393" s="34"/>
      <c r="B393" s="13"/>
      <c r="C393" s="13"/>
      <c r="D393" s="81"/>
      <c r="E393" s="13"/>
      <c r="F393" s="34"/>
      <c r="G393" s="85"/>
      <c r="H393" s="88"/>
      <c r="I393" s="15"/>
      <c r="J393" s="15"/>
      <c r="K393" s="13"/>
      <c r="L393" s="16" t="str">
        <f>IF(A393="","",SUMIF(ListeFactures!C$2:C$244,A393,ListeFactures!D$2:D$244))</f>
        <v/>
      </c>
    </row>
    <row r="394" spans="1:12">
      <c r="A394" s="34"/>
      <c r="B394" s="13"/>
      <c r="C394" s="13"/>
      <c r="D394" s="81"/>
      <c r="E394" s="13"/>
      <c r="F394" s="34"/>
      <c r="G394" s="85"/>
      <c r="H394" s="88"/>
      <c r="I394" s="15"/>
      <c r="J394" s="15"/>
      <c r="K394" s="13"/>
      <c r="L394" s="16" t="str">
        <f>IF(A394="","",SUMIF(ListeFactures!C$2:C$244,A394,ListeFactures!D$2:D$244))</f>
        <v/>
      </c>
    </row>
    <row r="395" spans="1:12">
      <c r="A395" s="34"/>
      <c r="B395" s="13"/>
      <c r="C395" s="13"/>
      <c r="D395" s="81"/>
      <c r="E395" s="13"/>
      <c r="F395" s="34"/>
      <c r="G395" s="85"/>
      <c r="H395" s="88"/>
      <c r="I395" s="15"/>
      <c r="J395" s="15"/>
      <c r="K395" s="13"/>
      <c r="L395" s="16" t="str">
        <f>IF(A395="","",SUMIF(ListeFactures!C$2:C$244,A395,ListeFactures!D$2:D$244))</f>
        <v/>
      </c>
    </row>
    <row r="396" spans="1:12">
      <c r="A396" s="34"/>
      <c r="B396" s="13"/>
      <c r="C396" s="13"/>
      <c r="D396" s="81"/>
      <c r="E396" s="13"/>
      <c r="F396" s="34"/>
      <c r="G396" s="85"/>
      <c r="H396" s="88"/>
      <c r="I396" s="15"/>
      <c r="J396" s="15"/>
      <c r="K396" s="13"/>
      <c r="L396" s="16" t="str">
        <f>IF(A396="","",SUMIF(ListeFactures!C$2:C$244,A396,ListeFactures!D$2:D$244))</f>
        <v/>
      </c>
    </row>
    <row r="397" spans="1:12">
      <c r="A397" s="34"/>
      <c r="B397" s="13"/>
      <c r="C397" s="13"/>
      <c r="D397" s="81"/>
      <c r="E397" s="13"/>
      <c r="F397" s="34"/>
      <c r="G397" s="85"/>
      <c r="H397" s="88"/>
      <c r="I397" s="15"/>
      <c r="J397" s="15"/>
      <c r="K397" s="13"/>
      <c r="L397" s="16" t="str">
        <f>IF(A397="","",SUMIF(ListeFactures!C$2:C$244,A397,ListeFactures!D$2:D$244))</f>
        <v/>
      </c>
    </row>
    <row r="398" spans="1:12">
      <c r="A398" s="34"/>
      <c r="B398" s="13"/>
      <c r="C398" s="13"/>
      <c r="D398" s="81"/>
      <c r="E398" s="13"/>
      <c r="F398" s="34"/>
      <c r="G398" s="85"/>
      <c r="H398" s="88"/>
      <c r="I398" s="15"/>
      <c r="J398" s="15"/>
      <c r="K398" s="13"/>
      <c r="L398" s="16" t="str">
        <f>IF(A398="","",SUMIF(ListeFactures!C$2:C$244,A398,ListeFactures!D$2:D$244))</f>
        <v/>
      </c>
    </row>
    <row r="399" spans="1:12">
      <c r="A399" s="34"/>
      <c r="B399" s="13"/>
      <c r="C399" s="13"/>
      <c r="D399" s="81"/>
      <c r="E399" s="13"/>
      <c r="F399" s="34"/>
      <c r="G399" s="85"/>
      <c r="H399" s="88"/>
      <c r="I399" s="15"/>
      <c r="J399" s="15"/>
      <c r="K399" s="13"/>
      <c r="L399" s="16" t="str">
        <f>IF(A399="","",SUMIF(ListeFactures!C$2:C$244,A399,ListeFactures!D$2:D$244))</f>
        <v/>
      </c>
    </row>
    <row r="400" spans="1:12">
      <c r="A400" s="34"/>
      <c r="B400" s="13"/>
      <c r="C400" s="13"/>
      <c r="D400" s="81"/>
      <c r="E400" s="13"/>
      <c r="F400" s="34"/>
      <c r="G400" s="85"/>
      <c r="H400" s="88"/>
      <c r="I400" s="15"/>
      <c r="J400" s="15"/>
      <c r="K400" s="13"/>
      <c r="L400" s="16" t="str">
        <f>IF(A400="","",SUMIF(ListeFactures!C$2:C$244,A400,ListeFactures!D$2:D$244))</f>
        <v/>
      </c>
    </row>
    <row r="401" spans="1:12">
      <c r="A401" s="34"/>
      <c r="B401" s="13"/>
      <c r="C401" s="13"/>
      <c r="D401" s="81"/>
      <c r="E401" s="13"/>
      <c r="F401" s="34"/>
      <c r="G401" s="85"/>
      <c r="H401" s="88"/>
      <c r="I401" s="15"/>
      <c r="J401" s="15"/>
      <c r="K401" s="13"/>
      <c r="L401" s="16" t="str">
        <f>IF(A401="","",SUMIF(ListeFactures!C$2:C$244,A401,ListeFactures!D$2:D$244))</f>
        <v/>
      </c>
    </row>
    <row r="402" spans="1:12">
      <c r="A402" s="34"/>
      <c r="B402" s="13"/>
      <c r="C402" s="13"/>
      <c r="D402" s="81"/>
      <c r="E402" s="13"/>
      <c r="F402" s="34"/>
      <c r="G402" s="85"/>
      <c r="H402" s="88"/>
      <c r="I402" s="15"/>
      <c r="J402" s="15"/>
      <c r="K402" s="13"/>
      <c r="L402" s="16" t="str">
        <f>IF(A402="","",SUMIF(ListeFactures!C$2:C$244,A402,ListeFactures!D$2:D$244))</f>
        <v/>
      </c>
    </row>
    <row r="403" spans="1:12">
      <c r="A403" s="34"/>
      <c r="B403" s="13"/>
      <c r="C403" s="13"/>
      <c r="D403" s="81"/>
      <c r="E403" s="13"/>
      <c r="F403" s="34"/>
      <c r="G403" s="85"/>
      <c r="H403" s="88"/>
      <c r="I403" s="15"/>
      <c r="J403" s="15"/>
      <c r="K403" s="13"/>
      <c r="L403" s="16" t="str">
        <f>IF(A403="","",SUMIF(ListeFactures!C$2:C$244,A403,ListeFactures!D$2:D$244))</f>
        <v/>
      </c>
    </row>
    <row r="404" spans="1:12">
      <c r="A404" s="34"/>
      <c r="B404" s="13"/>
      <c r="C404" s="13"/>
      <c r="D404" s="81"/>
      <c r="E404" s="13"/>
      <c r="F404" s="34"/>
      <c r="G404" s="85"/>
      <c r="H404" s="88"/>
      <c r="I404" s="15"/>
      <c r="J404" s="15"/>
      <c r="K404" s="13"/>
      <c r="L404" s="16" t="str">
        <f>IF(A404="","",SUMIF(ListeFactures!C$2:C$244,A404,ListeFactures!D$2:D$244))</f>
        <v/>
      </c>
    </row>
    <row r="405" spans="1:12">
      <c r="A405" s="34"/>
      <c r="B405" s="13"/>
      <c r="C405" s="13"/>
      <c r="D405" s="81"/>
      <c r="E405" s="13"/>
      <c r="F405" s="34"/>
      <c r="G405" s="85"/>
      <c r="H405" s="88"/>
      <c r="I405" s="15"/>
      <c r="J405" s="15"/>
      <c r="K405" s="13"/>
      <c r="L405" s="16" t="str">
        <f>IF(A405="","",SUMIF(ListeFactures!C$2:C$244,A405,ListeFactures!D$2:D$244))</f>
        <v/>
      </c>
    </row>
    <row r="406" spans="1:12">
      <c r="A406" s="34"/>
      <c r="B406" s="13"/>
      <c r="C406" s="13"/>
      <c r="D406" s="81"/>
      <c r="E406" s="13"/>
      <c r="F406" s="34"/>
      <c r="G406" s="85"/>
      <c r="H406" s="88"/>
      <c r="I406" s="15"/>
      <c r="J406" s="15"/>
      <c r="K406" s="13"/>
      <c r="L406" s="16" t="str">
        <f>IF(A406="","",SUMIF(ListeFactures!C$2:C$244,A406,ListeFactures!D$2:D$244))</f>
        <v/>
      </c>
    </row>
    <row r="407" spans="1:12">
      <c r="A407" s="34"/>
      <c r="B407" s="13"/>
      <c r="C407" s="13"/>
      <c r="D407" s="81"/>
      <c r="E407" s="13"/>
      <c r="F407" s="34"/>
      <c r="G407" s="85"/>
      <c r="H407" s="88"/>
      <c r="I407" s="15"/>
      <c r="J407" s="15"/>
      <c r="K407" s="13"/>
      <c r="L407" s="16" t="str">
        <f>IF(A407="","",SUMIF(ListeFactures!C$2:C$244,A407,ListeFactures!D$2:D$244))</f>
        <v/>
      </c>
    </row>
    <row r="408" spans="1:12">
      <c r="A408" s="34"/>
      <c r="B408" s="13"/>
      <c r="C408" s="13"/>
      <c r="D408" s="81"/>
      <c r="E408" s="13"/>
      <c r="F408" s="34"/>
      <c r="G408" s="85"/>
      <c r="H408" s="88"/>
      <c r="I408" s="15"/>
      <c r="J408" s="15"/>
      <c r="K408" s="13"/>
      <c r="L408" s="16" t="str">
        <f>IF(A408="","",SUMIF(ListeFactures!C$2:C$244,A408,ListeFactures!D$2:D$244))</f>
        <v/>
      </c>
    </row>
    <row r="409" spans="1:12">
      <c r="A409" s="34"/>
      <c r="B409" s="13"/>
      <c r="C409" s="13"/>
      <c r="D409" s="81"/>
      <c r="E409" s="13"/>
      <c r="F409" s="34"/>
      <c r="G409" s="85"/>
      <c r="H409" s="88"/>
      <c r="I409" s="15"/>
      <c r="J409" s="15"/>
      <c r="K409" s="13"/>
      <c r="L409" s="16" t="str">
        <f>IF(A409="","",SUMIF(ListeFactures!C$2:C$244,A409,ListeFactures!D$2:D$244))</f>
        <v/>
      </c>
    </row>
    <row r="410" spans="1:12">
      <c r="A410" s="34"/>
      <c r="B410" s="13"/>
      <c r="C410" s="13"/>
      <c r="D410" s="81"/>
      <c r="E410" s="13"/>
      <c r="F410" s="34"/>
      <c r="G410" s="85"/>
      <c r="H410" s="88"/>
      <c r="I410" s="15"/>
      <c r="J410" s="15"/>
      <c r="K410" s="13"/>
      <c r="L410" s="16" t="str">
        <f>IF(A410="","",SUMIF(ListeFactures!C$2:C$244,A410,ListeFactures!D$2:D$244))</f>
        <v/>
      </c>
    </row>
    <row r="411" spans="1:12">
      <c r="A411" s="34"/>
      <c r="B411" s="13"/>
      <c r="C411" s="13"/>
      <c r="D411" s="81"/>
      <c r="E411" s="13"/>
      <c r="F411" s="34"/>
      <c r="G411" s="85"/>
      <c r="H411" s="88"/>
      <c r="I411" s="15"/>
      <c r="J411" s="15"/>
      <c r="K411" s="13"/>
      <c r="L411" s="16" t="str">
        <f>IF(A411="","",SUMIF(ListeFactures!C$2:C$244,A411,ListeFactures!D$2:D$244))</f>
        <v/>
      </c>
    </row>
    <row r="412" spans="1:12">
      <c r="A412" s="34"/>
      <c r="B412" s="13"/>
      <c r="C412" s="13"/>
      <c r="D412" s="81"/>
      <c r="E412" s="13"/>
      <c r="F412" s="34"/>
      <c r="G412" s="85"/>
      <c r="H412" s="88"/>
      <c r="I412" s="15"/>
      <c r="J412" s="15"/>
      <c r="K412" s="13"/>
      <c r="L412" s="16" t="str">
        <f>IF(A412="","",SUMIF(ListeFactures!C$2:C$244,A412,ListeFactures!D$2:D$244))</f>
        <v/>
      </c>
    </row>
    <row r="413" spans="1:12">
      <c r="A413" s="34"/>
      <c r="B413" s="13"/>
      <c r="C413" s="13"/>
      <c r="D413" s="81"/>
      <c r="E413" s="13"/>
      <c r="F413" s="34"/>
      <c r="G413" s="85"/>
      <c r="H413" s="88"/>
      <c r="I413" s="15"/>
      <c r="J413" s="15"/>
      <c r="K413" s="13"/>
      <c r="L413" s="16" t="str">
        <f>IF(A413="","",SUMIF(ListeFactures!C$2:C$244,A413,ListeFactures!D$2:D$244))</f>
        <v/>
      </c>
    </row>
    <row r="414" spans="1:12">
      <c r="A414" s="34"/>
      <c r="B414" s="13"/>
      <c r="C414" s="13"/>
      <c r="D414" s="81"/>
      <c r="E414" s="13"/>
      <c r="F414" s="34"/>
      <c r="G414" s="85"/>
      <c r="H414" s="88"/>
      <c r="I414" s="15"/>
      <c r="J414" s="15"/>
      <c r="K414" s="13"/>
      <c r="L414" s="16" t="str">
        <f>IF(A414="","",SUMIF(ListeFactures!C$2:C$244,A414,ListeFactures!D$2:D$244))</f>
        <v/>
      </c>
    </row>
    <row r="415" spans="1:12">
      <c r="A415" s="34"/>
      <c r="B415" s="13"/>
      <c r="C415" s="13"/>
      <c r="D415" s="81"/>
      <c r="E415" s="13"/>
      <c r="F415" s="34"/>
      <c r="G415" s="85"/>
      <c r="H415" s="88"/>
      <c r="I415" s="15"/>
      <c r="J415" s="15"/>
      <c r="K415" s="13"/>
      <c r="L415" s="16" t="str">
        <f>IF(A415="","",SUMIF(ListeFactures!C$2:C$244,A415,ListeFactures!D$2:D$244))</f>
        <v/>
      </c>
    </row>
    <row r="416" spans="1:12">
      <c r="A416" s="34"/>
      <c r="B416" s="13"/>
      <c r="C416" s="13"/>
      <c r="D416" s="81"/>
      <c r="E416" s="13"/>
      <c r="F416" s="34"/>
      <c r="G416" s="85"/>
      <c r="H416" s="88"/>
      <c r="I416" s="15"/>
      <c r="J416" s="15"/>
      <c r="K416" s="13"/>
      <c r="L416" s="16" t="str">
        <f>IF(A416="","",SUMIF(ListeFactures!C$2:C$244,A416,ListeFactures!D$2:D$244))</f>
        <v/>
      </c>
    </row>
    <row r="417" spans="1:12">
      <c r="A417" s="34"/>
      <c r="B417" s="13"/>
      <c r="C417" s="13"/>
      <c r="D417" s="81"/>
      <c r="E417" s="13"/>
      <c r="F417" s="34"/>
      <c r="G417" s="85"/>
      <c r="H417" s="88"/>
      <c r="I417" s="15"/>
      <c r="J417" s="15"/>
      <c r="K417" s="13"/>
      <c r="L417" s="16" t="str">
        <f>IF(A417="","",SUMIF(ListeFactures!C$2:C$244,A417,ListeFactures!D$2:D$244))</f>
        <v/>
      </c>
    </row>
    <row r="418" spans="1:12">
      <c r="A418" s="34"/>
      <c r="B418" s="13"/>
      <c r="C418" s="13"/>
      <c r="D418" s="81"/>
      <c r="E418" s="13"/>
      <c r="F418" s="34"/>
      <c r="G418" s="85"/>
      <c r="H418" s="88"/>
      <c r="I418" s="15"/>
      <c r="J418" s="15"/>
      <c r="K418" s="13"/>
      <c r="L418" s="16" t="str">
        <f>IF(A418="","",SUMIF(ListeFactures!C$2:C$244,A418,ListeFactures!D$2:D$244))</f>
        <v/>
      </c>
    </row>
    <row r="419" spans="1:12">
      <c r="A419" s="34"/>
      <c r="B419" s="13"/>
      <c r="C419" s="13"/>
      <c r="D419" s="81"/>
      <c r="E419" s="13"/>
      <c r="F419" s="34"/>
      <c r="G419" s="85"/>
      <c r="H419" s="88"/>
      <c r="I419" s="15"/>
      <c r="J419" s="15"/>
      <c r="K419" s="13"/>
      <c r="L419" s="16" t="str">
        <f>IF(A419="","",SUMIF(ListeFactures!C$2:C$244,A419,ListeFactures!D$2:D$244))</f>
        <v/>
      </c>
    </row>
    <row r="420" spans="1:12">
      <c r="A420" s="34"/>
      <c r="B420" s="13"/>
      <c r="C420" s="13"/>
      <c r="D420" s="81"/>
      <c r="E420" s="13"/>
      <c r="F420" s="34"/>
      <c r="G420" s="85"/>
      <c r="H420" s="88"/>
      <c r="I420" s="15"/>
      <c r="J420" s="15"/>
      <c r="K420" s="13"/>
      <c r="L420" s="16" t="str">
        <f>IF(A420="","",SUMIF(ListeFactures!C$2:C$244,A420,ListeFactures!D$2:D$244))</f>
        <v/>
      </c>
    </row>
    <row r="421" spans="1:12">
      <c r="A421" s="36" t="str">
        <f t="shared" ref="A421:A426" si="0">IF(ISBLANK(B421),"",A420+1)</f>
        <v/>
      </c>
    </row>
    <row r="422" spans="1:12">
      <c r="A422" s="36" t="str">
        <f t="shared" si="0"/>
        <v/>
      </c>
    </row>
    <row r="423" spans="1:12">
      <c r="A423" s="36" t="str">
        <f t="shared" si="0"/>
        <v/>
      </c>
    </row>
    <row r="424" spans="1:12">
      <c r="A424" s="36" t="str">
        <f t="shared" si="0"/>
        <v/>
      </c>
    </row>
    <row r="425" spans="1:12">
      <c r="A425" s="36" t="str">
        <f t="shared" si="0"/>
        <v/>
      </c>
    </row>
    <row r="426" spans="1:12">
      <c r="A426" s="36" t="str">
        <f t="shared" si="0"/>
        <v/>
      </c>
    </row>
  </sheetData>
  <dataValidations count="1">
    <dataValidation type="list" allowBlank="1" showInputMessage="1" showErrorMessage="1" sqref="K3:K715">
      <formula1>"Professionnel,Particulier"</formula1>
    </dataValidation>
  </dataValidations>
  <hyperlinks>
    <hyperlink ref="H2" r:id="rId1"/>
  </hyperlinks>
  <printOptions horizontalCentered="1"/>
  <pageMargins left="0.70866141732283505" right="0.70866141732283505" top="0.74803149606299202" bottom="0.74803149606299202" header="0.31496062992126" footer="0.31496062992126"/>
  <pageSetup paperSize="9" scale="62" fitToHeight="8" orientation="landscape" horizontalDpi="0" verticalDpi="0" r:id="rId2"/>
  <legacyDrawing r:id="rId3"/>
  <controls>
    <control shapeId="2049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44"/>
  <sheetViews>
    <sheetView zoomScaleNormal="100" workbookViewId="0">
      <pane ySplit="1" topLeftCell="A2" activePane="bottomLeft" state="frozen"/>
      <selection pane="bottomLeft"/>
    </sheetView>
  </sheetViews>
  <sheetFormatPr baseColWidth="10" defaultRowHeight="15"/>
  <cols>
    <col min="1" max="1" width="23" style="59" customWidth="1"/>
    <col min="2" max="2" width="11.42578125" style="33"/>
    <col min="3" max="3" width="14.28515625" style="31" customWidth="1"/>
    <col min="4" max="5" width="13" style="27" customWidth="1"/>
    <col min="6" max="7" width="12" style="27" customWidth="1"/>
    <col min="8" max="8" width="24.42578125" style="29" customWidth="1"/>
  </cols>
  <sheetData>
    <row r="1" spans="1:8" s="8" customFormat="1" ht="45">
      <c r="A1" s="94" t="s">
        <v>10</v>
      </c>
      <c r="B1" s="95" t="s">
        <v>5</v>
      </c>
      <c r="C1" s="96" t="s">
        <v>27</v>
      </c>
      <c r="D1" s="97" t="s">
        <v>29</v>
      </c>
      <c r="E1" s="97" t="s">
        <v>30</v>
      </c>
      <c r="F1" s="97" t="s">
        <v>2</v>
      </c>
      <c r="G1" s="97" t="s">
        <v>3</v>
      </c>
      <c r="H1" s="98" t="s">
        <v>28</v>
      </c>
    </row>
    <row r="2" spans="1:8">
      <c r="A2" s="57">
        <v>201212034110001</v>
      </c>
      <c r="B2" s="21">
        <v>41246</v>
      </c>
      <c r="C2" s="30">
        <v>4110001</v>
      </c>
      <c r="D2" s="20">
        <v>795</v>
      </c>
      <c r="E2" s="20">
        <v>0</v>
      </c>
      <c r="F2" s="16">
        <v>43.725000000000001</v>
      </c>
      <c r="G2" s="16">
        <v>0</v>
      </c>
      <c r="H2" s="28" t="s">
        <v>51</v>
      </c>
    </row>
    <row r="3" spans="1:8">
      <c r="A3" s="58">
        <v>201212034110001</v>
      </c>
      <c r="B3" s="32">
        <v>41246</v>
      </c>
      <c r="C3" s="30">
        <v>4110001</v>
      </c>
      <c r="D3" s="16">
        <v>1815</v>
      </c>
      <c r="E3" s="16">
        <v>0</v>
      </c>
      <c r="F3" s="16">
        <v>99.825000000000003</v>
      </c>
      <c r="G3" s="16">
        <v>0</v>
      </c>
      <c r="H3" s="28" t="s">
        <v>51</v>
      </c>
    </row>
    <row r="4" spans="1:8">
      <c r="A4" s="58">
        <v>201212074110001</v>
      </c>
      <c r="B4" s="32">
        <v>41250</v>
      </c>
      <c r="C4" s="30">
        <v>4110001</v>
      </c>
      <c r="D4" s="16">
        <v>1950</v>
      </c>
      <c r="E4" s="16">
        <v>20</v>
      </c>
      <c r="F4" s="16">
        <v>107.25</v>
      </c>
      <c r="G4" s="16">
        <v>3.92</v>
      </c>
      <c r="H4" s="28" t="s">
        <v>51</v>
      </c>
    </row>
    <row r="5" spans="1:8">
      <c r="A5" s="58">
        <v>201212074110001</v>
      </c>
      <c r="B5" s="32">
        <v>41250</v>
      </c>
      <c r="C5" s="30">
        <v>4110001</v>
      </c>
      <c r="D5" s="16">
        <v>3050</v>
      </c>
      <c r="E5" s="16">
        <v>0</v>
      </c>
      <c r="F5" s="16">
        <v>167.75</v>
      </c>
      <c r="G5" s="16">
        <v>0</v>
      </c>
      <c r="H5" s="28" t="s">
        <v>51</v>
      </c>
    </row>
    <row r="6" spans="1:8">
      <c r="A6" s="58"/>
      <c r="B6" s="32"/>
      <c r="C6" s="30"/>
      <c r="D6" s="16"/>
      <c r="E6" s="16"/>
      <c r="F6" s="16"/>
      <c r="G6" s="16"/>
      <c r="H6" s="28"/>
    </row>
    <row r="7" spans="1:8">
      <c r="A7" s="58"/>
      <c r="B7" s="32"/>
      <c r="C7" s="30"/>
      <c r="D7" s="16"/>
      <c r="E7" s="16"/>
      <c r="F7" s="16"/>
      <c r="G7" s="16"/>
      <c r="H7" s="28"/>
    </row>
    <row r="8" spans="1:8">
      <c r="A8" s="58"/>
      <c r="B8" s="32"/>
      <c r="C8" s="30"/>
      <c r="D8" s="16"/>
      <c r="E8" s="16"/>
      <c r="F8" s="16"/>
      <c r="G8" s="16"/>
      <c r="H8" s="28"/>
    </row>
    <row r="9" spans="1:8">
      <c r="A9" s="58"/>
      <c r="B9" s="32"/>
      <c r="C9" s="30"/>
      <c r="D9" s="16"/>
      <c r="E9" s="16"/>
      <c r="F9" s="16"/>
      <c r="G9" s="16"/>
      <c r="H9" s="28"/>
    </row>
    <row r="10" spans="1:8">
      <c r="A10" s="58"/>
      <c r="B10" s="32"/>
      <c r="C10" s="30"/>
      <c r="D10" s="16"/>
      <c r="E10" s="16"/>
      <c r="F10" s="16"/>
      <c r="G10" s="16"/>
      <c r="H10" s="28"/>
    </row>
    <row r="11" spans="1:8">
      <c r="A11" s="58"/>
      <c r="B11" s="32"/>
      <c r="C11" s="30"/>
      <c r="D11" s="16"/>
      <c r="E11" s="16"/>
      <c r="F11" s="16"/>
      <c r="G11" s="16"/>
      <c r="H11" s="28"/>
    </row>
    <row r="12" spans="1:8">
      <c r="A12" s="58"/>
      <c r="B12" s="32"/>
      <c r="C12" s="30"/>
      <c r="D12" s="16"/>
      <c r="E12" s="16"/>
      <c r="F12" s="16"/>
      <c r="G12" s="16"/>
      <c r="H12" s="28"/>
    </row>
    <row r="13" spans="1:8">
      <c r="A13" s="58"/>
      <c r="B13" s="32"/>
      <c r="C13" s="30"/>
      <c r="D13" s="16"/>
      <c r="E13" s="16"/>
      <c r="F13" s="16"/>
      <c r="G13" s="16"/>
      <c r="H13" s="28"/>
    </row>
    <row r="14" spans="1:8">
      <c r="A14" s="58"/>
      <c r="B14" s="32"/>
      <c r="C14" s="30"/>
      <c r="D14" s="16"/>
      <c r="E14" s="16"/>
      <c r="F14" s="16"/>
      <c r="G14" s="16"/>
      <c r="H14" s="28"/>
    </row>
    <row r="15" spans="1:8">
      <c r="A15" s="58"/>
      <c r="B15" s="32"/>
      <c r="C15" s="30"/>
      <c r="D15" s="16"/>
      <c r="E15" s="16"/>
      <c r="F15" s="16"/>
      <c r="G15" s="16"/>
      <c r="H15" s="28"/>
    </row>
    <row r="16" spans="1:8">
      <c r="A16" s="58"/>
      <c r="B16" s="32"/>
      <c r="C16" s="30"/>
      <c r="D16" s="16"/>
      <c r="E16" s="16"/>
      <c r="F16" s="16"/>
      <c r="G16" s="16"/>
      <c r="H16" s="28"/>
    </row>
    <row r="17" spans="1:8">
      <c r="A17" s="58"/>
      <c r="B17" s="32"/>
      <c r="C17" s="30"/>
      <c r="D17" s="16"/>
      <c r="E17" s="16"/>
      <c r="F17" s="16"/>
      <c r="G17" s="16"/>
      <c r="H17" s="28"/>
    </row>
    <row r="18" spans="1:8">
      <c r="A18" s="58"/>
      <c r="B18" s="32"/>
      <c r="C18" s="30"/>
      <c r="D18" s="16"/>
      <c r="E18" s="16"/>
      <c r="F18" s="16"/>
      <c r="G18" s="16"/>
      <c r="H18" s="28"/>
    </row>
    <row r="19" spans="1:8">
      <c r="A19" s="58"/>
      <c r="B19" s="32"/>
      <c r="C19" s="30"/>
      <c r="D19" s="16"/>
      <c r="E19" s="16"/>
      <c r="F19" s="16"/>
      <c r="G19" s="16"/>
      <c r="H19" s="28"/>
    </row>
    <row r="20" spans="1:8">
      <c r="A20" s="58"/>
      <c r="B20" s="32"/>
      <c r="C20" s="30"/>
      <c r="D20" s="16"/>
      <c r="E20" s="16"/>
      <c r="F20" s="16"/>
      <c r="G20" s="16"/>
      <c r="H20" s="28"/>
    </row>
    <row r="21" spans="1:8">
      <c r="A21" s="58"/>
      <c r="B21" s="32"/>
      <c r="C21" s="30"/>
      <c r="D21" s="16"/>
      <c r="E21" s="16"/>
      <c r="F21" s="16"/>
      <c r="G21" s="16"/>
      <c r="H21" s="28"/>
    </row>
    <row r="22" spans="1:8">
      <c r="A22" s="58"/>
      <c r="B22" s="32"/>
      <c r="C22" s="30"/>
      <c r="D22" s="16"/>
      <c r="E22" s="16"/>
      <c r="F22" s="16"/>
      <c r="G22" s="16"/>
      <c r="H22" s="28"/>
    </row>
    <row r="23" spans="1:8">
      <c r="A23" s="58"/>
      <c r="B23" s="32"/>
      <c r="C23" s="30"/>
      <c r="D23" s="16"/>
      <c r="E23" s="16"/>
      <c r="F23" s="16"/>
      <c r="G23" s="16"/>
      <c r="H23" s="28"/>
    </row>
    <row r="24" spans="1:8">
      <c r="A24" s="58"/>
      <c r="B24" s="32"/>
      <c r="C24" s="30"/>
      <c r="D24" s="16"/>
      <c r="E24" s="16"/>
      <c r="F24" s="16"/>
      <c r="G24" s="16"/>
      <c r="H24" s="28"/>
    </row>
    <row r="25" spans="1:8">
      <c r="A25" s="58"/>
      <c r="B25" s="32"/>
      <c r="C25" s="30"/>
      <c r="D25" s="16"/>
      <c r="E25" s="16"/>
      <c r="F25" s="16"/>
      <c r="G25" s="16"/>
      <c r="H25" s="28"/>
    </row>
    <row r="26" spans="1:8">
      <c r="A26" s="58"/>
      <c r="B26" s="32"/>
      <c r="C26" s="30"/>
      <c r="D26" s="16"/>
      <c r="E26" s="16"/>
      <c r="F26" s="16"/>
      <c r="G26" s="16"/>
      <c r="H26" s="28"/>
    </row>
    <row r="27" spans="1:8">
      <c r="A27" s="58"/>
      <c r="B27" s="32"/>
      <c r="C27" s="30"/>
      <c r="D27" s="16"/>
      <c r="E27" s="16"/>
      <c r="F27" s="16"/>
      <c r="G27" s="16"/>
      <c r="H27" s="28"/>
    </row>
    <row r="28" spans="1:8">
      <c r="A28" s="58"/>
      <c r="B28" s="32"/>
      <c r="C28" s="30"/>
      <c r="D28" s="16"/>
      <c r="E28" s="16"/>
      <c r="F28" s="16"/>
      <c r="G28" s="16"/>
      <c r="H28" s="28"/>
    </row>
    <row r="29" spans="1:8">
      <c r="A29" s="58"/>
      <c r="B29" s="32"/>
      <c r="C29" s="30"/>
      <c r="D29" s="16"/>
      <c r="E29" s="16"/>
      <c r="F29" s="16"/>
      <c r="G29" s="16"/>
      <c r="H29" s="28"/>
    </row>
    <row r="30" spans="1:8">
      <c r="A30" s="58"/>
      <c r="B30" s="32"/>
      <c r="C30" s="30"/>
      <c r="D30" s="16"/>
      <c r="E30" s="16"/>
      <c r="F30" s="16"/>
      <c r="G30" s="16"/>
      <c r="H30" s="28"/>
    </row>
    <row r="31" spans="1:8">
      <c r="A31" s="58"/>
      <c r="B31" s="32"/>
      <c r="C31" s="30"/>
      <c r="D31" s="16"/>
      <c r="E31" s="16"/>
      <c r="F31" s="16"/>
      <c r="G31" s="16"/>
      <c r="H31" s="28"/>
    </row>
    <row r="32" spans="1:8">
      <c r="A32" s="58"/>
      <c r="B32" s="32"/>
      <c r="C32" s="30"/>
      <c r="D32" s="16"/>
      <c r="E32" s="16"/>
      <c r="F32" s="16"/>
      <c r="G32" s="16"/>
      <c r="H32" s="28"/>
    </row>
    <row r="33" spans="1:8">
      <c r="A33" s="58"/>
      <c r="B33" s="32"/>
      <c r="C33" s="30"/>
      <c r="D33" s="16"/>
      <c r="E33" s="16"/>
      <c r="F33" s="16"/>
      <c r="G33" s="16"/>
      <c r="H33" s="28"/>
    </row>
    <row r="34" spans="1:8">
      <c r="A34" s="58"/>
      <c r="B34" s="32"/>
      <c r="C34" s="30"/>
      <c r="D34" s="16"/>
      <c r="E34" s="16"/>
      <c r="F34" s="16"/>
      <c r="G34" s="16"/>
      <c r="H34" s="28"/>
    </row>
    <row r="35" spans="1:8">
      <c r="A35" s="58"/>
      <c r="B35" s="32"/>
      <c r="C35" s="30"/>
      <c r="D35" s="16"/>
      <c r="E35" s="16"/>
      <c r="F35" s="16"/>
      <c r="G35" s="16"/>
      <c r="H35" s="28"/>
    </row>
    <row r="36" spans="1:8">
      <c r="A36" s="58"/>
      <c r="B36" s="32"/>
      <c r="C36" s="30"/>
      <c r="D36" s="16"/>
      <c r="E36" s="16"/>
      <c r="F36" s="16"/>
      <c r="G36" s="16"/>
      <c r="H36" s="28"/>
    </row>
    <row r="37" spans="1:8">
      <c r="A37" s="58"/>
      <c r="B37" s="32"/>
      <c r="C37" s="30"/>
      <c r="D37" s="16"/>
      <c r="E37" s="16"/>
      <c r="F37" s="16"/>
      <c r="G37" s="16"/>
      <c r="H37" s="28"/>
    </row>
    <row r="38" spans="1:8">
      <c r="A38" s="58"/>
      <c r="B38" s="32"/>
      <c r="C38" s="30"/>
      <c r="D38" s="16"/>
      <c r="E38" s="16"/>
      <c r="F38" s="16"/>
      <c r="G38" s="16"/>
      <c r="H38" s="28"/>
    </row>
    <row r="39" spans="1:8">
      <c r="A39" s="58"/>
      <c r="B39" s="32"/>
      <c r="C39" s="30"/>
      <c r="D39" s="16"/>
      <c r="E39" s="16"/>
      <c r="F39" s="16"/>
      <c r="G39" s="16"/>
      <c r="H39" s="28"/>
    </row>
    <row r="40" spans="1:8">
      <c r="A40" s="58"/>
      <c r="B40" s="32"/>
      <c r="C40" s="30"/>
      <c r="D40" s="16"/>
      <c r="E40" s="16"/>
      <c r="F40" s="16"/>
      <c r="G40" s="16"/>
      <c r="H40" s="28"/>
    </row>
    <row r="41" spans="1:8">
      <c r="A41" s="58"/>
      <c r="B41" s="32"/>
      <c r="C41" s="30"/>
      <c r="D41" s="16"/>
      <c r="E41" s="16"/>
      <c r="F41" s="16"/>
      <c r="G41" s="16"/>
      <c r="H41" s="28"/>
    </row>
    <row r="42" spans="1:8">
      <c r="A42" s="58"/>
      <c r="B42" s="32"/>
      <c r="C42" s="30"/>
      <c r="D42" s="16"/>
      <c r="E42" s="16"/>
      <c r="F42" s="16"/>
      <c r="G42" s="16"/>
      <c r="H42" s="28"/>
    </row>
    <row r="43" spans="1:8">
      <c r="A43" s="58"/>
      <c r="B43" s="32"/>
      <c r="C43" s="30"/>
      <c r="D43" s="16"/>
      <c r="E43" s="16"/>
      <c r="F43" s="16"/>
      <c r="G43" s="16"/>
      <c r="H43" s="28"/>
    </row>
    <row r="44" spans="1:8">
      <c r="A44" s="58"/>
      <c r="B44" s="32"/>
      <c r="C44" s="30"/>
      <c r="D44" s="16"/>
      <c r="E44" s="16"/>
      <c r="F44" s="16"/>
      <c r="G44" s="16"/>
      <c r="H44" s="28"/>
    </row>
    <row r="45" spans="1:8">
      <c r="A45" s="58"/>
      <c r="B45" s="32"/>
      <c r="C45" s="30"/>
      <c r="D45" s="16"/>
      <c r="E45" s="16"/>
      <c r="F45" s="16"/>
      <c r="G45" s="16"/>
      <c r="H45" s="28"/>
    </row>
    <row r="46" spans="1:8">
      <c r="A46" s="58"/>
      <c r="B46" s="32"/>
      <c r="C46" s="30"/>
      <c r="D46" s="16"/>
      <c r="E46" s="16"/>
      <c r="F46" s="16"/>
      <c r="G46" s="16"/>
      <c r="H46" s="28"/>
    </row>
    <row r="47" spans="1:8">
      <c r="A47" s="58"/>
      <c r="B47" s="32"/>
      <c r="C47" s="30"/>
      <c r="D47" s="16"/>
      <c r="E47" s="16"/>
      <c r="F47" s="16"/>
      <c r="G47" s="16"/>
      <c r="H47" s="28"/>
    </row>
    <row r="48" spans="1:8">
      <c r="A48" s="58"/>
      <c r="B48" s="32"/>
      <c r="C48" s="30"/>
      <c r="D48" s="16"/>
      <c r="E48" s="16"/>
      <c r="F48" s="16"/>
      <c r="G48" s="16"/>
      <c r="H48" s="28"/>
    </row>
    <row r="49" spans="1:8">
      <c r="A49" s="58"/>
      <c r="B49" s="32"/>
      <c r="C49" s="30"/>
      <c r="D49" s="16"/>
      <c r="E49" s="16"/>
      <c r="F49" s="16"/>
      <c r="G49" s="16"/>
      <c r="H49" s="28"/>
    </row>
    <row r="50" spans="1:8">
      <c r="A50" s="58"/>
      <c r="B50" s="32"/>
      <c r="C50" s="30"/>
      <c r="D50" s="16"/>
      <c r="E50" s="16"/>
      <c r="F50" s="16"/>
      <c r="G50" s="16"/>
      <c r="H50" s="28"/>
    </row>
    <row r="51" spans="1:8">
      <c r="A51" s="58"/>
      <c r="B51" s="32"/>
      <c r="C51" s="30"/>
      <c r="D51" s="16"/>
      <c r="E51" s="16"/>
      <c r="F51" s="16"/>
      <c r="G51" s="16"/>
      <c r="H51" s="28"/>
    </row>
    <row r="52" spans="1:8">
      <c r="A52" s="58"/>
      <c r="B52" s="32"/>
      <c r="C52" s="30"/>
      <c r="D52" s="16"/>
      <c r="E52" s="16"/>
      <c r="F52" s="16"/>
      <c r="G52" s="16"/>
      <c r="H52" s="28"/>
    </row>
    <row r="53" spans="1:8">
      <c r="A53" s="58"/>
      <c r="B53" s="32"/>
      <c r="C53" s="30"/>
      <c r="D53" s="16"/>
      <c r="E53" s="16"/>
      <c r="F53" s="16"/>
      <c r="G53" s="16"/>
      <c r="H53" s="28"/>
    </row>
    <row r="54" spans="1:8">
      <c r="A54" s="58"/>
      <c r="B54" s="32"/>
      <c r="C54" s="30"/>
      <c r="D54" s="16"/>
      <c r="E54" s="16"/>
      <c r="F54" s="16"/>
      <c r="G54" s="16"/>
      <c r="H54" s="28"/>
    </row>
    <row r="55" spans="1:8">
      <c r="A55" s="58"/>
      <c r="B55" s="32"/>
      <c r="C55" s="30"/>
      <c r="D55" s="16"/>
      <c r="E55" s="16"/>
      <c r="F55" s="16"/>
      <c r="G55" s="16"/>
      <c r="H55" s="28"/>
    </row>
    <row r="56" spans="1:8">
      <c r="A56" s="58"/>
      <c r="B56" s="32"/>
      <c r="C56" s="30"/>
      <c r="D56" s="16"/>
      <c r="E56" s="16"/>
      <c r="F56" s="16"/>
      <c r="G56" s="16"/>
      <c r="H56" s="28"/>
    </row>
    <row r="57" spans="1:8">
      <c r="A57" s="58"/>
      <c r="B57" s="32"/>
      <c r="C57" s="30"/>
      <c r="D57" s="16"/>
      <c r="E57" s="16"/>
      <c r="F57" s="16"/>
      <c r="G57" s="16"/>
      <c r="H57" s="28"/>
    </row>
    <row r="58" spans="1:8">
      <c r="A58" s="58"/>
      <c r="B58" s="32"/>
      <c r="C58" s="30"/>
      <c r="D58" s="16"/>
      <c r="E58" s="16"/>
      <c r="F58" s="16"/>
      <c r="G58" s="16"/>
      <c r="H58" s="28"/>
    </row>
    <row r="59" spans="1:8">
      <c r="A59" s="58"/>
      <c r="B59" s="32"/>
      <c r="C59" s="30"/>
      <c r="D59" s="16"/>
      <c r="E59" s="16"/>
      <c r="F59" s="16"/>
      <c r="G59" s="16"/>
      <c r="H59" s="28"/>
    </row>
    <row r="60" spans="1:8">
      <c r="A60" s="58"/>
      <c r="B60" s="32"/>
      <c r="C60" s="30"/>
      <c r="D60" s="16"/>
      <c r="E60" s="16"/>
      <c r="F60" s="16"/>
      <c r="G60" s="16"/>
      <c r="H60" s="28"/>
    </row>
    <row r="61" spans="1:8">
      <c r="A61" s="58"/>
      <c r="B61" s="32"/>
      <c r="C61" s="30"/>
      <c r="D61" s="16"/>
      <c r="E61" s="16"/>
      <c r="F61" s="16"/>
      <c r="G61" s="16"/>
      <c r="H61" s="28"/>
    </row>
    <row r="62" spans="1:8">
      <c r="A62" s="58"/>
      <c r="B62" s="32"/>
      <c r="C62" s="30"/>
      <c r="D62" s="16"/>
      <c r="E62" s="16"/>
      <c r="F62" s="16"/>
      <c r="G62" s="16"/>
      <c r="H62" s="28"/>
    </row>
    <row r="63" spans="1:8">
      <c r="A63" s="58"/>
      <c r="B63" s="32"/>
      <c r="C63" s="30"/>
      <c r="D63" s="16"/>
      <c r="E63" s="16"/>
      <c r="F63" s="16"/>
      <c r="G63" s="16"/>
      <c r="H63" s="28"/>
    </row>
    <row r="64" spans="1:8">
      <c r="A64" s="58"/>
      <c r="B64" s="32"/>
      <c r="C64" s="30"/>
      <c r="D64" s="16"/>
      <c r="E64" s="16"/>
      <c r="F64" s="16"/>
      <c r="G64" s="16"/>
      <c r="H64" s="28"/>
    </row>
    <row r="65" spans="1:8">
      <c r="A65" s="58"/>
      <c r="B65" s="32"/>
      <c r="C65" s="30"/>
      <c r="D65" s="16"/>
      <c r="E65" s="16"/>
      <c r="F65" s="16"/>
      <c r="G65" s="16"/>
      <c r="H65" s="28"/>
    </row>
    <row r="66" spans="1:8">
      <c r="A66" s="58"/>
      <c r="B66" s="32"/>
      <c r="C66" s="30"/>
      <c r="D66" s="16"/>
      <c r="E66" s="16"/>
      <c r="F66" s="16"/>
      <c r="G66" s="16"/>
      <c r="H66" s="28"/>
    </row>
    <row r="67" spans="1:8">
      <c r="A67" s="58"/>
      <c r="B67" s="32"/>
      <c r="C67" s="30"/>
      <c r="D67" s="16"/>
      <c r="E67" s="16"/>
      <c r="F67" s="16"/>
      <c r="G67" s="16"/>
      <c r="H67" s="28"/>
    </row>
    <row r="68" spans="1:8">
      <c r="A68" s="58"/>
      <c r="B68" s="32"/>
      <c r="C68" s="30"/>
      <c r="D68" s="16"/>
      <c r="E68" s="16"/>
      <c r="F68" s="16"/>
      <c r="G68" s="16"/>
      <c r="H68" s="28"/>
    </row>
    <row r="69" spans="1:8">
      <c r="A69" s="58"/>
      <c r="B69" s="32"/>
      <c r="C69" s="30"/>
      <c r="D69" s="16"/>
      <c r="E69" s="16"/>
      <c r="F69" s="16"/>
      <c r="G69" s="16"/>
      <c r="H69" s="28"/>
    </row>
    <row r="70" spans="1:8">
      <c r="A70" s="58"/>
      <c r="B70" s="32"/>
      <c r="C70" s="30"/>
      <c r="D70" s="16"/>
      <c r="E70" s="16"/>
      <c r="F70" s="16"/>
      <c r="G70" s="16"/>
      <c r="H70" s="28"/>
    </row>
    <row r="71" spans="1:8">
      <c r="A71" s="58"/>
      <c r="B71" s="32"/>
      <c r="C71" s="30"/>
      <c r="D71" s="16"/>
      <c r="E71" s="16"/>
      <c r="F71" s="16"/>
      <c r="G71" s="16"/>
      <c r="H71" s="28"/>
    </row>
    <row r="72" spans="1:8">
      <c r="A72" s="58"/>
      <c r="B72" s="32"/>
      <c r="C72" s="30"/>
      <c r="D72" s="16"/>
      <c r="E72" s="16"/>
      <c r="F72" s="16"/>
      <c r="G72" s="16"/>
      <c r="H72" s="28"/>
    </row>
    <row r="73" spans="1:8">
      <c r="A73" s="58"/>
      <c r="B73" s="32"/>
      <c r="C73" s="30"/>
      <c r="D73" s="16"/>
      <c r="E73" s="16"/>
      <c r="F73" s="16"/>
      <c r="G73" s="16"/>
      <c r="H73" s="28"/>
    </row>
    <row r="74" spans="1:8">
      <c r="A74" s="58"/>
      <c r="B74" s="32"/>
      <c r="C74" s="30"/>
      <c r="D74" s="16"/>
      <c r="E74" s="16"/>
      <c r="F74" s="16"/>
      <c r="G74" s="16"/>
      <c r="H74" s="28"/>
    </row>
    <row r="75" spans="1:8">
      <c r="A75" s="58"/>
      <c r="B75" s="32"/>
      <c r="C75" s="30"/>
      <c r="D75" s="16"/>
      <c r="E75" s="16"/>
      <c r="F75" s="16"/>
      <c r="G75" s="16"/>
      <c r="H75" s="28"/>
    </row>
    <row r="76" spans="1:8">
      <c r="A76" s="58"/>
      <c r="B76" s="32"/>
      <c r="C76" s="30"/>
      <c r="D76" s="16"/>
      <c r="E76" s="16"/>
      <c r="F76" s="16"/>
      <c r="G76" s="16"/>
      <c r="H76" s="28"/>
    </row>
    <row r="77" spans="1:8">
      <c r="A77" s="58"/>
      <c r="B77" s="32"/>
      <c r="C77" s="30"/>
      <c r="D77" s="16"/>
      <c r="E77" s="16"/>
      <c r="F77" s="16"/>
      <c r="G77" s="16"/>
      <c r="H77" s="28"/>
    </row>
    <row r="78" spans="1:8">
      <c r="A78" s="58"/>
      <c r="B78" s="32"/>
      <c r="C78" s="30"/>
      <c r="D78" s="16"/>
      <c r="E78" s="16"/>
      <c r="F78" s="16"/>
      <c r="G78" s="16"/>
      <c r="H78" s="28"/>
    </row>
    <row r="79" spans="1:8">
      <c r="A79" s="58"/>
      <c r="B79" s="32"/>
      <c r="C79" s="30"/>
      <c r="D79" s="16"/>
      <c r="E79" s="16"/>
      <c r="F79" s="16"/>
      <c r="G79" s="16"/>
      <c r="H79" s="28"/>
    </row>
    <row r="80" spans="1:8">
      <c r="A80" s="58"/>
      <c r="B80" s="32"/>
      <c r="C80" s="30"/>
      <c r="D80" s="16"/>
      <c r="E80" s="16"/>
      <c r="F80" s="16"/>
      <c r="G80" s="16"/>
      <c r="H80" s="28"/>
    </row>
    <row r="81" spans="1:8">
      <c r="A81" s="58"/>
      <c r="B81" s="32"/>
      <c r="C81" s="30"/>
      <c r="D81" s="16"/>
      <c r="E81" s="16"/>
      <c r="F81" s="16"/>
      <c r="G81" s="16"/>
      <c r="H81" s="28"/>
    </row>
    <row r="82" spans="1:8">
      <c r="A82" s="58"/>
      <c r="B82" s="32"/>
      <c r="C82" s="30"/>
      <c r="D82" s="16"/>
      <c r="E82" s="16"/>
      <c r="F82" s="16"/>
      <c r="G82" s="16"/>
      <c r="H82" s="28"/>
    </row>
    <row r="83" spans="1:8">
      <c r="A83" s="58"/>
      <c r="B83" s="32"/>
      <c r="C83" s="30"/>
      <c r="D83" s="16"/>
      <c r="E83" s="16"/>
      <c r="F83" s="16"/>
      <c r="G83" s="16"/>
      <c r="H83" s="28"/>
    </row>
    <row r="84" spans="1:8">
      <c r="A84" s="58"/>
      <c r="B84" s="32"/>
      <c r="C84" s="30"/>
      <c r="D84" s="16"/>
      <c r="E84" s="16"/>
      <c r="F84" s="16"/>
      <c r="G84" s="16"/>
      <c r="H84" s="28"/>
    </row>
    <row r="85" spans="1:8">
      <c r="A85" s="58"/>
      <c r="B85" s="32"/>
      <c r="C85" s="30"/>
      <c r="D85" s="16"/>
      <c r="E85" s="16"/>
      <c r="F85" s="16"/>
      <c r="G85" s="16"/>
      <c r="H85" s="28"/>
    </row>
    <row r="86" spans="1:8">
      <c r="A86" s="58"/>
      <c r="B86" s="32"/>
      <c r="C86" s="30"/>
      <c r="D86" s="16"/>
      <c r="E86" s="16"/>
      <c r="F86" s="16"/>
      <c r="G86" s="16"/>
      <c r="H86" s="28"/>
    </row>
    <row r="87" spans="1:8">
      <c r="A87" s="58"/>
      <c r="B87" s="32"/>
      <c r="C87" s="30"/>
      <c r="D87" s="16"/>
      <c r="E87" s="16"/>
      <c r="F87" s="16"/>
      <c r="G87" s="16"/>
      <c r="H87" s="28"/>
    </row>
    <row r="88" spans="1:8">
      <c r="A88" s="58"/>
      <c r="B88" s="32"/>
      <c r="C88" s="30"/>
      <c r="D88" s="16"/>
      <c r="E88" s="16"/>
      <c r="F88" s="16"/>
      <c r="G88" s="16"/>
      <c r="H88" s="28"/>
    </row>
    <row r="89" spans="1:8">
      <c r="A89" s="58"/>
      <c r="B89" s="32"/>
      <c r="C89" s="30"/>
      <c r="D89" s="16"/>
      <c r="E89" s="16"/>
      <c r="F89" s="16"/>
      <c r="G89" s="16"/>
      <c r="H89" s="28"/>
    </row>
    <row r="90" spans="1:8">
      <c r="A90" s="58"/>
      <c r="B90" s="32"/>
      <c r="C90" s="30"/>
      <c r="D90" s="16"/>
      <c r="E90" s="16"/>
      <c r="F90" s="16"/>
      <c r="G90" s="16"/>
      <c r="H90" s="28"/>
    </row>
    <row r="91" spans="1:8">
      <c r="A91" s="58"/>
      <c r="B91" s="32"/>
      <c r="C91" s="30"/>
      <c r="D91" s="16"/>
      <c r="E91" s="16"/>
      <c r="F91" s="16"/>
      <c r="G91" s="16"/>
      <c r="H91" s="28"/>
    </row>
    <row r="92" spans="1:8">
      <c r="A92" s="58"/>
      <c r="B92" s="32"/>
      <c r="C92" s="30"/>
      <c r="D92" s="16"/>
      <c r="E92" s="16"/>
      <c r="F92" s="16"/>
      <c r="G92" s="16"/>
      <c r="H92" s="28"/>
    </row>
    <row r="93" spans="1:8">
      <c r="A93" s="58"/>
      <c r="B93" s="32"/>
      <c r="C93" s="30"/>
      <c r="D93" s="16"/>
      <c r="E93" s="16"/>
      <c r="F93" s="16"/>
      <c r="G93" s="16"/>
      <c r="H93" s="28"/>
    </row>
    <row r="94" spans="1:8">
      <c r="A94" s="58"/>
      <c r="B94" s="32"/>
      <c r="C94" s="30"/>
      <c r="D94" s="16"/>
      <c r="E94" s="16"/>
      <c r="F94" s="16"/>
      <c r="G94" s="16"/>
      <c r="H94" s="28"/>
    </row>
    <row r="95" spans="1:8">
      <c r="A95" s="58"/>
      <c r="B95" s="32"/>
      <c r="C95" s="30"/>
      <c r="D95" s="16"/>
      <c r="E95" s="16"/>
      <c r="F95" s="16"/>
      <c r="G95" s="16"/>
      <c r="H95" s="28"/>
    </row>
    <row r="96" spans="1:8">
      <c r="A96" s="58"/>
      <c r="B96" s="32"/>
      <c r="C96" s="30"/>
      <c r="D96" s="16"/>
      <c r="E96" s="16"/>
      <c r="F96" s="16"/>
      <c r="G96" s="16"/>
      <c r="H96" s="28"/>
    </row>
    <row r="97" spans="1:8">
      <c r="A97" s="58"/>
      <c r="B97" s="32"/>
      <c r="C97" s="30"/>
      <c r="D97" s="16"/>
      <c r="E97" s="16"/>
      <c r="F97" s="16"/>
      <c r="G97" s="16"/>
      <c r="H97" s="28"/>
    </row>
    <row r="98" spans="1:8">
      <c r="A98" s="58"/>
      <c r="B98" s="32"/>
      <c r="C98" s="30"/>
      <c r="D98" s="16"/>
      <c r="E98" s="16"/>
      <c r="F98" s="16"/>
      <c r="G98" s="16"/>
      <c r="H98" s="28"/>
    </row>
    <row r="99" spans="1:8">
      <c r="A99" s="58"/>
      <c r="B99" s="32"/>
      <c r="C99" s="30"/>
      <c r="D99" s="16"/>
      <c r="E99" s="16"/>
      <c r="F99" s="16"/>
      <c r="G99" s="16"/>
      <c r="H99" s="28"/>
    </row>
    <row r="100" spans="1:8">
      <c r="A100" s="58"/>
      <c r="B100" s="32"/>
      <c r="C100" s="30"/>
      <c r="D100" s="16"/>
      <c r="E100" s="16"/>
      <c r="F100" s="16"/>
      <c r="G100" s="16"/>
      <c r="H100" s="28"/>
    </row>
    <row r="101" spans="1:8">
      <c r="A101" s="58"/>
      <c r="B101" s="32"/>
      <c r="C101" s="30"/>
      <c r="D101" s="16"/>
      <c r="E101" s="16"/>
      <c r="F101" s="16"/>
      <c r="G101" s="16"/>
      <c r="H101" s="28"/>
    </row>
    <row r="102" spans="1:8">
      <c r="A102" s="58"/>
      <c r="B102" s="32"/>
      <c r="C102" s="30"/>
      <c r="D102" s="16"/>
      <c r="E102" s="16"/>
      <c r="F102" s="16"/>
      <c r="G102" s="16"/>
      <c r="H102" s="28"/>
    </row>
    <row r="103" spans="1:8">
      <c r="A103" s="58"/>
      <c r="B103" s="32"/>
      <c r="C103" s="30"/>
      <c r="D103" s="16"/>
      <c r="E103" s="16"/>
      <c r="F103" s="16"/>
      <c r="G103" s="16"/>
      <c r="H103" s="28"/>
    </row>
    <row r="104" spans="1:8">
      <c r="A104" s="58"/>
      <c r="B104" s="32"/>
      <c r="C104" s="30"/>
      <c r="D104" s="16"/>
      <c r="E104" s="16"/>
      <c r="F104" s="16"/>
      <c r="G104" s="16"/>
      <c r="H104" s="28"/>
    </row>
    <row r="105" spans="1:8">
      <c r="A105" s="58"/>
      <c r="B105" s="32"/>
      <c r="C105" s="30"/>
      <c r="D105" s="16"/>
      <c r="E105" s="16"/>
      <c r="F105" s="16"/>
      <c r="G105" s="16"/>
      <c r="H105" s="28"/>
    </row>
    <row r="106" spans="1:8">
      <c r="A106" s="58"/>
      <c r="B106" s="32"/>
      <c r="C106" s="30"/>
      <c r="D106" s="16"/>
      <c r="E106" s="16"/>
      <c r="F106" s="16"/>
      <c r="G106" s="16"/>
      <c r="H106" s="28"/>
    </row>
    <row r="107" spans="1:8">
      <c r="A107" s="58"/>
      <c r="B107" s="32"/>
      <c r="C107" s="30"/>
      <c r="D107" s="16"/>
      <c r="E107" s="16"/>
      <c r="F107" s="16"/>
      <c r="G107" s="16"/>
      <c r="H107" s="28"/>
    </row>
    <row r="108" spans="1:8">
      <c r="A108" s="58"/>
      <c r="B108" s="32"/>
      <c r="C108" s="30"/>
      <c r="D108" s="16"/>
      <c r="E108" s="16"/>
      <c r="F108" s="16"/>
      <c r="G108" s="16"/>
      <c r="H108" s="28"/>
    </row>
    <row r="109" spans="1:8">
      <c r="A109" s="58"/>
      <c r="B109" s="32"/>
      <c r="C109" s="30"/>
      <c r="D109" s="16"/>
      <c r="E109" s="16"/>
      <c r="F109" s="16"/>
      <c r="G109" s="16"/>
      <c r="H109" s="28"/>
    </row>
    <row r="110" spans="1:8">
      <c r="A110" s="58"/>
      <c r="B110" s="32"/>
      <c r="C110" s="30"/>
      <c r="D110" s="16"/>
      <c r="E110" s="16"/>
      <c r="F110" s="16"/>
      <c r="G110" s="16"/>
      <c r="H110" s="28"/>
    </row>
    <row r="111" spans="1:8">
      <c r="A111" s="58"/>
      <c r="B111" s="32"/>
      <c r="C111" s="30"/>
      <c r="D111" s="16"/>
      <c r="E111" s="16"/>
      <c r="F111" s="16"/>
      <c r="G111" s="16"/>
      <c r="H111" s="28"/>
    </row>
    <row r="112" spans="1:8">
      <c r="A112" s="58"/>
      <c r="B112" s="32"/>
      <c r="C112" s="30"/>
      <c r="D112" s="16"/>
      <c r="E112" s="16"/>
      <c r="F112" s="16"/>
      <c r="G112" s="16"/>
      <c r="H112" s="28"/>
    </row>
    <row r="113" spans="1:8">
      <c r="A113" s="58"/>
      <c r="B113" s="32"/>
      <c r="C113" s="30"/>
      <c r="D113" s="16"/>
      <c r="E113" s="16"/>
      <c r="F113" s="16"/>
      <c r="G113" s="16"/>
      <c r="H113" s="28"/>
    </row>
    <row r="114" spans="1:8">
      <c r="A114" s="58"/>
      <c r="B114" s="32"/>
      <c r="C114" s="30"/>
      <c r="D114" s="16"/>
      <c r="E114" s="16"/>
      <c r="F114" s="16"/>
      <c r="G114" s="16"/>
      <c r="H114" s="28"/>
    </row>
    <row r="115" spans="1:8">
      <c r="A115" s="58"/>
      <c r="B115" s="32"/>
      <c r="C115" s="30"/>
      <c r="D115" s="16"/>
      <c r="E115" s="16"/>
      <c r="F115" s="16"/>
      <c r="G115" s="16"/>
      <c r="H115" s="28"/>
    </row>
    <row r="116" spans="1:8">
      <c r="A116" s="58"/>
      <c r="B116" s="32"/>
      <c r="C116" s="30"/>
      <c r="D116" s="16"/>
      <c r="E116" s="16"/>
      <c r="F116" s="16"/>
      <c r="G116" s="16"/>
      <c r="H116" s="28"/>
    </row>
    <row r="117" spans="1:8">
      <c r="A117" s="58"/>
      <c r="B117" s="32"/>
      <c r="C117" s="30"/>
      <c r="D117" s="16"/>
      <c r="E117" s="16"/>
      <c r="F117" s="16"/>
      <c r="G117" s="16"/>
      <c r="H117" s="28"/>
    </row>
    <row r="118" spans="1:8">
      <c r="A118" s="58"/>
      <c r="B118" s="32"/>
      <c r="C118" s="30"/>
      <c r="D118" s="16"/>
      <c r="E118" s="16"/>
      <c r="F118" s="16"/>
      <c r="G118" s="16"/>
      <c r="H118" s="28"/>
    </row>
    <row r="119" spans="1:8">
      <c r="A119" s="58"/>
      <c r="B119" s="32"/>
      <c r="C119" s="30"/>
      <c r="D119" s="16"/>
      <c r="E119" s="16"/>
      <c r="F119" s="16"/>
      <c r="G119" s="16"/>
      <c r="H119" s="28"/>
    </row>
    <row r="120" spans="1:8">
      <c r="A120" s="58"/>
      <c r="B120" s="32"/>
      <c r="C120" s="30"/>
      <c r="D120" s="16"/>
      <c r="E120" s="16"/>
      <c r="F120" s="16"/>
      <c r="G120" s="16"/>
      <c r="H120" s="28"/>
    </row>
    <row r="121" spans="1:8">
      <c r="A121" s="58"/>
      <c r="B121" s="32"/>
      <c r="C121" s="30"/>
      <c r="D121" s="16"/>
      <c r="E121" s="16"/>
      <c r="F121" s="16"/>
      <c r="G121" s="16"/>
      <c r="H121" s="28"/>
    </row>
    <row r="122" spans="1:8">
      <c r="A122" s="58"/>
      <c r="B122" s="32"/>
      <c r="C122" s="30"/>
      <c r="D122" s="16"/>
      <c r="E122" s="16"/>
      <c r="F122" s="16"/>
      <c r="G122" s="16"/>
      <c r="H122" s="28"/>
    </row>
    <row r="123" spans="1:8">
      <c r="A123" s="58"/>
      <c r="B123" s="32"/>
      <c r="C123" s="30"/>
      <c r="D123" s="16"/>
      <c r="E123" s="16"/>
      <c r="F123" s="16"/>
      <c r="G123" s="16"/>
      <c r="H123" s="28"/>
    </row>
    <row r="124" spans="1:8">
      <c r="A124" s="58"/>
      <c r="B124" s="32"/>
      <c r="C124" s="30"/>
      <c r="D124" s="16"/>
      <c r="E124" s="16"/>
      <c r="F124" s="16"/>
      <c r="G124" s="16"/>
      <c r="H124" s="28"/>
    </row>
    <row r="125" spans="1:8">
      <c r="A125" s="58"/>
      <c r="B125" s="32"/>
      <c r="C125" s="30"/>
      <c r="D125" s="16"/>
      <c r="E125" s="16"/>
      <c r="F125" s="16"/>
      <c r="G125" s="16"/>
      <c r="H125" s="28"/>
    </row>
    <row r="126" spans="1:8">
      <c r="A126" s="58"/>
      <c r="B126" s="32"/>
      <c r="C126" s="30"/>
      <c r="D126" s="16"/>
      <c r="E126" s="16"/>
      <c r="F126" s="16"/>
      <c r="G126" s="16"/>
      <c r="H126" s="28"/>
    </row>
    <row r="127" spans="1:8">
      <c r="A127" s="58"/>
      <c r="B127" s="32"/>
      <c r="C127" s="30"/>
      <c r="D127" s="16"/>
      <c r="E127" s="16"/>
      <c r="F127" s="16"/>
      <c r="G127" s="16"/>
      <c r="H127" s="28"/>
    </row>
    <row r="128" spans="1:8">
      <c r="A128" s="58"/>
      <c r="B128" s="32"/>
      <c r="C128" s="30"/>
      <c r="D128" s="16"/>
      <c r="E128" s="16"/>
      <c r="F128" s="16"/>
      <c r="G128" s="16"/>
      <c r="H128" s="28"/>
    </row>
    <row r="129" spans="1:8">
      <c r="A129" s="58"/>
      <c r="B129" s="32"/>
      <c r="C129" s="30"/>
      <c r="D129" s="16"/>
      <c r="E129" s="16"/>
      <c r="F129" s="16"/>
      <c r="G129" s="16"/>
      <c r="H129" s="28"/>
    </row>
    <row r="130" spans="1:8">
      <c r="A130" s="58"/>
      <c r="B130" s="32"/>
      <c r="C130" s="30"/>
      <c r="D130" s="16"/>
      <c r="E130" s="16"/>
      <c r="F130" s="16"/>
      <c r="G130" s="16"/>
      <c r="H130" s="28"/>
    </row>
    <row r="131" spans="1:8">
      <c r="A131" s="58"/>
      <c r="B131" s="32"/>
      <c r="C131" s="30"/>
      <c r="D131" s="16"/>
      <c r="E131" s="16"/>
      <c r="F131" s="16"/>
      <c r="G131" s="16"/>
      <c r="H131" s="28"/>
    </row>
    <row r="132" spans="1:8">
      <c r="A132" s="58"/>
      <c r="B132" s="32"/>
      <c r="C132" s="30"/>
      <c r="D132" s="16"/>
      <c r="E132" s="16"/>
      <c r="F132" s="16"/>
      <c r="G132" s="16"/>
      <c r="H132" s="28"/>
    </row>
    <row r="133" spans="1:8">
      <c r="A133" s="58"/>
      <c r="B133" s="32"/>
      <c r="C133" s="30"/>
      <c r="D133" s="16"/>
      <c r="E133" s="16"/>
      <c r="F133" s="16"/>
      <c r="G133" s="16"/>
      <c r="H133" s="28"/>
    </row>
    <row r="134" spans="1:8">
      <c r="A134" s="58"/>
      <c r="B134" s="32"/>
      <c r="C134" s="30"/>
      <c r="D134" s="16"/>
      <c r="E134" s="16"/>
      <c r="F134" s="16"/>
      <c r="G134" s="16"/>
      <c r="H134" s="28"/>
    </row>
    <row r="135" spans="1:8">
      <c r="A135" s="58"/>
      <c r="B135" s="32"/>
      <c r="C135" s="30"/>
      <c r="D135" s="16"/>
      <c r="E135" s="16"/>
      <c r="F135" s="16"/>
      <c r="G135" s="16"/>
      <c r="H135" s="28"/>
    </row>
    <row r="136" spans="1:8">
      <c r="A136" s="58"/>
      <c r="B136" s="32"/>
      <c r="C136" s="30"/>
      <c r="D136" s="16"/>
      <c r="E136" s="16"/>
      <c r="F136" s="16"/>
      <c r="G136" s="16"/>
      <c r="H136" s="28"/>
    </row>
    <row r="137" spans="1:8">
      <c r="A137" s="58"/>
      <c r="B137" s="32"/>
      <c r="C137" s="30"/>
      <c r="D137" s="16"/>
      <c r="E137" s="16"/>
      <c r="F137" s="16"/>
      <c r="G137" s="16"/>
      <c r="H137" s="28"/>
    </row>
    <row r="138" spans="1:8">
      <c r="A138" s="58"/>
      <c r="B138" s="32"/>
      <c r="C138" s="30"/>
      <c r="D138" s="16"/>
      <c r="E138" s="16"/>
      <c r="F138" s="16"/>
      <c r="G138" s="16"/>
      <c r="H138" s="28"/>
    </row>
    <row r="139" spans="1:8">
      <c r="A139" s="58"/>
      <c r="B139" s="32"/>
      <c r="C139" s="30"/>
      <c r="D139" s="16"/>
      <c r="E139" s="16"/>
      <c r="F139" s="16"/>
      <c r="G139" s="16"/>
      <c r="H139" s="28"/>
    </row>
    <row r="140" spans="1:8">
      <c r="A140" s="58"/>
      <c r="B140" s="32"/>
      <c r="C140" s="30"/>
      <c r="D140" s="16"/>
      <c r="E140" s="16"/>
      <c r="F140" s="16"/>
      <c r="G140" s="16"/>
      <c r="H140" s="28"/>
    </row>
    <row r="141" spans="1:8">
      <c r="A141" s="58"/>
      <c r="B141" s="32"/>
      <c r="C141" s="30"/>
      <c r="D141" s="16"/>
      <c r="E141" s="16"/>
      <c r="F141" s="16"/>
      <c r="G141" s="16"/>
      <c r="H141" s="28"/>
    </row>
    <row r="142" spans="1:8">
      <c r="A142" s="58"/>
      <c r="B142" s="32"/>
      <c r="C142" s="30"/>
      <c r="D142" s="16"/>
      <c r="E142" s="16"/>
      <c r="F142" s="16"/>
      <c r="G142" s="16"/>
      <c r="H142" s="28"/>
    </row>
    <row r="143" spans="1:8">
      <c r="A143" s="58"/>
      <c r="B143" s="32"/>
      <c r="C143" s="30"/>
      <c r="D143" s="16"/>
      <c r="E143" s="16"/>
      <c r="F143" s="16"/>
      <c r="G143" s="16"/>
      <c r="H143" s="28"/>
    </row>
    <row r="144" spans="1:8">
      <c r="A144" s="58"/>
      <c r="B144" s="32"/>
      <c r="C144" s="30"/>
      <c r="D144" s="16"/>
      <c r="E144" s="16"/>
      <c r="F144" s="16"/>
      <c r="G144" s="16"/>
      <c r="H144" s="28"/>
    </row>
    <row r="145" spans="1:8">
      <c r="A145" s="58"/>
      <c r="B145" s="32"/>
      <c r="C145" s="30"/>
      <c r="D145" s="16"/>
      <c r="E145" s="16"/>
      <c r="F145" s="16"/>
      <c r="G145" s="16"/>
      <c r="H145" s="28"/>
    </row>
    <row r="146" spans="1:8">
      <c r="A146" s="58"/>
      <c r="B146" s="32"/>
      <c r="C146" s="30"/>
      <c r="D146" s="16"/>
      <c r="E146" s="16"/>
      <c r="F146" s="16"/>
      <c r="G146" s="16"/>
      <c r="H146" s="28"/>
    </row>
    <row r="147" spans="1:8">
      <c r="A147" s="58"/>
      <c r="B147" s="32"/>
      <c r="C147" s="30"/>
      <c r="D147" s="16"/>
      <c r="E147" s="16"/>
      <c r="F147" s="16"/>
      <c r="G147" s="16"/>
      <c r="H147" s="28"/>
    </row>
    <row r="148" spans="1:8">
      <c r="A148" s="58"/>
      <c r="B148" s="32"/>
      <c r="C148" s="30"/>
      <c r="D148" s="16"/>
      <c r="E148" s="16"/>
      <c r="F148" s="16"/>
      <c r="G148" s="16"/>
      <c r="H148" s="28"/>
    </row>
    <row r="149" spans="1:8">
      <c r="A149" s="58"/>
      <c r="B149" s="32"/>
      <c r="C149" s="30"/>
      <c r="D149" s="16"/>
      <c r="E149" s="16"/>
      <c r="F149" s="16"/>
      <c r="G149" s="16"/>
      <c r="H149" s="28"/>
    </row>
    <row r="150" spans="1:8">
      <c r="A150" s="58"/>
      <c r="B150" s="32"/>
      <c r="C150" s="30"/>
      <c r="D150" s="16"/>
      <c r="E150" s="16"/>
      <c r="F150" s="16"/>
      <c r="G150" s="16"/>
      <c r="H150" s="28"/>
    </row>
    <row r="151" spans="1:8">
      <c r="A151" s="58"/>
      <c r="B151" s="32"/>
      <c r="C151" s="30"/>
      <c r="D151" s="16"/>
      <c r="E151" s="16"/>
      <c r="F151" s="16"/>
      <c r="G151" s="16"/>
      <c r="H151" s="28"/>
    </row>
    <row r="152" spans="1:8">
      <c r="A152" s="58"/>
      <c r="B152" s="32"/>
      <c r="C152" s="30"/>
      <c r="D152" s="16"/>
      <c r="E152" s="16"/>
      <c r="F152" s="16"/>
      <c r="G152" s="16"/>
      <c r="H152" s="28"/>
    </row>
    <row r="153" spans="1:8">
      <c r="A153" s="58"/>
      <c r="B153" s="32"/>
      <c r="C153" s="30"/>
      <c r="D153" s="16"/>
      <c r="E153" s="16"/>
      <c r="F153" s="16"/>
      <c r="G153" s="16"/>
      <c r="H153" s="28"/>
    </row>
    <row r="154" spans="1:8">
      <c r="A154" s="58"/>
      <c r="B154" s="32"/>
      <c r="C154" s="30"/>
      <c r="D154" s="16"/>
      <c r="E154" s="16"/>
      <c r="F154" s="16"/>
      <c r="G154" s="16"/>
      <c r="H154" s="28"/>
    </row>
    <row r="155" spans="1:8">
      <c r="A155" s="58"/>
      <c r="B155" s="32"/>
      <c r="C155" s="30"/>
      <c r="D155" s="16"/>
      <c r="E155" s="16"/>
      <c r="F155" s="16"/>
      <c r="G155" s="16"/>
      <c r="H155" s="28"/>
    </row>
    <row r="156" spans="1:8">
      <c r="A156" s="58"/>
      <c r="B156" s="32"/>
      <c r="C156" s="30"/>
      <c r="D156" s="16"/>
      <c r="E156" s="16"/>
      <c r="F156" s="16"/>
      <c r="G156" s="16"/>
      <c r="H156" s="28"/>
    </row>
    <row r="157" spans="1:8">
      <c r="A157" s="58"/>
      <c r="B157" s="32"/>
      <c r="C157" s="30"/>
      <c r="D157" s="16"/>
      <c r="E157" s="16"/>
      <c r="F157" s="16"/>
      <c r="G157" s="16"/>
      <c r="H157" s="28"/>
    </row>
    <row r="158" spans="1:8">
      <c r="A158" s="58"/>
      <c r="B158" s="32"/>
      <c r="C158" s="30"/>
      <c r="D158" s="16"/>
      <c r="E158" s="16"/>
      <c r="F158" s="16"/>
      <c r="G158" s="16"/>
      <c r="H158" s="28"/>
    </row>
    <row r="159" spans="1:8">
      <c r="A159" s="58"/>
      <c r="B159" s="32"/>
      <c r="C159" s="30"/>
      <c r="D159" s="16"/>
      <c r="E159" s="16"/>
      <c r="F159" s="16"/>
      <c r="G159" s="16"/>
      <c r="H159" s="28"/>
    </row>
    <row r="160" spans="1:8">
      <c r="A160" s="58"/>
      <c r="B160" s="32"/>
      <c r="C160" s="30"/>
      <c r="D160" s="16"/>
      <c r="E160" s="16"/>
      <c r="F160" s="16"/>
      <c r="G160" s="16"/>
      <c r="H160" s="28"/>
    </row>
    <row r="161" spans="1:8">
      <c r="A161" s="58"/>
      <c r="B161" s="32"/>
      <c r="C161" s="30"/>
      <c r="D161" s="16"/>
      <c r="E161" s="16"/>
      <c r="F161" s="16"/>
      <c r="G161" s="16"/>
      <c r="H161" s="28"/>
    </row>
    <row r="162" spans="1:8">
      <c r="A162" s="58"/>
      <c r="B162" s="32"/>
      <c r="C162" s="30"/>
      <c r="D162" s="16"/>
      <c r="E162" s="16"/>
      <c r="F162" s="16"/>
      <c r="G162" s="16"/>
      <c r="H162" s="28"/>
    </row>
    <row r="163" spans="1:8">
      <c r="A163" s="58"/>
      <c r="B163" s="32"/>
      <c r="C163" s="30"/>
      <c r="D163" s="16"/>
      <c r="E163" s="16"/>
      <c r="F163" s="16"/>
      <c r="G163" s="16"/>
      <c r="H163" s="28"/>
    </row>
    <row r="164" spans="1:8">
      <c r="A164" s="58"/>
      <c r="B164" s="32"/>
      <c r="C164" s="30"/>
      <c r="D164" s="16"/>
      <c r="E164" s="16"/>
      <c r="F164" s="16"/>
      <c r="G164" s="16"/>
      <c r="H164" s="28"/>
    </row>
    <row r="165" spans="1:8">
      <c r="A165" s="58"/>
      <c r="B165" s="32"/>
      <c r="C165" s="30"/>
      <c r="D165" s="16"/>
      <c r="E165" s="16"/>
      <c r="F165" s="16"/>
      <c r="G165" s="16"/>
      <c r="H165" s="28"/>
    </row>
    <row r="166" spans="1:8">
      <c r="A166" s="58"/>
      <c r="B166" s="32"/>
      <c r="C166" s="30"/>
      <c r="D166" s="16"/>
      <c r="E166" s="16"/>
      <c r="F166" s="16"/>
      <c r="G166" s="16"/>
      <c r="H166" s="28"/>
    </row>
    <row r="167" spans="1:8">
      <c r="A167" s="58"/>
      <c r="B167" s="32"/>
      <c r="C167" s="30"/>
      <c r="D167" s="16"/>
      <c r="E167" s="16"/>
      <c r="F167" s="16"/>
      <c r="G167" s="16"/>
      <c r="H167" s="28"/>
    </row>
    <row r="168" spans="1:8">
      <c r="A168" s="58"/>
      <c r="B168" s="32"/>
      <c r="C168" s="30"/>
      <c r="D168" s="16"/>
      <c r="E168" s="16"/>
      <c r="F168" s="16"/>
      <c r="G168" s="16"/>
      <c r="H168" s="28"/>
    </row>
    <row r="169" spans="1:8">
      <c r="A169" s="58"/>
      <c r="B169" s="32"/>
      <c r="C169" s="30"/>
      <c r="D169" s="16"/>
      <c r="E169" s="16"/>
      <c r="F169" s="16"/>
      <c r="G169" s="16"/>
      <c r="H169" s="28"/>
    </row>
    <row r="170" spans="1:8">
      <c r="A170" s="58"/>
      <c r="B170" s="32"/>
      <c r="C170" s="30"/>
      <c r="D170" s="16"/>
      <c r="E170" s="16"/>
      <c r="F170" s="16"/>
      <c r="G170" s="16"/>
      <c r="H170" s="28"/>
    </row>
    <row r="171" spans="1:8">
      <c r="A171" s="58"/>
      <c r="B171" s="32"/>
      <c r="C171" s="30"/>
      <c r="D171" s="16"/>
      <c r="E171" s="16"/>
      <c r="F171" s="16"/>
      <c r="G171" s="16"/>
      <c r="H171" s="28"/>
    </row>
    <row r="172" spans="1:8">
      <c r="A172" s="58"/>
      <c r="B172" s="32"/>
      <c r="C172" s="30"/>
      <c r="D172" s="16"/>
      <c r="E172" s="16"/>
      <c r="F172" s="16"/>
      <c r="G172" s="16"/>
      <c r="H172" s="28"/>
    </row>
    <row r="173" spans="1:8">
      <c r="A173" s="58"/>
      <c r="B173" s="32"/>
      <c r="C173" s="30"/>
      <c r="D173" s="16"/>
      <c r="E173" s="16"/>
      <c r="F173" s="16"/>
      <c r="G173" s="16"/>
      <c r="H173" s="28"/>
    </row>
    <row r="174" spans="1:8">
      <c r="A174" s="58"/>
      <c r="B174" s="32"/>
      <c r="C174" s="30"/>
      <c r="D174" s="16"/>
      <c r="E174" s="16"/>
      <c r="F174" s="16"/>
      <c r="G174" s="16"/>
      <c r="H174" s="28"/>
    </row>
    <row r="175" spans="1:8">
      <c r="A175" s="58"/>
      <c r="B175" s="32"/>
      <c r="C175" s="30"/>
      <c r="D175" s="16"/>
      <c r="E175" s="16"/>
      <c r="F175" s="16"/>
      <c r="G175" s="16"/>
      <c r="H175" s="28"/>
    </row>
    <row r="176" spans="1:8">
      <c r="A176" s="58"/>
      <c r="B176" s="32"/>
      <c r="C176" s="30"/>
      <c r="D176" s="16"/>
      <c r="E176" s="16"/>
      <c r="F176" s="16"/>
      <c r="G176" s="16"/>
      <c r="H176" s="28"/>
    </row>
    <row r="177" spans="1:8">
      <c r="A177" s="58"/>
      <c r="B177" s="32"/>
      <c r="C177" s="30"/>
      <c r="D177" s="16"/>
      <c r="E177" s="16"/>
      <c r="F177" s="16"/>
      <c r="G177" s="16"/>
      <c r="H177" s="28"/>
    </row>
    <row r="178" spans="1:8">
      <c r="A178" s="58"/>
      <c r="B178" s="32"/>
      <c r="C178" s="30"/>
      <c r="D178" s="16"/>
      <c r="E178" s="16"/>
      <c r="F178" s="16"/>
      <c r="G178" s="16"/>
      <c r="H178" s="28"/>
    </row>
    <row r="179" spans="1:8">
      <c r="A179" s="58"/>
      <c r="B179" s="32"/>
      <c r="C179" s="30"/>
      <c r="D179" s="16"/>
      <c r="E179" s="16"/>
      <c r="F179" s="16"/>
      <c r="G179" s="16"/>
      <c r="H179" s="28"/>
    </row>
    <row r="180" spans="1:8">
      <c r="A180" s="58"/>
      <c r="B180" s="32"/>
      <c r="C180" s="30"/>
      <c r="D180" s="16"/>
      <c r="E180" s="16"/>
      <c r="F180" s="16"/>
      <c r="G180" s="16"/>
      <c r="H180" s="28"/>
    </row>
    <row r="181" spans="1:8">
      <c r="A181" s="58"/>
      <c r="B181" s="32"/>
      <c r="C181" s="30"/>
      <c r="D181" s="16"/>
      <c r="E181" s="16"/>
      <c r="F181" s="16"/>
      <c r="G181" s="16"/>
      <c r="H181" s="28"/>
    </row>
    <row r="182" spans="1:8">
      <c r="A182" s="58"/>
      <c r="B182" s="32"/>
      <c r="C182" s="30"/>
      <c r="D182" s="16"/>
      <c r="E182" s="16"/>
      <c r="F182" s="16"/>
      <c r="G182" s="16"/>
      <c r="H182" s="28"/>
    </row>
    <row r="183" spans="1:8">
      <c r="A183" s="58"/>
      <c r="B183" s="32"/>
      <c r="C183" s="30"/>
      <c r="D183" s="16"/>
      <c r="E183" s="16"/>
      <c r="F183" s="16"/>
      <c r="G183" s="16"/>
      <c r="H183" s="28"/>
    </row>
    <row r="184" spans="1:8">
      <c r="A184" s="58"/>
      <c r="B184" s="32"/>
      <c r="C184" s="30"/>
      <c r="D184" s="16"/>
      <c r="E184" s="16"/>
      <c r="F184" s="16"/>
      <c r="G184" s="16"/>
      <c r="H184" s="28"/>
    </row>
    <row r="185" spans="1:8">
      <c r="A185" s="58"/>
      <c r="B185" s="32"/>
      <c r="C185" s="30"/>
      <c r="D185" s="16"/>
      <c r="E185" s="16"/>
      <c r="F185" s="16"/>
      <c r="G185" s="16"/>
      <c r="H185" s="28"/>
    </row>
    <row r="186" spans="1:8">
      <c r="A186" s="58"/>
      <c r="B186" s="32"/>
      <c r="C186" s="30"/>
      <c r="D186" s="16"/>
      <c r="E186" s="16"/>
      <c r="F186" s="16"/>
      <c r="G186" s="16"/>
      <c r="H186" s="28"/>
    </row>
    <row r="187" spans="1:8">
      <c r="A187" s="58"/>
      <c r="B187" s="32"/>
      <c r="C187" s="30"/>
      <c r="D187" s="16"/>
      <c r="E187" s="16"/>
      <c r="F187" s="16"/>
      <c r="G187" s="16"/>
      <c r="H187" s="28"/>
    </row>
    <row r="188" spans="1:8">
      <c r="A188" s="58"/>
      <c r="B188" s="32"/>
      <c r="C188" s="30"/>
      <c r="D188" s="16"/>
      <c r="E188" s="16"/>
      <c r="F188" s="16"/>
      <c r="G188" s="16"/>
      <c r="H188" s="28"/>
    </row>
    <row r="189" spans="1:8">
      <c r="A189" s="58"/>
      <c r="B189" s="32"/>
      <c r="C189" s="30"/>
      <c r="D189" s="16"/>
      <c r="E189" s="16"/>
      <c r="F189" s="16"/>
      <c r="G189" s="16"/>
      <c r="H189" s="28"/>
    </row>
    <row r="190" spans="1:8">
      <c r="A190" s="58"/>
      <c r="B190" s="32"/>
      <c r="C190" s="30"/>
      <c r="D190" s="16"/>
      <c r="E190" s="16"/>
      <c r="F190" s="16"/>
      <c r="G190" s="16"/>
      <c r="H190" s="28"/>
    </row>
    <row r="191" spans="1:8">
      <c r="A191" s="58"/>
      <c r="B191" s="32"/>
      <c r="C191" s="30"/>
      <c r="D191" s="16"/>
      <c r="E191" s="16"/>
      <c r="F191" s="16"/>
      <c r="G191" s="16"/>
      <c r="H191" s="28"/>
    </row>
    <row r="192" spans="1:8">
      <c r="A192" s="58"/>
      <c r="B192" s="32"/>
      <c r="C192" s="30"/>
      <c r="D192" s="16"/>
      <c r="E192" s="16"/>
      <c r="F192" s="16"/>
      <c r="G192" s="16"/>
      <c r="H192" s="28"/>
    </row>
    <row r="193" spans="1:8">
      <c r="A193" s="58"/>
      <c r="B193" s="32"/>
      <c r="C193" s="30"/>
      <c r="D193" s="16"/>
      <c r="E193" s="16"/>
      <c r="F193" s="16"/>
      <c r="G193" s="16"/>
      <c r="H193" s="28"/>
    </row>
    <row r="194" spans="1:8">
      <c r="A194" s="58"/>
      <c r="B194" s="32"/>
      <c r="C194" s="30"/>
      <c r="D194" s="16"/>
      <c r="E194" s="16"/>
      <c r="F194" s="16"/>
      <c r="G194" s="16"/>
      <c r="H194" s="28"/>
    </row>
    <row r="195" spans="1:8">
      <c r="A195" s="58"/>
      <c r="B195" s="32"/>
      <c r="C195" s="30"/>
      <c r="D195" s="16"/>
      <c r="E195" s="16"/>
      <c r="F195" s="16"/>
      <c r="G195" s="16"/>
      <c r="H195" s="28"/>
    </row>
    <row r="196" spans="1:8">
      <c r="A196" s="58"/>
      <c r="B196" s="32"/>
      <c r="C196" s="30"/>
      <c r="D196" s="16"/>
      <c r="E196" s="16"/>
      <c r="F196" s="16"/>
      <c r="G196" s="16"/>
      <c r="H196" s="28"/>
    </row>
    <row r="197" spans="1:8">
      <c r="A197" s="58"/>
      <c r="B197" s="32"/>
      <c r="C197" s="30"/>
      <c r="D197" s="16"/>
      <c r="E197" s="16"/>
      <c r="F197" s="16"/>
      <c r="G197" s="16"/>
      <c r="H197" s="28"/>
    </row>
    <row r="198" spans="1:8">
      <c r="A198" s="58"/>
      <c r="B198" s="32"/>
      <c r="C198" s="30"/>
      <c r="D198" s="16"/>
      <c r="E198" s="16"/>
      <c r="F198" s="16"/>
      <c r="G198" s="16"/>
      <c r="H198" s="28"/>
    </row>
    <row r="199" spans="1:8">
      <c r="A199" s="58"/>
      <c r="B199" s="32"/>
      <c r="C199" s="30"/>
      <c r="D199" s="16"/>
      <c r="E199" s="16"/>
      <c r="F199" s="16"/>
      <c r="G199" s="16"/>
      <c r="H199" s="28"/>
    </row>
    <row r="200" spans="1:8">
      <c r="A200" s="58"/>
      <c r="B200" s="32"/>
      <c r="C200" s="30"/>
      <c r="D200" s="16"/>
      <c r="E200" s="16"/>
      <c r="F200" s="16"/>
      <c r="G200" s="16"/>
      <c r="H200" s="28"/>
    </row>
    <row r="201" spans="1:8">
      <c r="A201" s="58"/>
      <c r="B201" s="32"/>
      <c r="C201" s="30"/>
      <c r="D201" s="16"/>
      <c r="E201" s="16"/>
      <c r="F201" s="16"/>
      <c r="G201" s="16"/>
      <c r="H201" s="28"/>
    </row>
    <row r="202" spans="1:8">
      <c r="A202" s="58"/>
      <c r="B202" s="32"/>
      <c r="C202" s="30"/>
      <c r="D202" s="16"/>
      <c r="E202" s="16"/>
      <c r="F202" s="16"/>
      <c r="G202" s="16"/>
      <c r="H202" s="28"/>
    </row>
    <row r="203" spans="1:8">
      <c r="A203" s="58"/>
      <c r="B203" s="32"/>
      <c r="C203" s="30"/>
      <c r="D203" s="16"/>
      <c r="E203" s="16"/>
      <c r="F203" s="16"/>
      <c r="G203" s="16"/>
      <c r="H203" s="28"/>
    </row>
    <row r="204" spans="1:8">
      <c r="A204" s="58"/>
      <c r="B204" s="32"/>
      <c r="C204" s="30"/>
      <c r="D204" s="16"/>
      <c r="E204" s="16"/>
      <c r="F204" s="16"/>
      <c r="G204" s="16"/>
      <c r="H204" s="28"/>
    </row>
    <row r="205" spans="1:8">
      <c r="A205" s="58"/>
      <c r="B205" s="32"/>
      <c r="C205" s="30"/>
      <c r="D205" s="16"/>
      <c r="E205" s="16"/>
      <c r="F205" s="16"/>
      <c r="G205" s="16"/>
      <c r="H205" s="28"/>
    </row>
    <row r="206" spans="1:8">
      <c r="A206" s="58"/>
      <c r="B206" s="32"/>
      <c r="C206" s="30"/>
      <c r="D206" s="16"/>
      <c r="E206" s="16"/>
      <c r="F206" s="16"/>
      <c r="G206" s="16"/>
      <c r="H206" s="28"/>
    </row>
    <row r="207" spans="1:8">
      <c r="A207" s="58"/>
      <c r="B207" s="32"/>
      <c r="C207" s="30"/>
      <c r="D207" s="16"/>
      <c r="E207" s="16"/>
      <c r="F207" s="16"/>
      <c r="G207" s="16"/>
      <c r="H207" s="28"/>
    </row>
    <row r="208" spans="1:8">
      <c r="A208" s="58"/>
      <c r="B208" s="32"/>
      <c r="C208" s="30"/>
      <c r="D208" s="16"/>
      <c r="E208" s="16"/>
      <c r="F208" s="16"/>
      <c r="G208" s="16"/>
      <c r="H208" s="28"/>
    </row>
    <row r="209" spans="1:8">
      <c r="A209" s="58"/>
      <c r="B209" s="32"/>
      <c r="C209" s="30"/>
      <c r="D209" s="16"/>
      <c r="E209" s="16"/>
      <c r="F209" s="16"/>
      <c r="G209" s="16"/>
      <c r="H209" s="28"/>
    </row>
    <row r="210" spans="1:8">
      <c r="A210" s="58"/>
      <c r="B210" s="32"/>
      <c r="C210" s="30"/>
      <c r="D210" s="16"/>
      <c r="E210" s="16"/>
      <c r="F210" s="16"/>
      <c r="G210" s="16"/>
      <c r="H210" s="28"/>
    </row>
    <row r="211" spans="1:8">
      <c r="A211" s="58"/>
      <c r="B211" s="32"/>
      <c r="C211" s="30"/>
      <c r="D211" s="16"/>
      <c r="E211" s="16"/>
      <c r="F211" s="16"/>
      <c r="G211" s="16"/>
      <c r="H211" s="28"/>
    </row>
    <row r="212" spans="1:8">
      <c r="A212" s="58"/>
      <c r="B212" s="32"/>
      <c r="C212" s="30"/>
      <c r="D212" s="16"/>
      <c r="E212" s="16"/>
      <c r="F212" s="16"/>
      <c r="G212" s="16"/>
      <c r="H212" s="28"/>
    </row>
    <row r="213" spans="1:8">
      <c r="A213" s="58"/>
      <c r="B213" s="32"/>
      <c r="C213" s="30"/>
      <c r="D213" s="16"/>
      <c r="E213" s="16"/>
      <c r="F213" s="16"/>
      <c r="G213" s="16"/>
      <c r="H213" s="28"/>
    </row>
    <row r="214" spans="1:8">
      <c r="A214" s="58"/>
      <c r="B214" s="32"/>
      <c r="C214" s="30"/>
      <c r="D214" s="16"/>
      <c r="E214" s="16"/>
      <c r="F214" s="16"/>
      <c r="G214" s="16"/>
      <c r="H214" s="28"/>
    </row>
    <row r="215" spans="1:8">
      <c r="A215" s="58"/>
      <c r="B215" s="32"/>
      <c r="C215" s="30"/>
      <c r="D215" s="16"/>
      <c r="E215" s="16"/>
      <c r="F215" s="16"/>
      <c r="G215" s="16"/>
      <c r="H215" s="28"/>
    </row>
    <row r="216" spans="1:8">
      <c r="A216" s="58"/>
      <c r="B216" s="32"/>
      <c r="C216" s="30"/>
      <c r="D216" s="16"/>
      <c r="E216" s="16"/>
      <c r="F216" s="16"/>
      <c r="G216" s="16"/>
      <c r="H216" s="28"/>
    </row>
    <row r="217" spans="1:8">
      <c r="A217" s="58"/>
      <c r="B217" s="32"/>
      <c r="C217" s="30"/>
      <c r="D217" s="16"/>
      <c r="E217" s="16"/>
      <c r="F217" s="16"/>
      <c r="G217" s="16"/>
      <c r="H217" s="28"/>
    </row>
    <row r="218" spans="1:8">
      <c r="A218" s="58"/>
      <c r="B218" s="32"/>
      <c r="C218" s="30"/>
      <c r="D218" s="16"/>
      <c r="E218" s="16"/>
      <c r="F218" s="16"/>
      <c r="G218" s="16"/>
      <c r="H218" s="28"/>
    </row>
    <row r="219" spans="1:8">
      <c r="A219" s="58"/>
      <c r="B219" s="32"/>
      <c r="C219" s="30"/>
      <c r="D219" s="16"/>
      <c r="E219" s="16"/>
      <c r="F219" s="16"/>
      <c r="G219" s="16"/>
      <c r="H219" s="28"/>
    </row>
    <row r="220" spans="1:8">
      <c r="A220" s="58"/>
      <c r="B220" s="32"/>
      <c r="C220" s="30"/>
      <c r="D220" s="16"/>
      <c r="E220" s="16"/>
      <c r="F220" s="16"/>
      <c r="G220" s="16"/>
      <c r="H220" s="28"/>
    </row>
    <row r="221" spans="1:8">
      <c r="A221" s="58"/>
      <c r="B221" s="32"/>
      <c r="C221" s="30"/>
      <c r="D221" s="16"/>
      <c r="E221" s="16"/>
      <c r="F221" s="16"/>
      <c r="G221" s="16"/>
      <c r="H221" s="28"/>
    </row>
    <row r="222" spans="1:8">
      <c r="A222" s="58"/>
      <c r="B222" s="32"/>
      <c r="C222" s="30"/>
      <c r="D222" s="16"/>
      <c r="E222" s="16"/>
      <c r="F222" s="16"/>
      <c r="G222" s="16"/>
      <c r="H222" s="28"/>
    </row>
    <row r="223" spans="1:8">
      <c r="A223" s="58"/>
      <c r="B223" s="32"/>
      <c r="C223" s="30"/>
      <c r="D223" s="16"/>
      <c r="E223" s="16"/>
      <c r="F223" s="16"/>
      <c r="G223" s="16"/>
      <c r="H223" s="28"/>
    </row>
    <row r="224" spans="1:8">
      <c r="A224" s="58"/>
      <c r="B224" s="32"/>
      <c r="C224" s="30"/>
      <c r="D224" s="16"/>
      <c r="E224" s="16"/>
      <c r="F224" s="16"/>
      <c r="G224" s="16"/>
      <c r="H224" s="28"/>
    </row>
    <row r="225" spans="1:8">
      <c r="A225" s="58"/>
      <c r="B225" s="32"/>
      <c r="C225" s="30"/>
      <c r="D225" s="16"/>
      <c r="E225" s="16"/>
      <c r="F225" s="16"/>
      <c r="G225" s="16"/>
      <c r="H225" s="28"/>
    </row>
    <row r="226" spans="1:8">
      <c r="A226" s="58"/>
      <c r="B226" s="32"/>
      <c r="C226" s="30"/>
      <c r="D226" s="16"/>
      <c r="E226" s="16"/>
      <c r="F226" s="16"/>
      <c r="G226" s="16"/>
      <c r="H226" s="28"/>
    </row>
    <row r="227" spans="1:8">
      <c r="A227" s="58"/>
      <c r="B227" s="32"/>
      <c r="C227" s="30"/>
      <c r="D227" s="16"/>
      <c r="E227" s="16"/>
      <c r="F227" s="16"/>
      <c r="G227" s="16"/>
      <c r="H227" s="28"/>
    </row>
    <row r="228" spans="1:8">
      <c r="A228" s="58"/>
      <c r="B228" s="32"/>
      <c r="C228" s="30"/>
      <c r="D228" s="16"/>
      <c r="E228" s="16"/>
      <c r="F228" s="16"/>
      <c r="G228" s="16"/>
      <c r="H228" s="28"/>
    </row>
    <row r="229" spans="1:8">
      <c r="A229" s="58"/>
      <c r="B229" s="32"/>
      <c r="C229" s="30"/>
      <c r="D229" s="16"/>
      <c r="E229" s="16"/>
      <c r="F229" s="16"/>
      <c r="G229" s="16"/>
      <c r="H229" s="28"/>
    </row>
    <row r="230" spans="1:8">
      <c r="A230" s="58"/>
      <c r="B230" s="32"/>
      <c r="C230" s="30"/>
      <c r="D230" s="16"/>
      <c r="E230" s="16"/>
      <c r="F230" s="16"/>
      <c r="G230" s="16"/>
      <c r="H230" s="28"/>
    </row>
    <row r="231" spans="1:8">
      <c r="A231" s="58"/>
      <c r="B231" s="32"/>
      <c r="C231" s="30"/>
      <c r="D231" s="16"/>
      <c r="E231" s="16"/>
      <c r="F231" s="16"/>
      <c r="G231" s="16"/>
      <c r="H231" s="28"/>
    </row>
    <row r="232" spans="1:8">
      <c r="A232" s="58"/>
      <c r="B232" s="32"/>
      <c r="C232" s="30"/>
      <c r="D232" s="16"/>
      <c r="E232" s="16"/>
      <c r="F232" s="16"/>
      <c r="G232" s="16"/>
      <c r="H232" s="28"/>
    </row>
    <row r="233" spans="1:8">
      <c r="A233" s="58"/>
      <c r="B233" s="32"/>
      <c r="C233" s="30"/>
      <c r="D233" s="16"/>
      <c r="E233" s="16"/>
      <c r="F233" s="16"/>
      <c r="G233" s="16"/>
      <c r="H233" s="28"/>
    </row>
    <row r="234" spans="1:8">
      <c r="A234" s="58"/>
      <c r="B234" s="32"/>
      <c r="C234" s="30"/>
      <c r="D234" s="16"/>
      <c r="E234" s="16"/>
      <c r="F234" s="16"/>
      <c r="G234" s="16"/>
      <c r="H234" s="28"/>
    </row>
    <row r="235" spans="1:8">
      <c r="A235" s="58"/>
      <c r="B235" s="32"/>
      <c r="C235" s="30"/>
      <c r="D235" s="16"/>
      <c r="E235" s="16"/>
      <c r="F235" s="16"/>
      <c r="G235" s="16"/>
      <c r="H235" s="28"/>
    </row>
    <row r="236" spans="1:8">
      <c r="A236" s="58"/>
      <c r="B236" s="32"/>
      <c r="C236" s="30"/>
      <c r="D236" s="16"/>
      <c r="E236" s="16"/>
      <c r="F236" s="16"/>
      <c r="G236" s="16"/>
      <c r="H236" s="28"/>
    </row>
    <row r="237" spans="1:8">
      <c r="A237" s="58"/>
      <c r="B237" s="32"/>
      <c r="C237" s="30"/>
      <c r="D237" s="16"/>
      <c r="E237" s="16"/>
      <c r="F237" s="16"/>
      <c r="G237" s="16"/>
      <c r="H237" s="28"/>
    </row>
    <row r="238" spans="1:8">
      <c r="A238" s="58"/>
      <c r="B238" s="32"/>
      <c r="C238" s="30"/>
      <c r="D238" s="16"/>
      <c r="E238" s="16"/>
      <c r="F238" s="16"/>
      <c r="G238" s="16"/>
      <c r="H238" s="28"/>
    </row>
    <row r="239" spans="1:8">
      <c r="A239" s="58"/>
      <c r="B239" s="32"/>
      <c r="C239" s="30"/>
      <c r="D239" s="16"/>
      <c r="E239" s="16"/>
      <c r="F239" s="16"/>
      <c r="G239" s="16"/>
      <c r="H239" s="28"/>
    </row>
    <row r="240" spans="1:8">
      <c r="A240" s="58"/>
      <c r="B240" s="32"/>
      <c r="C240" s="30"/>
      <c r="D240" s="16"/>
      <c r="E240" s="16"/>
      <c r="F240" s="16"/>
      <c r="G240" s="16"/>
      <c r="H240" s="28"/>
    </row>
    <row r="241" spans="1:8">
      <c r="A241" s="58"/>
      <c r="B241" s="32"/>
      <c r="C241" s="30"/>
      <c r="D241" s="16"/>
      <c r="E241" s="16"/>
      <c r="F241" s="16"/>
      <c r="G241" s="16"/>
      <c r="H241" s="28"/>
    </row>
    <row r="242" spans="1:8">
      <c r="A242" s="58"/>
      <c r="B242" s="32"/>
      <c r="C242" s="30"/>
      <c r="D242" s="16"/>
      <c r="E242" s="16"/>
      <c r="F242" s="16"/>
      <c r="G242" s="16"/>
      <c r="H242" s="28"/>
    </row>
    <row r="243" spans="1:8">
      <c r="A243" s="58"/>
      <c r="B243" s="32"/>
      <c r="C243" s="30"/>
      <c r="D243" s="16"/>
      <c r="E243" s="16"/>
      <c r="F243" s="16"/>
      <c r="G243" s="16"/>
      <c r="H243" s="28"/>
    </row>
    <row r="244" spans="1:8">
      <c r="A244" s="58"/>
      <c r="B244" s="32"/>
      <c r="C244" s="30"/>
      <c r="D244" s="16"/>
      <c r="E244" s="16"/>
      <c r="F244" s="16"/>
      <c r="G244" s="16"/>
      <c r="H244" s="28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  <legacyDrawing r:id="rId2"/>
  <controls>
    <control shapeId="3073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27"/>
  <sheetViews>
    <sheetView workbookViewId="0">
      <pane ySplit="1" topLeftCell="A2" activePane="bottomLeft" state="frozen"/>
      <selection pane="bottomLeft" activeCell="A5" sqref="A2:A5"/>
    </sheetView>
  </sheetViews>
  <sheetFormatPr baseColWidth="10" defaultRowHeight="15"/>
  <cols>
    <col min="1" max="1" width="24" customWidth="1"/>
    <col min="2" max="4" width="11.42578125" style="27"/>
    <col min="5" max="5" width="11.42578125" style="27" hidden="1" customWidth="1"/>
    <col min="6" max="7" width="11.42578125" style="31"/>
    <col min="8" max="8" width="11.42578125" style="40"/>
  </cols>
  <sheetData>
    <row r="1" spans="1:8" s="37" customFormat="1">
      <c r="A1" s="38" t="s">
        <v>31</v>
      </c>
      <c r="B1" s="39" t="s">
        <v>36</v>
      </c>
      <c r="C1" s="39" t="s">
        <v>32</v>
      </c>
      <c r="D1" s="39" t="s">
        <v>33</v>
      </c>
      <c r="E1" s="39"/>
      <c r="F1" s="38" t="s">
        <v>34</v>
      </c>
      <c r="G1" s="38" t="s">
        <v>35</v>
      </c>
      <c r="H1" s="41" t="s">
        <v>19</v>
      </c>
    </row>
    <row r="2" spans="1:8">
      <c r="A2" s="35" t="s">
        <v>97</v>
      </c>
      <c r="B2" s="16">
        <v>10</v>
      </c>
      <c r="C2" s="16">
        <v>9</v>
      </c>
      <c r="D2" s="16">
        <v>8.5</v>
      </c>
      <c r="E2" s="16">
        <v>0</v>
      </c>
      <c r="F2" s="30">
        <v>20</v>
      </c>
      <c r="G2" s="30">
        <v>100</v>
      </c>
      <c r="H2" s="42">
        <v>5.5</v>
      </c>
    </row>
    <row r="3" spans="1:8">
      <c r="A3" s="35" t="s">
        <v>98</v>
      </c>
      <c r="B3" s="16">
        <v>12</v>
      </c>
      <c r="C3" s="16">
        <v>11.5</v>
      </c>
      <c r="D3" s="16">
        <v>11</v>
      </c>
      <c r="E3" s="16">
        <v>0</v>
      </c>
      <c r="F3" s="30">
        <v>10</v>
      </c>
      <c r="G3" s="30">
        <v>48</v>
      </c>
      <c r="H3" s="42">
        <v>5.5</v>
      </c>
    </row>
    <row r="4" spans="1:8">
      <c r="A4" s="35" t="s">
        <v>99</v>
      </c>
      <c r="B4" s="16">
        <v>1.5</v>
      </c>
      <c r="C4" s="16">
        <v>1.4</v>
      </c>
      <c r="D4" s="16">
        <v>1.35</v>
      </c>
      <c r="E4" s="16">
        <v>0</v>
      </c>
      <c r="F4" s="30">
        <v>10</v>
      </c>
      <c r="G4" s="30">
        <v>35</v>
      </c>
      <c r="H4" s="42">
        <v>19.600000000000001</v>
      </c>
    </row>
    <row r="5" spans="1:8">
      <c r="A5" s="35" t="s">
        <v>37</v>
      </c>
      <c r="B5" s="16">
        <v>50</v>
      </c>
      <c r="C5" s="16">
        <v>49</v>
      </c>
      <c r="D5" s="16">
        <v>48</v>
      </c>
      <c r="E5" s="16">
        <v>0</v>
      </c>
      <c r="F5" s="30">
        <v>47</v>
      </c>
      <c r="G5" s="30">
        <v>120</v>
      </c>
      <c r="H5" s="42">
        <v>19.600000000000001</v>
      </c>
    </row>
    <row r="6" spans="1:8">
      <c r="A6" s="35" t="s">
        <v>38</v>
      </c>
      <c r="B6" s="16">
        <v>100</v>
      </c>
      <c r="C6" s="16">
        <v>90</v>
      </c>
      <c r="D6" s="16">
        <v>80</v>
      </c>
      <c r="E6" s="16">
        <v>0</v>
      </c>
      <c r="F6" s="30">
        <v>32</v>
      </c>
      <c r="G6" s="30">
        <v>56</v>
      </c>
      <c r="H6" s="42">
        <v>5.5</v>
      </c>
    </row>
    <row r="7" spans="1:8">
      <c r="A7" s="35" t="s">
        <v>24</v>
      </c>
      <c r="B7" s="16">
        <v>1</v>
      </c>
      <c r="C7" s="16">
        <v>0.9</v>
      </c>
      <c r="D7" s="16">
        <v>0.8</v>
      </c>
      <c r="E7" s="16">
        <v>0</v>
      </c>
      <c r="F7" s="30">
        <v>50</v>
      </c>
      <c r="G7" s="30">
        <v>80</v>
      </c>
      <c r="H7" s="43">
        <v>19.600000000000001</v>
      </c>
    </row>
    <row r="8" spans="1:8">
      <c r="A8" s="35"/>
      <c r="B8" s="16"/>
      <c r="C8" s="16"/>
      <c r="D8" s="16"/>
      <c r="E8" s="16">
        <v>0</v>
      </c>
      <c r="F8" s="30"/>
      <c r="G8" s="30"/>
      <c r="H8" s="43"/>
    </row>
    <row r="9" spans="1:8">
      <c r="A9" s="35"/>
      <c r="B9" s="16"/>
      <c r="C9" s="16"/>
      <c r="D9" s="16"/>
      <c r="E9" s="16">
        <v>0</v>
      </c>
      <c r="F9" s="30"/>
      <c r="G9" s="30"/>
      <c r="H9" s="43"/>
    </row>
    <row r="10" spans="1:8">
      <c r="A10" s="35"/>
      <c r="B10" s="16"/>
      <c r="C10" s="16"/>
      <c r="D10" s="16"/>
      <c r="E10" s="16">
        <v>0</v>
      </c>
      <c r="F10" s="30"/>
      <c r="G10" s="30"/>
      <c r="H10" s="43"/>
    </row>
    <row r="11" spans="1:8">
      <c r="A11" s="35"/>
      <c r="B11" s="16"/>
      <c r="C11" s="16"/>
      <c r="D11" s="16"/>
      <c r="E11" s="16">
        <v>0</v>
      </c>
      <c r="F11" s="30"/>
      <c r="G11" s="30"/>
      <c r="H11" s="43"/>
    </row>
    <row r="12" spans="1:8">
      <c r="A12" s="35"/>
      <c r="B12" s="16"/>
      <c r="C12" s="16"/>
      <c r="D12" s="16"/>
      <c r="E12" s="16">
        <v>0</v>
      </c>
      <c r="F12" s="30"/>
      <c r="G12" s="30"/>
      <c r="H12" s="43"/>
    </row>
    <row r="13" spans="1:8">
      <c r="A13" s="35"/>
      <c r="B13" s="16"/>
      <c r="C13" s="16"/>
      <c r="D13" s="16"/>
      <c r="E13" s="16">
        <v>0</v>
      </c>
      <c r="F13" s="30"/>
      <c r="G13" s="30"/>
      <c r="H13" s="43"/>
    </row>
    <row r="14" spans="1:8">
      <c r="A14" s="35"/>
      <c r="B14" s="16"/>
      <c r="C14" s="16"/>
      <c r="D14" s="16"/>
      <c r="E14" s="16">
        <v>0</v>
      </c>
      <c r="F14" s="30"/>
      <c r="G14" s="30"/>
      <c r="H14" s="43"/>
    </row>
    <row r="15" spans="1:8">
      <c r="A15" s="35"/>
      <c r="B15" s="16"/>
      <c r="C15" s="16"/>
      <c r="D15" s="16"/>
      <c r="E15" s="16">
        <v>0</v>
      </c>
      <c r="F15" s="30"/>
      <c r="G15" s="30"/>
      <c r="H15" s="43"/>
    </row>
    <row r="16" spans="1:8">
      <c r="A16" s="35"/>
      <c r="B16" s="16"/>
      <c r="C16" s="16"/>
      <c r="D16" s="16"/>
      <c r="E16" s="16">
        <v>0</v>
      </c>
      <c r="F16" s="30"/>
      <c r="G16" s="30"/>
      <c r="H16" s="43"/>
    </row>
    <row r="17" spans="1:8">
      <c r="A17" s="35"/>
      <c r="B17" s="16"/>
      <c r="C17" s="16"/>
      <c r="D17" s="16"/>
      <c r="E17" s="16">
        <v>0</v>
      </c>
      <c r="F17" s="30"/>
      <c r="G17" s="30"/>
      <c r="H17" s="43"/>
    </row>
    <row r="18" spans="1:8">
      <c r="A18" s="35"/>
      <c r="B18" s="16"/>
      <c r="C18" s="16"/>
      <c r="D18" s="16"/>
      <c r="E18" s="16">
        <v>0</v>
      </c>
      <c r="F18" s="30"/>
      <c r="G18" s="30"/>
      <c r="H18" s="43"/>
    </row>
    <row r="19" spans="1:8">
      <c r="A19" s="35"/>
      <c r="B19" s="16"/>
      <c r="C19" s="16"/>
      <c r="D19" s="16"/>
      <c r="E19" s="16">
        <v>0</v>
      </c>
      <c r="F19" s="30"/>
      <c r="G19" s="30"/>
      <c r="H19" s="43"/>
    </row>
    <row r="20" spans="1:8">
      <c r="A20" s="35"/>
      <c r="B20" s="16"/>
      <c r="C20" s="16"/>
      <c r="D20" s="16"/>
      <c r="E20" s="16">
        <v>0</v>
      </c>
      <c r="F20" s="30"/>
      <c r="G20" s="30"/>
      <c r="H20" s="43"/>
    </row>
    <row r="21" spans="1:8">
      <c r="A21" s="35"/>
      <c r="B21" s="16"/>
      <c r="C21" s="16"/>
      <c r="D21" s="16"/>
      <c r="E21" s="16">
        <v>0</v>
      </c>
      <c r="F21" s="30"/>
      <c r="G21" s="30"/>
      <c r="H21" s="43"/>
    </row>
    <row r="22" spans="1:8">
      <c r="A22" s="35"/>
      <c r="B22" s="16"/>
      <c r="C22" s="16"/>
      <c r="D22" s="16"/>
      <c r="E22" s="16">
        <v>0</v>
      </c>
      <c r="F22" s="30"/>
      <c r="G22" s="30"/>
      <c r="H22" s="43"/>
    </row>
    <row r="23" spans="1:8">
      <c r="A23" s="35"/>
      <c r="B23" s="16"/>
      <c r="C23" s="16"/>
      <c r="D23" s="16"/>
      <c r="E23" s="16">
        <v>0</v>
      </c>
      <c r="F23" s="30"/>
      <c r="G23" s="30"/>
      <c r="H23" s="43"/>
    </row>
    <row r="24" spans="1:8">
      <c r="A24" s="35"/>
      <c r="B24" s="16"/>
      <c r="C24" s="16"/>
      <c r="D24" s="16"/>
      <c r="E24" s="16">
        <v>0</v>
      </c>
      <c r="F24" s="30"/>
      <c r="G24" s="30"/>
      <c r="H24" s="43"/>
    </row>
    <row r="25" spans="1:8">
      <c r="A25" s="35"/>
      <c r="B25" s="16"/>
      <c r="C25" s="16"/>
      <c r="D25" s="16"/>
      <c r="E25" s="16">
        <v>0</v>
      </c>
      <c r="F25" s="30"/>
      <c r="G25" s="30"/>
      <c r="H25" s="43"/>
    </row>
    <row r="26" spans="1:8">
      <c r="A26" s="35"/>
      <c r="B26" s="16"/>
      <c r="C26" s="16"/>
      <c r="D26" s="16"/>
      <c r="E26" s="16">
        <v>0</v>
      </c>
      <c r="F26" s="30"/>
      <c r="G26" s="30"/>
      <c r="H26" s="43"/>
    </row>
    <row r="27" spans="1:8">
      <c r="A27" s="35"/>
      <c r="B27" s="16"/>
      <c r="C27" s="16"/>
      <c r="D27" s="16"/>
      <c r="E27" s="16">
        <v>0</v>
      </c>
      <c r="F27" s="30"/>
      <c r="G27" s="30"/>
      <c r="H27" s="43"/>
    </row>
  </sheetData>
  <pageMargins left="0.7" right="0.7" top="0.75" bottom="0.75" header="0.3" footer="0.3"/>
  <pageSetup paperSize="9" orientation="portrait" horizontalDpi="0" verticalDpi="0" r:id="rId1"/>
  <legacyDrawing r:id="rId2"/>
  <controls>
    <control shapeId="6145" r:id="rId3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M41256"/>
  <sheetViews>
    <sheetView workbookViewId="0">
      <pane ySplit="3" topLeftCell="A4" activePane="bottomLeft" state="frozen"/>
      <selection pane="bottomLeft" activeCell="D11" sqref="D11"/>
    </sheetView>
  </sheetViews>
  <sheetFormatPr baseColWidth="10" defaultRowHeight="15"/>
  <cols>
    <col min="1" max="1" width="11.5703125" style="51" customWidth="1"/>
    <col min="2" max="2" width="24" style="52" customWidth="1"/>
    <col min="3" max="3" width="17.42578125" style="31" customWidth="1"/>
    <col min="4" max="4" width="15" style="40" customWidth="1"/>
    <col min="5" max="9" width="11.42578125" style="40"/>
  </cols>
  <sheetData>
    <row r="1" spans="1:13" s="93" customFormat="1">
      <c r="A1" s="137" t="s">
        <v>63</v>
      </c>
      <c r="B1" s="137"/>
      <c r="C1" s="137"/>
      <c r="D1" s="136" t="s">
        <v>62</v>
      </c>
      <c r="E1" s="136"/>
      <c r="F1" s="136"/>
      <c r="G1" s="136"/>
      <c r="H1" s="136"/>
      <c r="I1" s="136"/>
    </row>
    <row r="2" spans="1:13" s="56" customFormat="1">
      <c r="A2" s="138" t="s">
        <v>5</v>
      </c>
      <c r="B2" s="140" t="s">
        <v>10</v>
      </c>
      <c r="C2" s="142" t="s">
        <v>39</v>
      </c>
      <c r="D2" s="108" t="str">
        <f t="array" ref="D2:I2">TRANSPOSE(Produits!A2:A7)</f>
        <v>produit1</v>
      </c>
      <c r="E2" s="109" t="str">
        <v>produit2</v>
      </c>
      <c r="F2" s="109" t="str">
        <v>produit3</v>
      </c>
      <c r="G2" s="109" t="str">
        <v>produit4</v>
      </c>
      <c r="H2" s="109" t="str">
        <v>produit5</v>
      </c>
      <c r="I2" s="109" t="str">
        <v>Livraison</v>
      </c>
      <c r="J2" s="56">
        <f t="array" ref="J2">TRANSPOSE(Produits!A8:A13)</f>
        <v>0</v>
      </c>
    </row>
    <row r="3" spans="1:13" s="56" customFormat="1">
      <c r="A3" s="139"/>
      <c r="B3" s="141"/>
      <c r="C3" s="143"/>
      <c r="D3" s="108">
        <f>SUM(D4:D1483)</f>
        <v>9895</v>
      </c>
      <c r="E3" s="109">
        <f>SUM(E4:E1483)</f>
        <v>6350</v>
      </c>
      <c r="F3" s="109">
        <f t="shared" ref="F3:I3" si="0">SUM(F4:F1483)</f>
        <v>0</v>
      </c>
      <c r="G3" s="109">
        <f t="shared" si="0"/>
        <v>0</v>
      </c>
      <c r="H3" s="109">
        <f t="shared" si="0"/>
        <v>0</v>
      </c>
      <c r="I3" s="109">
        <f t="shared" si="0"/>
        <v>20</v>
      </c>
      <c r="J3" s="56" t="str">
        <f t="shared" ref="J3:M3" si="1">IF(J4="","",SUM(J4:J1483))</f>
        <v/>
      </c>
      <c r="K3" s="56" t="str">
        <f t="shared" si="1"/>
        <v/>
      </c>
      <c r="L3" s="56" t="str">
        <f t="shared" si="1"/>
        <v/>
      </c>
      <c r="M3" s="56" t="str">
        <f t="shared" si="1"/>
        <v/>
      </c>
    </row>
    <row r="4" spans="1:13">
      <c r="A4" s="53">
        <v>41244</v>
      </c>
      <c r="B4" s="54">
        <v>12542154</v>
      </c>
      <c r="C4" s="30" t="s">
        <v>50</v>
      </c>
      <c r="D4" s="110">
        <v>10000</v>
      </c>
      <c r="E4" s="110">
        <v>6500</v>
      </c>
      <c r="F4" s="110"/>
      <c r="G4" s="110"/>
      <c r="H4" s="110"/>
      <c r="I4" s="110"/>
    </row>
    <row r="5" spans="1:13">
      <c r="A5" s="53">
        <v>41246</v>
      </c>
      <c r="B5" s="54">
        <v>201212034110001</v>
      </c>
      <c r="C5" s="30">
        <v>4110001</v>
      </c>
      <c r="D5" s="110">
        <v>-50</v>
      </c>
      <c r="E5" s="110">
        <v>-30</v>
      </c>
      <c r="F5" s="110"/>
      <c r="G5" s="110"/>
      <c r="H5" s="110"/>
      <c r="I5" s="110">
        <v>0</v>
      </c>
    </row>
    <row r="6" spans="1:13">
      <c r="A6" s="53">
        <v>41246</v>
      </c>
      <c r="B6" s="54">
        <v>201212034110001</v>
      </c>
      <c r="C6" s="30">
        <v>4110001</v>
      </c>
      <c r="D6" s="110">
        <v>-55</v>
      </c>
      <c r="E6" s="110">
        <v>-120</v>
      </c>
      <c r="F6" s="110"/>
      <c r="G6" s="110"/>
      <c r="H6" s="110"/>
      <c r="I6" s="110">
        <v>0</v>
      </c>
    </row>
    <row r="7" spans="1:13">
      <c r="A7" s="53">
        <v>41234</v>
      </c>
      <c r="B7" s="54">
        <v>123456</v>
      </c>
      <c r="C7" s="30">
        <v>4010001</v>
      </c>
      <c r="D7" s="110" t="s">
        <v>86</v>
      </c>
      <c r="E7" s="110" t="s">
        <v>87</v>
      </c>
      <c r="F7" s="110" t="s">
        <v>88</v>
      </c>
      <c r="G7" s="110"/>
      <c r="H7" s="110"/>
      <c r="I7" s="110"/>
    </row>
    <row r="8" spans="1:13">
      <c r="A8" s="53">
        <v>41238</v>
      </c>
      <c r="B8" s="54">
        <v>123456</v>
      </c>
      <c r="C8" s="30">
        <v>4010001</v>
      </c>
      <c r="D8" s="110" t="s">
        <v>89</v>
      </c>
      <c r="E8" s="110" t="s">
        <v>90</v>
      </c>
      <c r="F8" s="110" t="s">
        <v>91</v>
      </c>
      <c r="G8" s="110"/>
      <c r="H8" s="110"/>
      <c r="I8" s="110"/>
    </row>
    <row r="9" spans="1:13">
      <c r="A9" s="53">
        <v>40949</v>
      </c>
      <c r="B9" s="54">
        <v>214536</v>
      </c>
      <c r="C9" s="30">
        <v>4010001</v>
      </c>
      <c r="D9" s="110" t="s">
        <v>92</v>
      </c>
      <c r="E9" s="110" t="s">
        <v>93</v>
      </c>
      <c r="F9" s="110" t="s">
        <v>94</v>
      </c>
      <c r="G9" s="110"/>
      <c r="H9" s="110"/>
      <c r="I9" s="110"/>
    </row>
    <row r="10" spans="1:13">
      <c r="A10" s="53">
        <v>41245</v>
      </c>
      <c r="B10" s="54">
        <v>54545445</v>
      </c>
      <c r="C10" s="30">
        <v>4010001</v>
      </c>
      <c r="D10" s="110" t="s">
        <v>96</v>
      </c>
      <c r="E10" s="110" t="s">
        <v>87</v>
      </c>
      <c r="F10" s="110" t="s">
        <v>94</v>
      </c>
      <c r="G10" s="110"/>
      <c r="H10" s="110"/>
      <c r="I10" s="110"/>
    </row>
    <row r="11" spans="1:13">
      <c r="A11" s="53">
        <v>41250</v>
      </c>
      <c r="B11" s="54">
        <v>201212074110001</v>
      </c>
      <c r="C11" s="30">
        <v>4110001</v>
      </c>
      <c r="D11" s="110"/>
      <c r="E11" s="110">
        <v>0</v>
      </c>
      <c r="F11" s="110"/>
      <c r="G11" s="110"/>
      <c r="H11" s="110"/>
      <c r="I11" s="110">
        <v>20</v>
      </c>
    </row>
    <row r="12" spans="1:13">
      <c r="A12" s="53">
        <v>41250</v>
      </c>
      <c r="B12" s="54">
        <v>201212074110001</v>
      </c>
      <c r="C12" s="30">
        <v>4110001</v>
      </c>
      <c r="D12" s="110"/>
      <c r="E12" s="110">
        <v>0</v>
      </c>
      <c r="F12" s="110"/>
      <c r="G12" s="110"/>
      <c r="H12" s="110"/>
      <c r="I12" s="110">
        <v>0</v>
      </c>
    </row>
    <row r="13" spans="1:13">
      <c r="A13" s="53"/>
      <c r="B13" s="54"/>
      <c r="C13" s="30"/>
      <c r="D13" s="110"/>
      <c r="E13" s="110"/>
      <c r="F13" s="110"/>
      <c r="G13" s="110"/>
      <c r="H13" s="110"/>
      <c r="I13" s="110"/>
    </row>
    <row r="14" spans="1:13">
      <c r="A14" s="53"/>
      <c r="B14" s="54"/>
      <c r="C14" s="30"/>
      <c r="D14" s="110"/>
      <c r="E14" s="110"/>
      <c r="F14" s="110"/>
      <c r="G14" s="110"/>
      <c r="H14" s="110"/>
      <c r="I14" s="110"/>
      <c r="K14" s="55"/>
    </row>
    <row r="15" spans="1:13">
      <c r="A15" s="53"/>
      <c r="B15" s="54"/>
      <c r="C15" s="30"/>
      <c r="D15" s="110"/>
      <c r="E15" s="110"/>
      <c r="F15" s="110"/>
      <c r="G15" s="110"/>
      <c r="H15" s="110"/>
      <c r="I15" s="110"/>
    </row>
    <row r="16" spans="1:13">
      <c r="A16" s="53"/>
      <c r="B16" s="54"/>
      <c r="C16" s="30"/>
      <c r="D16" s="110"/>
      <c r="E16" s="110"/>
      <c r="F16" s="110"/>
      <c r="G16" s="110"/>
      <c r="H16" s="110"/>
      <c r="I16" s="110"/>
    </row>
    <row r="17" spans="1:9">
      <c r="A17" s="53"/>
      <c r="B17" s="54"/>
      <c r="C17" s="30"/>
      <c r="D17" s="110"/>
      <c r="E17" s="110"/>
      <c r="F17" s="110"/>
      <c r="G17" s="110"/>
      <c r="H17" s="110"/>
      <c r="I17" s="110"/>
    </row>
    <row r="18" spans="1:9">
      <c r="A18" s="53"/>
      <c r="B18" s="54"/>
      <c r="C18" s="30"/>
      <c r="D18" s="110"/>
      <c r="E18" s="110"/>
      <c r="F18" s="110"/>
      <c r="G18" s="110"/>
      <c r="H18" s="110"/>
      <c r="I18" s="110"/>
    </row>
    <row r="19" spans="1:9">
      <c r="A19" s="53"/>
      <c r="B19" s="54"/>
      <c r="C19" s="30"/>
      <c r="D19" s="110"/>
      <c r="E19" s="110"/>
      <c r="F19" s="110"/>
      <c r="G19" s="110"/>
      <c r="H19" s="110"/>
      <c r="I19" s="110"/>
    </row>
    <row r="20" spans="1:9">
      <c r="A20" s="53"/>
      <c r="B20" s="54"/>
      <c r="C20" s="30"/>
      <c r="D20" s="110"/>
      <c r="E20" s="110"/>
      <c r="F20" s="110"/>
      <c r="G20" s="110"/>
      <c r="H20" s="110"/>
      <c r="I20" s="110"/>
    </row>
    <row r="21" spans="1:9">
      <c r="A21" s="53"/>
      <c r="B21" s="54"/>
      <c r="C21" s="30"/>
      <c r="D21" s="110"/>
      <c r="E21" s="110"/>
      <c r="F21" s="110"/>
      <c r="G21" s="110"/>
      <c r="H21" s="110"/>
      <c r="I21" s="110"/>
    </row>
    <row r="22" spans="1:9">
      <c r="A22" s="53"/>
      <c r="B22" s="54"/>
      <c r="C22" s="30"/>
      <c r="D22" s="110"/>
      <c r="E22" s="110"/>
      <c r="F22" s="110"/>
      <c r="G22" s="110"/>
      <c r="H22" s="110"/>
      <c r="I22" s="110"/>
    </row>
    <row r="23" spans="1:9">
      <c r="A23" s="53"/>
      <c r="B23" s="54"/>
      <c r="C23" s="30"/>
      <c r="D23" s="110"/>
      <c r="E23" s="110"/>
      <c r="F23" s="110"/>
      <c r="G23" s="110"/>
      <c r="H23" s="110"/>
      <c r="I23" s="110"/>
    </row>
    <row r="24" spans="1:9">
      <c r="A24" s="53"/>
      <c r="B24" s="54"/>
      <c r="C24" s="30"/>
      <c r="D24" s="110"/>
      <c r="E24" s="110"/>
      <c r="F24" s="110"/>
      <c r="G24" s="110"/>
      <c r="H24" s="110"/>
      <c r="I24" s="110"/>
    </row>
    <row r="25" spans="1:9">
      <c r="A25" s="53"/>
      <c r="B25" s="54"/>
      <c r="C25" s="30"/>
      <c r="D25" s="110"/>
      <c r="E25" s="110"/>
      <c r="F25" s="110"/>
      <c r="G25" s="110"/>
      <c r="H25" s="110"/>
      <c r="I25" s="110"/>
    </row>
    <row r="26" spans="1:9">
      <c r="A26" s="53"/>
      <c r="B26" s="54"/>
      <c r="C26" s="30"/>
      <c r="D26" s="110"/>
      <c r="E26" s="110"/>
      <c r="F26" s="110"/>
      <c r="G26" s="110"/>
      <c r="H26" s="110"/>
      <c r="I26" s="110"/>
    </row>
    <row r="27" spans="1:9">
      <c r="A27" s="53"/>
      <c r="B27" s="54"/>
      <c r="C27" s="30"/>
      <c r="D27" s="110"/>
      <c r="E27" s="110"/>
      <c r="F27" s="110"/>
      <c r="G27" s="110"/>
      <c r="H27" s="110"/>
      <c r="I27" s="110"/>
    </row>
    <row r="28" spans="1:9">
      <c r="A28" s="53"/>
      <c r="B28" s="54"/>
      <c r="C28" s="30"/>
      <c r="D28" s="110"/>
      <c r="E28" s="110"/>
      <c r="F28" s="110"/>
      <c r="G28" s="110"/>
      <c r="H28" s="110"/>
      <c r="I28" s="110"/>
    </row>
    <row r="29" spans="1:9">
      <c r="A29" s="53"/>
      <c r="B29" s="54"/>
      <c r="C29" s="30"/>
      <c r="D29" s="110"/>
      <c r="E29" s="110"/>
      <c r="F29" s="110"/>
      <c r="G29" s="110"/>
      <c r="H29" s="110"/>
      <c r="I29" s="110"/>
    </row>
    <row r="30" spans="1:9">
      <c r="A30" s="53"/>
      <c r="B30" s="54"/>
      <c r="C30" s="30"/>
      <c r="D30" s="110"/>
      <c r="E30" s="110"/>
      <c r="F30" s="110"/>
      <c r="G30" s="110"/>
      <c r="H30" s="110"/>
      <c r="I30" s="110"/>
    </row>
    <row r="31" spans="1:9">
      <c r="A31" s="53"/>
      <c r="B31" s="54"/>
      <c r="C31" s="30"/>
      <c r="D31" s="110"/>
      <c r="E31" s="110"/>
      <c r="F31" s="110"/>
      <c r="G31" s="110"/>
      <c r="H31" s="110"/>
      <c r="I31" s="110"/>
    </row>
    <row r="32" spans="1:9">
      <c r="A32" s="53"/>
      <c r="B32" s="54"/>
      <c r="C32" s="30"/>
      <c r="D32" s="110"/>
      <c r="E32" s="110"/>
      <c r="F32" s="110"/>
      <c r="G32" s="110"/>
      <c r="H32" s="110"/>
      <c r="I32" s="110"/>
    </row>
    <row r="33" spans="1:9">
      <c r="A33" s="53"/>
      <c r="B33" s="54"/>
      <c r="C33" s="30"/>
      <c r="D33" s="110"/>
      <c r="E33" s="110"/>
      <c r="F33" s="110"/>
      <c r="G33" s="110"/>
      <c r="H33" s="110"/>
      <c r="I33" s="110"/>
    </row>
    <row r="34" spans="1:9">
      <c r="A34" s="53"/>
      <c r="B34" s="54"/>
      <c r="C34" s="30"/>
      <c r="D34" s="110"/>
      <c r="E34" s="110"/>
      <c r="F34" s="110"/>
      <c r="G34" s="110"/>
      <c r="H34" s="110"/>
      <c r="I34" s="110"/>
    </row>
    <row r="35" spans="1:9">
      <c r="A35" s="53"/>
      <c r="B35" s="54"/>
      <c r="C35" s="30"/>
      <c r="D35" s="110"/>
      <c r="E35" s="110"/>
      <c r="F35" s="110"/>
      <c r="G35" s="110"/>
      <c r="H35" s="110"/>
      <c r="I35" s="110"/>
    </row>
    <row r="36" spans="1:9">
      <c r="A36" s="53"/>
      <c r="B36" s="54"/>
      <c r="C36" s="30"/>
      <c r="D36" s="110"/>
      <c r="E36" s="110"/>
      <c r="F36" s="110"/>
      <c r="G36" s="110"/>
      <c r="H36" s="110"/>
      <c r="I36" s="110"/>
    </row>
    <row r="37" spans="1:9">
      <c r="A37" s="53"/>
      <c r="B37" s="54"/>
      <c r="C37" s="30"/>
      <c r="D37" s="110"/>
      <c r="E37" s="110"/>
      <c r="F37" s="110"/>
      <c r="G37" s="110"/>
      <c r="H37" s="110"/>
      <c r="I37" s="110"/>
    </row>
    <row r="38" spans="1:9">
      <c r="A38" s="53"/>
      <c r="B38" s="54"/>
      <c r="C38" s="30"/>
      <c r="D38" s="110"/>
      <c r="E38" s="110"/>
      <c r="F38" s="110"/>
      <c r="G38" s="110"/>
      <c r="H38" s="110"/>
      <c r="I38" s="110"/>
    </row>
    <row r="39" spans="1:9">
      <c r="A39" s="53"/>
      <c r="B39" s="54"/>
      <c r="C39" s="30"/>
      <c r="D39" s="110"/>
      <c r="E39" s="110"/>
      <c r="F39" s="110"/>
      <c r="G39" s="110"/>
      <c r="H39" s="110"/>
      <c r="I39" s="110"/>
    </row>
    <row r="40" spans="1:9">
      <c r="A40" s="53"/>
      <c r="B40" s="54"/>
      <c r="C40" s="30"/>
      <c r="D40" s="110"/>
      <c r="E40" s="110"/>
      <c r="F40" s="110"/>
      <c r="G40" s="110"/>
      <c r="H40" s="110"/>
      <c r="I40" s="110"/>
    </row>
    <row r="41" spans="1:9">
      <c r="A41" s="53"/>
      <c r="B41" s="54"/>
      <c r="C41" s="30"/>
      <c r="D41" s="110"/>
      <c r="E41" s="110"/>
      <c r="F41" s="110"/>
      <c r="G41" s="110"/>
      <c r="H41" s="110"/>
      <c r="I41" s="110"/>
    </row>
    <row r="42" spans="1:9">
      <c r="A42" s="53"/>
      <c r="B42" s="54"/>
      <c r="C42" s="30"/>
      <c r="D42" s="110"/>
      <c r="E42" s="110"/>
      <c r="F42" s="110"/>
      <c r="G42" s="110"/>
      <c r="H42" s="110"/>
      <c r="I42" s="110"/>
    </row>
    <row r="43" spans="1:9">
      <c r="A43" s="53"/>
      <c r="B43" s="54"/>
      <c r="C43" s="30"/>
      <c r="D43" s="110"/>
      <c r="E43" s="110"/>
      <c r="F43" s="110"/>
      <c r="G43" s="110"/>
      <c r="H43" s="110"/>
      <c r="I43" s="110"/>
    </row>
    <row r="44" spans="1:9">
      <c r="A44" s="53"/>
      <c r="B44" s="54"/>
      <c r="C44" s="30"/>
      <c r="D44" s="110"/>
      <c r="E44" s="110"/>
      <c r="F44" s="110"/>
      <c r="G44" s="110"/>
      <c r="H44" s="110"/>
      <c r="I44" s="110"/>
    </row>
    <row r="45" spans="1:9">
      <c r="A45" s="53"/>
      <c r="B45" s="54"/>
      <c r="C45" s="30"/>
      <c r="D45" s="110"/>
      <c r="E45" s="110"/>
      <c r="F45" s="110"/>
      <c r="G45" s="110"/>
      <c r="H45" s="110"/>
      <c r="I45" s="110"/>
    </row>
    <row r="46" spans="1:9">
      <c r="A46" s="53"/>
      <c r="B46" s="54"/>
      <c r="C46" s="30"/>
      <c r="D46" s="110"/>
      <c r="E46" s="110"/>
      <c r="F46" s="110"/>
      <c r="G46" s="110"/>
      <c r="H46" s="110"/>
      <c r="I46" s="110"/>
    </row>
    <row r="47" spans="1:9">
      <c r="A47" s="53"/>
      <c r="B47" s="54"/>
      <c r="C47" s="30"/>
      <c r="D47" s="110"/>
      <c r="E47" s="110"/>
      <c r="F47" s="110"/>
      <c r="G47" s="110"/>
      <c r="H47" s="110"/>
      <c r="I47" s="110"/>
    </row>
    <row r="48" spans="1:9">
      <c r="A48" s="53"/>
      <c r="B48" s="54"/>
      <c r="C48" s="30"/>
      <c r="D48" s="110"/>
      <c r="E48" s="110"/>
      <c r="F48" s="110"/>
      <c r="G48" s="110"/>
      <c r="H48" s="110"/>
      <c r="I48" s="110"/>
    </row>
    <row r="49" spans="1:9">
      <c r="A49" s="53"/>
      <c r="B49" s="54"/>
      <c r="C49" s="30"/>
      <c r="D49" s="110"/>
      <c r="E49" s="110"/>
      <c r="F49" s="110"/>
      <c r="G49" s="110"/>
      <c r="H49" s="110"/>
      <c r="I49" s="110"/>
    </row>
    <row r="50" spans="1:9">
      <c r="A50" s="53"/>
      <c r="B50" s="54"/>
      <c r="C50" s="30"/>
      <c r="D50" s="110"/>
      <c r="E50" s="110"/>
      <c r="F50" s="110"/>
      <c r="G50" s="110"/>
      <c r="H50" s="110"/>
      <c r="I50" s="110"/>
    </row>
    <row r="51" spans="1:9">
      <c r="A51" s="53"/>
      <c r="B51" s="54"/>
      <c r="C51" s="30"/>
      <c r="D51" s="110"/>
      <c r="E51" s="110"/>
      <c r="F51" s="110"/>
      <c r="G51" s="110"/>
      <c r="H51" s="110"/>
      <c r="I51" s="110"/>
    </row>
    <row r="52" spans="1:9">
      <c r="A52" s="53"/>
      <c r="B52" s="54"/>
      <c r="C52" s="30"/>
      <c r="D52" s="110"/>
      <c r="E52" s="110"/>
      <c r="F52" s="110"/>
      <c r="G52" s="110"/>
      <c r="H52" s="110"/>
      <c r="I52" s="110"/>
    </row>
    <row r="53" spans="1:9">
      <c r="A53" s="53"/>
      <c r="B53" s="54"/>
      <c r="C53" s="30"/>
      <c r="D53" s="110"/>
      <c r="E53" s="110"/>
      <c r="F53" s="110"/>
      <c r="G53" s="110"/>
      <c r="H53" s="110"/>
      <c r="I53" s="110"/>
    </row>
    <row r="54" spans="1:9">
      <c r="A54" s="53"/>
      <c r="B54" s="54"/>
      <c r="C54" s="30"/>
      <c r="D54" s="110"/>
      <c r="E54" s="110"/>
      <c r="F54" s="110"/>
      <c r="G54" s="110"/>
      <c r="H54" s="110"/>
      <c r="I54" s="110"/>
    </row>
    <row r="55" spans="1:9">
      <c r="A55" s="53"/>
      <c r="B55" s="54"/>
      <c r="C55" s="30"/>
      <c r="D55" s="110"/>
      <c r="E55" s="110"/>
      <c r="F55" s="110"/>
      <c r="G55" s="110"/>
      <c r="H55" s="110"/>
      <c r="I55" s="110"/>
    </row>
    <row r="56" spans="1:9">
      <c r="A56" s="53"/>
      <c r="B56" s="54"/>
      <c r="C56" s="30"/>
      <c r="D56" s="110"/>
      <c r="E56" s="110"/>
      <c r="F56" s="110"/>
      <c r="G56" s="110"/>
      <c r="H56" s="110"/>
      <c r="I56" s="110"/>
    </row>
    <row r="57" spans="1:9">
      <c r="A57" s="53"/>
      <c r="B57" s="54"/>
      <c r="C57" s="30"/>
      <c r="D57" s="110"/>
      <c r="E57" s="110"/>
      <c r="F57" s="110"/>
      <c r="G57" s="110"/>
      <c r="H57" s="110"/>
      <c r="I57" s="110"/>
    </row>
    <row r="58" spans="1:9">
      <c r="A58" s="53"/>
      <c r="B58" s="54"/>
      <c r="C58" s="30"/>
      <c r="D58" s="110"/>
      <c r="E58" s="110"/>
      <c r="F58" s="110"/>
      <c r="G58" s="110"/>
      <c r="H58" s="110"/>
      <c r="I58" s="110"/>
    </row>
    <row r="59" spans="1:9">
      <c r="A59" s="53"/>
      <c r="B59" s="54"/>
      <c r="C59" s="30"/>
      <c r="D59" s="110"/>
      <c r="E59" s="110"/>
      <c r="F59" s="110"/>
      <c r="G59" s="110"/>
      <c r="H59" s="110"/>
      <c r="I59" s="110"/>
    </row>
    <row r="60" spans="1:9">
      <c r="A60" s="53"/>
      <c r="B60" s="54"/>
      <c r="C60" s="30"/>
      <c r="D60" s="110"/>
      <c r="E60" s="110"/>
      <c r="F60" s="110"/>
      <c r="G60" s="110"/>
      <c r="H60" s="110"/>
      <c r="I60" s="110"/>
    </row>
    <row r="61" spans="1:9">
      <c r="A61" s="53"/>
      <c r="B61" s="54"/>
      <c r="C61" s="30"/>
      <c r="D61" s="110"/>
      <c r="E61" s="110"/>
      <c r="F61" s="110"/>
      <c r="G61" s="110"/>
      <c r="H61" s="110"/>
      <c r="I61" s="110"/>
    </row>
    <row r="62" spans="1:9">
      <c r="A62" s="53"/>
      <c r="B62" s="54"/>
      <c r="C62" s="30"/>
      <c r="D62" s="110"/>
      <c r="E62" s="110"/>
      <c r="F62" s="110"/>
      <c r="G62" s="110"/>
      <c r="H62" s="110"/>
      <c r="I62" s="110"/>
    </row>
    <row r="63" spans="1:9">
      <c r="A63" s="53"/>
      <c r="B63" s="54"/>
      <c r="C63" s="30"/>
      <c r="D63" s="110"/>
      <c r="E63" s="110"/>
      <c r="F63" s="110"/>
      <c r="G63" s="110"/>
      <c r="H63" s="110"/>
      <c r="I63" s="110"/>
    </row>
    <row r="64" spans="1:9">
      <c r="A64" s="53"/>
      <c r="B64" s="54"/>
      <c r="C64" s="30"/>
      <c r="D64" s="110"/>
      <c r="E64" s="110"/>
      <c r="F64" s="110"/>
      <c r="G64" s="110"/>
      <c r="H64" s="110"/>
      <c r="I64" s="110"/>
    </row>
    <row r="65" spans="1:9">
      <c r="A65" s="53"/>
      <c r="B65" s="54"/>
      <c r="C65" s="30"/>
      <c r="D65" s="110"/>
      <c r="E65" s="110"/>
      <c r="F65" s="110"/>
      <c r="G65" s="110"/>
      <c r="H65" s="110"/>
      <c r="I65" s="110"/>
    </row>
    <row r="66" spans="1:9">
      <c r="A66" s="53"/>
      <c r="B66" s="54"/>
      <c r="C66" s="30"/>
      <c r="D66" s="110"/>
      <c r="E66" s="110"/>
      <c r="F66" s="110"/>
      <c r="G66" s="110"/>
      <c r="H66" s="110"/>
      <c r="I66" s="110"/>
    </row>
    <row r="67" spans="1:9">
      <c r="A67" s="53"/>
      <c r="B67" s="54"/>
      <c r="C67" s="30"/>
      <c r="D67" s="110"/>
      <c r="E67" s="110"/>
      <c r="F67" s="110"/>
      <c r="G67" s="110"/>
      <c r="H67" s="110"/>
      <c r="I67" s="110"/>
    </row>
    <row r="68" spans="1:9">
      <c r="A68" s="53"/>
      <c r="B68" s="54"/>
      <c r="C68" s="30"/>
      <c r="D68" s="110"/>
      <c r="E68" s="110"/>
      <c r="F68" s="110"/>
      <c r="G68" s="110"/>
      <c r="H68" s="110"/>
      <c r="I68" s="110"/>
    </row>
    <row r="69" spans="1:9">
      <c r="A69" s="53"/>
      <c r="B69" s="54"/>
      <c r="C69" s="30"/>
      <c r="D69" s="110"/>
      <c r="E69" s="110"/>
      <c r="F69" s="110"/>
      <c r="G69" s="110"/>
      <c r="H69" s="110"/>
      <c r="I69" s="110"/>
    </row>
    <row r="70" spans="1:9">
      <c r="A70" s="53"/>
      <c r="B70" s="54"/>
      <c r="C70" s="30"/>
      <c r="D70" s="110"/>
      <c r="E70" s="110"/>
      <c r="F70" s="110"/>
      <c r="G70" s="110"/>
      <c r="H70" s="110"/>
      <c r="I70" s="110"/>
    </row>
    <row r="71" spans="1:9">
      <c r="A71" s="53"/>
      <c r="B71" s="54"/>
      <c r="C71" s="30"/>
      <c r="D71" s="110"/>
      <c r="E71" s="110"/>
      <c r="F71" s="110"/>
      <c r="G71" s="110"/>
      <c r="H71" s="110"/>
      <c r="I71" s="110"/>
    </row>
    <row r="72" spans="1:9">
      <c r="A72" s="53"/>
      <c r="B72" s="54"/>
      <c r="C72" s="30"/>
      <c r="D72" s="110"/>
      <c r="E72" s="110"/>
      <c r="F72" s="110"/>
      <c r="G72" s="110"/>
      <c r="H72" s="110"/>
      <c r="I72" s="110"/>
    </row>
    <row r="73" spans="1:9">
      <c r="A73" s="53"/>
      <c r="B73" s="54"/>
      <c r="C73" s="30"/>
      <c r="D73" s="110"/>
      <c r="E73" s="110"/>
      <c r="F73" s="110"/>
      <c r="G73" s="110"/>
      <c r="H73" s="110"/>
      <c r="I73" s="110"/>
    </row>
    <row r="74" spans="1:9">
      <c r="A74" s="53"/>
      <c r="B74" s="54"/>
      <c r="C74" s="30"/>
      <c r="D74" s="110"/>
      <c r="E74" s="110"/>
      <c r="F74" s="110"/>
      <c r="G74" s="110"/>
      <c r="H74" s="110"/>
      <c r="I74" s="110"/>
    </row>
    <row r="75" spans="1:9">
      <c r="A75" s="53"/>
      <c r="B75" s="54"/>
      <c r="C75" s="30"/>
      <c r="D75" s="110"/>
      <c r="E75" s="110"/>
      <c r="F75" s="110"/>
      <c r="G75" s="110"/>
      <c r="H75" s="110"/>
      <c r="I75" s="110"/>
    </row>
    <row r="76" spans="1:9">
      <c r="A76" s="53"/>
      <c r="B76" s="54"/>
      <c r="C76" s="30"/>
      <c r="D76" s="110"/>
      <c r="E76" s="110"/>
      <c r="F76" s="110"/>
      <c r="G76" s="110"/>
      <c r="H76" s="110"/>
      <c r="I76" s="110"/>
    </row>
    <row r="77" spans="1:9">
      <c r="A77" s="53"/>
      <c r="B77" s="54"/>
      <c r="C77" s="30"/>
      <c r="D77" s="110"/>
      <c r="E77" s="110"/>
      <c r="F77" s="110"/>
      <c r="G77" s="110"/>
      <c r="H77" s="110"/>
      <c r="I77" s="110"/>
    </row>
    <row r="78" spans="1:9">
      <c r="A78" s="53"/>
      <c r="B78" s="54"/>
      <c r="C78" s="30"/>
      <c r="D78" s="110"/>
      <c r="E78" s="110"/>
      <c r="F78" s="110"/>
      <c r="G78" s="110"/>
      <c r="H78" s="110"/>
      <c r="I78" s="110"/>
    </row>
    <row r="79" spans="1:9">
      <c r="A79" s="53"/>
      <c r="B79" s="54"/>
      <c r="C79" s="30"/>
      <c r="D79" s="110"/>
      <c r="E79" s="110"/>
      <c r="F79" s="110"/>
      <c r="G79" s="110"/>
      <c r="H79" s="110"/>
      <c r="I79" s="110"/>
    </row>
    <row r="80" spans="1:9">
      <c r="A80" s="53"/>
      <c r="B80" s="54"/>
      <c r="C80" s="30"/>
      <c r="D80" s="110"/>
      <c r="E80" s="110"/>
      <c r="F80" s="110"/>
      <c r="G80" s="110"/>
      <c r="H80" s="110"/>
      <c r="I80" s="110"/>
    </row>
    <row r="81" spans="1:9">
      <c r="A81" s="53"/>
      <c r="B81" s="54"/>
      <c r="C81" s="30"/>
      <c r="D81" s="110"/>
      <c r="E81" s="110"/>
      <c r="F81" s="110"/>
      <c r="G81" s="110"/>
      <c r="H81" s="110"/>
      <c r="I81" s="110"/>
    </row>
    <row r="82" spans="1:9">
      <c r="A82" s="53"/>
      <c r="B82" s="54"/>
      <c r="C82" s="30"/>
      <c r="D82" s="110"/>
      <c r="E82" s="110"/>
      <c r="F82" s="110"/>
      <c r="G82" s="110"/>
      <c r="H82" s="110"/>
      <c r="I82" s="110"/>
    </row>
    <row r="83" spans="1:9">
      <c r="A83" s="53"/>
      <c r="B83" s="54"/>
      <c r="C83" s="30"/>
      <c r="D83" s="110"/>
      <c r="E83" s="110"/>
      <c r="F83" s="110"/>
      <c r="G83" s="110"/>
      <c r="H83" s="110"/>
      <c r="I83" s="110"/>
    </row>
    <row r="84" spans="1:9">
      <c r="A84" s="53"/>
      <c r="B84" s="54"/>
      <c r="C84" s="30"/>
      <c r="D84" s="110"/>
      <c r="E84" s="110"/>
      <c r="F84" s="110"/>
      <c r="G84" s="110"/>
      <c r="H84" s="110"/>
      <c r="I84" s="110"/>
    </row>
    <row r="85" spans="1:9">
      <c r="A85" s="53"/>
      <c r="B85" s="54"/>
      <c r="C85" s="30"/>
      <c r="D85" s="110"/>
      <c r="E85" s="110"/>
      <c r="F85" s="110"/>
      <c r="G85" s="110"/>
      <c r="H85" s="110"/>
      <c r="I85" s="110"/>
    </row>
    <row r="86" spans="1:9">
      <c r="A86" s="53"/>
      <c r="B86" s="54"/>
      <c r="C86" s="30"/>
      <c r="D86" s="110"/>
      <c r="E86" s="110"/>
      <c r="F86" s="110"/>
      <c r="G86" s="110"/>
      <c r="H86" s="110"/>
      <c r="I86" s="110"/>
    </row>
    <row r="87" spans="1:9">
      <c r="A87" s="53"/>
      <c r="B87" s="54"/>
      <c r="C87" s="30"/>
      <c r="D87" s="110"/>
      <c r="E87" s="110"/>
      <c r="F87" s="110"/>
      <c r="G87" s="110"/>
      <c r="H87" s="110"/>
      <c r="I87" s="110"/>
    </row>
    <row r="88" spans="1:9">
      <c r="A88" s="53"/>
      <c r="B88" s="54"/>
      <c r="C88" s="30"/>
      <c r="D88" s="110"/>
      <c r="E88" s="110"/>
      <c r="F88" s="110"/>
      <c r="G88" s="110"/>
      <c r="H88" s="110"/>
      <c r="I88" s="110"/>
    </row>
    <row r="89" spans="1:9">
      <c r="A89" s="53"/>
      <c r="B89" s="54"/>
      <c r="C89" s="30"/>
      <c r="D89" s="110"/>
      <c r="E89" s="110"/>
      <c r="F89" s="110"/>
      <c r="G89" s="110"/>
      <c r="H89" s="110"/>
      <c r="I89" s="110"/>
    </row>
    <row r="90" spans="1:9">
      <c r="A90" s="53"/>
      <c r="B90" s="54"/>
      <c r="C90" s="30"/>
      <c r="D90" s="110"/>
      <c r="E90" s="110"/>
      <c r="F90" s="110"/>
      <c r="G90" s="110"/>
      <c r="H90" s="110"/>
      <c r="I90" s="110"/>
    </row>
    <row r="91" spans="1:9">
      <c r="A91" s="53"/>
      <c r="B91" s="54"/>
      <c r="C91" s="30"/>
      <c r="D91" s="110"/>
      <c r="E91" s="110"/>
      <c r="F91" s="110"/>
      <c r="G91" s="110"/>
      <c r="H91" s="110"/>
      <c r="I91" s="110"/>
    </row>
    <row r="92" spans="1:9">
      <c r="A92" s="53"/>
      <c r="B92" s="54"/>
      <c r="C92" s="30"/>
      <c r="D92" s="110"/>
      <c r="E92" s="110"/>
      <c r="F92" s="110"/>
      <c r="G92" s="110"/>
      <c r="H92" s="110"/>
      <c r="I92" s="110"/>
    </row>
    <row r="93" spans="1:9">
      <c r="A93" s="53"/>
      <c r="B93" s="54"/>
      <c r="C93" s="30"/>
      <c r="D93" s="110"/>
      <c r="E93" s="110"/>
      <c r="F93" s="110"/>
      <c r="G93" s="110"/>
      <c r="H93" s="110"/>
      <c r="I93" s="110"/>
    </row>
    <row r="94" spans="1:9">
      <c r="A94" s="53"/>
      <c r="B94" s="54"/>
      <c r="C94" s="30"/>
      <c r="D94" s="110"/>
      <c r="E94" s="110"/>
      <c r="F94" s="110"/>
      <c r="G94" s="110"/>
      <c r="H94" s="110"/>
      <c r="I94" s="110"/>
    </row>
    <row r="95" spans="1:9">
      <c r="A95" s="53"/>
      <c r="B95" s="54"/>
      <c r="C95" s="30"/>
      <c r="D95" s="110"/>
      <c r="E95" s="110"/>
      <c r="F95" s="110"/>
      <c r="G95" s="110"/>
      <c r="H95" s="110"/>
      <c r="I95" s="110"/>
    </row>
    <row r="96" spans="1:9">
      <c r="A96" s="53"/>
      <c r="B96" s="54"/>
      <c r="C96" s="30"/>
      <c r="D96" s="110"/>
      <c r="E96" s="110"/>
      <c r="F96" s="110"/>
      <c r="G96" s="110"/>
      <c r="H96" s="110"/>
      <c r="I96" s="110"/>
    </row>
    <row r="97" spans="1:9">
      <c r="A97" s="53"/>
      <c r="B97" s="54"/>
      <c r="C97" s="30"/>
      <c r="D97" s="110"/>
      <c r="E97" s="110"/>
      <c r="F97" s="110"/>
      <c r="G97" s="110"/>
      <c r="H97" s="110"/>
      <c r="I97" s="110"/>
    </row>
    <row r="98" spans="1:9">
      <c r="A98" s="53"/>
      <c r="B98" s="54"/>
      <c r="C98" s="30"/>
      <c r="D98" s="110"/>
      <c r="E98" s="110"/>
      <c r="F98" s="110"/>
      <c r="G98" s="110"/>
      <c r="H98" s="110"/>
      <c r="I98" s="110"/>
    </row>
    <row r="99" spans="1:9">
      <c r="A99" s="53"/>
      <c r="B99" s="54"/>
      <c r="C99" s="30"/>
      <c r="D99" s="110"/>
      <c r="E99" s="110"/>
      <c r="F99" s="110"/>
      <c r="G99" s="110"/>
      <c r="H99" s="110"/>
      <c r="I99" s="110"/>
    </row>
    <row r="100" spans="1:9">
      <c r="A100" s="53"/>
      <c r="B100" s="54"/>
      <c r="C100" s="30"/>
      <c r="D100" s="110"/>
      <c r="E100" s="110"/>
      <c r="F100" s="110"/>
      <c r="G100" s="110"/>
      <c r="H100" s="110"/>
      <c r="I100" s="110"/>
    </row>
    <row r="101" spans="1:9">
      <c r="A101" s="53"/>
      <c r="B101" s="54"/>
      <c r="C101" s="30"/>
      <c r="D101" s="110"/>
      <c r="E101" s="110"/>
      <c r="F101" s="110"/>
      <c r="G101" s="110"/>
      <c r="H101" s="110"/>
      <c r="I101" s="110"/>
    </row>
    <row r="102" spans="1:9">
      <c r="A102" s="53"/>
      <c r="B102" s="54"/>
      <c r="C102" s="30"/>
      <c r="D102" s="110"/>
      <c r="E102" s="110"/>
      <c r="F102" s="110"/>
      <c r="G102" s="110"/>
      <c r="H102" s="110"/>
      <c r="I102" s="110"/>
    </row>
    <row r="103" spans="1:9">
      <c r="A103" s="53"/>
      <c r="B103" s="54"/>
      <c r="C103" s="30"/>
      <c r="D103" s="110"/>
      <c r="E103" s="110"/>
      <c r="F103" s="110"/>
      <c r="G103" s="110"/>
      <c r="H103" s="110"/>
      <c r="I103" s="110"/>
    </row>
    <row r="104" spans="1:9">
      <c r="A104" s="53"/>
      <c r="B104" s="54"/>
      <c r="C104" s="30"/>
      <c r="D104" s="110"/>
      <c r="E104" s="110"/>
      <c r="F104" s="110"/>
      <c r="G104" s="110"/>
      <c r="H104" s="110"/>
      <c r="I104" s="110"/>
    </row>
    <row r="105" spans="1:9">
      <c r="A105" s="53"/>
      <c r="B105" s="54"/>
      <c r="C105" s="30"/>
      <c r="D105" s="110"/>
      <c r="E105" s="110"/>
      <c r="F105" s="110"/>
      <c r="G105" s="110"/>
      <c r="H105" s="110"/>
      <c r="I105" s="110"/>
    </row>
    <row r="106" spans="1:9">
      <c r="A106" s="53"/>
      <c r="B106" s="54"/>
      <c r="C106" s="30"/>
      <c r="D106" s="110"/>
      <c r="E106" s="110"/>
      <c r="F106" s="110"/>
      <c r="G106" s="110"/>
      <c r="H106" s="110"/>
      <c r="I106" s="110"/>
    </row>
    <row r="107" spans="1:9">
      <c r="A107" s="53"/>
      <c r="B107" s="54"/>
      <c r="C107" s="30"/>
      <c r="D107" s="110"/>
      <c r="E107" s="110"/>
      <c r="F107" s="110"/>
      <c r="G107" s="110"/>
      <c r="H107" s="110"/>
      <c r="I107" s="110"/>
    </row>
    <row r="108" spans="1:9">
      <c r="A108" s="53"/>
      <c r="B108" s="54"/>
      <c r="C108" s="30"/>
      <c r="D108" s="110"/>
      <c r="E108" s="110"/>
      <c r="F108" s="110"/>
      <c r="G108" s="110"/>
      <c r="H108" s="110"/>
      <c r="I108" s="110"/>
    </row>
    <row r="109" spans="1:9">
      <c r="A109" s="53"/>
      <c r="B109" s="54"/>
      <c r="C109" s="30"/>
      <c r="D109" s="110"/>
      <c r="E109" s="110"/>
      <c r="F109" s="110"/>
      <c r="G109" s="110"/>
      <c r="H109" s="110"/>
      <c r="I109" s="110"/>
    </row>
    <row r="110" spans="1:9">
      <c r="A110" s="53"/>
      <c r="B110" s="54"/>
      <c r="C110" s="30"/>
      <c r="D110" s="110"/>
      <c r="E110" s="110"/>
      <c r="F110" s="110"/>
      <c r="G110" s="110"/>
      <c r="H110" s="110"/>
      <c r="I110" s="110"/>
    </row>
    <row r="111" spans="1:9">
      <c r="A111" s="53"/>
      <c r="B111" s="54"/>
      <c r="C111" s="30"/>
      <c r="D111" s="110"/>
      <c r="E111" s="110"/>
      <c r="F111" s="110"/>
      <c r="G111" s="110"/>
      <c r="H111" s="110"/>
      <c r="I111" s="110"/>
    </row>
    <row r="112" spans="1:9">
      <c r="A112" s="53"/>
      <c r="B112" s="54"/>
      <c r="C112" s="30"/>
      <c r="D112" s="110"/>
      <c r="E112" s="110"/>
      <c r="F112" s="110"/>
      <c r="G112" s="110"/>
      <c r="H112" s="110"/>
      <c r="I112" s="110"/>
    </row>
    <row r="113" spans="1:9">
      <c r="A113" s="53"/>
      <c r="B113" s="54"/>
      <c r="C113" s="30"/>
      <c r="D113" s="110"/>
      <c r="E113" s="110"/>
      <c r="F113" s="110"/>
      <c r="G113" s="110"/>
      <c r="H113" s="110"/>
      <c r="I113" s="110"/>
    </row>
    <row r="114" spans="1:9">
      <c r="A114" s="53"/>
      <c r="B114" s="54"/>
      <c r="C114" s="30"/>
      <c r="D114" s="110"/>
      <c r="E114" s="110"/>
      <c r="F114" s="110"/>
      <c r="G114" s="110"/>
      <c r="H114" s="110"/>
      <c r="I114" s="110"/>
    </row>
    <row r="115" spans="1:9">
      <c r="A115" s="53"/>
      <c r="B115" s="54"/>
      <c r="C115" s="30"/>
      <c r="D115" s="110"/>
      <c r="E115" s="110"/>
      <c r="F115" s="110"/>
      <c r="G115" s="110"/>
      <c r="H115" s="110"/>
      <c r="I115" s="110"/>
    </row>
    <row r="116" spans="1:9">
      <c r="A116" s="53"/>
      <c r="B116" s="54"/>
      <c r="C116" s="30"/>
      <c r="D116" s="110"/>
      <c r="E116" s="110"/>
      <c r="F116" s="110"/>
      <c r="G116" s="110"/>
      <c r="H116" s="110"/>
      <c r="I116" s="110"/>
    </row>
    <row r="117" spans="1:9">
      <c r="A117" s="53"/>
      <c r="B117" s="54"/>
      <c r="C117" s="30"/>
      <c r="D117" s="110"/>
      <c r="E117" s="110"/>
      <c r="F117" s="110"/>
      <c r="G117" s="110"/>
      <c r="H117" s="110"/>
      <c r="I117" s="110"/>
    </row>
    <row r="118" spans="1:9">
      <c r="A118" s="53"/>
      <c r="B118" s="54"/>
      <c r="C118" s="30"/>
      <c r="D118" s="110"/>
      <c r="E118" s="110"/>
      <c r="F118" s="110"/>
      <c r="G118" s="110"/>
      <c r="H118" s="110"/>
      <c r="I118" s="110"/>
    </row>
    <row r="119" spans="1:9">
      <c r="A119" s="53"/>
      <c r="B119" s="54"/>
      <c r="C119" s="30"/>
      <c r="D119" s="110"/>
      <c r="E119" s="110"/>
      <c r="F119" s="110"/>
      <c r="G119" s="110"/>
      <c r="H119" s="110"/>
      <c r="I119" s="110"/>
    </row>
    <row r="120" spans="1:9">
      <c r="A120" s="53"/>
      <c r="B120" s="54"/>
      <c r="C120" s="30"/>
      <c r="D120" s="110"/>
      <c r="E120" s="110"/>
      <c r="F120" s="110"/>
      <c r="G120" s="110"/>
      <c r="H120" s="110"/>
      <c r="I120" s="110"/>
    </row>
    <row r="121" spans="1:9">
      <c r="A121" s="53"/>
      <c r="B121" s="54"/>
      <c r="C121" s="30"/>
      <c r="D121" s="110"/>
      <c r="E121" s="110"/>
      <c r="F121" s="110"/>
      <c r="G121" s="110"/>
      <c r="H121" s="110"/>
      <c r="I121" s="110"/>
    </row>
    <row r="122" spans="1:9">
      <c r="A122" s="53"/>
      <c r="B122" s="54"/>
      <c r="C122" s="30"/>
      <c r="D122" s="110"/>
      <c r="E122" s="110"/>
      <c r="F122" s="110"/>
      <c r="G122" s="110"/>
      <c r="H122" s="110"/>
      <c r="I122" s="110"/>
    </row>
    <row r="123" spans="1:9">
      <c r="A123" s="53"/>
      <c r="B123" s="54"/>
      <c r="C123" s="30"/>
      <c r="D123" s="110"/>
      <c r="E123" s="110"/>
      <c r="F123" s="110"/>
      <c r="G123" s="110"/>
      <c r="H123" s="110"/>
      <c r="I123" s="110"/>
    </row>
    <row r="124" spans="1:9">
      <c r="A124" s="53"/>
      <c r="B124" s="54"/>
      <c r="C124" s="30"/>
      <c r="D124" s="110"/>
      <c r="E124" s="110"/>
      <c r="F124" s="110"/>
      <c r="G124" s="110"/>
      <c r="H124" s="110"/>
      <c r="I124" s="110"/>
    </row>
    <row r="125" spans="1:9">
      <c r="A125" s="53"/>
      <c r="B125" s="54"/>
      <c r="C125" s="30"/>
      <c r="D125" s="110"/>
      <c r="E125" s="110"/>
      <c r="F125" s="110"/>
      <c r="G125" s="110"/>
      <c r="H125" s="110"/>
      <c r="I125" s="110"/>
    </row>
    <row r="126" spans="1:9">
      <c r="A126" s="53"/>
      <c r="B126" s="54"/>
      <c r="C126" s="30"/>
      <c r="D126" s="110"/>
      <c r="E126" s="110"/>
      <c r="F126" s="110"/>
      <c r="G126" s="110"/>
      <c r="H126" s="110"/>
      <c r="I126" s="110"/>
    </row>
    <row r="127" spans="1:9">
      <c r="A127" s="53"/>
      <c r="B127" s="54"/>
      <c r="C127" s="30"/>
      <c r="D127" s="110"/>
      <c r="E127" s="110"/>
      <c r="F127" s="110"/>
      <c r="G127" s="110"/>
      <c r="H127" s="110"/>
      <c r="I127" s="110"/>
    </row>
    <row r="128" spans="1:9">
      <c r="A128" s="53"/>
      <c r="B128" s="54"/>
      <c r="C128" s="30"/>
      <c r="D128" s="110"/>
      <c r="E128" s="110"/>
      <c r="F128" s="110"/>
      <c r="G128" s="110"/>
      <c r="H128" s="110"/>
      <c r="I128" s="110"/>
    </row>
    <row r="129" spans="1:9">
      <c r="A129" s="53"/>
      <c r="B129" s="54"/>
      <c r="C129" s="30"/>
      <c r="D129" s="110"/>
      <c r="E129" s="110"/>
      <c r="F129" s="110"/>
      <c r="G129" s="110"/>
      <c r="H129" s="110"/>
      <c r="I129" s="110"/>
    </row>
    <row r="130" spans="1:9">
      <c r="A130" s="53"/>
      <c r="B130" s="54"/>
      <c r="C130" s="30"/>
      <c r="D130" s="110"/>
      <c r="E130" s="110"/>
      <c r="F130" s="110"/>
      <c r="G130" s="110"/>
      <c r="H130" s="110"/>
      <c r="I130" s="110"/>
    </row>
    <row r="131" spans="1:9">
      <c r="A131" s="53"/>
      <c r="B131" s="54"/>
      <c r="C131" s="30"/>
      <c r="D131" s="110"/>
      <c r="E131" s="110"/>
      <c r="F131" s="110"/>
      <c r="G131" s="110"/>
      <c r="H131" s="110"/>
      <c r="I131" s="110"/>
    </row>
    <row r="132" spans="1:9">
      <c r="A132" s="53"/>
      <c r="B132" s="54"/>
      <c r="C132" s="30"/>
      <c r="D132" s="110"/>
      <c r="E132" s="110"/>
      <c r="F132" s="110"/>
      <c r="G132" s="110"/>
      <c r="H132" s="110"/>
      <c r="I132" s="110"/>
    </row>
    <row r="133" spans="1:9">
      <c r="A133" s="53"/>
      <c r="B133" s="54"/>
      <c r="C133" s="30"/>
      <c r="D133" s="110"/>
      <c r="E133" s="110"/>
      <c r="F133" s="110"/>
      <c r="G133" s="110"/>
      <c r="H133" s="110"/>
      <c r="I133" s="110"/>
    </row>
    <row r="134" spans="1:9">
      <c r="A134" s="53"/>
      <c r="B134" s="54"/>
      <c r="C134" s="30"/>
      <c r="D134" s="110"/>
      <c r="E134" s="110"/>
      <c r="F134" s="110"/>
      <c r="G134" s="110"/>
      <c r="H134" s="110"/>
      <c r="I134" s="110"/>
    </row>
    <row r="135" spans="1:9">
      <c r="A135" s="53"/>
      <c r="B135" s="54"/>
      <c r="C135" s="30"/>
      <c r="D135" s="110"/>
      <c r="E135" s="110"/>
      <c r="F135" s="110"/>
      <c r="G135" s="110"/>
      <c r="H135" s="110"/>
      <c r="I135" s="110"/>
    </row>
    <row r="136" spans="1:9">
      <c r="A136" s="53"/>
      <c r="B136" s="54"/>
      <c r="C136" s="30"/>
      <c r="D136" s="110"/>
      <c r="E136" s="110"/>
      <c r="F136" s="110"/>
      <c r="G136" s="110"/>
      <c r="H136" s="110"/>
      <c r="I136" s="110"/>
    </row>
    <row r="137" spans="1:9">
      <c r="A137" s="53"/>
      <c r="B137" s="54"/>
      <c r="C137" s="30"/>
      <c r="D137" s="110"/>
      <c r="E137" s="110"/>
      <c r="F137" s="110"/>
      <c r="G137" s="110"/>
      <c r="H137" s="110"/>
      <c r="I137" s="110"/>
    </row>
    <row r="138" spans="1:9">
      <c r="A138" s="53"/>
      <c r="B138" s="54"/>
      <c r="C138" s="30"/>
      <c r="D138" s="110"/>
      <c r="E138" s="110"/>
      <c r="F138" s="110"/>
      <c r="G138" s="110"/>
      <c r="H138" s="110"/>
      <c r="I138" s="110"/>
    </row>
    <row r="139" spans="1:9">
      <c r="A139" s="53"/>
      <c r="B139" s="54"/>
      <c r="C139" s="30"/>
      <c r="D139" s="110"/>
      <c r="E139" s="110"/>
      <c r="F139" s="110"/>
      <c r="G139" s="110"/>
      <c r="H139" s="110"/>
      <c r="I139" s="110"/>
    </row>
    <row r="140" spans="1:9">
      <c r="A140" s="53"/>
      <c r="B140" s="54"/>
      <c r="C140" s="30"/>
      <c r="D140" s="110"/>
      <c r="E140" s="110"/>
      <c r="F140" s="110"/>
      <c r="G140" s="110"/>
      <c r="H140" s="110"/>
      <c r="I140" s="110"/>
    </row>
    <row r="141" spans="1:9">
      <c r="A141" s="53"/>
      <c r="B141" s="54"/>
      <c r="C141" s="30"/>
      <c r="D141" s="110"/>
      <c r="E141" s="110"/>
      <c r="F141" s="110"/>
      <c r="G141" s="110"/>
      <c r="H141" s="110"/>
      <c r="I141" s="110"/>
    </row>
    <row r="142" spans="1:9">
      <c r="A142" s="53"/>
      <c r="B142" s="54"/>
      <c r="C142" s="30"/>
      <c r="D142" s="110"/>
      <c r="E142" s="110"/>
      <c r="F142" s="110"/>
      <c r="G142" s="110"/>
      <c r="H142" s="110"/>
      <c r="I142" s="110"/>
    </row>
    <row r="143" spans="1:9">
      <c r="A143" s="53"/>
      <c r="B143" s="54"/>
      <c r="C143" s="30"/>
      <c r="D143" s="110"/>
      <c r="E143" s="110"/>
      <c r="F143" s="110"/>
      <c r="G143" s="110"/>
      <c r="H143" s="110"/>
      <c r="I143" s="110"/>
    </row>
    <row r="144" spans="1:9">
      <c r="A144" s="53"/>
      <c r="B144" s="54"/>
      <c r="C144" s="30"/>
      <c r="D144" s="110"/>
      <c r="E144" s="110"/>
      <c r="F144" s="110"/>
      <c r="G144" s="110"/>
      <c r="H144" s="110"/>
      <c r="I144" s="110"/>
    </row>
    <row r="145" spans="1:9">
      <c r="A145" s="53"/>
      <c r="B145" s="54"/>
      <c r="C145" s="30"/>
      <c r="D145" s="110"/>
      <c r="E145" s="110"/>
      <c r="F145" s="110"/>
      <c r="G145" s="110"/>
      <c r="H145" s="110"/>
      <c r="I145" s="110"/>
    </row>
    <row r="146" spans="1:9">
      <c r="A146" s="53"/>
      <c r="B146" s="54"/>
      <c r="C146" s="30"/>
      <c r="D146" s="110"/>
      <c r="E146" s="110"/>
      <c r="F146" s="110"/>
      <c r="G146" s="110"/>
      <c r="H146" s="110"/>
      <c r="I146" s="110"/>
    </row>
    <row r="147" spans="1:9">
      <c r="A147" s="53"/>
      <c r="B147" s="54"/>
      <c r="C147" s="30"/>
      <c r="D147" s="110"/>
      <c r="E147" s="110"/>
      <c r="F147" s="110"/>
      <c r="G147" s="110"/>
      <c r="H147" s="110"/>
      <c r="I147" s="110"/>
    </row>
    <row r="148" spans="1:9">
      <c r="A148" s="53"/>
      <c r="B148" s="54"/>
      <c r="C148" s="30"/>
      <c r="D148" s="110"/>
      <c r="E148" s="110"/>
      <c r="F148" s="110"/>
      <c r="G148" s="110"/>
      <c r="H148" s="110"/>
      <c r="I148" s="110"/>
    </row>
    <row r="149" spans="1:9">
      <c r="A149" s="53"/>
      <c r="B149" s="54"/>
      <c r="C149" s="30"/>
      <c r="D149" s="110"/>
      <c r="E149" s="110"/>
      <c r="F149" s="110"/>
      <c r="G149" s="110"/>
      <c r="H149" s="110"/>
      <c r="I149" s="110"/>
    </row>
    <row r="150" spans="1:9">
      <c r="A150" s="53"/>
      <c r="B150" s="54"/>
      <c r="C150" s="30"/>
      <c r="D150" s="110"/>
      <c r="E150" s="110"/>
      <c r="F150" s="110"/>
      <c r="G150" s="110"/>
      <c r="H150" s="110"/>
      <c r="I150" s="110"/>
    </row>
    <row r="151" spans="1:9">
      <c r="A151" s="53"/>
      <c r="B151" s="54"/>
      <c r="C151" s="30"/>
      <c r="D151" s="110"/>
      <c r="E151" s="110"/>
      <c r="F151" s="110"/>
      <c r="G151" s="110"/>
      <c r="H151" s="110"/>
      <c r="I151" s="110"/>
    </row>
    <row r="152" spans="1:9">
      <c r="A152" s="53"/>
      <c r="B152" s="54"/>
      <c r="C152" s="30"/>
      <c r="D152" s="110"/>
      <c r="E152" s="110"/>
      <c r="F152" s="110"/>
      <c r="G152" s="110"/>
      <c r="H152" s="110"/>
      <c r="I152" s="110"/>
    </row>
    <row r="153" spans="1:9">
      <c r="A153" s="53"/>
      <c r="B153" s="54"/>
      <c r="C153" s="30"/>
      <c r="D153" s="110"/>
      <c r="E153" s="110"/>
      <c r="F153" s="110"/>
      <c r="G153" s="110"/>
      <c r="H153" s="110"/>
      <c r="I153" s="110"/>
    </row>
    <row r="154" spans="1:9">
      <c r="A154" s="53"/>
      <c r="B154" s="54"/>
      <c r="C154" s="30"/>
      <c r="D154" s="110"/>
      <c r="E154" s="110"/>
      <c r="F154" s="110"/>
      <c r="G154" s="110"/>
      <c r="H154" s="110"/>
      <c r="I154" s="110"/>
    </row>
    <row r="155" spans="1:9">
      <c r="A155" s="53"/>
      <c r="B155" s="54"/>
      <c r="C155" s="30"/>
      <c r="D155" s="110"/>
      <c r="E155" s="110"/>
      <c r="F155" s="110"/>
      <c r="G155" s="110"/>
      <c r="H155" s="110"/>
      <c r="I155" s="110"/>
    </row>
    <row r="156" spans="1:9">
      <c r="A156" s="53"/>
      <c r="B156" s="54"/>
      <c r="C156" s="30"/>
      <c r="D156" s="110"/>
      <c r="E156" s="110"/>
      <c r="F156" s="110"/>
      <c r="G156" s="110"/>
      <c r="H156" s="110"/>
      <c r="I156" s="110"/>
    </row>
    <row r="157" spans="1:9">
      <c r="A157" s="53"/>
      <c r="B157" s="54"/>
      <c r="C157" s="30"/>
      <c r="D157" s="110"/>
      <c r="E157" s="110"/>
      <c r="F157" s="110"/>
      <c r="G157" s="110"/>
      <c r="H157" s="110"/>
      <c r="I157" s="110"/>
    </row>
    <row r="158" spans="1:9">
      <c r="A158" s="53"/>
      <c r="B158" s="54"/>
      <c r="C158" s="30"/>
      <c r="D158" s="110"/>
      <c r="E158" s="110"/>
      <c r="F158" s="110"/>
      <c r="G158" s="110"/>
      <c r="H158" s="110"/>
      <c r="I158" s="110"/>
    </row>
    <row r="159" spans="1:9">
      <c r="A159" s="53"/>
      <c r="B159" s="54"/>
      <c r="C159" s="30"/>
      <c r="D159" s="110"/>
      <c r="E159" s="110"/>
      <c r="F159" s="110"/>
      <c r="G159" s="110"/>
      <c r="H159" s="110"/>
      <c r="I159" s="110"/>
    </row>
    <row r="160" spans="1:9">
      <c r="A160" s="53"/>
      <c r="B160" s="54"/>
      <c r="C160" s="30"/>
      <c r="D160" s="110"/>
      <c r="E160" s="110"/>
      <c r="F160" s="110"/>
      <c r="G160" s="110"/>
      <c r="H160" s="110"/>
      <c r="I160" s="110"/>
    </row>
    <row r="161" spans="1:9">
      <c r="A161" s="53"/>
      <c r="B161" s="54"/>
      <c r="C161" s="30"/>
      <c r="D161" s="110"/>
      <c r="E161" s="110"/>
      <c r="F161" s="110"/>
      <c r="G161" s="110"/>
      <c r="H161" s="110"/>
      <c r="I161" s="110"/>
    </row>
    <row r="162" spans="1:9">
      <c r="A162" s="53"/>
      <c r="B162" s="54"/>
      <c r="C162" s="30"/>
      <c r="D162" s="110"/>
      <c r="E162" s="110"/>
      <c r="F162" s="110"/>
      <c r="G162" s="110"/>
      <c r="H162" s="110"/>
      <c r="I162" s="110"/>
    </row>
    <row r="163" spans="1:9">
      <c r="A163" s="53"/>
      <c r="B163" s="54"/>
      <c r="C163" s="30"/>
      <c r="D163" s="110"/>
      <c r="E163" s="110"/>
      <c r="F163" s="110"/>
      <c r="G163" s="110"/>
      <c r="H163" s="110"/>
      <c r="I163" s="110"/>
    </row>
    <row r="164" spans="1:9">
      <c r="A164" s="53"/>
      <c r="B164" s="54"/>
      <c r="C164" s="30"/>
      <c r="D164" s="110"/>
      <c r="E164" s="110"/>
      <c r="F164" s="110"/>
      <c r="G164" s="110"/>
      <c r="H164" s="110"/>
      <c r="I164" s="110"/>
    </row>
    <row r="165" spans="1:9">
      <c r="A165" s="53"/>
      <c r="B165" s="54"/>
      <c r="C165" s="30"/>
      <c r="D165" s="110"/>
      <c r="E165" s="110"/>
      <c r="F165" s="110"/>
      <c r="G165" s="110"/>
      <c r="H165" s="110"/>
      <c r="I165" s="110"/>
    </row>
    <row r="166" spans="1:9">
      <c r="A166" s="53"/>
      <c r="B166" s="54"/>
      <c r="C166" s="30"/>
      <c r="D166" s="110"/>
      <c r="E166" s="110"/>
      <c r="F166" s="110"/>
      <c r="G166" s="110"/>
      <c r="H166" s="110"/>
      <c r="I166" s="110"/>
    </row>
    <row r="167" spans="1:9">
      <c r="A167" s="53"/>
      <c r="B167" s="54"/>
      <c r="C167" s="30"/>
      <c r="D167" s="110"/>
      <c r="E167" s="110"/>
      <c r="F167" s="110"/>
      <c r="G167" s="110"/>
      <c r="H167" s="110"/>
      <c r="I167" s="110"/>
    </row>
    <row r="168" spans="1:9">
      <c r="A168" s="53"/>
      <c r="B168" s="54"/>
      <c r="C168" s="30"/>
      <c r="D168" s="110"/>
      <c r="E168" s="110"/>
      <c r="F168" s="110"/>
      <c r="G168" s="110"/>
      <c r="H168" s="110"/>
      <c r="I168" s="110"/>
    </row>
    <row r="169" spans="1:9">
      <c r="A169" s="53"/>
      <c r="B169" s="54"/>
      <c r="C169" s="30"/>
      <c r="D169" s="110"/>
      <c r="E169" s="110"/>
      <c r="F169" s="110"/>
      <c r="G169" s="110"/>
      <c r="H169" s="110"/>
      <c r="I169" s="110"/>
    </row>
    <row r="170" spans="1:9">
      <c r="A170" s="53"/>
      <c r="B170" s="54"/>
      <c r="C170" s="30"/>
      <c r="D170" s="110"/>
      <c r="E170" s="110"/>
      <c r="F170" s="110"/>
      <c r="G170" s="110"/>
      <c r="H170" s="110"/>
      <c r="I170" s="110"/>
    </row>
    <row r="171" spans="1:9">
      <c r="A171" s="53"/>
      <c r="B171" s="54"/>
      <c r="C171" s="30"/>
      <c r="D171" s="110"/>
      <c r="E171" s="110"/>
      <c r="F171" s="110"/>
      <c r="G171" s="110"/>
      <c r="H171" s="110"/>
      <c r="I171" s="110"/>
    </row>
    <row r="172" spans="1:9">
      <c r="A172" s="53"/>
      <c r="B172" s="54"/>
      <c r="C172" s="30"/>
      <c r="D172" s="110"/>
      <c r="E172" s="110"/>
      <c r="F172" s="110"/>
      <c r="G172" s="110"/>
      <c r="H172" s="110"/>
      <c r="I172" s="110"/>
    </row>
    <row r="173" spans="1:9">
      <c r="A173" s="53"/>
      <c r="B173" s="54"/>
      <c r="C173" s="30"/>
      <c r="D173" s="110"/>
      <c r="E173" s="110"/>
      <c r="F173" s="110"/>
      <c r="G173" s="110"/>
      <c r="H173" s="110"/>
      <c r="I173" s="110"/>
    </row>
    <row r="174" spans="1:9">
      <c r="A174" s="53"/>
      <c r="B174" s="54"/>
      <c r="C174" s="30"/>
      <c r="D174" s="110"/>
      <c r="E174" s="110"/>
      <c r="F174" s="110"/>
      <c r="G174" s="110"/>
      <c r="H174" s="110"/>
      <c r="I174" s="110"/>
    </row>
    <row r="175" spans="1:9">
      <c r="A175" s="53"/>
      <c r="B175" s="54"/>
      <c r="C175" s="30"/>
      <c r="D175" s="110"/>
      <c r="E175" s="110"/>
      <c r="F175" s="110"/>
      <c r="G175" s="110"/>
      <c r="H175" s="110"/>
      <c r="I175" s="110"/>
    </row>
    <row r="176" spans="1:9">
      <c r="A176" s="53"/>
      <c r="B176" s="54"/>
      <c r="C176" s="30"/>
      <c r="D176" s="110"/>
      <c r="E176" s="110"/>
      <c r="F176" s="110"/>
      <c r="G176" s="110"/>
      <c r="H176" s="110"/>
      <c r="I176" s="110"/>
    </row>
    <row r="177" spans="1:9">
      <c r="A177" s="53"/>
      <c r="B177" s="54"/>
      <c r="C177" s="30"/>
      <c r="D177" s="110"/>
      <c r="E177" s="110"/>
      <c r="F177" s="110"/>
      <c r="G177" s="110"/>
      <c r="H177" s="110"/>
      <c r="I177" s="110"/>
    </row>
    <row r="178" spans="1:9">
      <c r="A178" s="53"/>
      <c r="B178" s="54"/>
      <c r="C178" s="30"/>
      <c r="D178" s="110"/>
      <c r="E178" s="110"/>
      <c r="F178" s="110"/>
      <c r="G178" s="110"/>
      <c r="H178" s="110"/>
      <c r="I178" s="110"/>
    </row>
    <row r="179" spans="1:9">
      <c r="A179" s="53"/>
      <c r="B179" s="54"/>
      <c r="C179" s="30"/>
      <c r="D179" s="110"/>
      <c r="E179" s="110"/>
      <c r="F179" s="110"/>
      <c r="G179" s="110"/>
      <c r="H179" s="110"/>
      <c r="I179" s="110"/>
    </row>
    <row r="180" spans="1:9">
      <c r="A180" s="53"/>
      <c r="B180" s="54"/>
      <c r="C180" s="30"/>
      <c r="D180" s="110"/>
      <c r="E180" s="110"/>
      <c r="F180" s="110"/>
      <c r="G180" s="110"/>
      <c r="H180" s="110"/>
      <c r="I180" s="110"/>
    </row>
    <row r="181" spans="1:9">
      <c r="A181" s="53"/>
      <c r="B181" s="54"/>
      <c r="C181" s="30"/>
      <c r="D181" s="110"/>
      <c r="E181" s="110"/>
      <c r="F181" s="110"/>
      <c r="G181" s="110"/>
      <c r="H181" s="110"/>
      <c r="I181" s="110"/>
    </row>
    <row r="182" spans="1:9">
      <c r="A182" s="53"/>
      <c r="B182" s="54"/>
      <c r="C182" s="30"/>
      <c r="D182" s="110"/>
      <c r="E182" s="110"/>
      <c r="F182" s="110"/>
      <c r="G182" s="110"/>
      <c r="H182" s="110"/>
      <c r="I182" s="110"/>
    </row>
    <row r="183" spans="1:9">
      <c r="A183" s="53"/>
      <c r="B183" s="54"/>
      <c r="C183" s="30"/>
      <c r="D183" s="110"/>
      <c r="E183" s="110"/>
      <c r="F183" s="110"/>
      <c r="G183" s="110"/>
      <c r="H183" s="110"/>
      <c r="I183" s="110"/>
    </row>
    <row r="184" spans="1:9">
      <c r="A184" s="53"/>
      <c r="B184" s="54"/>
      <c r="C184" s="30"/>
      <c r="D184" s="110"/>
      <c r="E184" s="110"/>
      <c r="F184" s="110"/>
      <c r="G184" s="110"/>
      <c r="H184" s="110"/>
      <c r="I184" s="110"/>
    </row>
    <row r="185" spans="1:9">
      <c r="A185" s="53"/>
      <c r="B185" s="54"/>
      <c r="C185" s="30"/>
      <c r="D185" s="110"/>
      <c r="E185" s="110"/>
      <c r="F185" s="110"/>
      <c r="G185" s="110"/>
      <c r="H185" s="110"/>
      <c r="I185" s="110"/>
    </row>
    <row r="186" spans="1:9">
      <c r="A186" s="53"/>
      <c r="B186" s="54"/>
      <c r="C186" s="30"/>
      <c r="D186" s="110"/>
      <c r="E186" s="110"/>
      <c r="F186" s="110"/>
      <c r="G186" s="110"/>
      <c r="H186" s="110"/>
      <c r="I186" s="110"/>
    </row>
    <row r="187" spans="1:9">
      <c r="A187" s="53"/>
      <c r="B187" s="54"/>
      <c r="C187" s="30"/>
      <c r="D187" s="110"/>
      <c r="E187" s="110"/>
      <c r="F187" s="110"/>
      <c r="G187" s="110"/>
      <c r="H187" s="110"/>
      <c r="I187" s="110"/>
    </row>
    <row r="188" spans="1:9">
      <c r="A188" s="53"/>
      <c r="B188" s="54"/>
      <c r="C188" s="30"/>
      <c r="D188" s="110"/>
      <c r="E188" s="110"/>
      <c r="F188" s="110"/>
      <c r="G188" s="110"/>
      <c r="H188" s="110"/>
      <c r="I188" s="110"/>
    </row>
    <row r="189" spans="1:9">
      <c r="A189" s="53"/>
      <c r="B189" s="54"/>
      <c r="C189" s="30"/>
      <c r="D189" s="110"/>
      <c r="E189" s="110"/>
      <c r="F189" s="110"/>
      <c r="G189" s="110"/>
      <c r="H189" s="110"/>
      <c r="I189" s="110"/>
    </row>
    <row r="190" spans="1:9">
      <c r="A190" s="53"/>
      <c r="B190" s="54"/>
      <c r="C190" s="30"/>
      <c r="D190" s="110"/>
      <c r="E190" s="110"/>
      <c r="F190" s="110"/>
      <c r="G190" s="110"/>
      <c r="H190" s="110"/>
      <c r="I190" s="110"/>
    </row>
    <row r="191" spans="1:9">
      <c r="A191" s="53"/>
      <c r="B191" s="54"/>
      <c r="C191" s="30"/>
      <c r="D191" s="110"/>
      <c r="E191" s="110"/>
      <c r="F191" s="110"/>
      <c r="G191" s="110"/>
      <c r="H191" s="110"/>
      <c r="I191" s="110"/>
    </row>
    <row r="192" spans="1:9">
      <c r="A192" s="53"/>
      <c r="B192" s="54"/>
      <c r="C192" s="30"/>
      <c r="D192" s="110"/>
      <c r="E192" s="110"/>
      <c r="F192" s="110"/>
      <c r="G192" s="110"/>
      <c r="H192" s="110"/>
      <c r="I192" s="110"/>
    </row>
    <row r="193" spans="1:9">
      <c r="A193" s="53"/>
      <c r="B193" s="54"/>
      <c r="C193" s="30"/>
      <c r="D193" s="110"/>
      <c r="E193" s="110"/>
      <c r="F193" s="110"/>
      <c r="G193" s="110"/>
      <c r="H193" s="110"/>
      <c r="I193" s="110"/>
    </row>
    <row r="194" spans="1:9">
      <c r="A194" s="53"/>
      <c r="B194" s="54"/>
      <c r="C194" s="30"/>
      <c r="D194" s="110"/>
      <c r="E194" s="110"/>
      <c r="F194" s="110"/>
      <c r="G194" s="110"/>
      <c r="H194" s="110"/>
      <c r="I194" s="110"/>
    </row>
    <row r="195" spans="1:9">
      <c r="A195" s="53"/>
      <c r="B195" s="54"/>
      <c r="C195" s="30"/>
      <c r="D195" s="110"/>
      <c r="E195" s="110"/>
      <c r="F195" s="110"/>
      <c r="G195" s="110"/>
      <c r="H195" s="110"/>
      <c r="I195" s="110"/>
    </row>
    <row r="196" spans="1:9">
      <c r="A196" s="53"/>
      <c r="B196" s="54"/>
      <c r="C196" s="30"/>
      <c r="D196" s="110"/>
      <c r="E196" s="110"/>
      <c r="F196" s="110"/>
      <c r="G196" s="110"/>
      <c r="H196" s="110"/>
      <c r="I196" s="110"/>
    </row>
    <row r="197" spans="1:9">
      <c r="A197" s="53"/>
      <c r="B197" s="54"/>
      <c r="C197" s="30"/>
      <c r="D197" s="110"/>
      <c r="E197" s="110"/>
      <c r="F197" s="110"/>
      <c r="G197" s="110"/>
      <c r="H197" s="110"/>
      <c r="I197" s="110"/>
    </row>
    <row r="198" spans="1:9">
      <c r="A198" s="53"/>
      <c r="B198" s="54"/>
      <c r="C198" s="30"/>
      <c r="D198" s="110"/>
      <c r="E198" s="110"/>
      <c r="F198" s="110"/>
      <c r="G198" s="110"/>
      <c r="H198" s="110"/>
      <c r="I198" s="110"/>
    </row>
    <row r="199" spans="1:9">
      <c r="A199" s="53"/>
      <c r="B199" s="54"/>
      <c r="C199" s="30"/>
      <c r="D199" s="110"/>
      <c r="E199" s="110"/>
      <c r="F199" s="110"/>
      <c r="G199" s="110"/>
      <c r="H199" s="110"/>
      <c r="I199" s="110"/>
    </row>
    <row r="200" spans="1:9">
      <c r="A200" s="53"/>
      <c r="B200" s="54"/>
      <c r="C200" s="30"/>
      <c r="D200" s="110"/>
      <c r="E200" s="110"/>
      <c r="F200" s="110"/>
      <c r="G200" s="110"/>
      <c r="H200" s="110"/>
      <c r="I200" s="110"/>
    </row>
    <row r="201" spans="1:9">
      <c r="A201" s="53"/>
      <c r="B201" s="54"/>
      <c r="C201" s="30"/>
      <c r="D201" s="110"/>
      <c r="E201" s="110"/>
      <c r="F201" s="110"/>
      <c r="G201" s="110"/>
      <c r="H201" s="110"/>
      <c r="I201" s="110"/>
    </row>
    <row r="202" spans="1:9">
      <c r="A202" s="53"/>
      <c r="B202" s="54"/>
      <c r="C202" s="30"/>
      <c r="D202" s="110"/>
      <c r="E202" s="110"/>
      <c r="F202" s="110"/>
      <c r="G202" s="110"/>
      <c r="H202" s="110"/>
      <c r="I202" s="110"/>
    </row>
    <row r="203" spans="1:9">
      <c r="A203" s="53"/>
      <c r="B203" s="54"/>
      <c r="C203" s="30"/>
      <c r="D203" s="110"/>
      <c r="E203" s="110"/>
      <c r="F203" s="110"/>
      <c r="G203" s="110"/>
      <c r="H203" s="110"/>
      <c r="I203" s="110"/>
    </row>
    <row r="204" spans="1:9">
      <c r="A204" s="53"/>
      <c r="B204" s="54"/>
      <c r="C204" s="30"/>
      <c r="D204" s="110"/>
      <c r="E204" s="110"/>
      <c r="F204" s="110"/>
      <c r="G204" s="110"/>
      <c r="H204" s="110"/>
      <c r="I204" s="110"/>
    </row>
    <row r="205" spans="1:9">
      <c r="A205" s="53"/>
      <c r="B205" s="54"/>
      <c r="C205" s="30"/>
      <c r="D205" s="110"/>
      <c r="E205" s="110"/>
      <c r="F205" s="110"/>
      <c r="G205" s="110"/>
      <c r="H205" s="110"/>
      <c r="I205" s="110"/>
    </row>
    <row r="206" spans="1:9">
      <c r="A206" s="53"/>
      <c r="B206" s="54"/>
      <c r="C206" s="30"/>
      <c r="D206" s="110"/>
      <c r="E206" s="110"/>
      <c r="F206" s="110"/>
      <c r="G206" s="110"/>
      <c r="H206" s="110"/>
      <c r="I206" s="110"/>
    </row>
    <row r="207" spans="1:9">
      <c r="A207" s="53"/>
      <c r="B207" s="54"/>
      <c r="C207" s="30"/>
      <c r="D207" s="110"/>
      <c r="E207" s="110"/>
      <c r="F207" s="110"/>
      <c r="G207" s="110"/>
      <c r="H207" s="110"/>
      <c r="I207" s="110"/>
    </row>
    <row r="208" spans="1:9">
      <c r="A208" s="53"/>
      <c r="B208" s="54"/>
      <c r="C208" s="30"/>
      <c r="D208" s="110"/>
      <c r="E208" s="110"/>
      <c r="F208" s="110"/>
      <c r="G208" s="110"/>
      <c r="H208" s="110"/>
      <c r="I208" s="110"/>
    </row>
    <row r="209" spans="1:9">
      <c r="A209" s="53"/>
      <c r="B209" s="54"/>
      <c r="C209" s="30"/>
      <c r="D209" s="110"/>
      <c r="E209" s="110"/>
      <c r="F209" s="110"/>
      <c r="G209" s="110"/>
      <c r="H209" s="110"/>
      <c r="I209" s="110"/>
    </row>
    <row r="210" spans="1:9">
      <c r="A210" s="53"/>
      <c r="B210" s="54"/>
      <c r="C210" s="30"/>
      <c r="D210" s="110"/>
      <c r="E210" s="110"/>
      <c r="F210" s="110"/>
      <c r="G210" s="110"/>
      <c r="H210" s="110"/>
      <c r="I210" s="110"/>
    </row>
    <row r="211" spans="1:9">
      <c r="A211" s="53"/>
      <c r="B211" s="54"/>
      <c r="C211" s="30"/>
      <c r="D211" s="110"/>
      <c r="E211" s="110"/>
      <c r="F211" s="110"/>
      <c r="G211" s="110"/>
      <c r="H211" s="110"/>
      <c r="I211" s="110"/>
    </row>
    <row r="212" spans="1:9">
      <c r="A212" s="53"/>
      <c r="B212" s="54"/>
      <c r="C212" s="30"/>
      <c r="D212" s="110"/>
      <c r="E212" s="110"/>
      <c r="F212" s="110"/>
      <c r="G212" s="110"/>
      <c r="H212" s="110"/>
      <c r="I212" s="110"/>
    </row>
    <row r="213" spans="1:9">
      <c r="A213" s="53"/>
      <c r="B213" s="54"/>
      <c r="C213" s="30"/>
      <c r="D213" s="110"/>
      <c r="E213" s="110"/>
      <c r="F213" s="110"/>
      <c r="G213" s="110"/>
      <c r="H213" s="110"/>
      <c r="I213" s="110"/>
    </row>
    <row r="214" spans="1:9">
      <c r="A214" s="53"/>
      <c r="B214" s="54"/>
      <c r="C214" s="30"/>
      <c r="D214" s="110"/>
      <c r="E214" s="110"/>
      <c r="F214" s="110"/>
      <c r="G214" s="110"/>
      <c r="H214" s="110"/>
      <c r="I214" s="110"/>
    </row>
    <row r="215" spans="1:9">
      <c r="A215" s="53"/>
      <c r="B215" s="54"/>
      <c r="C215" s="30"/>
      <c r="D215" s="110"/>
      <c r="E215" s="110"/>
      <c r="F215" s="110"/>
      <c r="G215" s="110"/>
      <c r="H215" s="110"/>
      <c r="I215" s="110"/>
    </row>
    <row r="216" spans="1:9">
      <c r="A216" s="53"/>
      <c r="B216" s="54"/>
      <c r="C216" s="30"/>
      <c r="D216" s="110"/>
      <c r="E216" s="110"/>
      <c r="F216" s="110"/>
      <c r="G216" s="110"/>
      <c r="H216" s="110"/>
      <c r="I216" s="110"/>
    </row>
    <row r="217" spans="1:9">
      <c r="A217" s="53"/>
      <c r="B217" s="54"/>
      <c r="C217" s="30"/>
      <c r="D217" s="110"/>
      <c r="E217" s="110"/>
      <c r="F217" s="110"/>
      <c r="G217" s="110"/>
      <c r="H217" s="110"/>
      <c r="I217" s="110"/>
    </row>
    <row r="218" spans="1:9">
      <c r="A218" s="53"/>
      <c r="B218" s="54"/>
      <c r="C218" s="30"/>
      <c r="D218" s="110"/>
      <c r="E218" s="110"/>
      <c r="F218" s="110"/>
      <c r="G218" s="110"/>
      <c r="H218" s="110"/>
      <c r="I218" s="110"/>
    </row>
    <row r="219" spans="1:9">
      <c r="A219" s="53"/>
      <c r="B219" s="54"/>
      <c r="C219" s="30"/>
      <c r="D219" s="110"/>
      <c r="E219" s="110"/>
      <c r="F219" s="110"/>
      <c r="G219" s="110"/>
      <c r="H219" s="110"/>
      <c r="I219" s="110"/>
    </row>
    <row r="220" spans="1:9">
      <c r="A220" s="53"/>
      <c r="B220" s="54"/>
      <c r="C220" s="30"/>
      <c r="D220" s="110"/>
      <c r="E220" s="110"/>
      <c r="F220" s="110"/>
      <c r="G220" s="110"/>
      <c r="H220" s="110"/>
      <c r="I220" s="110"/>
    </row>
    <row r="221" spans="1:9">
      <c r="A221" s="53"/>
      <c r="B221" s="54"/>
      <c r="C221" s="30"/>
      <c r="D221" s="110"/>
      <c r="E221" s="110"/>
      <c r="F221" s="110"/>
      <c r="G221" s="110"/>
      <c r="H221" s="110"/>
      <c r="I221" s="110"/>
    </row>
    <row r="222" spans="1:9">
      <c r="A222" s="53"/>
      <c r="B222" s="54"/>
      <c r="C222" s="30"/>
      <c r="D222" s="110"/>
      <c r="E222" s="110"/>
      <c r="F222" s="110"/>
      <c r="G222" s="110"/>
      <c r="H222" s="110"/>
      <c r="I222" s="110"/>
    </row>
    <row r="223" spans="1:9">
      <c r="A223" s="53"/>
      <c r="B223" s="54"/>
      <c r="C223" s="30"/>
      <c r="D223" s="110"/>
      <c r="E223" s="110"/>
      <c r="F223" s="110"/>
      <c r="G223" s="110"/>
      <c r="H223" s="110"/>
      <c r="I223" s="110"/>
    </row>
    <row r="224" spans="1:9">
      <c r="A224" s="53"/>
      <c r="B224" s="54"/>
      <c r="C224" s="30"/>
      <c r="D224" s="110"/>
      <c r="E224" s="110"/>
      <c r="F224" s="110"/>
      <c r="G224" s="110"/>
      <c r="H224" s="110"/>
      <c r="I224" s="110"/>
    </row>
    <row r="225" spans="1:9">
      <c r="A225" s="53"/>
      <c r="B225" s="54"/>
      <c r="C225" s="30"/>
      <c r="D225" s="110"/>
      <c r="E225" s="110"/>
      <c r="F225" s="110"/>
      <c r="G225" s="110"/>
      <c r="H225" s="110"/>
      <c r="I225" s="110"/>
    </row>
    <row r="226" spans="1:9">
      <c r="A226" s="53"/>
      <c r="B226" s="54"/>
      <c r="C226" s="30"/>
      <c r="D226" s="110"/>
      <c r="E226" s="110"/>
      <c r="F226" s="110"/>
      <c r="G226" s="110"/>
      <c r="H226" s="110"/>
      <c r="I226" s="110"/>
    </row>
    <row r="227" spans="1:9">
      <c r="A227" s="53"/>
      <c r="B227" s="54"/>
      <c r="C227" s="30"/>
      <c r="D227" s="110"/>
      <c r="E227" s="110"/>
      <c r="F227" s="110"/>
      <c r="G227" s="110"/>
      <c r="H227" s="110"/>
      <c r="I227" s="110"/>
    </row>
    <row r="228" spans="1:9">
      <c r="A228" s="53"/>
      <c r="B228" s="54"/>
      <c r="C228" s="30"/>
      <c r="D228" s="110"/>
      <c r="E228" s="110"/>
      <c r="F228" s="110"/>
      <c r="G228" s="110"/>
      <c r="H228" s="110"/>
      <c r="I228" s="110"/>
    </row>
    <row r="229" spans="1:9">
      <c r="A229" s="53"/>
      <c r="B229" s="54"/>
      <c r="C229" s="30"/>
      <c r="D229" s="110"/>
      <c r="E229" s="110"/>
      <c r="F229" s="110"/>
      <c r="G229" s="110"/>
      <c r="H229" s="110"/>
      <c r="I229" s="110"/>
    </row>
    <row r="230" spans="1:9">
      <c r="A230" s="53"/>
      <c r="B230" s="54"/>
      <c r="C230" s="30"/>
      <c r="D230" s="110"/>
      <c r="E230" s="110"/>
      <c r="F230" s="110"/>
      <c r="G230" s="110"/>
      <c r="H230" s="110"/>
      <c r="I230" s="110"/>
    </row>
    <row r="231" spans="1:9">
      <c r="A231" s="53"/>
      <c r="B231" s="54"/>
      <c r="C231" s="30"/>
      <c r="D231" s="110"/>
      <c r="E231" s="110"/>
      <c r="F231" s="110"/>
      <c r="G231" s="110"/>
      <c r="H231" s="110"/>
      <c r="I231" s="110"/>
    </row>
    <row r="232" spans="1:9">
      <c r="A232" s="53"/>
      <c r="B232" s="54"/>
      <c r="C232" s="30"/>
      <c r="D232" s="110"/>
      <c r="E232" s="110"/>
      <c r="F232" s="110"/>
      <c r="G232" s="110"/>
      <c r="H232" s="110"/>
      <c r="I232" s="110"/>
    </row>
    <row r="233" spans="1:9">
      <c r="A233" s="53"/>
      <c r="B233" s="54"/>
      <c r="C233" s="30"/>
      <c r="D233" s="110"/>
      <c r="E233" s="110"/>
      <c r="F233" s="110"/>
      <c r="G233" s="110"/>
      <c r="H233" s="110"/>
      <c r="I233" s="110"/>
    </row>
    <row r="234" spans="1:9">
      <c r="A234" s="53"/>
      <c r="B234" s="54"/>
      <c r="C234" s="30"/>
      <c r="D234" s="110"/>
      <c r="E234" s="110"/>
      <c r="F234" s="110"/>
      <c r="G234" s="110"/>
      <c r="H234" s="110"/>
      <c r="I234" s="110"/>
    </row>
    <row r="235" spans="1:9">
      <c r="A235" s="53"/>
      <c r="B235" s="54"/>
      <c r="C235" s="30"/>
      <c r="D235" s="110"/>
      <c r="E235" s="110"/>
      <c r="F235" s="110"/>
      <c r="G235" s="110"/>
      <c r="H235" s="110"/>
      <c r="I235" s="110"/>
    </row>
    <row r="236" spans="1:9">
      <c r="A236" s="53"/>
      <c r="B236" s="54"/>
      <c r="C236" s="30"/>
      <c r="D236" s="110"/>
      <c r="E236" s="110"/>
      <c r="F236" s="110"/>
      <c r="G236" s="110"/>
      <c r="H236" s="110"/>
      <c r="I236" s="110"/>
    </row>
    <row r="237" spans="1:9">
      <c r="A237" s="53"/>
      <c r="B237" s="54"/>
      <c r="C237" s="30"/>
      <c r="D237" s="110"/>
      <c r="E237" s="110"/>
      <c r="F237" s="110"/>
      <c r="G237" s="110"/>
      <c r="H237" s="110"/>
      <c r="I237" s="110"/>
    </row>
    <row r="238" spans="1:9">
      <c r="A238" s="53"/>
      <c r="B238" s="54"/>
      <c r="C238" s="30"/>
      <c r="D238" s="110"/>
      <c r="E238" s="110"/>
      <c r="F238" s="110"/>
      <c r="G238" s="110"/>
      <c r="H238" s="110"/>
      <c r="I238" s="110"/>
    </row>
    <row r="239" spans="1:9">
      <c r="A239" s="53"/>
      <c r="B239" s="54"/>
      <c r="C239" s="30"/>
      <c r="D239" s="110"/>
      <c r="E239" s="110"/>
      <c r="F239" s="110"/>
      <c r="G239" s="110"/>
      <c r="H239" s="110"/>
      <c r="I239" s="110"/>
    </row>
    <row r="240" spans="1:9">
      <c r="A240" s="53"/>
      <c r="B240" s="54"/>
      <c r="C240" s="30"/>
      <c r="D240" s="110"/>
      <c r="E240" s="110"/>
      <c r="F240" s="110"/>
      <c r="G240" s="110"/>
      <c r="H240" s="110"/>
      <c r="I240" s="110"/>
    </row>
    <row r="241" spans="1:9">
      <c r="A241" s="53"/>
      <c r="B241" s="54"/>
      <c r="C241" s="30"/>
      <c r="D241" s="110"/>
      <c r="E241" s="110"/>
      <c r="F241" s="110"/>
      <c r="G241" s="110"/>
      <c r="H241" s="110"/>
      <c r="I241" s="110"/>
    </row>
    <row r="242" spans="1:9">
      <c r="A242" s="53"/>
      <c r="B242" s="54"/>
      <c r="C242" s="30"/>
      <c r="D242" s="110"/>
      <c r="E242" s="110"/>
      <c r="F242" s="110"/>
      <c r="G242" s="110"/>
      <c r="H242" s="110"/>
      <c r="I242" s="110"/>
    </row>
    <row r="243" spans="1:9">
      <c r="A243" s="53"/>
      <c r="B243" s="54"/>
      <c r="C243" s="30"/>
      <c r="D243" s="110"/>
      <c r="E243" s="110"/>
      <c r="F243" s="110"/>
      <c r="G243" s="110"/>
      <c r="H243" s="110"/>
      <c r="I243" s="110"/>
    </row>
    <row r="244" spans="1:9">
      <c r="A244" s="53"/>
      <c r="B244" s="54"/>
      <c r="C244" s="30"/>
      <c r="D244" s="110"/>
      <c r="E244" s="110"/>
      <c r="F244" s="110"/>
      <c r="G244" s="110"/>
      <c r="H244" s="110"/>
      <c r="I244" s="110"/>
    </row>
    <row r="245" spans="1:9">
      <c r="A245" s="53"/>
      <c r="B245" s="54"/>
      <c r="C245" s="30"/>
      <c r="D245" s="110"/>
      <c r="E245" s="110"/>
      <c r="F245" s="110"/>
      <c r="G245" s="110"/>
      <c r="H245" s="110"/>
      <c r="I245" s="110"/>
    </row>
    <row r="246" spans="1:9">
      <c r="A246" s="53"/>
      <c r="B246" s="54"/>
      <c r="C246" s="30"/>
      <c r="D246" s="110"/>
      <c r="E246" s="110"/>
      <c r="F246" s="110"/>
      <c r="G246" s="110"/>
      <c r="H246" s="110"/>
      <c r="I246" s="110"/>
    </row>
    <row r="247" spans="1:9">
      <c r="A247" s="53"/>
      <c r="B247" s="54"/>
      <c r="C247" s="30"/>
      <c r="D247" s="110"/>
      <c r="E247" s="110"/>
      <c r="F247" s="110"/>
      <c r="G247" s="110"/>
      <c r="H247" s="110"/>
      <c r="I247" s="110"/>
    </row>
    <row r="248" spans="1:9">
      <c r="A248" s="53"/>
      <c r="B248" s="54"/>
      <c r="C248" s="30"/>
      <c r="D248" s="110"/>
      <c r="E248" s="110"/>
      <c r="F248" s="110"/>
      <c r="G248" s="110"/>
      <c r="H248" s="110"/>
      <c r="I248" s="110"/>
    </row>
    <row r="249" spans="1:9">
      <c r="A249" s="53"/>
      <c r="B249" s="54"/>
      <c r="C249" s="30"/>
      <c r="D249" s="110"/>
      <c r="E249" s="110"/>
      <c r="F249" s="110"/>
      <c r="G249" s="110"/>
      <c r="H249" s="110"/>
      <c r="I249" s="110"/>
    </row>
    <row r="250" spans="1:9">
      <c r="A250" s="53"/>
      <c r="B250" s="54"/>
      <c r="C250" s="30"/>
      <c r="D250" s="110"/>
      <c r="E250" s="110"/>
      <c r="F250" s="110"/>
      <c r="G250" s="110"/>
      <c r="H250" s="110"/>
      <c r="I250" s="110"/>
    </row>
    <row r="251" spans="1:9">
      <c r="A251" s="53"/>
      <c r="B251" s="54"/>
      <c r="C251" s="30"/>
      <c r="D251" s="110"/>
      <c r="E251" s="110"/>
      <c r="F251" s="110"/>
      <c r="G251" s="110"/>
      <c r="H251" s="110"/>
      <c r="I251" s="110"/>
    </row>
    <row r="252" spans="1:9">
      <c r="A252" s="53"/>
      <c r="B252" s="54"/>
      <c r="C252" s="30"/>
      <c r="D252" s="110"/>
      <c r="E252" s="110"/>
      <c r="F252" s="110"/>
      <c r="G252" s="110"/>
      <c r="H252" s="110"/>
      <c r="I252" s="110"/>
    </row>
    <row r="253" spans="1:9">
      <c r="A253" s="53"/>
      <c r="B253" s="54"/>
      <c r="C253" s="30"/>
      <c r="D253" s="110"/>
      <c r="E253" s="110"/>
      <c r="F253" s="110"/>
      <c r="G253" s="110"/>
      <c r="H253" s="110"/>
      <c r="I253" s="110"/>
    </row>
    <row r="254" spans="1:9">
      <c r="A254" s="53"/>
      <c r="B254" s="54"/>
      <c r="C254" s="30"/>
      <c r="D254" s="110"/>
      <c r="E254" s="110"/>
      <c r="F254" s="110"/>
      <c r="G254" s="110"/>
      <c r="H254" s="110"/>
      <c r="I254" s="110"/>
    </row>
    <row r="255" spans="1:9">
      <c r="A255" s="53"/>
      <c r="B255" s="54"/>
      <c r="C255" s="30"/>
      <c r="D255" s="110"/>
      <c r="E255" s="110"/>
      <c r="F255" s="110"/>
      <c r="G255" s="110"/>
      <c r="H255" s="110"/>
      <c r="I255" s="110"/>
    </row>
    <row r="256" spans="1:9">
      <c r="A256" s="53"/>
      <c r="B256" s="54"/>
      <c r="C256" s="30"/>
      <c r="D256" s="110"/>
      <c r="E256" s="110"/>
      <c r="F256" s="110"/>
      <c r="G256" s="110"/>
      <c r="H256" s="110"/>
      <c r="I256" s="110"/>
    </row>
    <row r="257" spans="1:9">
      <c r="A257" s="53"/>
      <c r="B257" s="54"/>
      <c r="C257" s="30"/>
      <c r="D257" s="110"/>
      <c r="E257" s="110"/>
      <c r="F257" s="110"/>
      <c r="G257" s="110"/>
      <c r="H257" s="110"/>
      <c r="I257" s="110"/>
    </row>
    <row r="258" spans="1:9">
      <c r="A258" s="53"/>
      <c r="B258" s="54"/>
      <c r="C258" s="30"/>
      <c r="D258" s="110"/>
      <c r="E258" s="110"/>
      <c r="F258" s="110"/>
      <c r="G258" s="110"/>
      <c r="H258" s="110"/>
      <c r="I258" s="110"/>
    </row>
    <row r="259" spans="1:9">
      <c r="A259" s="53"/>
      <c r="B259" s="54"/>
      <c r="C259" s="30"/>
      <c r="D259" s="110"/>
      <c r="E259" s="110"/>
      <c r="F259" s="110"/>
      <c r="G259" s="110"/>
      <c r="H259" s="110"/>
      <c r="I259" s="110"/>
    </row>
    <row r="260" spans="1:9">
      <c r="A260" s="53"/>
      <c r="B260" s="54"/>
      <c r="C260" s="30"/>
      <c r="D260" s="110"/>
      <c r="E260" s="110"/>
      <c r="F260" s="110"/>
      <c r="G260" s="110"/>
      <c r="H260" s="110"/>
      <c r="I260" s="110"/>
    </row>
    <row r="261" spans="1:9">
      <c r="A261" s="53"/>
      <c r="B261" s="54"/>
      <c r="C261" s="30"/>
      <c r="D261" s="110"/>
      <c r="E261" s="110"/>
      <c r="F261" s="110"/>
      <c r="G261" s="110"/>
      <c r="H261" s="110"/>
      <c r="I261" s="110"/>
    </row>
    <row r="262" spans="1:9">
      <c r="A262" s="53"/>
      <c r="B262" s="54"/>
      <c r="C262" s="30"/>
      <c r="D262" s="110"/>
      <c r="E262" s="110"/>
      <c r="F262" s="110"/>
      <c r="G262" s="110"/>
      <c r="H262" s="110"/>
      <c r="I262" s="110"/>
    </row>
    <row r="263" spans="1:9">
      <c r="A263" s="53"/>
      <c r="B263" s="54"/>
      <c r="C263" s="30"/>
      <c r="D263" s="110"/>
      <c r="E263" s="110"/>
      <c r="F263" s="110"/>
      <c r="G263" s="110"/>
      <c r="H263" s="110"/>
      <c r="I263" s="110"/>
    </row>
    <row r="264" spans="1:9">
      <c r="A264" s="53"/>
      <c r="B264" s="54"/>
      <c r="C264" s="30"/>
      <c r="D264" s="110"/>
      <c r="E264" s="110"/>
      <c r="F264" s="110"/>
      <c r="G264" s="110"/>
      <c r="H264" s="110"/>
      <c r="I264" s="110"/>
    </row>
    <row r="265" spans="1:9">
      <c r="A265" s="53"/>
      <c r="B265" s="54"/>
      <c r="C265" s="30"/>
      <c r="D265" s="110"/>
      <c r="E265" s="110"/>
      <c r="F265" s="110"/>
      <c r="G265" s="110"/>
      <c r="H265" s="110"/>
      <c r="I265" s="110"/>
    </row>
    <row r="266" spans="1:9">
      <c r="A266" s="53"/>
      <c r="B266" s="54"/>
      <c r="C266" s="30"/>
      <c r="D266" s="110"/>
      <c r="E266" s="110"/>
      <c r="F266" s="110"/>
      <c r="G266" s="110"/>
      <c r="H266" s="110"/>
      <c r="I266" s="110"/>
    </row>
    <row r="267" spans="1:9">
      <c r="A267" s="53"/>
      <c r="B267" s="54"/>
      <c r="C267" s="30"/>
      <c r="D267" s="110"/>
      <c r="E267" s="110"/>
      <c r="F267" s="110"/>
      <c r="G267" s="110"/>
      <c r="H267" s="110"/>
      <c r="I267" s="110"/>
    </row>
    <row r="268" spans="1:9">
      <c r="A268" s="53"/>
      <c r="B268" s="54"/>
      <c r="C268" s="30"/>
      <c r="D268" s="110"/>
      <c r="E268" s="110"/>
      <c r="F268" s="110"/>
      <c r="G268" s="110"/>
      <c r="H268" s="110"/>
      <c r="I268" s="110"/>
    </row>
    <row r="269" spans="1:9">
      <c r="A269" s="53"/>
      <c r="B269" s="54"/>
      <c r="C269" s="30"/>
      <c r="D269" s="110"/>
      <c r="E269" s="110"/>
      <c r="F269" s="110"/>
      <c r="G269" s="110"/>
      <c r="H269" s="110"/>
      <c r="I269" s="110"/>
    </row>
    <row r="270" spans="1:9">
      <c r="A270" s="53"/>
      <c r="B270" s="54"/>
      <c r="C270" s="30"/>
      <c r="D270" s="110"/>
      <c r="E270" s="110"/>
      <c r="F270" s="110"/>
      <c r="G270" s="110"/>
      <c r="H270" s="110"/>
      <c r="I270" s="110"/>
    </row>
    <row r="271" spans="1:9">
      <c r="A271" s="53"/>
      <c r="B271" s="54"/>
      <c r="C271" s="30"/>
      <c r="D271" s="110"/>
      <c r="E271" s="110"/>
      <c r="F271" s="110"/>
      <c r="G271" s="110"/>
      <c r="H271" s="110"/>
      <c r="I271" s="110"/>
    </row>
    <row r="272" spans="1:9">
      <c r="A272" s="53"/>
      <c r="B272" s="54"/>
      <c r="C272" s="30"/>
      <c r="D272" s="110"/>
      <c r="E272" s="110"/>
      <c r="F272" s="110"/>
      <c r="G272" s="110"/>
      <c r="H272" s="110"/>
      <c r="I272" s="110"/>
    </row>
    <row r="273" spans="1:9">
      <c r="A273" s="53"/>
      <c r="B273" s="54"/>
      <c r="C273" s="30"/>
      <c r="D273" s="110"/>
      <c r="E273" s="110"/>
      <c r="F273" s="110"/>
      <c r="G273" s="110"/>
      <c r="H273" s="110"/>
      <c r="I273" s="110"/>
    </row>
    <row r="274" spans="1:9">
      <c r="A274" s="53"/>
      <c r="B274" s="54"/>
      <c r="C274" s="30"/>
      <c r="D274" s="110"/>
      <c r="E274" s="110"/>
      <c r="F274" s="110"/>
      <c r="G274" s="110"/>
      <c r="H274" s="110"/>
      <c r="I274" s="110"/>
    </row>
    <row r="275" spans="1:9">
      <c r="A275" s="53"/>
      <c r="B275" s="54"/>
      <c r="C275" s="30"/>
      <c r="D275" s="110"/>
      <c r="E275" s="110"/>
      <c r="F275" s="110"/>
      <c r="G275" s="110"/>
      <c r="H275" s="110"/>
      <c r="I275" s="110"/>
    </row>
    <row r="276" spans="1:9">
      <c r="A276" s="53"/>
      <c r="B276" s="54"/>
      <c r="C276" s="30"/>
      <c r="D276" s="110"/>
      <c r="E276" s="110"/>
      <c r="F276" s="110"/>
      <c r="G276" s="110"/>
      <c r="H276" s="110"/>
      <c r="I276" s="110"/>
    </row>
    <row r="277" spans="1:9">
      <c r="A277" s="53"/>
      <c r="B277" s="54"/>
      <c r="C277" s="30"/>
      <c r="D277" s="110"/>
      <c r="E277" s="110"/>
      <c r="F277" s="110"/>
      <c r="G277" s="110"/>
      <c r="H277" s="110"/>
      <c r="I277" s="110"/>
    </row>
    <row r="278" spans="1:9">
      <c r="A278" s="53"/>
      <c r="B278" s="54"/>
      <c r="C278" s="30"/>
      <c r="D278" s="110"/>
      <c r="E278" s="110"/>
      <c r="F278" s="110"/>
      <c r="G278" s="110"/>
      <c r="H278" s="110"/>
      <c r="I278" s="110"/>
    </row>
    <row r="279" spans="1:9">
      <c r="A279" s="53"/>
      <c r="B279" s="54"/>
      <c r="C279" s="30"/>
      <c r="D279" s="110"/>
      <c r="E279" s="110"/>
      <c r="F279" s="110"/>
      <c r="G279" s="110"/>
      <c r="H279" s="110"/>
      <c r="I279" s="110"/>
    </row>
    <row r="280" spans="1:9">
      <c r="A280" s="53"/>
      <c r="B280" s="54"/>
      <c r="C280" s="30"/>
      <c r="D280" s="110"/>
      <c r="E280" s="110"/>
      <c r="F280" s="110"/>
      <c r="G280" s="110"/>
      <c r="H280" s="110"/>
      <c r="I280" s="110"/>
    </row>
    <row r="281" spans="1:9">
      <c r="A281" s="53"/>
      <c r="B281" s="54"/>
      <c r="C281" s="30"/>
      <c r="D281" s="110"/>
      <c r="E281" s="110"/>
      <c r="F281" s="110"/>
      <c r="G281" s="110"/>
      <c r="H281" s="110"/>
      <c r="I281" s="110"/>
    </row>
    <row r="282" spans="1:9">
      <c r="A282" s="53"/>
      <c r="B282" s="54"/>
      <c r="C282" s="30"/>
      <c r="D282" s="110"/>
      <c r="E282" s="110"/>
      <c r="F282" s="110"/>
      <c r="G282" s="110"/>
      <c r="H282" s="110"/>
      <c r="I282" s="110"/>
    </row>
    <row r="283" spans="1:9">
      <c r="A283" s="53"/>
      <c r="B283" s="54"/>
      <c r="C283" s="30"/>
      <c r="D283" s="110"/>
      <c r="E283" s="110"/>
      <c r="F283" s="110"/>
      <c r="G283" s="110"/>
      <c r="H283" s="110"/>
      <c r="I283" s="110"/>
    </row>
    <row r="284" spans="1:9">
      <c r="A284" s="53"/>
      <c r="B284" s="54"/>
      <c r="C284" s="30"/>
      <c r="D284" s="110"/>
      <c r="E284" s="110"/>
      <c r="F284" s="110"/>
      <c r="G284" s="110"/>
      <c r="H284" s="110"/>
      <c r="I284" s="110"/>
    </row>
    <row r="285" spans="1:9">
      <c r="A285" s="53"/>
      <c r="B285" s="54"/>
      <c r="C285" s="30"/>
      <c r="D285" s="110"/>
      <c r="E285" s="110"/>
      <c r="F285" s="110"/>
      <c r="G285" s="110"/>
      <c r="H285" s="110"/>
      <c r="I285" s="110"/>
    </row>
    <row r="286" spans="1:9">
      <c r="A286" s="53"/>
      <c r="B286" s="54"/>
      <c r="C286" s="30"/>
      <c r="D286" s="110"/>
      <c r="E286" s="110"/>
      <c r="F286" s="110"/>
      <c r="G286" s="110"/>
      <c r="H286" s="110"/>
      <c r="I286" s="110"/>
    </row>
    <row r="287" spans="1:9">
      <c r="A287" s="53"/>
      <c r="B287" s="54"/>
      <c r="C287" s="30"/>
      <c r="D287" s="110"/>
      <c r="E287" s="110"/>
      <c r="F287" s="110"/>
      <c r="G287" s="110"/>
      <c r="H287" s="110"/>
      <c r="I287" s="110"/>
    </row>
    <row r="288" spans="1:9">
      <c r="A288" s="53"/>
      <c r="B288" s="54"/>
      <c r="C288" s="30"/>
      <c r="D288" s="110"/>
      <c r="E288" s="110"/>
      <c r="F288" s="110"/>
      <c r="G288" s="110"/>
      <c r="H288" s="110"/>
      <c r="I288" s="110"/>
    </row>
    <row r="289" spans="1:9">
      <c r="A289" s="53"/>
      <c r="B289" s="54"/>
      <c r="C289" s="30"/>
      <c r="D289" s="110"/>
      <c r="E289" s="110"/>
      <c r="F289" s="110"/>
      <c r="G289" s="110"/>
      <c r="H289" s="110"/>
      <c r="I289" s="110"/>
    </row>
    <row r="290" spans="1:9">
      <c r="A290" s="53"/>
      <c r="B290" s="54"/>
      <c r="C290" s="30"/>
      <c r="D290" s="110"/>
      <c r="E290" s="110"/>
      <c r="F290" s="110"/>
      <c r="G290" s="110"/>
      <c r="H290" s="110"/>
      <c r="I290" s="110"/>
    </row>
    <row r="291" spans="1:9">
      <c r="A291" s="53"/>
      <c r="B291" s="54"/>
      <c r="C291" s="30"/>
      <c r="D291" s="110"/>
      <c r="E291" s="110"/>
      <c r="F291" s="110"/>
      <c r="G291" s="110"/>
      <c r="H291" s="110"/>
      <c r="I291" s="110"/>
    </row>
    <row r="292" spans="1:9">
      <c r="A292" s="53"/>
      <c r="B292" s="54"/>
      <c r="C292" s="30"/>
      <c r="D292" s="110"/>
      <c r="E292" s="110"/>
      <c r="F292" s="110"/>
      <c r="G292" s="110"/>
      <c r="H292" s="110"/>
      <c r="I292" s="110"/>
    </row>
    <row r="293" spans="1:9">
      <c r="A293" s="53"/>
      <c r="B293" s="54"/>
      <c r="C293" s="30"/>
      <c r="D293" s="110"/>
      <c r="E293" s="110"/>
      <c r="F293" s="110"/>
      <c r="G293" s="110"/>
      <c r="H293" s="110"/>
      <c r="I293" s="110"/>
    </row>
    <row r="294" spans="1:9">
      <c r="A294" s="53"/>
      <c r="B294" s="54"/>
      <c r="C294" s="30"/>
      <c r="D294" s="110"/>
      <c r="E294" s="110"/>
      <c r="F294" s="110"/>
      <c r="G294" s="110"/>
      <c r="H294" s="110"/>
      <c r="I294" s="110"/>
    </row>
    <row r="295" spans="1:9">
      <c r="A295" s="53"/>
      <c r="B295" s="54"/>
      <c r="C295" s="30"/>
      <c r="D295" s="110"/>
      <c r="E295" s="110"/>
      <c r="F295" s="110"/>
      <c r="G295" s="110"/>
      <c r="H295" s="110"/>
      <c r="I295" s="110"/>
    </row>
    <row r="296" spans="1:9">
      <c r="A296" s="53"/>
      <c r="B296" s="54"/>
      <c r="C296" s="30"/>
      <c r="D296" s="110"/>
      <c r="E296" s="110"/>
      <c r="F296" s="110"/>
      <c r="G296" s="110"/>
      <c r="H296" s="110"/>
      <c r="I296" s="110"/>
    </row>
    <row r="297" spans="1:9">
      <c r="A297" s="53"/>
      <c r="B297" s="54"/>
      <c r="C297" s="30"/>
      <c r="D297" s="110"/>
      <c r="E297" s="110"/>
      <c r="F297" s="110"/>
      <c r="G297" s="110"/>
      <c r="H297" s="110"/>
      <c r="I297" s="110"/>
    </row>
    <row r="298" spans="1:9">
      <c r="A298" s="53"/>
      <c r="B298" s="54"/>
      <c r="C298" s="30"/>
      <c r="D298" s="110"/>
      <c r="E298" s="110"/>
      <c r="F298" s="110"/>
      <c r="G298" s="110"/>
      <c r="H298" s="110"/>
      <c r="I298" s="110"/>
    </row>
    <row r="299" spans="1:9">
      <c r="A299" s="53"/>
      <c r="B299" s="54"/>
      <c r="C299" s="30"/>
      <c r="D299" s="110"/>
      <c r="E299" s="110"/>
      <c r="F299" s="110"/>
      <c r="G299" s="110"/>
      <c r="H299" s="110"/>
      <c r="I299" s="110"/>
    </row>
    <row r="300" spans="1:9">
      <c r="A300" s="53"/>
      <c r="B300" s="54"/>
      <c r="C300" s="30"/>
      <c r="D300" s="110"/>
      <c r="E300" s="110"/>
      <c r="F300" s="110"/>
      <c r="G300" s="110"/>
      <c r="H300" s="110"/>
      <c r="I300" s="110"/>
    </row>
    <row r="301" spans="1:9">
      <c r="A301" s="53"/>
      <c r="B301" s="54"/>
      <c r="C301" s="30"/>
      <c r="D301" s="110"/>
      <c r="E301" s="110"/>
      <c r="F301" s="110"/>
      <c r="G301" s="110"/>
      <c r="H301" s="110"/>
      <c r="I301" s="110"/>
    </row>
    <row r="302" spans="1:9">
      <c r="A302" s="53"/>
      <c r="B302" s="54"/>
      <c r="C302" s="30"/>
      <c r="D302" s="110"/>
      <c r="E302" s="110"/>
      <c r="F302" s="110"/>
      <c r="G302" s="110"/>
      <c r="H302" s="110"/>
      <c r="I302" s="110"/>
    </row>
    <row r="303" spans="1:9">
      <c r="A303" s="53"/>
      <c r="B303" s="54"/>
      <c r="C303" s="30"/>
      <c r="D303" s="110"/>
      <c r="E303" s="110"/>
      <c r="F303" s="110"/>
      <c r="G303" s="110"/>
      <c r="H303" s="110"/>
      <c r="I303" s="110"/>
    </row>
    <row r="304" spans="1:9">
      <c r="A304" s="53"/>
      <c r="B304" s="54"/>
      <c r="C304" s="30"/>
      <c r="D304" s="110"/>
      <c r="E304" s="110"/>
      <c r="F304" s="110"/>
      <c r="G304" s="110"/>
      <c r="H304" s="110"/>
      <c r="I304" s="110"/>
    </row>
    <row r="305" spans="1:9">
      <c r="A305" s="53"/>
      <c r="B305" s="54"/>
      <c r="C305" s="30"/>
      <c r="D305" s="110"/>
      <c r="E305" s="110"/>
      <c r="F305" s="110"/>
      <c r="G305" s="110"/>
      <c r="H305" s="110"/>
      <c r="I305" s="110"/>
    </row>
    <row r="306" spans="1:9">
      <c r="A306" s="53"/>
      <c r="B306" s="54"/>
      <c r="C306" s="30"/>
      <c r="D306" s="110"/>
      <c r="E306" s="110"/>
      <c r="F306" s="110"/>
      <c r="G306" s="110"/>
      <c r="H306" s="110"/>
      <c r="I306" s="110"/>
    </row>
    <row r="307" spans="1:9">
      <c r="A307" s="53"/>
      <c r="B307" s="54"/>
      <c r="C307" s="30"/>
      <c r="D307" s="110"/>
      <c r="E307" s="110"/>
      <c r="F307" s="110"/>
      <c r="G307" s="110"/>
      <c r="H307" s="110"/>
      <c r="I307" s="110"/>
    </row>
    <row r="308" spans="1:9">
      <c r="A308" s="53"/>
      <c r="B308" s="54"/>
      <c r="C308" s="30"/>
      <c r="D308" s="110"/>
      <c r="E308" s="110"/>
      <c r="F308" s="110"/>
      <c r="G308" s="110"/>
      <c r="H308" s="110"/>
      <c r="I308" s="110"/>
    </row>
    <row r="309" spans="1:9">
      <c r="A309" s="53"/>
      <c r="B309" s="54"/>
      <c r="C309" s="30"/>
      <c r="D309" s="110"/>
      <c r="E309" s="110"/>
      <c r="F309" s="110"/>
      <c r="G309" s="110"/>
      <c r="H309" s="110"/>
      <c r="I309" s="110"/>
    </row>
    <row r="310" spans="1:9">
      <c r="A310" s="53"/>
      <c r="B310" s="54"/>
      <c r="C310" s="30"/>
      <c r="D310" s="110"/>
      <c r="E310" s="110"/>
      <c r="F310" s="110"/>
      <c r="G310" s="110"/>
      <c r="H310" s="110"/>
      <c r="I310" s="110"/>
    </row>
    <row r="311" spans="1:9">
      <c r="A311" s="53"/>
      <c r="B311" s="54"/>
      <c r="C311" s="30"/>
      <c r="D311" s="110"/>
      <c r="E311" s="110"/>
      <c r="F311" s="110"/>
      <c r="G311" s="110"/>
      <c r="H311" s="110"/>
      <c r="I311" s="110"/>
    </row>
    <row r="312" spans="1:9">
      <c r="A312" s="53"/>
      <c r="B312" s="54"/>
      <c r="C312" s="30"/>
      <c r="D312" s="110"/>
      <c r="E312" s="110"/>
      <c r="F312" s="110"/>
      <c r="G312" s="110"/>
      <c r="H312" s="110"/>
      <c r="I312" s="110"/>
    </row>
    <row r="313" spans="1:9">
      <c r="A313" s="53"/>
      <c r="B313" s="54"/>
      <c r="C313" s="30"/>
      <c r="D313" s="110"/>
      <c r="E313" s="110"/>
      <c r="F313" s="110"/>
      <c r="G313" s="110"/>
      <c r="H313" s="110"/>
      <c r="I313" s="110"/>
    </row>
    <row r="314" spans="1:9">
      <c r="A314" s="53"/>
      <c r="B314" s="54"/>
      <c r="C314" s="30"/>
      <c r="D314" s="110"/>
      <c r="E314" s="110"/>
      <c r="F314" s="110"/>
      <c r="G314" s="110"/>
      <c r="H314" s="110"/>
      <c r="I314" s="110"/>
    </row>
    <row r="315" spans="1:9">
      <c r="A315" s="53"/>
      <c r="B315" s="54"/>
      <c r="C315" s="30"/>
      <c r="D315" s="110"/>
      <c r="E315" s="110"/>
      <c r="F315" s="110"/>
      <c r="G315" s="110"/>
      <c r="H315" s="110"/>
      <c r="I315" s="110"/>
    </row>
    <row r="316" spans="1:9">
      <c r="A316" s="53"/>
      <c r="B316" s="54"/>
      <c r="C316" s="30"/>
      <c r="D316" s="110"/>
      <c r="E316" s="110"/>
      <c r="F316" s="110"/>
      <c r="G316" s="110"/>
      <c r="H316" s="110"/>
      <c r="I316" s="110"/>
    </row>
    <row r="317" spans="1:9">
      <c r="A317" s="53"/>
      <c r="B317" s="54"/>
      <c r="C317" s="30"/>
      <c r="D317" s="110"/>
      <c r="E317" s="110"/>
      <c r="F317" s="110"/>
      <c r="G317" s="110"/>
      <c r="H317" s="110"/>
      <c r="I317" s="110"/>
    </row>
    <row r="318" spans="1:9">
      <c r="A318" s="53"/>
      <c r="B318" s="54"/>
      <c r="C318" s="30"/>
      <c r="D318" s="110"/>
      <c r="E318" s="110"/>
      <c r="F318" s="110"/>
      <c r="G318" s="110"/>
      <c r="H318" s="110"/>
      <c r="I318" s="110"/>
    </row>
    <row r="319" spans="1:9">
      <c r="A319" s="53"/>
      <c r="B319" s="54"/>
      <c r="C319" s="30"/>
      <c r="D319" s="110"/>
      <c r="E319" s="110"/>
      <c r="F319" s="110"/>
      <c r="G319" s="110"/>
      <c r="H319" s="110"/>
      <c r="I319" s="110"/>
    </row>
    <row r="320" spans="1:9">
      <c r="A320" s="53"/>
      <c r="B320" s="54"/>
      <c r="C320" s="30"/>
      <c r="D320" s="110"/>
      <c r="E320" s="110"/>
      <c r="F320" s="110"/>
      <c r="G320" s="110"/>
      <c r="H320" s="110"/>
      <c r="I320" s="110"/>
    </row>
    <row r="321" spans="1:9">
      <c r="A321" s="53"/>
      <c r="B321" s="54"/>
      <c r="C321" s="30"/>
      <c r="D321" s="110"/>
      <c r="E321" s="110"/>
      <c r="F321" s="110"/>
      <c r="G321" s="110"/>
      <c r="H321" s="110"/>
      <c r="I321" s="110"/>
    </row>
    <row r="322" spans="1:9">
      <c r="A322" s="53"/>
      <c r="B322" s="54"/>
      <c r="C322" s="30"/>
      <c r="D322" s="110"/>
      <c r="E322" s="110"/>
      <c r="F322" s="110"/>
      <c r="G322" s="110"/>
      <c r="H322" s="110"/>
      <c r="I322" s="110"/>
    </row>
    <row r="323" spans="1:9">
      <c r="A323" s="53"/>
      <c r="B323" s="54"/>
      <c r="C323" s="30"/>
      <c r="D323" s="110"/>
      <c r="E323" s="110"/>
      <c r="F323" s="110"/>
      <c r="G323" s="110"/>
      <c r="H323" s="110"/>
      <c r="I323" s="110"/>
    </row>
    <row r="324" spans="1:9">
      <c r="A324" s="53"/>
      <c r="B324" s="54"/>
      <c r="C324" s="30"/>
      <c r="D324" s="110"/>
      <c r="E324" s="110"/>
      <c r="F324" s="110"/>
      <c r="G324" s="110"/>
      <c r="H324" s="110"/>
      <c r="I324" s="110"/>
    </row>
    <row r="325" spans="1:9">
      <c r="A325" s="53"/>
      <c r="B325" s="54"/>
      <c r="C325" s="30"/>
      <c r="D325" s="110"/>
      <c r="E325" s="110"/>
      <c r="F325" s="110"/>
      <c r="G325" s="110"/>
      <c r="H325" s="110"/>
      <c r="I325" s="110"/>
    </row>
    <row r="326" spans="1:9">
      <c r="A326" s="53"/>
      <c r="B326" s="54"/>
      <c r="C326" s="30"/>
      <c r="D326" s="110"/>
      <c r="E326" s="110"/>
      <c r="F326" s="110"/>
      <c r="G326" s="110"/>
      <c r="H326" s="110"/>
      <c r="I326" s="110"/>
    </row>
    <row r="327" spans="1:9">
      <c r="A327" s="53"/>
      <c r="B327" s="54"/>
      <c r="C327" s="30"/>
      <c r="D327" s="110"/>
      <c r="E327" s="110"/>
      <c r="F327" s="110"/>
      <c r="G327" s="110"/>
      <c r="H327" s="110"/>
      <c r="I327" s="110"/>
    </row>
    <row r="328" spans="1:9">
      <c r="A328" s="53"/>
      <c r="B328" s="54"/>
      <c r="C328" s="30"/>
      <c r="D328" s="110"/>
      <c r="E328" s="110"/>
      <c r="F328" s="110"/>
      <c r="G328" s="110"/>
      <c r="H328" s="110"/>
      <c r="I328" s="110"/>
    </row>
    <row r="329" spans="1:9">
      <c r="A329" s="53"/>
      <c r="B329" s="54"/>
      <c r="C329" s="30"/>
      <c r="D329" s="110"/>
      <c r="E329" s="110"/>
      <c r="F329" s="110"/>
      <c r="G329" s="110"/>
      <c r="H329" s="110"/>
      <c r="I329" s="110"/>
    </row>
    <row r="330" spans="1:9">
      <c r="A330" s="53"/>
      <c r="B330" s="54"/>
      <c r="C330" s="30"/>
      <c r="D330" s="110"/>
      <c r="E330" s="110"/>
      <c r="F330" s="110"/>
      <c r="G330" s="110"/>
      <c r="H330" s="110"/>
      <c r="I330" s="110"/>
    </row>
    <row r="331" spans="1:9">
      <c r="A331" s="53"/>
      <c r="B331" s="54"/>
      <c r="C331" s="30"/>
      <c r="D331" s="110"/>
      <c r="E331" s="110"/>
      <c r="F331" s="110"/>
      <c r="G331" s="110"/>
      <c r="H331" s="110"/>
      <c r="I331" s="110"/>
    </row>
    <row r="332" spans="1:9">
      <c r="A332" s="53"/>
      <c r="B332" s="54"/>
      <c r="C332" s="30"/>
      <c r="D332" s="110"/>
      <c r="E332" s="110"/>
      <c r="F332" s="110"/>
      <c r="G332" s="110"/>
      <c r="H332" s="110"/>
      <c r="I332" s="110"/>
    </row>
    <row r="333" spans="1:9">
      <c r="A333" s="53"/>
      <c r="B333" s="54"/>
      <c r="C333" s="30"/>
      <c r="D333" s="110"/>
      <c r="E333" s="110"/>
      <c r="F333" s="110"/>
      <c r="G333" s="110"/>
      <c r="H333" s="110"/>
      <c r="I333" s="110"/>
    </row>
    <row r="334" spans="1:9">
      <c r="A334" s="53"/>
      <c r="B334" s="54"/>
      <c r="C334" s="30"/>
      <c r="D334" s="110"/>
      <c r="E334" s="110"/>
      <c r="F334" s="110"/>
      <c r="G334" s="110"/>
      <c r="H334" s="110"/>
      <c r="I334" s="110"/>
    </row>
    <row r="335" spans="1:9">
      <c r="A335" s="53"/>
      <c r="B335" s="54"/>
      <c r="C335" s="30"/>
      <c r="D335" s="110"/>
      <c r="E335" s="110"/>
      <c r="F335" s="110"/>
      <c r="G335" s="110"/>
      <c r="H335" s="110"/>
      <c r="I335" s="110"/>
    </row>
    <row r="336" spans="1:9">
      <c r="A336" s="53"/>
      <c r="B336" s="54"/>
      <c r="C336" s="30"/>
      <c r="D336" s="110"/>
      <c r="E336" s="110"/>
      <c r="F336" s="110"/>
      <c r="G336" s="110"/>
      <c r="H336" s="110"/>
      <c r="I336" s="110"/>
    </row>
    <row r="337" spans="1:9">
      <c r="A337" s="53"/>
      <c r="B337" s="54"/>
      <c r="C337" s="30"/>
      <c r="D337" s="110"/>
      <c r="E337" s="110"/>
      <c r="F337" s="110"/>
      <c r="G337" s="110"/>
      <c r="H337" s="110"/>
      <c r="I337" s="110"/>
    </row>
    <row r="338" spans="1:9">
      <c r="A338" s="53"/>
      <c r="B338" s="54"/>
      <c r="C338" s="30"/>
      <c r="D338" s="110"/>
      <c r="E338" s="110"/>
      <c r="F338" s="110"/>
      <c r="G338" s="110"/>
      <c r="H338" s="110"/>
      <c r="I338" s="110"/>
    </row>
    <row r="339" spans="1:9">
      <c r="A339" s="53"/>
      <c r="B339" s="54"/>
      <c r="C339" s="30"/>
      <c r="D339" s="110"/>
      <c r="E339" s="110"/>
      <c r="F339" s="110"/>
      <c r="G339" s="110"/>
      <c r="H339" s="110"/>
      <c r="I339" s="110"/>
    </row>
    <row r="340" spans="1:9">
      <c r="A340" s="53"/>
      <c r="B340" s="54"/>
      <c r="C340" s="30"/>
      <c r="D340" s="110"/>
      <c r="E340" s="110"/>
      <c r="F340" s="110"/>
      <c r="G340" s="110"/>
      <c r="H340" s="110"/>
      <c r="I340" s="110"/>
    </row>
    <row r="341" spans="1:9">
      <c r="A341" s="53"/>
      <c r="B341" s="54"/>
      <c r="C341" s="30"/>
      <c r="D341" s="110"/>
      <c r="E341" s="110"/>
      <c r="F341" s="110"/>
      <c r="G341" s="110"/>
      <c r="H341" s="110"/>
      <c r="I341" s="110"/>
    </row>
    <row r="342" spans="1:9">
      <c r="A342" s="53"/>
      <c r="B342" s="54"/>
      <c r="C342" s="30"/>
      <c r="D342" s="110"/>
      <c r="E342" s="110"/>
      <c r="F342" s="110"/>
      <c r="G342" s="110"/>
      <c r="H342" s="110"/>
      <c r="I342" s="110"/>
    </row>
    <row r="343" spans="1:9">
      <c r="A343" s="53"/>
      <c r="B343" s="54"/>
      <c r="C343" s="30"/>
      <c r="D343" s="110"/>
      <c r="E343" s="110"/>
      <c r="F343" s="110"/>
      <c r="G343" s="110"/>
      <c r="H343" s="110"/>
      <c r="I343" s="110"/>
    </row>
    <row r="344" spans="1:9">
      <c r="A344" s="53"/>
      <c r="B344" s="54"/>
      <c r="C344" s="30"/>
      <c r="D344" s="110"/>
      <c r="E344" s="110"/>
      <c r="F344" s="110"/>
      <c r="G344" s="110"/>
      <c r="H344" s="110"/>
      <c r="I344" s="110"/>
    </row>
    <row r="345" spans="1:9">
      <c r="A345" s="53"/>
      <c r="B345" s="54"/>
      <c r="C345" s="30"/>
      <c r="D345" s="110"/>
      <c r="E345" s="110"/>
      <c r="F345" s="110"/>
      <c r="G345" s="110"/>
      <c r="H345" s="110"/>
      <c r="I345" s="110"/>
    </row>
    <row r="346" spans="1:9">
      <c r="A346" s="53"/>
      <c r="B346" s="54"/>
      <c r="C346" s="30"/>
      <c r="D346" s="110"/>
      <c r="E346" s="110"/>
      <c r="F346" s="110"/>
      <c r="G346" s="110"/>
      <c r="H346" s="110"/>
      <c r="I346" s="110"/>
    </row>
    <row r="347" spans="1:9">
      <c r="A347" s="53"/>
      <c r="B347" s="54"/>
      <c r="C347" s="30"/>
      <c r="D347" s="110"/>
      <c r="E347" s="110"/>
      <c r="F347" s="110"/>
      <c r="G347" s="110"/>
      <c r="H347" s="110"/>
      <c r="I347" s="110"/>
    </row>
    <row r="348" spans="1:9">
      <c r="A348" s="53"/>
      <c r="B348" s="54"/>
      <c r="C348" s="30"/>
      <c r="D348" s="110"/>
      <c r="E348" s="110"/>
      <c r="F348" s="110"/>
      <c r="G348" s="110"/>
      <c r="H348" s="110"/>
      <c r="I348" s="110"/>
    </row>
    <row r="349" spans="1:9">
      <c r="A349" s="53"/>
      <c r="B349" s="54"/>
      <c r="C349" s="30"/>
      <c r="D349" s="110"/>
      <c r="E349" s="110"/>
      <c r="F349" s="110"/>
      <c r="G349" s="110"/>
      <c r="H349" s="110"/>
      <c r="I349" s="110"/>
    </row>
    <row r="350" spans="1:9">
      <c r="A350" s="53"/>
      <c r="B350" s="54"/>
      <c r="C350" s="30"/>
      <c r="D350" s="110"/>
      <c r="E350" s="110"/>
      <c r="F350" s="110"/>
      <c r="G350" s="110"/>
      <c r="H350" s="110"/>
      <c r="I350" s="110"/>
    </row>
    <row r="351" spans="1:9">
      <c r="A351" s="53"/>
      <c r="B351" s="54"/>
      <c r="C351" s="30"/>
      <c r="D351" s="110"/>
      <c r="E351" s="110"/>
      <c r="F351" s="110"/>
      <c r="G351" s="110"/>
      <c r="H351" s="110"/>
      <c r="I351" s="110"/>
    </row>
    <row r="352" spans="1:9">
      <c r="A352" s="53"/>
      <c r="B352" s="54"/>
      <c r="C352" s="30"/>
      <c r="D352" s="110"/>
      <c r="E352" s="110"/>
      <c r="F352" s="110"/>
      <c r="G352" s="110"/>
      <c r="H352" s="110"/>
      <c r="I352" s="110"/>
    </row>
    <row r="353" spans="1:9">
      <c r="A353" s="53"/>
      <c r="B353" s="54"/>
      <c r="C353" s="30"/>
      <c r="D353" s="110"/>
      <c r="E353" s="110"/>
      <c r="F353" s="110"/>
      <c r="G353" s="110"/>
      <c r="H353" s="110"/>
      <c r="I353" s="110"/>
    </row>
    <row r="354" spans="1:9">
      <c r="A354" s="53"/>
      <c r="B354" s="54"/>
      <c r="C354" s="30"/>
      <c r="D354" s="110"/>
      <c r="E354" s="110"/>
      <c r="F354" s="110"/>
      <c r="G354" s="110"/>
      <c r="H354" s="110"/>
      <c r="I354" s="110"/>
    </row>
    <row r="355" spans="1:9">
      <c r="A355" s="53"/>
      <c r="B355" s="54"/>
      <c r="C355" s="30"/>
      <c r="D355" s="110"/>
      <c r="E355" s="110"/>
      <c r="F355" s="110"/>
      <c r="G355" s="110"/>
      <c r="H355" s="110"/>
      <c r="I355" s="110"/>
    </row>
    <row r="356" spans="1:9">
      <c r="A356" s="53"/>
      <c r="B356" s="54"/>
      <c r="C356" s="30"/>
      <c r="D356" s="110"/>
      <c r="E356" s="110"/>
      <c r="F356" s="110"/>
      <c r="G356" s="110"/>
      <c r="H356" s="110"/>
      <c r="I356" s="110"/>
    </row>
    <row r="357" spans="1:9">
      <c r="A357" s="53"/>
      <c r="B357" s="54"/>
      <c r="C357" s="30"/>
      <c r="D357" s="110"/>
      <c r="E357" s="110"/>
      <c r="F357" s="110"/>
      <c r="G357" s="110"/>
      <c r="H357" s="110"/>
      <c r="I357" s="110"/>
    </row>
    <row r="358" spans="1:9">
      <c r="A358" s="53"/>
      <c r="B358" s="54"/>
      <c r="C358" s="30"/>
      <c r="D358" s="110"/>
      <c r="E358" s="110"/>
      <c r="F358" s="110"/>
      <c r="G358" s="110"/>
      <c r="H358" s="110"/>
      <c r="I358" s="110"/>
    </row>
    <row r="359" spans="1:9">
      <c r="A359" s="53"/>
      <c r="B359" s="54"/>
      <c r="C359" s="30"/>
      <c r="D359" s="110"/>
      <c r="E359" s="110"/>
      <c r="F359" s="110"/>
      <c r="G359" s="110"/>
      <c r="H359" s="110"/>
      <c r="I359" s="110"/>
    </row>
    <row r="360" spans="1:9">
      <c r="A360" s="53"/>
      <c r="B360" s="54"/>
      <c r="C360" s="30"/>
      <c r="D360" s="110"/>
      <c r="E360" s="110"/>
      <c r="F360" s="110"/>
      <c r="G360" s="110"/>
      <c r="H360" s="110"/>
      <c r="I360" s="110"/>
    </row>
    <row r="361" spans="1:9">
      <c r="A361" s="53"/>
      <c r="B361" s="54"/>
      <c r="C361" s="30"/>
      <c r="D361" s="110"/>
      <c r="E361" s="110"/>
      <c r="F361" s="110"/>
      <c r="G361" s="110"/>
      <c r="H361" s="110"/>
      <c r="I361" s="110"/>
    </row>
    <row r="362" spans="1:9">
      <c r="A362" s="53"/>
      <c r="B362" s="54"/>
      <c r="C362" s="30"/>
      <c r="D362" s="110"/>
      <c r="E362" s="110"/>
      <c r="F362" s="110"/>
      <c r="G362" s="110"/>
      <c r="H362" s="110"/>
      <c r="I362" s="110"/>
    </row>
    <row r="363" spans="1:9">
      <c r="A363" s="53"/>
      <c r="B363" s="54"/>
      <c r="C363" s="30"/>
      <c r="D363" s="110"/>
      <c r="E363" s="110"/>
      <c r="F363" s="110"/>
      <c r="G363" s="110"/>
      <c r="H363" s="110"/>
      <c r="I363" s="110"/>
    </row>
    <row r="364" spans="1:9">
      <c r="A364" s="53"/>
      <c r="B364" s="54"/>
      <c r="C364" s="30"/>
      <c r="D364" s="110"/>
      <c r="E364" s="110"/>
      <c r="F364" s="110"/>
      <c r="G364" s="110"/>
      <c r="H364" s="110"/>
      <c r="I364" s="110"/>
    </row>
    <row r="365" spans="1:9">
      <c r="A365" s="53"/>
      <c r="B365" s="54"/>
      <c r="C365" s="30"/>
      <c r="D365" s="110"/>
      <c r="E365" s="110"/>
      <c r="F365" s="110"/>
      <c r="G365" s="110"/>
      <c r="H365" s="110"/>
      <c r="I365" s="110"/>
    </row>
    <row r="366" spans="1:9">
      <c r="A366" s="53"/>
      <c r="B366" s="54"/>
      <c r="C366" s="30"/>
      <c r="D366" s="110"/>
      <c r="E366" s="110"/>
      <c r="F366" s="110"/>
      <c r="G366" s="110"/>
      <c r="H366" s="110"/>
      <c r="I366" s="110"/>
    </row>
    <row r="367" spans="1:9">
      <c r="A367" s="53"/>
      <c r="B367" s="54"/>
      <c r="C367" s="30"/>
      <c r="D367" s="110"/>
      <c r="E367" s="110"/>
      <c r="F367" s="110"/>
      <c r="G367" s="110"/>
      <c r="H367" s="110"/>
      <c r="I367" s="110"/>
    </row>
    <row r="368" spans="1:9">
      <c r="A368" s="53"/>
      <c r="B368" s="54"/>
      <c r="C368" s="30"/>
      <c r="D368" s="110"/>
      <c r="E368" s="110"/>
      <c r="F368" s="110"/>
      <c r="G368" s="110"/>
      <c r="H368" s="110"/>
      <c r="I368" s="110"/>
    </row>
    <row r="369" spans="1:9">
      <c r="A369" s="53"/>
      <c r="B369" s="54"/>
      <c r="C369" s="30"/>
      <c r="D369" s="110"/>
      <c r="E369" s="110"/>
      <c r="F369" s="110"/>
      <c r="G369" s="110"/>
      <c r="H369" s="110"/>
      <c r="I369" s="110"/>
    </row>
    <row r="370" spans="1:9">
      <c r="A370" s="53"/>
      <c r="B370" s="54"/>
      <c r="C370" s="30"/>
      <c r="D370" s="110"/>
      <c r="E370" s="110"/>
      <c r="F370" s="110"/>
      <c r="G370" s="110"/>
      <c r="H370" s="110"/>
      <c r="I370" s="110"/>
    </row>
    <row r="371" spans="1:9">
      <c r="A371" s="53"/>
      <c r="B371" s="54"/>
      <c r="C371" s="30"/>
      <c r="D371" s="110"/>
      <c r="E371" s="110"/>
      <c r="F371" s="110"/>
      <c r="G371" s="110"/>
      <c r="H371" s="110"/>
      <c r="I371" s="110"/>
    </row>
    <row r="372" spans="1:9">
      <c r="A372" s="53"/>
      <c r="B372" s="54"/>
      <c r="C372" s="30"/>
      <c r="D372" s="110"/>
      <c r="E372" s="110"/>
      <c r="F372" s="110"/>
      <c r="G372" s="110"/>
      <c r="H372" s="110"/>
      <c r="I372" s="110"/>
    </row>
    <row r="373" spans="1:9">
      <c r="A373" s="53"/>
      <c r="B373" s="54"/>
      <c r="C373" s="30"/>
      <c r="D373" s="110"/>
      <c r="E373" s="110"/>
      <c r="F373" s="110"/>
      <c r="G373" s="110"/>
      <c r="H373" s="110"/>
      <c r="I373" s="110"/>
    </row>
    <row r="374" spans="1:9">
      <c r="A374" s="53"/>
      <c r="B374" s="54"/>
      <c r="C374" s="30"/>
      <c r="D374" s="110"/>
      <c r="E374" s="110"/>
      <c r="F374" s="110"/>
      <c r="G374" s="110"/>
      <c r="H374" s="110"/>
      <c r="I374" s="110"/>
    </row>
    <row r="375" spans="1:9">
      <c r="A375" s="53"/>
      <c r="B375" s="54"/>
      <c r="C375" s="30"/>
      <c r="D375" s="110"/>
      <c r="E375" s="110"/>
      <c r="F375" s="110"/>
      <c r="G375" s="110"/>
      <c r="H375" s="110"/>
      <c r="I375" s="110"/>
    </row>
    <row r="376" spans="1:9">
      <c r="A376" s="53"/>
      <c r="B376" s="54"/>
      <c r="C376" s="30"/>
      <c r="D376" s="110"/>
      <c r="E376" s="110"/>
      <c r="F376" s="110"/>
      <c r="G376" s="110"/>
      <c r="H376" s="110"/>
      <c r="I376" s="110"/>
    </row>
    <row r="377" spans="1:9">
      <c r="A377" s="53"/>
      <c r="B377" s="54"/>
      <c r="C377" s="30"/>
      <c r="D377" s="110"/>
      <c r="E377" s="110"/>
      <c r="F377" s="110"/>
      <c r="G377" s="110"/>
      <c r="H377" s="110"/>
      <c r="I377" s="110"/>
    </row>
    <row r="378" spans="1:9">
      <c r="A378" s="53"/>
      <c r="B378" s="54"/>
      <c r="C378" s="30"/>
      <c r="D378" s="110"/>
      <c r="E378" s="110"/>
      <c r="F378" s="110"/>
      <c r="G378" s="110"/>
      <c r="H378" s="110"/>
      <c r="I378" s="110"/>
    </row>
    <row r="379" spans="1:9">
      <c r="A379" s="53"/>
      <c r="B379" s="54"/>
      <c r="C379" s="30"/>
      <c r="D379" s="110"/>
      <c r="E379" s="110"/>
      <c r="F379" s="110"/>
      <c r="G379" s="110"/>
      <c r="H379" s="110"/>
      <c r="I379" s="110"/>
    </row>
    <row r="380" spans="1:9">
      <c r="A380" s="53"/>
      <c r="B380" s="54"/>
      <c r="C380" s="30"/>
      <c r="D380" s="110"/>
      <c r="E380" s="110"/>
      <c r="F380" s="110"/>
      <c r="G380" s="110"/>
      <c r="H380" s="110"/>
      <c r="I380" s="110"/>
    </row>
    <row r="381" spans="1:9">
      <c r="A381" s="53"/>
      <c r="B381" s="54"/>
      <c r="C381" s="30"/>
      <c r="D381" s="110"/>
      <c r="E381" s="110"/>
      <c r="F381" s="110"/>
      <c r="G381" s="110"/>
      <c r="H381" s="110"/>
      <c r="I381" s="110"/>
    </row>
    <row r="382" spans="1:9">
      <c r="A382" s="53"/>
      <c r="B382" s="54"/>
      <c r="C382" s="30"/>
      <c r="D382" s="110"/>
      <c r="E382" s="110"/>
      <c r="F382" s="110"/>
      <c r="G382" s="110"/>
      <c r="H382" s="110"/>
      <c r="I382" s="110"/>
    </row>
    <row r="41247" spans="2:3">
      <c r="B41247" s="51"/>
      <c r="C41247" s="51"/>
    </row>
    <row r="41248" spans="2:3">
      <c r="B41248" s="51"/>
      <c r="C41248" s="51"/>
    </row>
    <row r="41249" spans="2:3">
      <c r="B41249" s="51"/>
      <c r="C41249" s="51"/>
    </row>
    <row r="41250" spans="2:3">
      <c r="B41250" s="51"/>
      <c r="C41250" s="51"/>
    </row>
    <row r="41251" spans="2:3">
      <c r="B41251" s="51"/>
      <c r="C41251" s="51"/>
    </row>
    <row r="41252" spans="2:3">
      <c r="B41252" s="51"/>
      <c r="C41252" s="51"/>
    </row>
    <row r="41253" spans="2:3">
      <c r="B41253" s="51"/>
      <c r="C41253" s="51"/>
    </row>
    <row r="41254" spans="2:3">
      <c r="B41254" s="51"/>
      <c r="C41254" s="51"/>
    </row>
    <row r="41255" spans="2:3">
      <c r="B41255" s="51"/>
      <c r="C41255" s="51"/>
    </row>
    <row r="41256" spans="2:3">
      <c r="B41256" s="51"/>
      <c r="C41256" s="51"/>
    </row>
  </sheetData>
  <mergeCells count="5">
    <mergeCell ref="D1:I1"/>
    <mergeCell ref="A1:C1"/>
    <mergeCell ref="A2:A3"/>
    <mergeCell ref="B2:B3"/>
    <mergeCell ref="C2:C3"/>
  </mergeCells>
  <conditionalFormatting sqref="D4:H1048576">
    <cfRule type="cellIs" dxfId="1" priority="2" operator="greaterThan">
      <formula>0</formula>
    </cfRule>
  </conditionalFormatting>
  <conditionalFormatting sqref="D4:I104857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  <legacyDrawing r:id="rId2"/>
  <controls>
    <control shapeId="7169" r:id="rId3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L25"/>
  <sheetViews>
    <sheetView view="pageLayout" zoomScaleNormal="100" workbookViewId="0">
      <selection activeCell="L3" sqref="L3"/>
    </sheetView>
  </sheetViews>
  <sheetFormatPr baseColWidth="10" defaultRowHeight="15"/>
  <cols>
    <col min="12" max="12" width="14.42578125" customWidth="1"/>
  </cols>
  <sheetData>
    <row r="1" spans="1:12">
      <c r="A1" s="35" t="s">
        <v>64</v>
      </c>
      <c r="B1" s="35" t="s">
        <v>65</v>
      </c>
      <c r="C1" s="35" t="s">
        <v>15</v>
      </c>
      <c r="D1" s="35">
        <v>4010002</v>
      </c>
      <c r="E1" s="35" t="s">
        <v>17</v>
      </c>
      <c r="F1" s="35" t="s">
        <v>66</v>
      </c>
      <c r="G1" s="35" t="s">
        <v>67</v>
      </c>
      <c r="H1" s="35" t="s">
        <v>68</v>
      </c>
      <c r="I1" s="35" t="s">
        <v>69</v>
      </c>
      <c r="J1" s="35" t="s">
        <v>61</v>
      </c>
      <c r="K1" s="35" t="s">
        <v>70</v>
      </c>
      <c r="L1" s="106" t="s">
        <v>77</v>
      </c>
    </row>
    <row r="2" spans="1:12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>
        <f>MAX(A2:A25)</f>
        <v>4010001</v>
      </c>
    </row>
    <row r="3" spans="1:12">
      <c r="A3" s="35">
        <v>4010001</v>
      </c>
      <c r="B3" s="35" t="s">
        <v>79</v>
      </c>
      <c r="C3" s="35" t="s">
        <v>80</v>
      </c>
      <c r="D3" s="35">
        <v>62200</v>
      </c>
      <c r="E3" s="35" t="s">
        <v>55</v>
      </c>
      <c r="F3" s="35" t="s">
        <v>81</v>
      </c>
      <c r="G3" s="35">
        <v>54654785</v>
      </c>
      <c r="H3" s="35" t="s">
        <v>82</v>
      </c>
      <c r="I3" s="35">
        <v>321545487</v>
      </c>
      <c r="J3" s="107" t="s">
        <v>83</v>
      </c>
      <c r="K3" s="35" t="s">
        <v>84</v>
      </c>
      <c r="L3" s="35"/>
    </row>
    <row r="4" spans="1:12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</row>
    <row r="5" spans="1:12">
      <c r="A5" s="35"/>
      <c r="B5" s="35"/>
      <c r="C5" s="35"/>
      <c r="D5" s="35"/>
      <c r="E5" s="35"/>
      <c r="F5" s="35"/>
      <c r="G5" s="35"/>
      <c r="H5" s="35"/>
      <c r="I5" s="35"/>
      <c r="J5" s="35"/>
      <c r="K5" s="35"/>
      <c r="L5" s="35"/>
    </row>
    <row r="6" spans="1:12">
      <c r="A6" s="35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>
      <c r="A7" s="35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</row>
    <row r="8" spans="1:12">
      <c r="A8" s="35"/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</row>
    <row r="9" spans="1:12">
      <c r="A9" s="35"/>
      <c r="B9" s="35"/>
      <c r="C9" s="35"/>
      <c r="D9" s="35"/>
      <c r="E9" s="35"/>
      <c r="F9" s="35"/>
      <c r="G9" s="35"/>
      <c r="H9" s="35"/>
      <c r="I9" s="35"/>
      <c r="J9" s="35"/>
      <c r="K9" s="35"/>
      <c r="L9" s="35"/>
    </row>
    <row r="10" spans="1:12">
      <c r="A10" s="35"/>
      <c r="B10" s="35"/>
      <c r="C10" s="35"/>
      <c r="D10" s="35"/>
      <c r="E10" s="35"/>
      <c r="F10" s="35"/>
      <c r="G10" s="35"/>
      <c r="H10" s="35"/>
      <c r="I10" s="35"/>
      <c r="J10" s="35"/>
      <c r="K10" s="35"/>
      <c r="L10" s="35"/>
    </row>
    <row r="11" spans="1:12">
      <c r="A11" s="35"/>
      <c r="B11" s="35"/>
      <c r="C11" s="35"/>
      <c r="D11" s="35"/>
      <c r="E11" s="35"/>
      <c r="F11" s="35"/>
      <c r="G11" s="35"/>
      <c r="H11" s="35"/>
      <c r="I11" s="35"/>
      <c r="J11" s="35"/>
      <c r="K11" s="35"/>
      <c r="L11" s="35"/>
    </row>
    <row r="12" spans="1:12">
      <c r="A12" s="35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</row>
    <row r="13" spans="1:12">
      <c r="A13" s="35"/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</row>
    <row r="14" spans="1:12">
      <c r="A14" s="35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</row>
    <row r="15" spans="1:12">
      <c r="A15" s="35"/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</row>
    <row r="16" spans="1:12">
      <c r="A16" s="35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</row>
    <row r="17" spans="1:12">
      <c r="A17" s="35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</row>
    <row r="18" spans="1:12">
      <c r="A18" s="35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</row>
    <row r="19" spans="1:12">
      <c r="A19" s="35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</row>
    <row r="20" spans="1:12">
      <c r="A20" s="35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</row>
    <row r="21" spans="1:12">
      <c r="A21" s="35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</row>
    <row r="22" spans="1:12">
      <c r="A22" s="35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</row>
    <row r="23" spans="1:12">
      <c r="A23" s="35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</row>
    <row r="24" spans="1:12">
      <c r="A24" s="35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</row>
    <row r="25" spans="1:12">
      <c r="A25" s="35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</row>
  </sheetData>
  <hyperlinks>
    <hyperlink ref="J3" r:id="rId1"/>
  </hyperlinks>
  <pageMargins left="0.7" right="0.7" top="0.75" bottom="0.75" header="0.3" footer="0.3"/>
  <pageSetup paperSize="9" scale="93" orientation="landscape" horizontalDpi="0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K3379"/>
  <sheetViews>
    <sheetView view="pageLayout" zoomScaleNormal="100" workbookViewId="0">
      <selection sqref="A1:C1"/>
    </sheetView>
  </sheetViews>
  <sheetFormatPr baseColWidth="10" defaultRowHeight="15"/>
  <cols>
    <col min="1" max="1" width="11.42578125" style="33"/>
    <col min="4" max="4" width="11.42578125" style="93"/>
    <col min="5" max="6" width="15.28515625" style="27" customWidth="1"/>
    <col min="7" max="9" width="11.42578125" style="27"/>
    <col min="10" max="10" width="14.28515625" style="27" customWidth="1"/>
  </cols>
  <sheetData>
    <row r="1" spans="1:11" s="92" customFormat="1" ht="45">
      <c r="A1" s="118" t="s">
        <v>5</v>
      </c>
      <c r="B1" s="119" t="s">
        <v>71</v>
      </c>
      <c r="C1" s="119" t="s">
        <v>64</v>
      </c>
      <c r="D1" s="111" t="s">
        <v>78</v>
      </c>
      <c r="E1" s="112" t="s">
        <v>72</v>
      </c>
      <c r="F1" s="112" t="s">
        <v>73</v>
      </c>
      <c r="G1" s="112" t="s">
        <v>74</v>
      </c>
      <c r="H1" s="112" t="s">
        <v>2</v>
      </c>
      <c r="I1" s="112" t="s">
        <v>3</v>
      </c>
      <c r="J1" s="112" t="s">
        <v>75</v>
      </c>
      <c r="K1" s="111" t="s">
        <v>76</v>
      </c>
    </row>
    <row r="2" spans="1:11">
      <c r="A2" s="32">
        <v>41238</v>
      </c>
      <c r="B2" s="35" t="s">
        <v>79</v>
      </c>
      <c r="C2" s="35">
        <v>4010001</v>
      </c>
      <c r="D2" s="35">
        <v>123456</v>
      </c>
      <c r="E2" s="16">
        <v>100055</v>
      </c>
      <c r="F2" s="16">
        <v>1000196</v>
      </c>
      <c r="G2" s="16">
        <v>1000</v>
      </c>
      <c r="H2" s="16">
        <v>55</v>
      </c>
      <c r="I2" s="16">
        <v>196</v>
      </c>
      <c r="J2" s="16">
        <v>99999999999</v>
      </c>
      <c r="K2" s="35"/>
    </row>
    <row r="3" spans="1:11">
      <c r="A3" s="32">
        <v>40949</v>
      </c>
      <c r="B3" s="35" t="s">
        <v>79</v>
      </c>
      <c r="C3" s="35">
        <v>4010001</v>
      </c>
      <c r="D3" s="35">
        <v>214536</v>
      </c>
      <c r="E3" s="16">
        <v>1055</v>
      </c>
      <c r="F3" s="16">
        <v>10196</v>
      </c>
      <c r="G3" s="16">
        <v>22</v>
      </c>
      <c r="H3" s="16">
        <v>155</v>
      </c>
      <c r="I3" s="16">
        <v>1196</v>
      </c>
      <c r="J3" s="16">
        <v>99999</v>
      </c>
      <c r="K3" s="35"/>
    </row>
    <row r="4" spans="1:11">
      <c r="A4" s="32">
        <v>41245</v>
      </c>
      <c r="B4" s="35" t="s">
        <v>79</v>
      </c>
      <c r="C4" s="35">
        <v>4010001</v>
      </c>
      <c r="D4" s="35">
        <v>54545445</v>
      </c>
      <c r="E4" s="16">
        <v>955</v>
      </c>
      <c r="F4" s="16">
        <v>9196</v>
      </c>
      <c r="G4" s="16">
        <v>400</v>
      </c>
      <c r="H4" s="16">
        <v>10</v>
      </c>
      <c r="I4" s="16">
        <v>20</v>
      </c>
      <c r="J4" s="16">
        <v>9999998</v>
      </c>
      <c r="K4" s="35" t="s">
        <v>95</v>
      </c>
    </row>
    <row r="5" spans="1:11">
      <c r="A5" s="32"/>
      <c r="B5" s="35"/>
      <c r="C5" s="35"/>
      <c r="D5" s="35"/>
      <c r="E5" s="16"/>
      <c r="F5" s="16"/>
      <c r="G5" s="16"/>
      <c r="H5" s="16"/>
      <c r="I5" s="16"/>
      <c r="J5" s="16"/>
      <c r="K5" s="35"/>
    </row>
    <row r="6" spans="1:11">
      <c r="A6" s="32"/>
      <c r="B6" s="35"/>
      <c r="C6" s="35"/>
      <c r="D6" s="35"/>
      <c r="E6" s="16"/>
      <c r="F6" s="16"/>
      <c r="G6" s="16"/>
      <c r="H6" s="16"/>
      <c r="I6" s="16"/>
      <c r="J6" s="16"/>
      <c r="K6" s="35"/>
    </row>
    <row r="7" spans="1:11">
      <c r="A7" s="32"/>
      <c r="B7" s="35"/>
      <c r="C7" s="35"/>
      <c r="D7" s="35"/>
      <c r="E7" s="16"/>
      <c r="F7" s="16"/>
      <c r="G7" s="16"/>
      <c r="H7" s="16"/>
      <c r="I7" s="16"/>
      <c r="J7" s="16"/>
      <c r="K7" s="35"/>
    </row>
    <row r="8" spans="1:11">
      <c r="A8" s="32"/>
      <c r="B8" s="35"/>
      <c r="C8" s="35"/>
      <c r="D8" s="35"/>
      <c r="E8" s="16"/>
      <c r="F8" s="16"/>
      <c r="G8" s="16"/>
      <c r="H8" s="16"/>
      <c r="I8" s="16"/>
      <c r="J8" s="16"/>
      <c r="K8" s="35"/>
    </row>
    <row r="9" spans="1:11">
      <c r="A9" s="32"/>
      <c r="B9" s="35"/>
      <c r="C9" s="35"/>
      <c r="D9" s="35"/>
      <c r="E9" s="16"/>
      <c r="F9" s="16"/>
      <c r="G9" s="16"/>
      <c r="H9" s="16"/>
      <c r="I9" s="16"/>
      <c r="J9" s="16"/>
      <c r="K9" s="35"/>
    </row>
    <row r="10" spans="1:11">
      <c r="A10" s="32"/>
      <c r="B10" s="35"/>
      <c r="C10" s="35"/>
      <c r="D10" s="35"/>
      <c r="E10" s="16"/>
      <c r="F10" s="16"/>
      <c r="G10" s="16"/>
      <c r="H10" s="16"/>
      <c r="I10" s="16"/>
      <c r="J10" s="16"/>
      <c r="K10" s="35"/>
    </row>
    <row r="11" spans="1:11">
      <c r="A11" s="32"/>
      <c r="B11" s="35"/>
      <c r="C11" s="35"/>
      <c r="D11" s="35"/>
      <c r="E11" s="16"/>
      <c r="F11" s="16"/>
      <c r="G11" s="16"/>
      <c r="H11" s="16"/>
      <c r="I11" s="16"/>
      <c r="J11" s="16"/>
      <c r="K11" s="35"/>
    </row>
    <row r="12" spans="1:11">
      <c r="A12" s="32"/>
      <c r="B12" s="35"/>
      <c r="C12" s="35"/>
      <c r="D12" s="35"/>
      <c r="E12" s="16"/>
      <c r="F12" s="16"/>
      <c r="G12" s="16"/>
      <c r="H12" s="16"/>
      <c r="I12" s="16"/>
      <c r="J12" s="16"/>
      <c r="K12" s="35"/>
    </row>
    <row r="13" spans="1:11">
      <c r="A13" s="32"/>
      <c r="B13" s="35"/>
      <c r="C13" s="35"/>
      <c r="D13" s="35"/>
      <c r="E13" s="16"/>
      <c r="F13" s="16"/>
      <c r="G13" s="16"/>
      <c r="H13" s="16"/>
      <c r="I13" s="16"/>
      <c r="J13" s="16"/>
      <c r="K13" s="35"/>
    </row>
    <row r="14" spans="1:11">
      <c r="A14" s="32"/>
      <c r="B14" s="35"/>
      <c r="C14" s="35"/>
      <c r="D14" s="35"/>
      <c r="E14" s="16"/>
      <c r="F14" s="16"/>
      <c r="G14" s="16"/>
      <c r="H14" s="16"/>
      <c r="I14" s="16"/>
      <c r="J14" s="16"/>
      <c r="K14" s="35"/>
    </row>
    <row r="15" spans="1:11">
      <c r="A15" s="32"/>
      <c r="B15" s="35"/>
      <c r="C15" s="35"/>
      <c r="D15" s="35"/>
      <c r="E15" s="16"/>
      <c r="F15" s="16"/>
      <c r="G15" s="16"/>
      <c r="H15" s="16"/>
      <c r="I15" s="16"/>
      <c r="J15" s="16"/>
      <c r="K15" s="35"/>
    </row>
    <row r="16" spans="1:11">
      <c r="A16" s="32"/>
      <c r="B16" s="35"/>
      <c r="C16" s="35"/>
      <c r="D16" s="35"/>
      <c r="E16" s="16"/>
      <c r="F16" s="16"/>
      <c r="G16" s="16"/>
      <c r="H16" s="16"/>
      <c r="I16" s="16"/>
      <c r="J16" s="16"/>
      <c r="K16" s="35"/>
    </row>
    <row r="17" spans="1:11">
      <c r="A17" s="32"/>
      <c r="B17" s="35"/>
      <c r="C17" s="35"/>
      <c r="D17" s="35"/>
      <c r="E17" s="16"/>
      <c r="F17" s="16"/>
      <c r="G17" s="16"/>
      <c r="H17" s="16"/>
      <c r="I17" s="16"/>
      <c r="J17" s="16"/>
      <c r="K17" s="35"/>
    </row>
    <row r="18" spans="1:11">
      <c r="A18" s="32"/>
      <c r="B18" s="35"/>
      <c r="C18" s="35"/>
      <c r="D18" s="35"/>
      <c r="E18" s="16"/>
      <c r="F18" s="16"/>
      <c r="G18" s="16"/>
      <c r="H18" s="16"/>
      <c r="I18" s="16"/>
      <c r="J18" s="16"/>
      <c r="K18" s="35"/>
    </row>
    <row r="19" spans="1:11">
      <c r="A19" s="32"/>
      <c r="B19" s="35"/>
      <c r="C19" s="35"/>
      <c r="D19" s="35"/>
      <c r="E19" s="16"/>
      <c r="F19" s="16"/>
      <c r="G19" s="16"/>
      <c r="H19" s="16"/>
      <c r="I19" s="16"/>
      <c r="J19" s="16"/>
      <c r="K19" s="35"/>
    </row>
    <row r="20" spans="1:11">
      <c r="A20" s="32"/>
      <c r="B20" s="35"/>
      <c r="C20" s="35"/>
      <c r="D20" s="35"/>
      <c r="E20" s="16"/>
      <c r="F20" s="16"/>
      <c r="G20" s="16"/>
      <c r="H20" s="16"/>
      <c r="I20" s="16"/>
      <c r="J20" s="16"/>
      <c r="K20" s="35"/>
    </row>
    <row r="21" spans="1:11">
      <c r="A21" s="32"/>
      <c r="B21" s="35"/>
      <c r="C21" s="35"/>
      <c r="D21" s="35"/>
      <c r="E21" s="16"/>
      <c r="F21" s="16"/>
      <c r="G21" s="16"/>
      <c r="H21" s="16"/>
      <c r="I21" s="16"/>
      <c r="J21" s="16"/>
      <c r="K21" s="35"/>
    </row>
    <row r="22" spans="1:11">
      <c r="A22" s="32"/>
      <c r="B22" s="35"/>
      <c r="C22" s="35"/>
      <c r="D22" s="35"/>
      <c r="E22" s="16"/>
      <c r="F22" s="16"/>
      <c r="G22" s="16"/>
      <c r="H22" s="16"/>
      <c r="I22" s="16"/>
      <c r="J22" s="16"/>
      <c r="K22" s="35"/>
    </row>
    <row r="23" spans="1:11">
      <c r="A23" s="32"/>
      <c r="B23" s="35"/>
      <c r="C23" s="35"/>
      <c r="D23" s="35"/>
      <c r="E23" s="16"/>
      <c r="F23" s="16"/>
      <c r="G23" s="16"/>
      <c r="H23" s="16"/>
      <c r="I23" s="16"/>
      <c r="J23" s="16"/>
      <c r="K23" s="35"/>
    </row>
    <row r="24" spans="1:11">
      <c r="A24" s="32"/>
      <c r="B24" s="35"/>
      <c r="C24" s="35"/>
      <c r="D24" s="35"/>
      <c r="E24" s="16"/>
      <c r="F24" s="16"/>
      <c r="G24" s="16"/>
      <c r="H24" s="16"/>
      <c r="I24" s="16"/>
      <c r="J24" s="16"/>
      <c r="K24" s="35"/>
    </row>
    <row r="25" spans="1:11">
      <c r="A25" s="32"/>
      <c r="B25" s="35"/>
      <c r="C25" s="35"/>
      <c r="D25" s="35"/>
      <c r="E25" s="16"/>
      <c r="F25" s="16"/>
      <c r="G25" s="16"/>
      <c r="H25" s="16"/>
      <c r="I25" s="16"/>
      <c r="J25" s="16"/>
      <c r="K25" s="35"/>
    </row>
    <row r="26" spans="1:11">
      <c r="A26" s="32"/>
      <c r="B26" s="35"/>
      <c r="C26" s="35"/>
      <c r="D26" s="35"/>
      <c r="E26" s="16"/>
      <c r="F26" s="16"/>
      <c r="G26" s="16"/>
      <c r="H26" s="16"/>
      <c r="I26" s="16"/>
      <c r="J26" s="16"/>
      <c r="K26" s="35"/>
    </row>
    <row r="27" spans="1:11">
      <c r="A27" s="32"/>
      <c r="B27" s="35"/>
      <c r="C27" s="35"/>
      <c r="D27" s="35"/>
      <c r="E27" s="16"/>
      <c r="F27" s="16"/>
      <c r="G27" s="16"/>
      <c r="H27" s="16"/>
      <c r="I27" s="16"/>
      <c r="J27" s="16"/>
      <c r="K27" s="35"/>
    </row>
    <row r="28" spans="1:11">
      <c r="A28" s="32"/>
      <c r="B28" s="35"/>
      <c r="C28" s="35"/>
      <c r="D28" s="35"/>
      <c r="E28" s="16"/>
      <c r="F28" s="16"/>
      <c r="G28" s="16"/>
      <c r="H28" s="16"/>
      <c r="I28" s="16"/>
      <c r="J28" s="16"/>
      <c r="K28" s="35"/>
    </row>
    <row r="29" spans="1:11">
      <c r="A29" s="32"/>
      <c r="B29" s="35"/>
      <c r="C29" s="35"/>
      <c r="D29" s="35"/>
      <c r="E29" s="16"/>
      <c r="F29" s="16"/>
      <c r="G29" s="16"/>
      <c r="H29" s="16"/>
      <c r="I29" s="16"/>
      <c r="J29" s="16"/>
      <c r="K29" s="35"/>
    </row>
    <row r="30" spans="1:11">
      <c r="A30" s="32"/>
      <c r="B30" s="35"/>
      <c r="C30" s="35"/>
      <c r="D30" s="35"/>
      <c r="E30" s="16"/>
      <c r="F30" s="16"/>
      <c r="G30" s="16"/>
      <c r="H30" s="16"/>
      <c r="I30" s="16"/>
      <c r="J30" s="16"/>
      <c r="K30" s="35"/>
    </row>
    <row r="31" spans="1:11">
      <c r="A31" s="115"/>
      <c r="B31" s="35"/>
      <c r="C31" s="35"/>
      <c r="D31" s="35"/>
      <c r="E31" s="16"/>
      <c r="F31" s="16"/>
      <c r="G31" s="16"/>
      <c r="H31" s="16"/>
      <c r="I31" s="16"/>
      <c r="J31" s="16"/>
      <c r="K31" s="35"/>
    </row>
    <row r="32" spans="1:11">
      <c r="A32" s="32"/>
      <c r="B32" s="117"/>
      <c r="C32" s="35"/>
      <c r="D32" s="35"/>
      <c r="E32" s="16"/>
      <c r="F32" s="16"/>
      <c r="G32" s="16"/>
      <c r="H32" s="16"/>
      <c r="I32" s="16"/>
      <c r="J32" s="16"/>
      <c r="K32" s="35"/>
    </row>
    <row r="33" spans="1:11">
      <c r="A33" s="116"/>
      <c r="B33" s="113"/>
      <c r="C33" s="113"/>
      <c r="D33" s="113"/>
      <c r="E33" s="114"/>
      <c r="F33" s="114"/>
      <c r="G33" s="114"/>
      <c r="H33" s="114"/>
      <c r="I33" s="114"/>
      <c r="J33" s="114"/>
      <c r="K33" s="113"/>
    </row>
    <row r="34" spans="1:11">
      <c r="A34" s="116"/>
      <c r="B34" s="113"/>
      <c r="C34" s="113"/>
      <c r="D34" s="113"/>
      <c r="E34" s="114"/>
      <c r="F34" s="114"/>
      <c r="G34" s="114"/>
      <c r="H34" s="114"/>
      <c r="I34" s="114"/>
      <c r="J34" s="114"/>
      <c r="K34" s="113"/>
    </row>
    <row r="35" spans="1:11">
      <c r="A35" s="116"/>
      <c r="B35" s="113"/>
      <c r="C35" s="113"/>
      <c r="D35" s="113"/>
      <c r="E35" s="114"/>
      <c r="F35" s="114"/>
      <c r="G35" s="114"/>
      <c r="H35" s="114"/>
      <c r="I35" s="114"/>
      <c r="J35" s="114"/>
      <c r="K35" s="113"/>
    </row>
    <row r="36" spans="1:11">
      <c r="A36" s="116"/>
      <c r="B36" s="113"/>
      <c r="C36" s="113"/>
      <c r="D36" s="113"/>
      <c r="E36" s="114"/>
      <c r="F36" s="114"/>
      <c r="G36" s="114"/>
      <c r="H36" s="114"/>
      <c r="I36" s="114"/>
      <c r="J36" s="114"/>
      <c r="K36" s="113"/>
    </row>
    <row r="37" spans="1:11">
      <c r="A37" s="116"/>
      <c r="B37" s="113"/>
      <c r="C37" s="113"/>
      <c r="D37" s="113"/>
      <c r="E37" s="114"/>
      <c r="F37" s="114"/>
      <c r="G37" s="114"/>
      <c r="H37" s="114"/>
      <c r="I37" s="114"/>
      <c r="J37" s="114"/>
      <c r="K37" s="113"/>
    </row>
    <row r="38" spans="1:11">
      <c r="A38" s="116"/>
      <c r="B38" s="113"/>
      <c r="C38" s="113"/>
      <c r="D38" s="113"/>
      <c r="E38" s="114"/>
      <c r="F38" s="114"/>
      <c r="G38" s="114"/>
      <c r="H38" s="114"/>
      <c r="I38" s="114"/>
      <c r="J38" s="114"/>
      <c r="K38" s="113"/>
    </row>
    <row r="39" spans="1:11">
      <c r="A39" s="116"/>
      <c r="B39" s="113"/>
      <c r="C39" s="113"/>
      <c r="D39" s="113"/>
      <c r="E39" s="114"/>
      <c r="F39" s="114"/>
      <c r="G39" s="114"/>
      <c r="H39" s="114"/>
      <c r="I39" s="114"/>
      <c r="J39" s="114"/>
      <c r="K39" s="113"/>
    </row>
    <row r="40" spans="1:11">
      <c r="A40" s="116"/>
      <c r="B40" s="113"/>
      <c r="C40" s="113"/>
      <c r="D40" s="113"/>
      <c r="E40" s="114"/>
      <c r="F40" s="114"/>
      <c r="G40" s="114"/>
      <c r="H40" s="114"/>
      <c r="I40" s="114"/>
      <c r="J40" s="114"/>
      <c r="K40" s="113"/>
    </row>
    <row r="41" spans="1:11">
      <c r="A41" s="116"/>
      <c r="B41" s="113"/>
      <c r="C41" s="113"/>
      <c r="D41" s="113"/>
      <c r="E41" s="114"/>
      <c r="F41" s="114"/>
      <c r="G41" s="114"/>
      <c r="H41" s="114"/>
      <c r="I41" s="114"/>
      <c r="J41" s="114"/>
      <c r="K41" s="113"/>
    </row>
    <row r="42" spans="1:11">
      <c r="A42" s="116"/>
      <c r="B42" s="113"/>
      <c r="C42" s="113"/>
      <c r="D42" s="113"/>
      <c r="E42" s="114"/>
      <c r="F42" s="114"/>
      <c r="G42" s="114"/>
      <c r="H42" s="114"/>
      <c r="I42" s="114"/>
      <c r="J42" s="114"/>
      <c r="K42" s="113"/>
    </row>
    <row r="43" spans="1:11">
      <c r="A43" s="116"/>
      <c r="B43" s="113"/>
      <c r="C43" s="113"/>
      <c r="D43" s="113"/>
      <c r="E43" s="114"/>
      <c r="F43" s="114"/>
      <c r="G43" s="114"/>
      <c r="H43" s="114"/>
      <c r="I43" s="114"/>
      <c r="J43" s="114"/>
      <c r="K43" s="113"/>
    </row>
    <row r="44" spans="1:11">
      <c r="A44" s="116"/>
      <c r="B44" s="113"/>
      <c r="C44" s="113"/>
      <c r="D44" s="113"/>
      <c r="E44" s="114"/>
      <c r="F44" s="114"/>
      <c r="G44" s="114"/>
      <c r="H44" s="114"/>
      <c r="I44" s="114"/>
      <c r="J44" s="114"/>
      <c r="K44" s="113"/>
    </row>
    <row r="45" spans="1:11">
      <c r="A45" s="116"/>
      <c r="B45" s="113"/>
      <c r="C45" s="113"/>
      <c r="D45" s="113"/>
      <c r="E45" s="114"/>
      <c r="F45" s="114"/>
      <c r="G45" s="114"/>
      <c r="H45" s="114"/>
      <c r="I45" s="114"/>
      <c r="J45" s="114"/>
      <c r="K45" s="113"/>
    </row>
    <row r="46" spans="1:11">
      <c r="A46" s="116"/>
      <c r="B46" s="113"/>
      <c r="C46" s="113"/>
      <c r="D46" s="113"/>
      <c r="E46" s="114"/>
      <c r="F46" s="114"/>
      <c r="G46" s="114"/>
      <c r="H46" s="114"/>
      <c r="I46" s="114"/>
      <c r="J46" s="114"/>
      <c r="K46" s="113"/>
    </row>
    <row r="47" spans="1:11">
      <c r="A47" s="116"/>
      <c r="B47" s="113"/>
      <c r="C47" s="113"/>
      <c r="D47" s="113"/>
      <c r="E47" s="114"/>
      <c r="F47" s="114"/>
      <c r="G47" s="114"/>
      <c r="H47" s="114"/>
      <c r="I47" s="114"/>
      <c r="J47" s="114"/>
      <c r="K47" s="113"/>
    </row>
    <row r="48" spans="1:11">
      <c r="A48" s="116"/>
      <c r="B48" s="113"/>
      <c r="C48" s="113"/>
      <c r="D48" s="113"/>
      <c r="E48" s="114"/>
      <c r="F48" s="114"/>
      <c r="G48" s="114"/>
      <c r="H48" s="114"/>
      <c r="I48" s="114"/>
      <c r="J48" s="114"/>
      <c r="K48" s="113"/>
    </row>
    <row r="49" spans="1:11">
      <c r="A49" s="116"/>
      <c r="B49" s="113"/>
      <c r="C49" s="113"/>
      <c r="D49" s="113"/>
      <c r="E49" s="114"/>
      <c r="F49" s="114"/>
      <c r="G49" s="114"/>
      <c r="H49" s="114"/>
      <c r="I49" s="114"/>
      <c r="J49" s="114"/>
      <c r="K49" s="113"/>
    </row>
    <row r="50" spans="1:11">
      <c r="A50" s="116"/>
      <c r="B50" s="113"/>
      <c r="C50" s="113"/>
      <c r="D50" s="113"/>
      <c r="E50" s="114"/>
      <c r="F50" s="114"/>
      <c r="G50" s="114"/>
      <c r="H50" s="114"/>
      <c r="I50" s="114"/>
      <c r="J50" s="114"/>
      <c r="K50" s="113"/>
    </row>
    <row r="51" spans="1:11">
      <c r="A51" s="116"/>
      <c r="B51" s="113"/>
      <c r="C51" s="113"/>
      <c r="D51" s="113"/>
      <c r="E51" s="114"/>
      <c r="F51" s="114"/>
      <c r="G51" s="114"/>
      <c r="H51" s="114"/>
      <c r="I51" s="114"/>
      <c r="J51" s="114"/>
      <c r="K51" s="113"/>
    </row>
    <row r="52" spans="1:11">
      <c r="A52" s="116"/>
      <c r="B52" s="113"/>
      <c r="C52" s="113"/>
      <c r="D52" s="113"/>
      <c r="E52" s="114"/>
      <c r="F52" s="114"/>
      <c r="G52" s="114"/>
      <c r="H52" s="114"/>
      <c r="I52" s="114"/>
      <c r="J52" s="114"/>
      <c r="K52" s="113"/>
    </row>
    <row r="53" spans="1:11">
      <c r="A53" s="116"/>
      <c r="B53" s="113"/>
      <c r="C53" s="113"/>
      <c r="D53" s="113"/>
      <c r="E53" s="114"/>
      <c r="F53" s="114"/>
      <c r="G53" s="114"/>
      <c r="H53" s="114"/>
      <c r="I53" s="114"/>
      <c r="J53" s="114"/>
      <c r="K53" s="113"/>
    </row>
    <row r="54" spans="1:11">
      <c r="A54" s="116"/>
      <c r="B54" s="113"/>
      <c r="C54" s="113"/>
      <c r="D54" s="113"/>
      <c r="E54" s="114"/>
      <c r="F54" s="114"/>
      <c r="G54" s="114"/>
      <c r="H54" s="114"/>
      <c r="I54" s="114"/>
      <c r="J54" s="114"/>
      <c r="K54" s="113"/>
    </row>
    <row r="55" spans="1:11">
      <c r="A55" s="116"/>
      <c r="B55" s="113"/>
      <c r="C55" s="113"/>
      <c r="D55" s="113"/>
      <c r="E55" s="114"/>
      <c r="F55" s="114"/>
      <c r="G55" s="114"/>
      <c r="H55" s="114"/>
      <c r="I55" s="114"/>
      <c r="J55" s="114"/>
      <c r="K55" s="113"/>
    </row>
    <row r="56" spans="1:11">
      <c r="A56" s="116"/>
      <c r="B56" s="113"/>
      <c r="C56" s="113"/>
      <c r="D56" s="113"/>
      <c r="E56" s="114"/>
      <c r="F56" s="114"/>
      <c r="G56" s="114"/>
      <c r="H56" s="114"/>
      <c r="I56" s="114"/>
      <c r="J56" s="114"/>
      <c r="K56" s="113"/>
    </row>
    <row r="57" spans="1:11">
      <c r="A57" s="116"/>
      <c r="B57" s="113"/>
      <c r="C57" s="113"/>
      <c r="D57" s="113"/>
      <c r="E57" s="114"/>
      <c r="F57" s="114"/>
      <c r="G57" s="114"/>
      <c r="H57" s="114"/>
      <c r="I57" s="114"/>
      <c r="J57" s="114"/>
      <c r="K57" s="113"/>
    </row>
    <row r="58" spans="1:11">
      <c r="A58" s="116"/>
      <c r="B58" s="113"/>
      <c r="C58" s="113"/>
      <c r="D58" s="113"/>
      <c r="E58" s="114"/>
      <c r="F58" s="114"/>
      <c r="G58" s="114"/>
      <c r="H58" s="114"/>
      <c r="I58" s="114"/>
      <c r="J58" s="114"/>
      <c r="K58" s="113"/>
    </row>
    <row r="59" spans="1:11">
      <c r="A59" s="116"/>
      <c r="B59" s="113"/>
      <c r="C59" s="113"/>
      <c r="D59" s="113"/>
      <c r="E59" s="114"/>
      <c r="F59" s="114"/>
      <c r="G59" s="114"/>
      <c r="H59" s="114"/>
      <c r="I59" s="114"/>
      <c r="J59" s="114"/>
      <c r="K59" s="113"/>
    </row>
    <row r="60" spans="1:11">
      <c r="A60" s="116"/>
      <c r="B60" s="113"/>
      <c r="C60" s="113"/>
      <c r="D60" s="113"/>
      <c r="E60" s="114"/>
      <c r="F60" s="114"/>
      <c r="G60" s="114"/>
      <c r="H60" s="114"/>
      <c r="I60" s="114"/>
      <c r="J60" s="114"/>
      <c r="K60" s="113"/>
    </row>
    <row r="61" spans="1:11">
      <c r="A61" s="116"/>
      <c r="B61" s="113"/>
      <c r="C61" s="113"/>
      <c r="D61" s="113"/>
      <c r="E61" s="114"/>
      <c r="F61" s="114"/>
      <c r="G61" s="114"/>
      <c r="H61" s="114"/>
      <c r="I61" s="114"/>
      <c r="J61" s="114"/>
      <c r="K61" s="113"/>
    </row>
    <row r="62" spans="1:11">
      <c r="A62" s="116"/>
      <c r="B62" s="113"/>
      <c r="C62" s="113"/>
      <c r="D62" s="113"/>
      <c r="E62" s="114"/>
      <c r="F62" s="114"/>
      <c r="G62" s="114"/>
      <c r="H62" s="114"/>
      <c r="I62" s="114"/>
      <c r="J62" s="114"/>
      <c r="K62" s="113"/>
    </row>
    <row r="63" spans="1:11">
      <c r="A63" s="116"/>
      <c r="B63" s="113"/>
      <c r="C63" s="113"/>
      <c r="D63" s="113"/>
      <c r="E63" s="114"/>
      <c r="F63" s="114"/>
      <c r="G63" s="114"/>
      <c r="H63" s="114"/>
      <c r="I63" s="114"/>
      <c r="J63" s="114"/>
      <c r="K63" s="113"/>
    </row>
    <row r="64" spans="1:11">
      <c r="A64" s="116"/>
      <c r="B64" s="113"/>
      <c r="C64" s="113"/>
      <c r="D64" s="113"/>
      <c r="E64" s="114"/>
      <c r="F64" s="114"/>
      <c r="G64" s="114"/>
      <c r="H64" s="114"/>
      <c r="I64" s="114"/>
      <c r="J64" s="114"/>
      <c r="K64" s="113"/>
    </row>
    <row r="65" spans="1:11">
      <c r="A65" s="116"/>
      <c r="B65" s="113"/>
      <c r="C65" s="113"/>
      <c r="D65" s="113"/>
      <c r="E65" s="114"/>
      <c r="F65" s="114"/>
      <c r="G65" s="114"/>
      <c r="H65" s="114"/>
      <c r="I65" s="114"/>
      <c r="J65" s="114"/>
      <c r="K65" s="113"/>
    </row>
    <row r="66" spans="1:11">
      <c r="A66" s="116"/>
      <c r="B66" s="113"/>
      <c r="C66" s="113"/>
      <c r="D66" s="113"/>
      <c r="E66" s="114"/>
      <c r="F66" s="114"/>
      <c r="G66" s="114"/>
      <c r="H66" s="114"/>
      <c r="I66" s="114"/>
      <c r="J66" s="114"/>
      <c r="K66" s="113"/>
    </row>
    <row r="67" spans="1:11">
      <c r="A67" s="116"/>
      <c r="B67" s="113"/>
      <c r="C67" s="113"/>
      <c r="D67" s="113"/>
      <c r="E67" s="114"/>
      <c r="F67" s="114"/>
      <c r="G67" s="114"/>
      <c r="H67" s="114"/>
      <c r="I67" s="114"/>
      <c r="J67" s="114"/>
      <c r="K67" s="113"/>
    </row>
    <row r="68" spans="1:11">
      <c r="A68" s="116"/>
      <c r="B68" s="113"/>
      <c r="C68" s="113"/>
      <c r="D68" s="113"/>
      <c r="E68" s="114"/>
      <c r="F68" s="114"/>
      <c r="G68" s="114"/>
      <c r="H68" s="114"/>
      <c r="I68" s="114"/>
      <c r="J68" s="114"/>
      <c r="K68" s="113"/>
    </row>
    <row r="69" spans="1:11">
      <c r="A69" s="116"/>
      <c r="B69" s="113"/>
      <c r="C69" s="113"/>
      <c r="D69" s="113"/>
      <c r="E69" s="114"/>
      <c r="F69" s="114"/>
      <c r="G69" s="114"/>
      <c r="H69" s="114"/>
      <c r="I69" s="114"/>
      <c r="J69" s="114"/>
      <c r="K69" s="113"/>
    </row>
    <row r="70" spans="1:11">
      <c r="A70" s="116"/>
      <c r="B70" s="113"/>
      <c r="C70" s="113"/>
      <c r="D70" s="113"/>
      <c r="E70" s="114"/>
      <c r="F70" s="114"/>
      <c r="G70" s="114"/>
      <c r="H70" s="114"/>
      <c r="I70" s="114"/>
      <c r="J70" s="114"/>
      <c r="K70" s="113"/>
    </row>
    <row r="71" spans="1:11">
      <c r="A71" s="116"/>
      <c r="B71" s="113"/>
      <c r="C71" s="113"/>
      <c r="D71" s="113"/>
      <c r="E71" s="114"/>
      <c r="F71" s="114"/>
      <c r="G71" s="114"/>
      <c r="H71" s="114"/>
      <c r="I71" s="114"/>
      <c r="J71" s="114"/>
      <c r="K71" s="113"/>
    </row>
    <row r="72" spans="1:11">
      <c r="A72" s="116"/>
      <c r="B72" s="113"/>
      <c r="C72" s="113"/>
      <c r="D72" s="113"/>
      <c r="E72" s="114"/>
      <c r="F72" s="114"/>
      <c r="G72" s="114"/>
      <c r="H72" s="114"/>
      <c r="I72" s="114"/>
      <c r="J72" s="114"/>
      <c r="K72" s="113"/>
    </row>
    <row r="73" spans="1:11">
      <c r="A73" s="116"/>
      <c r="B73" s="113"/>
      <c r="C73" s="113"/>
      <c r="D73" s="113"/>
      <c r="E73" s="114"/>
      <c r="F73" s="114"/>
      <c r="G73" s="114"/>
      <c r="H73" s="114"/>
      <c r="I73" s="114"/>
      <c r="J73" s="114"/>
      <c r="K73" s="113"/>
    </row>
    <row r="74" spans="1:11">
      <c r="A74" s="116"/>
      <c r="B74" s="113"/>
      <c r="C74" s="113"/>
      <c r="D74" s="113"/>
      <c r="E74" s="114"/>
      <c r="F74" s="114"/>
      <c r="G74" s="114"/>
      <c r="H74" s="114"/>
      <c r="I74" s="114"/>
      <c r="J74" s="114"/>
      <c r="K74" s="113"/>
    </row>
    <row r="75" spans="1:11">
      <c r="A75" s="116"/>
      <c r="B75" s="113"/>
      <c r="C75" s="113"/>
      <c r="D75" s="113"/>
      <c r="E75" s="114"/>
      <c r="F75" s="114"/>
      <c r="G75" s="114"/>
      <c r="H75" s="114"/>
      <c r="I75" s="114"/>
      <c r="J75" s="114"/>
      <c r="K75" s="113"/>
    </row>
    <row r="76" spans="1:11">
      <c r="A76" s="116"/>
      <c r="B76" s="113"/>
      <c r="C76" s="113"/>
      <c r="D76" s="113"/>
      <c r="E76" s="114"/>
      <c r="F76" s="114"/>
      <c r="G76" s="114"/>
      <c r="H76" s="114"/>
      <c r="I76" s="114"/>
      <c r="J76" s="114"/>
      <c r="K76" s="113"/>
    </row>
    <row r="77" spans="1:11">
      <c r="A77" s="116"/>
      <c r="B77" s="113"/>
      <c r="C77" s="113"/>
      <c r="D77" s="113"/>
      <c r="E77" s="114"/>
      <c r="F77" s="114"/>
      <c r="G77" s="114"/>
      <c r="H77" s="114"/>
      <c r="I77" s="114"/>
      <c r="J77" s="114"/>
      <c r="K77" s="113"/>
    </row>
    <row r="78" spans="1:11">
      <c r="A78" s="116"/>
      <c r="B78" s="113"/>
      <c r="C78" s="113"/>
      <c r="D78" s="113"/>
      <c r="E78" s="114"/>
      <c r="F78" s="114"/>
      <c r="G78" s="114"/>
      <c r="H78" s="114"/>
      <c r="I78" s="114"/>
      <c r="J78" s="114"/>
      <c r="K78" s="113"/>
    </row>
    <row r="79" spans="1:11">
      <c r="A79" s="116"/>
      <c r="B79" s="113"/>
      <c r="C79" s="113"/>
      <c r="D79" s="113"/>
      <c r="E79" s="114"/>
      <c r="F79" s="114"/>
      <c r="G79" s="114"/>
      <c r="H79" s="114"/>
      <c r="I79" s="114"/>
      <c r="J79" s="114"/>
      <c r="K79" s="113"/>
    </row>
    <row r="80" spans="1:11">
      <c r="A80" s="116"/>
      <c r="B80" s="113"/>
      <c r="C80" s="113"/>
      <c r="D80" s="113"/>
      <c r="E80" s="114"/>
      <c r="F80" s="114"/>
      <c r="G80" s="114"/>
      <c r="H80" s="114"/>
      <c r="I80" s="114"/>
      <c r="J80" s="114"/>
      <c r="K80" s="113"/>
    </row>
    <row r="81" spans="1:11">
      <c r="A81" s="116"/>
      <c r="B81" s="113"/>
      <c r="C81" s="113"/>
      <c r="D81" s="113"/>
      <c r="E81" s="114"/>
      <c r="F81" s="114"/>
      <c r="G81" s="114"/>
      <c r="H81" s="114"/>
      <c r="I81" s="114"/>
      <c r="J81" s="114"/>
      <c r="K81" s="113"/>
    </row>
    <row r="82" spans="1:11">
      <c r="A82" s="116"/>
      <c r="B82" s="113"/>
      <c r="C82" s="113"/>
      <c r="D82" s="113"/>
      <c r="E82" s="114"/>
      <c r="F82" s="114"/>
      <c r="G82" s="114"/>
      <c r="H82" s="114"/>
      <c r="I82" s="114"/>
      <c r="J82" s="114"/>
      <c r="K82" s="113"/>
    </row>
    <row r="83" spans="1:11">
      <c r="A83" s="116"/>
      <c r="B83" s="113"/>
      <c r="C83" s="113"/>
      <c r="D83" s="113"/>
      <c r="E83" s="114"/>
      <c r="F83" s="114"/>
      <c r="G83" s="114"/>
      <c r="H83" s="114"/>
      <c r="I83" s="114"/>
      <c r="J83" s="114"/>
      <c r="K83" s="113"/>
    </row>
    <row r="84" spans="1:11">
      <c r="A84" s="116"/>
      <c r="B84" s="113"/>
      <c r="C84" s="113"/>
      <c r="D84" s="113"/>
      <c r="E84" s="114"/>
      <c r="F84" s="114"/>
      <c r="G84" s="114"/>
      <c r="H84" s="114"/>
      <c r="I84" s="114"/>
      <c r="J84" s="114"/>
      <c r="K84" s="113"/>
    </row>
    <row r="85" spans="1:11">
      <c r="A85" s="116"/>
      <c r="B85" s="113"/>
      <c r="C85" s="113"/>
      <c r="D85" s="113"/>
      <c r="E85" s="114"/>
      <c r="F85" s="114"/>
      <c r="G85" s="114"/>
      <c r="H85" s="114"/>
      <c r="I85" s="114"/>
      <c r="J85" s="114"/>
      <c r="K85" s="113"/>
    </row>
    <row r="86" spans="1:11">
      <c r="A86" s="116"/>
      <c r="B86" s="113"/>
      <c r="C86" s="113"/>
      <c r="D86" s="113"/>
      <c r="E86" s="114"/>
      <c r="F86" s="114"/>
      <c r="G86" s="114"/>
      <c r="H86" s="114"/>
      <c r="I86" s="114"/>
      <c r="J86" s="114"/>
      <c r="K86" s="113"/>
    </row>
    <row r="87" spans="1:11">
      <c r="A87" s="116"/>
      <c r="B87" s="113"/>
      <c r="C87" s="113"/>
      <c r="D87" s="113"/>
      <c r="E87" s="114"/>
      <c r="F87" s="114"/>
      <c r="G87" s="114"/>
      <c r="H87" s="114"/>
      <c r="I87" s="114"/>
      <c r="J87" s="114"/>
      <c r="K87" s="113"/>
    </row>
    <row r="88" spans="1:11">
      <c r="A88" s="116"/>
      <c r="B88" s="113"/>
      <c r="C88" s="113"/>
      <c r="D88" s="113"/>
      <c r="E88" s="114"/>
      <c r="F88" s="114"/>
      <c r="G88" s="114"/>
      <c r="H88" s="114"/>
      <c r="I88" s="114"/>
      <c r="J88" s="114"/>
      <c r="K88" s="113"/>
    </row>
    <row r="89" spans="1:11">
      <c r="A89" s="116"/>
      <c r="B89" s="113"/>
      <c r="C89" s="113"/>
      <c r="D89" s="113"/>
      <c r="E89" s="114"/>
      <c r="F89" s="114"/>
      <c r="G89" s="114"/>
      <c r="H89" s="114"/>
      <c r="I89" s="114"/>
      <c r="J89" s="114"/>
      <c r="K89" s="113"/>
    </row>
    <row r="90" spans="1:11">
      <c r="A90" s="116"/>
      <c r="B90" s="113"/>
      <c r="C90" s="113"/>
      <c r="D90" s="113"/>
      <c r="E90" s="114"/>
      <c r="F90" s="114"/>
      <c r="G90" s="114"/>
      <c r="H90" s="114"/>
      <c r="I90" s="114"/>
      <c r="J90" s="114"/>
      <c r="K90" s="113"/>
    </row>
    <row r="91" spans="1:11">
      <c r="A91" s="116"/>
      <c r="B91" s="113"/>
      <c r="C91" s="113"/>
      <c r="D91" s="113"/>
      <c r="E91" s="114"/>
      <c r="F91" s="114"/>
      <c r="G91" s="114"/>
      <c r="H91" s="114"/>
      <c r="I91" s="114"/>
      <c r="J91" s="114"/>
      <c r="K91" s="113"/>
    </row>
    <row r="92" spans="1:11">
      <c r="A92" s="116"/>
      <c r="B92" s="113"/>
      <c r="C92" s="113"/>
      <c r="D92" s="113"/>
      <c r="E92" s="114"/>
      <c r="F92" s="114"/>
      <c r="G92" s="114"/>
      <c r="H92" s="114"/>
      <c r="I92" s="114"/>
      <c r="J92" s="114"/>
      <c r="K92" s="113"/>
    </row>
    <row r="93" spans="1:11">
      <c r="A93" s="116"/>
      <c r="B93" s="113"/>
      <c r="C93" s="113"/>
      <c r="D93" s="113"/>
      <c r="E93" s="114"/>
      <c r="F93" s="114"/>
      <c r="G93" s="114"/>
      <c r="H93" s="114"/>
      <c r="I93" s="114"/>
      <c r="J93" s="114"/>
      <c r="K93" s="113"/>
    </row>
    <row r="94" spans="1:11">
      <c r="A94" s="116"/>
      <c r="B94" s="113"/>
      <c r="C94" s="113"/>
      <c r="D94" s="113"/>
      <c r="E94" s="114"/>
      <c r="F94" s="114"/>
      <c r="G94" s="114"/>
      <c r="H94" s="114"/>
      <c r="I94" s="114"/>
      <c r="J94" s="114"/>
      <c r="K94" s="113"/>
    </row>
    <row r="95" spans="1:11">
      <c r="A95" s="116"/>
      <c r="B95" s="113"/>
      <c r="C95" s="113"/>
      <c r="D95" s="113"/>
      <c r="E95" s="114"/>
      <c r="F95" s="114"/>
      <c r="G95" s="114"/>
      <c r="H95" s="114"/>
      <c r="I95" s="114"/>
      <c r="J95" s="114"/>
      <c r="K95" s="113"/>
    </row>
    <row r="96" spans="1:11">
      <c r="A96" s="116"/>
      <c r="B96" s="113"/>
      <c r="C96" s="113"/>
      <c r="D96" s="113"/>
      <c r="E96" s="114"/>
      <c r="F96" s="114"/>
      <c r="G96" s="114"/>
      <c r="H96" s="114"/>
      <c r="I96" s="114"/>
      <c r="J96" s="114"/>
      <c r="K96" s="113"/>
    </row>
    <row r="97" spans="1:11">
      <c r="A97" s="116"/>
      <c r="B97" s="113"/>
      <c r="C97" s="113"/>
      <c r="D97" s="113"/>
      <c r="E97" s="114"/>
      <c r="F97" s="114"/>
      <c r="G97" s="114"/>
      <c r="H97" s="114"/>
      <c r="I97" s="114"/>
      <c r="J97" s="114"/>
      <c r="K97" s="113"/>
    </row>
    <row r="98" spans="1:11">
      <c r="A98" s="116"/>
      <c r="B98" s="113"/>
      <c r="C98" s="113"/>
      <c r="D98" s="113"/>
      <c r="E98" s="114"/>
      <c r="F98" s="114"/>
      <c r="G98" s="114"/>
      <c r="H98" s="114"/>
      <c r="I98" s="114"/>
      <c r="J98" s="114"/>
      <c r="K98" s="113"/>
    </row>
    <row r="99" spans="1:11">
      <c r="A99" s="116"/>
      <c r="B99" s="113"/>
      <c r="C99" s="113"/>
      <c r="D99" s="113"/>
      <c r="E99" s="114"/>
      <c r="F99" s="114"/>
      <c r="G99" s="114"/>
      <c r="H99" s="114"/>
      <c r="I99" s="114"/>
      <c r="J99" s="114"/>
      <c r="K99" s="113"/>
    </row>
    <row r="100" spans="1:11">
      <c r="A100" s="116"/>
      <c r="B100" s="113"/>
      <c r="C100" s="113"/>
      <c r="D100" s="113"/>
      <c r="E100" s="114"/>
      <c r="F100" s="114"/>
      <c r="G100" s="114"/>
      <c r="H100" s="114"/>
      <c r="I100" s="114"/>
      <c r="J100" s="114"/>
      <c r="K100" s="113"/>
    </row>
    <row r="101" spans="1:11">
      <c r="A101" s="116"/>
      <c r="B101" s="113"/>
      <c r="C101" s="113"/>
      <c r="D101" s="113"/>
      <c r="E101" s="114"/>
      <c r="F101" s="114"/>
      <c r="G101" s="114"/>
      <c r="H101" s="114"/>
      <c r="I101" s="114"/>
      <c r="J101" s="114"/>
      <c r="K101" s="113"/>
    </row>
    <row r="102" spans="1:11">
      <c r="A102" s="116"/>
      <c r="B102" s="113"/>
      <c r="C102" s="113"/>
      <c r="D102" s="113"/>
      <c r="E102" s="114"/>
      <c r="F102" s="114"/>
      <c r="G102" s="114"/>
      <c r="H102" s="114"/>
      <c r="I102" s="114"/>
      <c r="J102" s="114"/>
      <c r="K102" s="113"/>
    </row>
    <row r="103" spans="1:11">
      <c r="A103" s="116"/>
      <c r="B103" s="113"/>
      <c r="C103" s="113"/>
      <c r="D103" s="113"/>
      <c r="E103" s="114"/>
      <c r="F103" s="114"/>
      <c r="G103" s="114"/>
      <c r="H103" s="114"/>
      <c r="I103" s="114"/>
      <c r="J103" s="114"/>
      <c r="K103" s="113"/>
    </row>
    <row r="104" spans="1:11">
      <c r="A104" s="116"/>
      <c r="B104" s="113"/>
      <c r="C104" s="113"/>
      <c r="D104" s="113"/>
      <c r="E104" s="114"/>
      <c r="F104" s="114"/>
      <c r="G104" s="114"/>
      <c r="H104" s="114"/>
      <c r="I104" s="114"/>
      <c r="J104" s="114"/>
      <c r="K104" s="113"/>
    </row>
    <row r="105" spans="1:11">
      <c r="A105" s="116"/>
      <c r="B105" s="113"/>
      <c r="C105" s="113"/>
      <c r="D105" s="113"/>
      <c r="E105" s="114"/>
      <c r="F105" s="114"/>
      <c r="G105" s="114"/>
      <c r="H105" s="114"/>
      <c r="I105" s="114"/>
      <c r="J105" s="114"/>
      <c r="K105" s="113"/>
    </row>
    <row r="106" spans="1:11">
      <c r="A106" s="116"/>
      <c r="B106" s="113"/>
      <c r="C106" s="113"/>
      <c r="D106" s="113"/>
      <c r="E106" s="114"/>
      <c r="F106" s="114"/>
      <c r="G106" s="114"/>
      <c r="H106" s="114"/>
      <c r="I106" s="114"/>
      <c r="J106" s="114"/>
      <c r="K106" s="113"/>
    </row>
    <row r="107" spans="1:11">
      <c r="A107" s="116"/>
      <c r="B107" s="113"/>
      <c r="C107" s="113"/>
      <c r="D107" s="113"/>
      <c r="E107" s="114"/>
      <c r="F107" s="114"/>
      <c r="G107" s="114"/>
      <c r="H107" s="114"/>
      <c r="I107" s="114"/>
      <c r="J107" s="114"/>
      <c r="K107" s="113"/>
    </row>
    <row r="108" spans="1:11">
      <c r="A108" s="116"/>
      <c r="B108" s="113"/>
      <c r="C108" s="113"/>
      <c r="D108" s="113"/>
      <c r="E108" s="114"/>
      <c r="F108" s="114"/>
      <c r="G108" s="114"/>
      <c r="H108" s="114"/>
      <c r="I108" s="114"/>
      <c r="J108" s="114"/>
      <c r="K108" s="113"/>
    </row>
    <row r="109" spans="1:11">
      <c r="A109" s="116"/>
      <c r="B109" s="113"/>
      <c r="C109" s="113"/>
      <c r="D109" s="113"/>
      <c r="E109" s="114"/>
      <c r="F109" s="114"/>
      <c r="G109" s="114"/>
      <c r="H109" s="114"/>
      <c r="I109" s="114"/>
      <c r="J109" s="114"/>
      <c r="K109" s="113"/>
    </row>
    <row r="110" spans="1:11">
      <c r="A110" s="116"/>
      <c r="B110" s="113"/>
      <c r="C110" s="113"/>
      <c r="D110" s="113"/>
      <c r="E110" s="114"/>
      <c r="F110" s="114"/>
      <c r="G110" s="114"/>
      <c r="H110" s="114"/>
      <c r="I110" s="114"/>
      <c r="J110" s="114"/>
      <c r="K110" s="113"/>
    </row>
    <row r="111" spans="1:11">
      <c r="A111" s="116"/>
      <c r="B111" s="113"/>
      <c r="C111" s="113"/>
      <c r="D111" s="113"/>
      <c r="E111" s="114"/>
      <c r="F111" s="114"/>
      <c r="G111" s="114"/>
      <c r="H111" s="114"/>
      <c r="I111" s="114"/>
      <c r="J111" s="114"/>
      <c r="K111" s="113"/>
    </row>
    <row r="112" spans="1:11">
      <c r="A112" s="116"/>
      <c r="B112" s="113"/>
      <c r="C112" s="113"/>
      <c r="D112" s="113"/>
      <c r="E112" s="114"/>
      <c r="F112" s="114"/>
      <c r="G112" s="114"/>
      <c r="H112" s="114"/>
      <c r="I112" s="114"/>
      <c r="J112" s="114"/>
      <c r="K112" s="113"/>
    </row>
    <row r="113" spans="1:11">
      <c r="A113" s="116"/>
      <c r="B113" s="113"/>
      <c r="C113" s="113"/>
      <c r="D113" s="113"/>
      <c r="E113" s="114"/>
      <c r="F113" s="114"/>
      <c r="G113" s="114"/>
      <c r="H113" s="114"/>
      <c r="I113" s="114"/>
      <c r="J113" s="114"/>
      <c r="K113" s="113"/>
    </row>
    <row r="114" spans="1:11">
      <c r="A114" s="116"/>
      <c r="B114" s="113"/>
      <c r="C114" s="113"/>
      <c r="D114" s="113"/>
      <c r="E114" s="114"/>
      <c r="F114" s="114"/>
      <c r="G114" s="114"/>
      <c r="H114" s="114"/>
      <c r="I114" s="114"/>
      <c r="J114" s="114"/>
      <c r="K114" s="113"/>
    </row>
    <row r="115" spans="1:11">
      <c r="A115" s="116"/>
      <c r="B115" s="113"/>
      <c r="C115" s="113"/>
      <c r="D115" s="113"/>
      <c r="E115" s="114"/>
      <c r="F115" s="114"/>
      <c r="G115" s="114"/>
      <c r="H115" s="114"/>
      <c r="I115" s="114"/>
      <c r="J115" s="114"/>
      <c r="K115" s="113"/>
    </row>
    <row r="116" spans="1:11">
      <c r="A116" s="116"/>
      <c r="B116" s="113"/>
      <c r="C116" s="113"/>
      <c r="D116" s="113"/>
      <c r="E116" s="114"/>
      <c r="F116" s="114"/>
      <c r="G116" s="114"/>
      <c r="H116" s="114"/>
      <c r="I116" s="114"/>
      <c r="J116" s="114"/>
      <c r="K116" s="113"/>
    </row>
    <row r="117" spans="1:11">
      <c r="A117" s="116"/>
      <c r="B117" s="113"/>
      <c r="C117" s="113"/>
      <c r="D117" s="113"/>
      <c r="E117" s="114"/>
      <c r="F117" s="114"/>
      <c r="G117" s="114"/>
      <c r="H117" s="114"/>
      <c r="I117" s="114"/>
      <c r="J117" s="114"/>
      <c r="K117" s="113"/>
    </row>
    <row r="118" spans="1:11">
      <c r="A118" s="116"/>
      <c r="B118" s="113"/>
      <c r="C118" s="113"/>
      <c r="D118" s="113"/>
      <c r="E118" s="114"/>
      <c r="F118" s="114"/>
      <c r="G118" s="114"/>
      <c r="H118" s="114"/>
      <c r="I118" s="114"/>
      <c r="J118" s="114"/>
      <c r="K118" s="113"/>
    </row>
    <row r="119" spans="1:11">
      <c r="A119" s="116"/>
      <c r="B119" s="113"/>
      <c r="C119" s="113"/>
      <c r="D119" s="113"/>
      <c r="E119" s="114"/>
      <c r="F119" s="114"/>
      <c r="G119" s="114"/>
      <c r="H119" s="114"/>
      <c r="I119" s="114"/>
      <c r="J119" s="114"/>
      <c r="K119" s="113"/>
    </row>
    <row r="120" spans="1:11">
      <c r="A120" s="116"/>
      <c r="B120" s="113"/>
      <c r="C120" s="113"/>
      <c r="D120" s="113"/>
      <c r="E120" s="114"/>
      <c r="F120" s="114"/>
      <c r="G120" s="114"/>
      <c r="H120" s="114"/>
      <c r="I120" s="114"/>
      <c r="J120" s="114"/>
      <c r="K120" s="113"/>
    </row>
    <row r="121" spans="1:11">
      <c r="A121" s="116"/>
      <c r="B121" s="113"/>
      <c r="C121" s="113"/>
      <c r="D121" s="113"/>
      <c r="E121" s="114"/>
      <c r="F121" s="114"/>
      <c r="G121" s="114"/>
      <c r="H121" s="114"/>
      <c r="I121" s="114"/>
      <c r="J121" s="114"/>
      <c r="K121" s="113"/>
    </row>
    <row r="122" spans="1:11">
      <c r="A122" s="116"/>
      <c r="B122" s="113"/>
      <c r="C122" s="113"/>
      <c r="D122" s="113"/>
      <c r="E122" s="114"/>
      <c r="F122" s="114"/>
      <c r="G122" s="114"/>
      <c r="H122" s="114"/>
      <c r="I122" s="114"/>
      <c r="J122" s="114"/>
      <c r="K122" s="113"/>
    </row>
    <row r="123" spans="1:11">
      <c r="A123" s="116"/>
      <c r="B123" s="113"/>
      <c r="C123" s="113"/>
      <c r="D123" s="113"/>
      <c r="E123" s="114"/>
      <c r="F123" s="114"/>
      <c r="G123" s="114"/>
      <c r="H123" s="114"/>
      <c r="I123" s="114"/>
      <c r="J123" s="114"/>
      <c r="K123" s="113"/>
    </row>
    <row r="124" spans="1:11">
      <c r="A124" s="116"/>
      <c r="B124" s="113"/>
      <c r="C124" s="113"/>
      <c r="D124" s="113"/>
      <c r="E124" s="114"/>
      <c r="F124" s="114"/>
      <c r="G124" s="114"/>
      <c r="H124" s="114"/>
      <c r="I124" s="114"/>
      <c r="J124" s="114"/>
      <c r="K124" s="113"/>
    </row>
    <row r="125" spans="1:11">
      <c r="A125" s="116"/>
      <c r="B125" s="113"/>
      <c r="C125" s="113"/>
      <c r="D125" s="113"/>
      <c r="E125" s="114"/>
      <c r="F125" s="114"/>
      <c r="G125" s="114"/>
      <c r="H125" s="114"/>
      <c r="I125" s="114"/>
      <c r="J125" s="114"/>
      <c r="K125" s="113"/>
    </row>
    <row r="126" spans="1:11">
      <c r="A126" s="116"/>
      <c r="B126" s="113"/>
      <c r="C126" s="113"/>
      <c r="D126" s="113"/>
      <c r="E126" s="114"/>
      <c r="F126" s="114"/>
      <c r="G126" s="114"/>
      <c r="H126" s="114"/>
      <c r="I126" s="114"/>
      <c r="J126" s="114"/>
      <c r="K126" s="113"/>
    </row>
    <row r="127" spans="1:11">
      <c r="A127" s="116"/>
      <c r="B127" s="113"/>
      <c r="C127" s="113"/>
      <c r="D127" s="113"/>
      <c r="E127" s="114"/>
      <c r="F127" s="114"/>
      <c r="G127" s="114"/>
      <c r="H127" s="114"/>
      <c r="I127" s="114"/>
      <c r="J127" s="114"/>
      <c r="K127" s="113"/>
    </row>
    <row r="128" spans="1:11">
      <c r="A128" s="116"/>
      <c r="B128" s="113"/>
      <c r="C128" s="113"/>
      <c r="D128" s="113"/>
      <c r="E128" s="114"/>
      <c r="F128" s="114"/>
      <c r="G128" s="114"/>
      <c r="H128" s="114"/>
      <c r="I128" s="114"/>
      <c r="J128" s="114"/>
      <c r="K128" s="113"/>
    </row>
    <row r="129" spans="1:11">
      <c r="A129" s="116"/>
      <c r="B129" s="113"/>
      <c r="C129" s="113"/>
      <c r="D129" s="113"/>
      <c r="E129" s="114"/>
      <c r="F129" s="114"/>
      <c r="G129" s="114"/>
      <c r="H129" s="114"/>
      <c r="I129" s="114"/>
      <c r="J129" s="114"/>
      <c r="K129" s="113"/>
    </row>
    <row r="130" spans="1:11">
      <c r="A130" s="116"/>
      <c r="B130" s="113"/>
      <c r="C130" s="113"/>
      <c r="D130" s="113"/>
      <c r="E130" s="114"/>
      <c r="F130" s="114"/>
      <c r="G130" s="114"/>
      <c r="H130" s="114"/>
      <c r="I130" s="114"/>
      <c r="J130" s="114"/>
      <c r="K130" s="113"/>
    </row>
    <row r="131" spans="1:11">
      <c r="A131" s="116"/>
      <c r="B131" s="113"/>
      <c r="C131" s="113"/>
      <c r="D131" s="113"/>
      <c r="E131" s="114"/>
      <c r="F131" s="114"/>
      <c r="G131" s="114"/>
      <c r="H131" s="114"/>
      <c r="I131" s="114"/>
      <c r="J131" s="114"/>
      <c r="K131" s="113"/>
    </row>
    <row r="132" spans="1:11">
      <c r="A132" s="116"/>
      <c r="B132" s="113"/>
      <c r="C132" s="113"/>
      <c r="D132" s="113"/>
      <c r="E132" s="114"/>
      <c r="F132" s="114"/>
      <c r="G132" s="114"/>
      <c r="H132" s="114"/>
      <c r="I132" s="114"/>
      <c r="J132" s="114"/>
      <c r="K132" s="113"/>
    </row>
    <row r="133" spans="1:11">
      <c r="A133" s="116"/>
      <c r="B133" s="113"/>
      <c r="C133" s="113"/>
      <c r="D133" s="113"/>
      <c r="E133" s="114"/>
      <c r="F133" s="114"/>
      <c r="G133" s="114"/>
      <c r="H133" s="114"/>
      <c r="I133" s="114"/>
      <c r="J133" s="114"/>
      <c r="K133" s="113"/>
    </row>
    <row r="134" spans="1:11">
      <c r="A134" s="116"/>
      <c r="B134" s="113"/>
      <c r="C134" s="113"/>
      <c r="D134" s="113"/>
      <c r="E134" s="114"/>
      <c r="F134" s="114"/>
      <c r="G134" s="114"/>
      <c r="H134" s="114"/>
      <c r="I134" s="114"/>
      <c r="J134" s="114"/>
      <c r="K134" s="113"/>
    </row>
    <row r="135" spans="1:11">
      <c r="A135" s="116"/>
      <c r="B135" s="113"/>
      <c r="C135" s="113"/>
      <c r="D135" s="113"/>
      <c r="E135" s="114"/>
      <c r="F135" s="114"/>
      <c r="G135" s="114"/>
      <c r="H135" s="114"/>
      <c r="I135" s="114"/>
      <c r="J135" s="114"/>
      <c r="K135" s="113"/>
    </row>
    <row r="136" spans="1:11">
      <c r="A136" s="116"/>
      <c r="B136" s="113"/>
      <c r="C136" s="113"/>
      <c r="D136" s="113"/>
      <c r="E136" s="114"/>
      <c r="F136" s="114"/>
      <c r="G136" s="114"/>
      <c r="H136" s="114"/>
      <c r="I136" s="114"/>
      <c r="J136" s="114"/>
      <c r="K136" s="113"/>
    </row>
    <row r="137" spans="1:11">
      <c r="A137" s="116"/>
      <c r="B137" s="113"/>
      <c r="C137" s="113"/>
      <c r="D137" s="113"/>
      <c r="E137" s="114"/>
      <c r="F137" s="114"/>
      <c r="G137" s="114"/>
      <c r="H137" s="114"/>
      <c r="I137" s="114"/>
      <c r="J137" s="114"/>
      <c r="K137" s="113"/>
    </row>
    <row r="138" spans="1:11">
      <c r="A138" s="116"/>
      <c r="B138" s="113"/>
      <c r="C138" s="113"/>
      <c r="D138" s="113"/>
      <c r="E138" s="114"/>
      <c r="F138" s="114"/>
      <c r="G138" s="114"/>
      <c r="H138" s="114"/>
      <c r="I138" s="114"/>
      <c r="J138" s="114"/>
      <c r="K138" s="113"/>
    </row>
    <row r="139" spans="1:11">
      <c r="A139" s="116"/>
      <c r="B139" s="113"/>
      <c r="C139" s="113"/>
      <c r="D139" s="113"/>
      <c r="E139" s="114"/>
      <c r="F139" s="114"/>
      <c r="G139" s="114"/>
      <c r="H139" s="114"/>
      <c r="I139" s="114"/>
      <c r="J139" s="114"/>
      <c r="K139" s="113"/>
    </row>
    <row r="140" spans="1:11">
      <c r="A140" s="116"/>
      <c r="B140" s="113"/>
      <c r="C140" s="113"/>
      <c r="D140" s="113"/>
      <c r="E140" s="114"/>
      <c r="F140" s="114"/>
      <c r="G140" s="114"/>
      <c r="H140" s="114"/>
      <c r="I140" s="114"/>
      <c r="J140" s="114"/>
      <c r="K140" s="113"/>
    </row>
    <row r="141" spans="1:11">
      <c r="A141" s="116"/>
      <c r="B141" s="113"/>
      <c r="C141" s="113"/>
      <c r="D141" s="113"/>
      <c r="E141" s="114"/>
      <c r="F141" s="114"/>
      <c r="G141" s="114"/>
      <c r="H141" s="114"/>
      <c r="I141" s="114"/>
      <c r="J141" s="114"/>
      <c r="K141" s="113"/>
    </row>
    <row r="142" spans="1:11">
      <c r="A142" s="116"/>
      <c r="B142" s="113"/>
      <c r="C142" s="113"/>
      <c r="D142" s="113"/>
      <c r="E142" s="114"/>
      <c r="F142" s="114"/>
      <c r="G142" s="114"/>
      <c r="H142" s="114"/>
      <c r="I142" s="114"/>
      <c r="J142" s="114"/>
      <c r="K142" s="113"/>
    </row>
    <row r="143" spans="1:11">
      <c r="A143" s="116"/>
      <c r="B143" s="113"/>
      <c r="C143" s="113"/>
      <c r="D143" s="113"/>
      <c r="E143" s="114"/>
      <c r="F143" s="114"/>
      <c r="G143" s="114"/>
      <c r="H143" s="114"/>
      <c r="I143" s="114"/>
      <c r="J143" s="114"/>
      <c r="K143" s="113"/>
    </row>
    <row r="144" spans="1:11">
      <c r="A144" s="116"/>
      <c r="B144" s="113"/>
      <c r="C144" s="113"/>
      <c r="D144" s="113"/>
      <c r="E144" s="114"/>
      <c r="F144" s="114"/>
      <c r="G144" s="114"/>
      <c r="H144" s="114"/>
      <c r="I144" s="114"/>
      <c r="J144" s="114"/>
      <c r="K144" s="113"/>
    </row>
    <row r="145" spans="1:11">
      <c r="A145" s="116"/>
      <c r="B145" s="113"/>
      <c r="C145" s="113"/>
      <c r="D145" s="113"/>
      <c r="E145" s="114"/>
      <c r="F145" s="114"/>
      <c r="G145" s="114"/>
      <c r="H145" s="114"/>
      <c r="I145" s="114"/>
      <c r="J145" s="114"/>
      <c r="K145" s="113"/>
    </row>
    <row r="146" spans="1:11">
      <c r="A146" s="116"/>
      <c r="B146" s="113"/>
      <c r="C146" s="113"/>
      <c r="D146" s="113"/>
      <c r="E146" s="114"/>
      <c r="F146" s="114"/>
      <c r="G146" s="114"/>
      <c r="H146" s="114"/>
      <c r="I146" s="114"/>
      <c r="J146" s="114"/>
      <c r="K146" s="113"/>
    </row>
    <row r="147" spans="1:11">
      <c r="A147" s="116"/>
      <c r="B147" s="113"/>
      <c r="C147" s="113"/>
      <c r="D147" s="113"/>
      <c r="E147" s="114"/>
      <c r="F147" s="114"/>
      <c r="G147" s="114"/>
      <c r="H147" s="114"/>
      <c r="I147" s="114"/>
      <c r="J147" s="114"/>
      <c r="K147" s="113"/>
    </row>
    <row r="148" spans="1:11">
      <c r="A148" s="116"/>
      <c r="B148" s="113"/>
      <c r="C148" s="113"/>
      <c r="D148" s="113"/>
      <c r="E148" s="114"/>
      <c r="F148" s="114"/>
      <c r="G148" s="114"/>
      <c r="H148" s="114"/>
      <c r="I148" s="114"/>
      <c r="J148" s="114"/>
      <c r="K148" s="113"/>
    </row>
    <row r="149" spans="1:11">
      <c r="A149" s="116"/>
      <c r="B149" s="113"/>
      <c r="C149" s="113"/>
      <c r="D149" s="113"/>
      <c r="E149" s="114"/>
      <c r="F149" s="114"/>
      <c r="G149" s="114"/>
      <c r="H149" s="114"/>
      <c r="I149" s="114"/>
      <c r="J149" s="114"/>
      <c r="K149" s="113"/>
    </row>
    <row r="150" spans="1:11">
      <c r="A150" s="116"/>
      <c r="B150" s="113"/>
      <c r="C150" s="113"/>
      <c r="D150" s="113"/>
      <c r="E150" s="114"/>
      <c r="F150" s="114"/>
      <c r="G150" s="114"/>
      <c r="H150" s="114"/>
      <c r="I150" s="114"/>
      <c r="J150" s="114"/>
      <c r="K150" s="113"/>
    </row>
    <row r="151" spans="1:11">
      <c r="A151" s="116"/>
      <c r="B151" s="113"/>
      <c r="C151" s="113"/>
      <c r="D151" s="113"/>
      <c r="E151" s="114"/>
      <c r="F151" s="114"/>
      <c r="G151" s="114"/>
      <c r="H151" s="114"/>
      <c r="I151" s="114"/>
      <c r="J151" s="114"/>
      <c r="K151" s="113"/>
    </row>
    <row r="152" spans="1:11">
      <c r="A152" s="116"/>
      <c r="B152" s="113"/>
      <c r="C152" s="113"/>
      <c r="D152" s="113"/>
      <c r="E152" s="114"/>
      <c r="F152" s="114"/>
      <c r="G152" s="114"/>
      <c r="H152" s="114"/>
      <c r="I152" s="114"/>
      <c r="J152" s="114"/>
      <c r="K152" s="113"/>
    </row>
    <row r="153" spans="1:11">
      <c r="A153" s="116"/>
      <c r="B153" s="113"/>
      <c r="C153" s="113"/>
      <c r="D153" s="113"/>
      <c r="E153" s="114"/>
      <c r="F153" s="114"/>
      <c r="G153" s="114"/>
      <c r="H153" s="114"/>
      <c r="I153" s="114"/>
      <c r="J153" s="114"/>
      <c r="K153" s="113"/>
    </row>
    <row r="154" spans="1:11">
      <c r="A154" s="116"/>
      <c r="B154" s="113"/>
      <c r="C154" s="113"/>
      <c r="D154" s="113"/>
      <c r="E154" s="114"/>
      <c r="F154" s="114"/>
      <c r="G154" s="114"/>
      <c r="H154" s="114"/>
      <c r="I154" s="114"/>
      <c r="J154" s="114"/>
      <c r="K154" s="113"/>
    </row>
    <row r="155" spans="1:11">
      <c r="A155" s="116"/>
      <c r="B155" s="113"/>
      <c r="C155" s="113"/>
      <c r="D155" s="113"/>
      <c r="E155" s="114"/>
      <c r="F155" s="114"/>
      <c r="G155" s="114"/>
      <c r="H155" s="114"/>
      <c r="I155" s="114"/>
      <c r="J155" s="114"/>
      <c r="K155" s="113"/>
    </row>
    <row r="156" spans="1:11">
      <c r="A156" s="116"/>
      <c r="B156" s="113"/>
      <c r="C156" s="113"/>
      <c r="D156" s="113"/>
      <c r="E156" s="114"/>
      <c r="F156" s="114"/>
      <c r="G156" s="114"/>
      <c r="H156" s="114"/>
      <c r="I156" s="114"/>
      <c r="J156" s="114"/>
      <c r="K156" s="113"/>
    </row>
    <row r="157" spans="1:11">
      <c r="A157" s="116"/>
      <c r="B157" s="113"/>
      <c r="C157" s="113"/>
      <c r="D157" s="113"/>
      <c r="E157" s="114"/>
      <c r="F157" s="114"/>
      <c r="G157" s="114"/>
      <c r="H157" s="114"/>
      <c r="I157" s="114"/>
      <c r="J157" s="114"/>
      <c r="K157" s="113"/>
    </row>
    <row r="158" spans="1:11">
      <c r="A158" s="116"/>
      <c r="B158" s="113"/>
      <c r="C158" s="113"/>
      <c r="D158" s="113"/>
      <c r="E158" s="114"/>
      <c r="F158" s="114"/>
      <c r="G158" s="114"/>
      <c r="H158" s="114"/>
      <c r="I158" s="114"/>
      <c r="J158" s="114"/>
      <c r="K158" s="113"/>
    </row>
    <row r="159" spans="1:11">
      <c r="A159" s="116"/>
      <c r="B159" s="113"/>
      <c r="C159" s="113"/>
      <c r="D159" s="113"/>
      <c r="E159" s="114"/>
      <c r="F159" s="114"/>
      <c r="G159" s="114"/>
      <c r="H159" s="114"/>
      <c r="I159" s="114"/>
      <c r="J159" s="114"/>
      <c r="K159" s="113"/>
    </row>
    <row r="160" spans="1:11">
      <c r="A160" s="116"/>
      <c r="B160" s="113"/>
      <c r="C160" s="113"/>
      <c r="D160" s="113"/>
      <c r="E160" s="114"/>
      <c r="F160" s="114"/>
      <c r="G160" s="114"/>
      <c r="H160" s="114"/>
      <c r="I160" s="114"/>
      <c r="J160" s="114"/>
      <c r="K160" s="113"/>
    </row>
    <row r="161" spans="1:11">
      <c r="A161" s="116"/>
      <c r="B161" s="113"/>
      <c r="C161" s="113"/>
      <c r="D161" s="113"/>
      <c r="E161" s="114"/>
      <c r="F161" s="114"/>
      <c r="G161" s="114"/>
      <c r="H161" s="114"/>
      <c r="I161" s="114"/>
      <c r="J161" s="114"/>
      <c r="K161" s="113"/>
    </row>
    <row r="162" spans="1:11">
      <c r="A162" s="116"/>
      <c r="B162" s="113"/>
      <c r="C162" s="113"/>
      <c r="D162" s="113"/>
      <c r="E162" s="114"/>
      <c r="F162" s="114"/>
      <c r="G162" s="114"/>
      <c r="H162" s="114"/>
      <c r="I162" s="114"/>
      <c r="J162" s="114"/>
      <c r="K162" s="113"/>
    </row>
    <row r="163" spans="1:11">
      <c r="A163" s="116"/>
      <c r="B163" s="113"/>
      <c r="C163" s="113"/>
      <c r="D163" s="113"/>
      <c r="E163" s="114"/>
      <c r="F163" s="114"/>
      <c r="G163" s="114"/>
      <c r="H163" s="114"/>
      <c r="I163" s="114"/>
      <c r="J163" s="114"/>
      <c r="K163" s="113"/>
    </row>
    <row r="164" spans="1:11">
      <c r="A164" s="116"/>
      <c r="B164" s="113"/>
      <c r="C164" s="113"/>
      <c r="D164" s="113"/>
      <c r="E164" s="114"/>
      <c r="F164" s="114"/>
      <c r="G164" s="114"/>
      <c r="H164" s="114"/>
      <c r="I164" s="114"/>
      <c r="J164" s="114"/>
      <c r="K164" s="113"/>
    </row>
    <row r="165" spans="1:11">
      <c r="A165" s="116"/>
      <c r="B165" s="113"/>
      <c r="C165" s="113"/>
      <c r="D165" s="113"/>
      <c r="E165" s="114"/>
      <c r="F165" s="114"/>
      <c r="G165" s="114"/>
      <c r="H165" s="114"/>
      <c r="I165" s="114"/>
      <c r="J165" s="114"/>
      <c r="K165" s="113"/>
    </row>
    <row r="166" spans="1:11">
      <c r="A166" s="116"/>
      <c r="B166" s="113"/>
      <c r="C166" s="113"/>
      <c r="D166" s="113"/>
      <c r="E166" s="114"/>
      <c r="F166" s="114"/>
      <c r="G166" s="114"/>
      <c r="H166" s="114"/>
      <c r="I166" s="114"/>
      <c r="J166" s="114"/>
      <c r="K166" s="113"/>
    </row>
    <row r="167" spans="1:11">
      <c r="A167" s="116"/>
      <c r="B167" s="113"/>
      <c r="C167" s="113"/>
      <c r="D167" s="113"/>
      <c r="E167" s="114"/>
      <c r="F167" s="114"/>
      <c r="G167" s="114"/>
      <c r="H167" s="114"/>
      <c r="I167" s="114"/>
      <c r="J167" s="114"/>
      <c r="K167" s="113"/>
    </row>
    <row r="168" spans="1:11">
      <c r="A168" s="116"/>
      <c r="B168" s="113"/>
      <c r="C168" s="113"/>
      <c r="D168" s="113"/>
      <c r="E168" s="114"/>
      <c r="F168" s="114"/>
      <c r="G168" s="114"/>
      <c r="H168" s="114"/>
      <c r="I168" s="114"/>
      <c r="J168" s="114"/>
      <c r="K168" s="113"/>
    </row>
    <row r="169" spans="1:11">
      <c r="A169" s="116"/>
      <c r="B169" s="113"/>
      <c r="C169" s="113"/>
      <c r="D169" s="113"/>
      <c r="E169" s="114"/>
      <c r="F169" s="114"/>
      <c r="G169" s="114"/>
      <c r="H169" s="114"/>
      <c r="I169" s="114"/>
      <c r="J169" s="114"/>
      <c r="K169" s="113"/>
    </row>
    <row r="170" spans="1:11">
      <c r="A170" s="116"/>
      <c r="B170" s="113"/>
      <c r="C170" s="113"/>
      <c r="D170" s="113"/>
      <c r="E170" s="114"/>
      <c r="F170" s="114"/>
      <c r="G170" s="114"/>
      <c r="H170" s="114"/>
      <c r="I170" s="114"/>
      <c r="J170" s="114"/>
      <c r="K170" s="113"/>
    </row>
    <row r="171" spans="1:11">
      <c r="A171" s="116"/>
      <c r="B171" s="113"/>
      <c r="C171" s="113"/>
      <c r="D171" s="113"/>
      <c r="E171" s="114"/>
      <c r="F171" s="114"/>
      <c r="G171" s="114"/>
      <c r="H171" s="114"/>
      <c r="I171" s="114"/>
      <c r="J171" s="114"/>
      <c r="K171" s="113"/>
    </row>
    <row r="172" spans="1:11">
      <c r="A172" s="116"/>
      <c r="B172" s="113"/>
      <c r="C172" s="113"/>
      <c r="D172" s="113"/>
      <c r="E172" s="114"/>
      <c r="F172" s="114"/>
      <c r="G172" s="114"/>
      <c r="H172" s="114"/>
      <c r="I172" s="114"/>
      <c r="J172" s="114"/>
      <c r="K172" s="113"/>
    </row>
    <row r="173" spans="1:11">
      <c r="A173" s="116"/>
      <c r="B173" s="113"/>
      <c r="C173" s="113"/>
      <c r="D173" s="113"/>
      <c r="E173" s="114"/>
      <c r="F173" s="114"/>
      <c r="G173" s="114"/>
      <c r="H173" s="114"/>
      <c r="I173" s="114"/>
      <c r="J173" s="114"/>
      <c r="K173" s="113"/>
    </row>
    <row r="174" spans="1:11">
      <c r="A174" s="116"/>
      <c r="B174" s="113"/>
      <c r="C174" s="113"/>
      <c r="D174" s="113"/>
      <c r="E174" s="114"/>
      <c r="F174" s="114"/>
      <c r="G174" s="114"/>
      <c r="H174" s="114"/>
      <c r="I174" s="114"/>
      <c r="J174" s="114"/>
      <c r="K174" s="113"/>
    </row>
    <row r="175" spans="1:11">
      <c r="A175" s="116"/>
      <c r="B175" s="113"/>
      <c r="C175" s="113"/>
      <c r="D175" s="113"/>
      <c r="E175" s="114"/>
      <c r="F175" s="114"/>
      <c r="G175" s="114"/>
      <c r="H175" s="114"/>
      <c r="I175" s="114"/>
      <c r="J175" s="114"/>
      <c r="K175" s="113"/>
    </row>
    <row r="176" spans="1:11">
      <c r="A176" s="116"/>
      <c r="B176" s="113"/>
      <c r="C176" s="113"/>
      <c r="D176" s="113"/>
      <c r="E176" s="114"/>
      <c r="F176" s="114"/>
      <c r="G176" s="114"/>
      <c r="H176" s="114"/>
      <c r="I176" s="114"/>
      <c r="J176" s="114"/>
      <c r="K176" s="113"/>
    </row>
    <row r="177" spans="1:11">
      <c r="A177" s="116"/>
      <c r="B177" s="113"/>
      <c r="C177" s="113"/>
      <c r="D177" s="113"/>
      <c r="E177" s="114"/>
      <c r="F177" s="114"/>
      <c r="G177" s="114"/>
      <c r="H177" s="114"/>
      <c r="I177" s="114"/>
      <c r="J177" s="114"/>
      <c r="K177" s="113"/>
    </row>
    <row r="178" spans="1:11">
      <c r="A178" s="116"/>
      <c r="B178" s="113"/>
      <c r="C178" s="113"/>
      <c r="D178" s="113"/>
      <c r="E178" s="114"/>
      <c r="F178" s="114"/>
      <c r="G178" s="114"/>
      <c r="H178" s="114"/>
      <c r="I178" s="114"/>
      <c r="J178" s="114"/>
      <c r="K178" s="113"/>
    </row>
    <row r="179" spans="1:11">
      <c r="A179" s="116"/>
      <c r="B179" s="113"/>
      <c r="C179" s="113"/>
      <c r="D179" s="113"/>
      <c r="E179" s="114"/>
      <c r="F179" s="114"/>
      <c r="G179" s="114"/>
      <c r="H179" s="114"/>
      <c r="I179" s="114"/>
      <c r="J179" s="114"/>
      <c r="K179" s="113"/>
    </row>
    <row r="180" spans="1:11">
      <c r="A180" s="116"/>
      <c r="B180" s="113"/>
      <c r="C180" s="113"/>
      <c r="D180" s="113"/>
      <c r="E180" s="114"/>
      <c r="F180" s="114"/>
      <c r="G180" s="114"/>
      <c r="H180" s="114"/>
      <c r="I180" s="114"/>
      <c r="J180" s="114"/>
      <c r="K180" s="113"/>
    </row>
    <row r="181" spans="1:11">
      <c r="A181" s="116"/>
      <c r="B181" s="113"/>
      <c r="C181" s="113"/>
      <c r="D181" s="113"/>
      <c r="E181" s="114"/>
      <c r="F181" s="114"/>
      <c r="G181" s="114"/>
      <c r="H181" s="114"/>
      <c r="I181" s="114"/>
      <c r="J181" s="114"/>
      <c r="K181" s="113"/>
    </row>
    <row r="182" spans="1:11">
      <c r="A182" s="116"/>
      <c r="B182" s="113"/>
      <c r="C182" s="113"/>
      <c r="D182" s="113"/>
      <c r="E182" s="114"/>
      <c r="F182" s="114"/>
      <c r="G182" s="114"/>
      <c r="H182" s="114"/>
      <c r="I182" s="114"/>
      <c r="J182" s="114"/>
      <c r="K182" s="113"/>
    </row>
    <row r="183" spans="1:11">
      <c r="A183" s="116"/>
      <c r="B183" s="113"/>
      <c r="C183" s="113"/>
      <c r="D183" s="113"/>
      <c r="E183" s="114"/>
      <c r="F183" s="114"/>
      <c r="G183" s="114"/>
      <c r="H183" s="114"/>
      <c r="I183" s="114"/>
      <c r="J183" s="114"/>
      <c r="K183" s="113"/>
    </row>
    <row r="184" spans="1:11">
      <c r="A184" s="116"/>
      <c r="B184" s="113"/>
      <c r="C184" s="113"/>
      <c r="D184" s="113"/>
      <c r="E184" s="114"/>
      <c r="F184" s="114"/>
      <c r="G184" s="114"/>
      <c r="H184" s="114"/>
      <c r="I184" s="114"/>
      <c r="J184" s="114"/>
      <c r="K184" s="113"/>
    </row>
    <row r="185" spans="1:11">
      <c r="A185" s="116"/>
      <c r="B185" s="113"/>
      <c r="C185" s="113"/>
      <c r="D185" s="113"/>
      <c r="E185" s="114"/>
      <c r="F185" s="114"/>
      <c r="G185" s="114"/>
      <c r="H185" s="114"/>
      <c r="I185" s="114"/>
      <c r="J185" s="114"/>
      <c r="K185" s="113"/>
    </row>
    <row r="186" spans="1:11">
      <c r="A186" s="116"/>
      <c r="B186" s="113"/>
      <c r="C186" s="113"/>
      <c r="D186" s="113"/>
      <c r="E186" s="114"/>
      <c r="F186" s="114"/>
      <c r="G186" s="114"/>
      <c r="H186" s="114"/>
      <c r="I186" s="114"/>
      <c r="J186" s="114"/>
      <c r="K186" s="113"/>
    </row>
    <row r="187" spans="1:11">
      <c r="A187" s="116"/>
      <c r="B187" s="113"/>
      <c r="C187" s="113"/>
      <c r="D187" s="113"/>
      <c r="E187" s="114"/>
      <c r="F187" s="114"/>
      <c r="G187" s="114"/>
      <c r="H187" s="114"/>
      <c r="I187" s="114"/>
      <c r="J187" s="114"/>
      <c r="K187" s="113"/>
    </row>
    <row r="188" spans="1:11">
      <c r="A188" s="116"/>
      <c r="B188" s="113"/>
      <c r="C188" s="113"/>
      <c r="D188" s="113"/>
      <c r="E188" s="114"/>
      <c r="F188" s="114"/>
      <c r="G188" s="114"/>
      <c r="H188" s="114"/>
      <c r="I188" s="114"/>
      <c r="J188" s="114"/>
      <c r="K188" s="113"/>
    </row>
    <row r="189" spans="1:11">
      <c r="A189" s="116"/>
      <c r="B189" s="113"/>
      <c r="C189" s="113"/>
      <c r="D189" s="113"/>
      <c r="E189" s="114"/>
      <c r="F189" s="114"/>
      <c r="G189" s="114"/>
      <c r="H189" s="114"/>
      <c r="I189" s="114"/>
      <c r="J189" s="114"/>
      <c r="K189" s="113"/>
    </row>
    <row r="190" spans="1:11">
      <c r="A190" s="116"/>
      <c r="B190" s="113"/>
      <c r="C190" s="113"/>
      <c r="D190" s="113"/>
      <c r="E190" s="114"/>
      <c r="F190" s="114"/>
      <c r="G190" s="114"/>
      <c r="H190" s="114"/>
      <c r="I190" s="114"/>
      <c r="J190" s="114"/>
      <c r="K190" s="113"/>
    </row>
    <row r="191" spans="1:11">
      <c r="A191" s="116"/>
      <c r="B191" s="113"/>
      <c r="C191" s="113"/>
      <c r="D191" s="113"/>
      <c r="E191" s="114"/>
      <c r="F191" s="114"/>
      <c r="G191" s="114"/>
      <c r="H191" s="114"/>
      <c r="I191" s="114"/>
      <c r="J191" s="114"/>
      <c r="K191" s="113"/>
    </row>
    <row r="192" spans="1:11">
      <c r="A192" s="116"/>
      <c r="B192" s="113"/>
      <c r="C192" s="113"/>
      <c r="D192" s="113"/>
      <c r="E192" s="114"/>
      <c r="F192" s="114"/>
      <c r="G192" s="114"/>
      <c r="H192" s="114"/>
      <c r="I192" s="114"/>
      <c r="J192" s="114"/>
      <c r="K192" s="113"/>
    </row>
    <row r="193" spans="1:11">
      <c r="A193" s="116"/>
      <c r="B193" s="113"/>
      <c r="C193" s="113"/>
      <c r="D193" s="113"/>
      <c r="E193" s="114"/>
      <c r="F193" s="114"/>
      <c r="G193" s="114"/>
      <c r="H193" s="114"/>
      <c r="I193" s="114"/>
      <c r="J193" s="114"/>
      <c r="K193" s="113"/>
    </row>
    <row r="194" spans="1:11">
      <c r="A194" s="116"/>
      <c r="B194" s="113"/>
      <c r="C194" s="113"/>
      <c r="D194" s="113"/>
      <c r="E194" s="114"/>
      <c r="F194" s="114"/>
      <c r="G194" s="114"/>
      <c r="H194" s="114"/>
      <c r="I194" s="114"/>
      <c r="J194" s="114"/>
      <c r="K194" s="113"/>
    </row>
    <row r="195" spans="1:11">
      <c r="A195" s="116"/>
      <c r="B195" s="113"/>
      <c r="C195" s="113"/>
      <c r="D195" s="113"/>
      <c r="E195" s="114"/>
      <c r="F195" s="114"/>
      <c r="G195" s="114"/>
      <c r="H195" s="114"/>
      <c r="I195" s="114"/>
      <c r="J195" s="114"/>
      <c r="K195" s="113"/>
    </row>
    <row r="196" spans="1:11">
      <c r="A196" s="116"/>
      <c r="B196" s="113"/>
      <c r="C196" s="113"/>
      <c r="D196" s="113"/>
      <c r="E196" s="114"/>
      <c r="F196" s="114"/>
      <c r="G196" s="114"/>
      <c r="H196" s="114"/>
      <c r="I196" s="114"/>
      <c r="J196" s="114"/>
      <c r="K196" s="113"/>
    </row>
    <row r="197" spans="1:11">
      <c r="A197" s="116"/>
      <c r="B197" s="113"/>
      <c r="C197" s="113"/>
      <c r="D197" s="113"/>
      <c r="E197" s="114"/>
      <c r="F197" s="114"/>
      <c r="G197" s="114"/>
      <c r="H197" s="114"/>
      <c r="I197" s="114"/>
      <c r="J197" s="114"/>
      <c r="K197" s="113"/>
    </row>
    <row r="198" spans="1:11">
      <c r="A198" s="116"/>
      <c r="B198" s="113"/>
      <c r="C198" s="113"/>
      <c r="D198" s="113"/>
      <c r="E198" s="114"/>
      <c r="F198" s="114"/>
      <c r="G198" s="114"/>
      <c r="H198" s="114"/>
      <c r="I198" s="114"/>
      <c r="J198" s="114"/>
      <c r="K198" s="113"/>
    </row>
    <row r="199" spans="1:11">
      <c r="A199" s="116"/>
      <c r="B199" s="113"/>
      <c r="C199" s="113"/>
      <c r="D199" s="113"/>
      <c r="E199" s="114"/>
      <c r="F199" s="114"/>
      <c r="G199" s="114"/>
      <c r="H199" s="114"/>
      <c r="I199" s="114"/>
      <c r="J199" s="114"/>
      <c r="K199" s="113"/>
    </row>
    <row r="200" spans="1:11">
      <c r="A200" s="116"/>
      <c r="B200" s="113"/>
      <c r="C200" s="113"/>
      <c r="D200" s="113"/>
      <c r="E200" s="114"/>
      <c r="F200" s="114"/>
      <c r="G200" s="114"/>
      <c r="H200" s="114"/>
      <c r="I200" s="114"/>
      <c r="J200" s="114"/>
      <c r="K200" s="113"/>
    </row>
    <row r="201" spans="1:11">
      <c r="A201" s="116"/>
      <c r="B201" s="113"/>
      <c r="C201" s="113"/>
      <c r="D201" s="113"/>
      <c r="E201" s="114"/>
      <c r="F201" s="114"/>
      <c r="G201" s="114"/>
      <c r="H201" s="114"/>
      <c r="I201" s="114"/>
      <c r="J201" s="114"/>
      <c r="K201" s="113"/>
    </row>
    <row r="202" spans="1:11">
      <c r="A202" s="116"/>
      <c r="B202" s="113"/>
      <c r="C202" s="113"/>
      <c r="D202" s="113"/>
      <c r="E202" s="114"/>
      <c r="F202" s="114"/>
      <c r="G202" s="114"/>
      <c r="H202" s="114"/>
      <c r="I202" s="114"/>
      <c r="J202" s="114"/>
      <c r="K202" s="113"/>
    </row>
    <row r="203" spans="1:11">
      <c r="A203" s="116"/>
      <c r="B203" s="113"/>
      <c r="C203" s="113"/>
      <c r="D203" s="113"/>
      <c r="E203" s="114"/>
      <c r="F203" s="114"/>
      <c r="G203" s="114"/>
      <c r="H203" s="114"/>
      <c r="I203" s="114"/>
      <c r="J203" s="114"/>
      <c r="K203" s="113"/>
    </row>
    <row r="204" spans="1:11">
      <c r="A204" s="116"/>
      <c r="B204" s="113"/>
      <c r="C204" s="113"/>
      <c r="D204" s="113"/>
      <c r="E204" s="114"/>
      <c r="F204" s="114"/>
      <c r="G204" s="114"/>
      <c r="H204" s="114"/>
      <c r="I204" s="114"/>
      <c r="J204" s="114"/>
      <c r="K204" s="113"/>
    </row>
    <row r="205" spans="1:11">
      <c r="A205" s="116"/>
      <c r="B205" s="113"/>
      <c r="C205" s="113"/>
      <c r="D205" s="113"/>
      <c r="E205" s="114"/>
      <c r="F205" s="114"/>
      <c r="G205" s="114"/>
      <c r="H205" s="114"/>
      <c r="I205" s="114"/>
      <c r="J205" s="114"/>
      <c r="K205" s="113"/>
    </row>
    <row r="206" spans="1:11">
      <c r="A206" s="116"/>
      <c r="B206" s="113"/>
      <c r="C206" s="113"/>
      <c r="D206" s="113"/>
      <c r="E206" s="114"/>
      <c r="F206" s="114"/>
      <c r="G206" s="114"/>
      <c r="H206" s="114"/>
      <c r="I206" s="114"/>
      <c r="J206" s="114"/>
      <c r="K206" s="113"/>
    </row>
    <row r="207" spans="1:11">
      <c r="A207" s="116"/>
      <c r="B207" s="113"/>
      <c r="C207" s="113"/>
      <c r="D207" s="113"/>
      <c r="E207" s="114"/>
      <c r="F207" s="114"/>
      <c r="G207" s="114"/>
      <c r="H207" s="114"/>
      <c r="I207" s="114"/>
      <c r="J207" s="114"/>
      <c r="K207" s="113"/>
    </row>
    <row r="208" spans="1:11">
      <c r="A208" s="116"/>
      <c r="B208" s="113"/>
      <c r="C208" s="113"/>
      <c r="D208" s="113"/>
      <c r="E208" s="114"/>
      <c r="F208" s="114"/>
      <c r="G208" s="114"/>
      <c r="H208" s="114"/>
      <c r="I208" s="114"/>
      <c r="J208" s="114"/>
      <c r="K208" s="113"/>
    </row>
    <row r="209" spans="1:11">
      <c r="A209" s="116"/>
      <c r="B209" s="113"/>
      <c r="C209" s="113"/>
      <c r="D209" s="113"/>
      <c r="E209" s="114"/>
      <c r="F209" s="114"/>
      <c r="G209" s="114"/>
      <c r="H209" s="114"/>
      <c r="I209" s="114"/>
      <c r="J209" s="114"/>
      <c r="K209" s="113"/>
    </row>
    <row r="210" spans="1:11">
      <c r="A210" s="116"/>
      <c r="B210" s="113"/>
      <c r="C210" s="113"/>
      <c r="D210" s="113"/>
      <c r="E210" s="114"/>
      <c r="F210" s="114"/>
      <c r="G210" s="114"/>
      <c r="H210" s="114"/>
      <c r="I210" s="114"/>
      <c r="J210" s="114"/>
      <c r="K210" s="113"/>
    </row>
    <row r="211" spans="1:11">
      <c r="A211" s="116"/>
      <c r="B211" s="113"/>
      <c r="C211" s="113"/>
      <c r="D211" s="113"/>
      <c r="E211" s="114"/>
      <c r="F211" s="114"/>
      <c r="G211" s="114"/>
      <c r="H211" s="114"/>
      <c r="I211" s="114"/>
      <c r="J211" s="114"/>
      <c r="K211" s="113"/>
    </row>
    <row r="212" spans="1:11">
      <c r="A212" s="116"/>
      <c r="B212" s="113"/>
      <c r="C212" s="113"/>
      <c r="D212" s="113"/>
      <c r="E212" s="114"/>
      <c r="F212" s="114"/>
      <c r="G212" s="114"/>
      <c r="H212" s="114"/>
      <c r="I212" s="114"/>
      <c r="J212" s="114"/>
      <c r="K212" s="113"/>
    </row>
    <row r="213" spans="1:11">
      <c r="A213" s="116"/>
      <c r="B213" s="113"/>
      <c r="C213" s="113"/>
      <c r="D213" s="113"/>
      <c r="E213" s="114"/>
      <c r="F213" s="114"/>
      <c r="G213" s="114"/>
      <c r="H213" s="114"/>
      <c r="I213" s="114"/>
      <c r="J213" s="114"/>
      <c r="K213" s="113"/>
    </row>
    <row r="214" spans="1:11">
      <c r="A214" s="116"/>
      <c r="B214" s="113"/>
      <c r="C214" s="113"/>
      <c r="D214" s="113"/>
      <c r="E214" s="114"/>
      <c r="F214" s="114"/>
      <c r="G214" s="114"/>
      <c r="H214" s="114"/>
      <c r="I214" s="114"/>
      <c r="J214" s="114"/>
      <c r="K214" s="113"/>
    </row>
    <row r="215" spans="1:11">
      <c r="A215" s="116"/>
      <c r="B215" s="113"/>
      <c r="C215" s="113"/>
      <c r="D215" s="113"/>
      <c r="E215" s="114"/>
      <c r="F215" s="114"/>
      <c r="G215" s="114"/>
      <c r="H215" s="114"/>
      <c r="I215" s="114"/>
      <c r="J215" s="114"/>
      <c r="K215" s="113"/>
    </row>
    <row r="216" spans="1:11">
      <c r="A216" s="116"/>
      <c r="B216" s="113"/>
      <c r="C216" s="113"/>
      <c r="D216" s="113"/>
      <c r="E216" s="114"/>
      <c r="F216" s="114"/>
      <c r="G216" s="114"/>
      <c r="H216" s="114"/>
      <c r="I216" s="114"/>
      <c r="J216" s="114"/>
      <c r="K216" s="113"/>
    </row>
    <row r="217" spans="1:11">
      <c r="A217" s="116"/>
      <c r="B217" s="113"/>
      <c r="C217" s="113"/>
      <c r="D217" s="113"/>
      <c r="E217" s="114"/>
      <c r="F217" s="114"/>
      <c r="G217" s="114"/>
      <c r="H217" s="114"/>
      <c r="I217" s="114"/>
      <c r="J217" s="114"/>
      <c r="K217" s="113"/>
    </row>
    <row r="218" spans="1:11">
      <c r="A218" s="116"/>
      <c r="B218" s="113"/>
      <c r="C218" s="113"/>
      <c r="D218" s="113"/>
      <c r="E218" s="114"/>
      <c r="F218" s="114"/>
      <c r="G218" s="114"/>
      <c r="H218" s="114"/>
      <c r="I218" s="114"/>
      <c r="J218" s="114"/>
      <c r="K218" s="113"/>
    </row>
    <row r="219" spans="1:11">
      <c r="A219" s="116"/>
      <c r="B219" s="113"/>
      <c r="C219" s="113"/>
      <c r="D219" s="113"/>
      <c r="E219" s="114"/>
      <c r="F219" s="114"/>
      <c r="G219" s="114"/>
      <c r="H219" s="114"/>
      <c r="I219" s="114"/>
      <c r="J219" s="114"/>
      <c r="K219" s="113"/>
    </row>
    <row r="220" spans="1:11">
      <c r="A220" s="116"/>
      <c r="B220" s="113"/>
      <c r="C220" s="113"/>
      <c r="D220" s="113"/>
      <c r="E220" s="114"/>
      <c r="F220" s="114"/>
      <c r="G220" s="114"/>
      <c r="H220" s="114"/>
      <c r="I220" s="114"/>
      <c r="J220" s="114"/>
      <c r="K220" s="113"/>
    </row>
    <row r="221" spans="1:11">
      <c r="A221" s="116"/>
      <c r="B221" s="113"/>
      <c r="C221" s="113"/>
      <c r="D221" s="113"/>
      <c r="E221" s="114"/>
      <c r="F221" s="114"/>
      <c r="G221" s="114"/>
      <c r="H221" s="114"/>
      <c r="I221" s="114"/>
      <c r="J221" s="114"/>
      <c r="K221" s="113"/>
    </row>
    <row r="222" spans="1:11">
      <c r="A222" s="116"/>
      <c r="B222" s="113"/>
      <c r="C222" s="113"/>
      <c r="D222" s="113"/>
      <c r="E222" s="114"/>
      <c r="F222" s="114"/>
      <c r="G222" s="114"/>
      <c r="H222" s="114"/>
      <c r="I222" s="114"/>
      <c r="J222" s="114"/>
      <c r="K222" s="113"/>
    </row>
    <row r="223" spans="1:11">
      <c r="A223" s="116"/>
      <c r="B223" s="113"/>
      <c r="C223" s="113"/>
      <c r="D223" s="113"/>
      <c r="E223" s="114"/>
      <c r="F223" s="114"/>
      <c r="G223" s="114"/>
      <c r="H223" s="114"/>
      <c r="I223" s="114"/>
      <c r="J223" s="114"/>
      <c r="K223" s="113"/>
    </row>
    <row r="224" spans="1:11">
      <c r="A224" s="116"/>
      <c r="B224" s="113"/>
      <c r="C224" s="113"/>
      <c r="D224" s="113"/>
      <c r="E224" s="114"/>
      <c r="F224" s="114"/>
      <c r="G224" s="114"/>
      <c r="H224" s="114"/>
      <c r="I224" s="114"/>
      <c r="J224" s="114"/>
      <c r="K224" s="113"/>
    </row>
    <row r="225" spans="1:11">
      <c r="A225" s="116"/>
      <c r="B225" s="113"/>
      <c r="C225" s="113"/>
      <c r="D225" s="113"/>
      <c r="E225" s="114"/>
      <c r="F225" s="114"/>
      <c r="G225" s="114"/>
      <c r="H225" s="114"/>
      <c r="I225" s="114"/>
      <c r="J225" s="114"/>
      <c r="K225" s="113"/>
    </row>
    <row r="226" spans="1:11">
      <c r="A226" s="116"/>
      <c r="B226" s="113"/>
      <c r="C226" s="113"/>
      <c r="D226" s="113"/>
      <c r="E226" s="114"/>
      <c r="F226" s="114"/>
      <c r="G226" s="114"/>
      <c r="H226" s="114"/>
      <c r="I226" s="114"/>
      <c r="J226" s="114"/>
      <c r="K226" s="113"/>
    </row>
    <row r="227" spans="1:11">
      <c r="A227" s="116"/>
      <c r="B227" s="113"/>
      <c r="C227" s="113"/>
      <c r="D227" s="113"/>
      <c r="E227" s="114"/>
      <c r="F227" s="114"/>
      <c r="G227" s="114"/>
      <c r="H227" s="114"/>
      <c r="I227" s="114"/>
      <c r="J227" s="114"/>
      <c r="K227" s="113"/>
    </row>
    <row r="228" spans="1:11">
      <c r="A228" s="116"/>
      <c r="B228" s="113"/>
      <c r="C228" s="113"/>
      <c r="D228" s="113"/>
      <c r="E228" s="114"/>
      <c r="F228" s="114"/>
      <c r="G228" s="114"/>
      <c r="H228" s="114"/>
      <c r="I228" s="114"/>
      <c r="J228" s="114"/>
      <c r="K228" s="113"/>
    </row>
    <row r="229" spans="1:11">
      <c r="A229" s="116"/>
      <c r="B229" s="113"/>
      <c r="C229" s="113"/>
      <c r="D229" s="113"/>
      <c r="E229" s="114"/>
      <c r="F229" s="114"/>
      <c r="G229" s="114"/>
      <c r="H229" s="114"/>
      <c r="I229" s="114"/>
      <c r="J229" s="114"/>
      <c r="K229" s="113"/>
    </row>
    <row r="230" spans="1:11">
      <c r="A230" s="116"/>
      <c r="B230" s="113"/>
      <c r="C230" s="113"/>
      <c r="D230" s="113"/>
      <c r="E230" s="114"/>
      <c r="F230" s="114"/>
      <c r="G230" s="114"/>
      <c r="H230" s="114"/>
      <c r="I230" s="114"/>
      <c r="J230" s="114"/>
      <c r="K230" s="113"/>
    </row>
    <row r="231" spans="1:11">
      <c r="A231" s="116"/>
      <c r="B231" s="113"/>
      <c r="C231" s="113"/>
      <c r="D231" s="113"/>
      <c r="E231" s="114"/>
      <c r="F231" s="114"/>
      <c r="G231" s="114"/>
      <c r="H231" s="114"/>
      <c r="I231" s="114"/>
      <c r="J231" s="114"/>
      <c r="K231" s="113"/>
    </row>
    <row r="232" spans="1:11">
      <c r="A232" s="116"/>
      <c r="B232" s="113"/>
      <c r="C232" s="113"/>
      <c r="D232" s="113"/>
      <c r="E232" s="114"/>
      <c r="F232" s="114"/>
      <c r="G232" s="114"/>
      <c r="H232" s="114"/>
      <c r="I232" s="114"/>
      <c r="J232" s="114"/>
      <c r="K232" s="113"/>
    </row>
    <row r="233" spans="1:11">
      <c r="A233" s="116"/>
      <c r="B233" s="113"/>
      <c r="C233" s="113"/>
      <c r="D233" s="113"/>
      <c r="E233" s="114"/>
      <c r="F233" s="114"/>
      <c r="G233" s="114"/>
      <c r="H233" s="114"/>
      <c r="I233" s="114"/>
      <c r="J233" s="114"/>
      <c r="K233" s="113"/>
    </row>
    <row r="234" spans="1:11">
      <c r="A234" s="116"/>
      <c r="B234" s="113"/>
      <c r="C234" s="113"/>
      <c r="D234" s="113"/>
      <c r="E234" s="114"/>
      <c r="F234" s="114"/>
      <c r="G234" s="114"/>
      <c r="H234" s="114"/>
      <c r="I234" s="114"/>
      <c r="J234" s="114"/>
      <c r="K234" s="113"/>
    </row>
    <row r="235" spans="1:11">
      <c r="A235" s="116"/>
      <c r="B235" s="113"/>
      <c r="C235" s="113"/>
      <c r="D235" s="113"/>
      <c r="E235" s="114"/>
      <c r="F235" s="114"/>
      <c r="G235" s="114"/>
      <c r="H235" s="114"/>
      <c r="I235" s="114"/>
      <c r="J235" s="114"/>
      <c r="K235" s="113"/>
    </row>
    <row r="236" spans="1:11">
      <c r="A236" s="116"/>
      <c r="B236" s="113"/>
      <c r="C236" s="113"/>
      <c r="D236" s="113"/>
      <c r="E236" s="114"/>
      <c r="F236" s="114"/>
      <c r="G236" s="114"/>
      <c r="H236" s="114"/>
      <c r="I236" s="114"/>
      <c r="J236" s="114"/>
      <c r="K236" s="113"/>
    </row>
    <row r="237" spans="1:11">
      <c r="A237" s="116"/>
      <c r="B237" s="113"/>
      <c r="C237" s="113"/>
      <c r="D237" s="113"/>
      <c r="E237" s="114"/>
      <c r="F237" s="114"/>
      <c r="G237" s="114"/>
      <c r="H237" s="114"/>
      <c r="I237" s="114"/>
      <c r="J237" s="114"/>
      <c r="K237" s="113"/>
    </row>
    <row r="238" spans="1:11">
      <c r="A238" s="116"/>
      <c r="B238" s="113"/>
      <c r="C238" s="113"/>
      <c r="D238" s="113"/>
      <c r="E238" s="114"/>
      <c r="F238" s="114"/>
      <c r="G238" s="114"/>
      <c r="H238" s="114"/>
      <c r="I238" s="114"/>
      <c r="J238" s="114"/>
      <c r="K238" s="113"/>
    </row>
    <row r="239" spans="1:11">
      <c r="A239" s="116"/>
      <c r="B239" s="113"/>
      <c r="C239" s="113"/>
      <c r="D239" s="113"/>
      <c r="E239" s="114"/>
      <c r="F239" s="114"/>
      <c r="G239" s="114"/>
      <c r="H239" s="114"/>
      <c r="I239" s="114"/>
      <c r="J239" s="114"/>
      <c r="K239" s="113"/>
    </row>
    <row r="240" spans="1:11">
      <c r="A240" s="116"/>
      <c r="B240" s="113"/>
      <c r="C240" s="113"/>
      <c r="D240" s="113"/>
      <c r="E240" s="114"/>
      <c r="F240" s="114"/>
      <c r="G240" s="114"/>
      <c r="H240" s="114"/>
      <c r="I240" s="114"/>
      <c r="J240" s="114"/>
      <c r="K240" s="113"/>
    </row>
    <row r="241" spans="1:11">
      <c r="A241" s="116"/>
      <c r="B241" s="113"/>
      <c r="C241" s="113"/>
      <c r="D241" s="113"/>
      <c r="E241" s="114"/>
      <c r="F241" s="114"/>
      <c r="G241" s="114"/>
      <c r="H241" s="114"/>
      <c r="I241" s="114"/>
      <c r="J241" s="114"/>
      <c r="K241" s="113"/>
    </row>
    <row r="242" spans="1:11">
      <c r="A242" s="116"/>
      <c r="B242" s="113"/>
      <c r="C242" s="113"/>
      <c r="D242" s="113"/>
      <c r="E242" s="114"/>
      <c r="F242" s="114"/>
      <c r="G242" s="114"/>
      <c r="H242" s="114"/>
      <c r="I242" s="114"/>
      <c r="J242" s="114"/>
      <c r="K242" s="113"/>
    </row>
    <row r="243" spans="1:11">
      <c r="A243" s="116"/>
      <c r="B243" s="113"/>
      <c r="C243" s="113"/>
      <c r="D243" s="113"/>
      <c r="E243" s="114"/>
      <c r="F243" s="114"/>
      <c r="G243" s="114"/>
      <c r="H243" s="114"/>
      <c r="I243" s="114"/>
      <c r="J243" s="114"/>
      <c r="K243" s="113"/>
    </row>
    <row r="244" spans="1:11">
      <c r="A244" s="116"/>
      <c r="B244" s="113"/>
      <c r="C244" s="113"/>
      <c r="D244" s="113"/>
      <c r="E244" s="114"/>
      <c r="F244" s="114"/>
      <c r="G244" s="114"/>
      <c r="H244" s="114"/>
      <c r="I244" s="114"/>
      <c r="J244" s="114"/>
      <c r="K244" s="113"/>
    </row>
    <row r="245" spans="1:11">
      <c r="A245" s="116"/>
      <c r="B245" s="113"/>
      <c r="C245" s="113"/>
      <c r="D245" s="113"/>
      <c r="E245" s="114"/>
      <c r="F245" s="114"/>
      <c r="G245" s="114"/>
      <c r="H245" s="114"/>
      <c r="I245" s="114"/>
      <c r="J245" s="114"/>
      <c r="K245" s="113"/>
    </row>
    <row r="246" spans="1:11">
      <c r="A246" s="116"/>
      <c r="B246" s="113"/>
      <c r="C246" s="113"/>
      <c r="D246" s="113"/>
      <c r="E246" s="114"/>
      <c r="F246" s="114"/>
      <c r="G246" s="114"/>
      <c r="H246" s="114"/>
      <c r="I246" s="114"/>
      <c r="J246" s="114"/>
      <c r="K246" s="113"/>
    </row>
    <row r="247" spans="1:11">
      <c r="A247" s="116"/>
      <c r="B247" s="113"/>
      <c r="C247" s="113"/>
      <c r="D247" s="113"/>
      <c r="E247" s="114"/>
      <c r="F247" s="114"/>
      <c r="G247" s="114"/>
      <c r="H247" s="114"/>
      <c r="I247" s="114"/>
      <c r="J247" s="114"/>
      <c r="K247" s="113"/>
    </row>
    <row r="248" spans="1:11">
      <c r="A248" s="116"/>
      <c r="B248" s="113"/>
      <c r="C248" s="113"/>
      <c r="D248" s="113"/>
      <c r="E248" s="114"/>
      <c r="F248" s="114"/>
      <c r="G248" s="114"/>
      <c r="H248" s="114"/>
      <c r="I248" s="114"/>
      <c r="J248" s="114"/>
      <c r="K248" s="113"/>
    </row>
    <row r="249" spans="1:11">
      <c r="A249" s="116"/>
      <c r="B249" s="113"/>
      <c r="C249" s="113"/>
      <c r="D249" s="113"/>
      <c r="E249" s="114"/>
      <c r="F249" s="114"/>
      <c r="G249" s="114"/>
      <c r="H249" s="114"/>
      <c r="I249" s="114"/>
      <c r="J249" s="114"/>
      <c r="K249" s="113"/>
    </row>
    <row r="250" spans="1:11">
      <c r="A250" s="116"/>
      <c r="B250" s="113"/>
      <c r="C250" s="113"/>
      <c r="D250" s="113"/>
      <c r="E250" s="114"/>
      <c r="F250" s="114"/>
      <c r="G250" s="114"/>
      <c r="H250" s="114"/>
      <c r="I250" s="114"/>
      <c r="J250" s="114"/>
      <c r="K250" s="113"/>
    </row>
    <row r="251" spans="1:11">
      <c r="A251" s="116"/>
      <c r="B251" s="113"/>
      <c r="C251" s="113"/>
      <c r="D251" s="113"/>
      <c r="E251" s="114"/>
      <c r="F251" s="114"/>
      <c r="G251" s="114"/>
      <c r="H251" s="114"/>
      <c r="I251" s="114"/>
      <c r="J251" s="114"/>
      <c r="K251" s="113"/>
    </row>
    <row r="252" spans="1:11">
      <c r="A252" s="116"/>
      <c r="B252" s="113"/>
      <c r="C252" s="113"/>
      <c r="D252" s="113"/>
      <c r="E252" s="114"/>
      <c r="F252" s="114"/>
      <c r="G252" s="114"/>
      <c r="H252" s="114"/>
      <c r="I252" s="114"/>
      <c r="J252" s="114"/>
      <c r="K252" s="113"/>
    </row>
    <row r="253" spans="1:11">
      <c r="A253" s="116"/>
      <c r="B253" s="113"/>
      <c r="C253" s="113"/>
      <c r="D253" s="113"/>
      <c r="E253" s="114"/>
      <c r="F253" s="114"/>
      <c r="G253" s="114"/>
      <c r="H253" s="114"/>
      <c r="I253" s="114"/>
      <c r="J253" s="114"/>
      <c r="K253" s="113"/>
    </row>
    <row r="254" spans="1:11">
      <c r="A254" s="116"/>
      <c r="B254" s="113"/>
      <c r="C254" s="113"/>
      <c r="D254" s="113"/>
      <c r="E254" s="114"/>
      <c r="F254" s="114"/>
      <c r="G254" s="114"/>
      <c r="H254" s="114"/>
      <c r="I254" s="114"/>
      <c r="J254" s="114"/>
      <c r="K254" s="113"/>
    </row>
    <row r="255" spans="1:11">
      <c r="A255" s="116"/>
      <c r="B255" s="113"/>
      <c r="C255" s="113"/>
      <c r="D255" s="113"/>
      <c r="E255" s="114"/>
      <c r="F255" s="114"/>
      <c r="G255" s="114"/>
      <c r="H255" s="114"/>
      <c r="I255" s="114"/>
      <c r="J255" s="114"/>
      <c r="K255" s="113"/>
    </row>
    <row r="256" spans="1:11">
      <c r="A256" s="116"/>
      <c r="B256" s="113"/>
      <c r="C256" s="113"/>
      <c r="D256" s="113"/>
      <c r="E256" s="114"/>
      <c r="F256" s="114"/>
      <c r="G256" s="114"/>
      <c r="H256" s="114"/>
      <c r="I256" s="114"/>
      <c r="J256" s="114"/>
      <c r="K256" s="113"/>
    </row>
    <row r="257" spans="1:11">
      <c r="A257" s="116"/>
      <c r="B257" s="113"/>
      <c r="C257" s="113"/>
      <c r="D257" s="113"/>
      <c r="E257" s="114"/>
      <c r="F257" s="114"/>
      <c r="G257" s="114"/>
      <c r="H257" s="114"/>
      <c r="I257" s="114"/>
      <c r="J257" s="114"/>
      <c r="K257" s="113"/>
    </row>
    <row r="258" spans="1:11">
      <c r="A258" s="116"/>
      <c r="B258" s="113"/>
      <c r="C258" s="113"/>
      <c r="D258" s="113"/>
      <c r="E258" s="114"/>
      <c r="F258" s="114"/>
      <c r="G258" s="114"/>
      <c r="H258" s="114"/>
      <c r="I258" s="114"/>
      <c r="J258" s="114"/>
      <c r="K258" s="113"/>
    </row>
    <row r="259" spans="1:11">
      <c r="A259" s="116"/>
      <c r="B259" s="113"/>
      <c r="C259" s="113"/>
      <c r="D259" s="113"/>
      <c r="E259" s="114"/>
      <c r="F259" s="114"/>
      <c r="G259" s="114"/>
      <c r="H259" s="114"/>
      <c r="I259" s="114"/>
      <c r="J259" s="114"/>
      <c r="K259" s="113"/>
    </row>
    <row r="260" spans="1:11">
      <c r="A260" s="116"/>
      <c r="B260" s="113"/>
      <c r="C260" s="113"/>
      <c r="D260" s="113"/>
      <c r="E260" s="114"/>
      <c r="F260" s="114"/>
      <c r="G260" s="114"/>
      <c r="H260" s="114"/>
      <c r="I260" s="114"/>
      <c r="J260" s="114"/>
      <c r="K260" s="113"/>
    </row>
    <row r="261" spans="1:11">
      <c r="A261" s="116"/>
      <c r="B261" s="113"/>
      <c r="C261" s="113"/>
      <c r="D261" s="113"/>
      <c r="E261" s="114"/>
      <c r="F261" s="114"/>
      <c r="G261" s="114"/>
      <c r="H261" s="114"/>
      <c r="I261" s="114"/>
      <c r="J261" s="114"/>
      <c r="K261" s="113"/>
    </row>
    <row r="262" spans="1:11">
      <c r="A262" s="116"/>
      <c r="B262" s="113"/>
      <c r="C262" s="113"/>
      <c r="D262" s="113"/>
      <c r="E262" s="114"/>
      <c r="F262" s="114"/>
      <c r="G262" s="114"/>
      <c r="H262" s="114"/>
      <c r="I262" s="114"/>
      <c r="J262" s="114"/>
      <c r="K262" s="113"/>
    </row>
    <row r="263" spans="1:11">
      <c r="A263" s="116"/>
      <c r="B263" s="113"/>
      <c r="C263" s="113"/>
      <c r="D263" s="113"/>
      <c r="E263" s="114"/>
      <c r="F263" s="114"/>
      <c r="G263" s="114"/>
      <c r="H263" s="114"/>
      <c r="I263" s="114"/>
      <c r="J263" s="114"/>
      <c r="K263" s="113"/>
    </row>
    <row r="264" spans="1:11">
      <c r="A264" s="116"/>
      <c r="B264" s="113"/>
      <c r="C264" s="113"/>
      <c r="D264" s="113"/>
      <c r="E264" s="114"/>
      <c r="F264" s="114"/>
      <c r="G264" s="114"/>
      <c r="H264" s="114"/>
      <c r="I264" s="114"/>
      <c r="J264" s="114"/>
      <c r="K264" s="113"/>
    </row>
    <row r="265" spans="1:11">
      <c r="A265" s="116"/>
      <c r="B265" s="113"/>
      <c r="C265" s="113"/>
      <c r="D265" s="113"/>
      <c r="E265" s="114"/>
      <c r="F265" s="114"/>
      <c r="G265" s="114"/>
      <c r="H265" s="114"/>
      <c r="I265" s="114"/>
      <c r="J265" s="114"/>
      <c r="K265" s="113"/>
    </row>
    <row r="266" spans="1:11">
      <c r="A266" s="116"/>
      <c r="B266" s="113"/>
      <c r="C266" s="113"/>
      <c r="D266" s="113"/>
      <c r="E266" s="114"/>
      <c r="F266" s="114"/>
      <c r="G266" s="114"/>
      <c r="H266" s="114"/>
      <c r="I266" s="114"/>
      <c r="J266" s="114"/>
      <c r="K266" s="113"/>
    </row>
    <row r="267" spans="1:11">
      <c r="A267" s="116"/>
      <c r="B267" s="113"/>
      <c r="C267" s="113"/>
      <c r="D267" s="113"/>
      <c r="E267" s="114"/>
      <c r="F267" s="114"/>
      <c r="G267" s="114"/>
      <c r="H267" s="114"/>
      <c r="I267" s="114"/>
      <c r="J267" s="114"/>
      <c r="K267" s="113"/>
    </row>
    <row r="268" spans="1:11">
      <c r="A268" s="116"/>
      <c r="B268" s="113"/>
      <c r="C268" s="113"/>
      <c r="D268" s="113"/>
      <c r="E268" s="114"/>
      <c r="F268" s="114"/>
      <c r="G268" s="114"/>
      <c r="H268" s="114"/>
      <c r="I268" s="114"/>
      <c r="J268" s="114"/>
      <c r="K268" s="113"/>
    </row>
    <row r="269" spans="1:11">
      <c r="A269" s="116"/>
      <c r="B269" s="113"/>
      <c r="C269" s="113"/>
      <c r="D269" s="113"/>
      <c r="E269" s="114"/>
      <c r="F269" s="114"/>
      <c r="G269" s="114"/>
      <c r="H269" s="114"/>
      <c r="I269" s="114"/>
      <c r="J269" s="114"/>
      <c r="K269" s="113"/>
    </row>
    <row r="270" spans="1:11">
      <c r="A270" s="116"/>
      <c r="B270" s="113"/>
      <c r="C270" s="113"/>
      <c r="D270" s="113"/>
      <c r="E270" s="114"/>
      <c r="F270" s="114"/>
      <c r="G270" s="114"/>
      <c r="H270" s="114"/>
      <c r="I270" s="114"/>
      <c r="J270" s="114"/>
      <c r="K270" s="113"/>
    </row>
    <row r="271" spans="1:11">
      <c r="A271" s="116"/>
      <c r="B271" s="113"/>
      <c r="C271" s="113"/>
      <c r="D271" s="113"/>
      <c r="E271" s="114"/>
      <c r="F271" s="114"/>
      <c r="G271" s="114"/>
      <c r="H271" s="114"/>
      <c r="I271" s="114"/>
      <c r="J271" s="114"/>
      <c r="K271" s="113"/>
    </row>
    <row r="272" spans="1:11">
      <c r="A272" s="116"/>
      <c r="B272" s="113"/>
      <c r="C272" s="113"/>
      <c r="D272" s="113"/>
      <c r="E272" s="114"/>
      <c r="F272" s="114"/>
      <c r="G272" s="114"/>
      <c r="H272" s="114"/>
      <c r="I272" s="114"/>
      <c r="J272" s="114"/>
      <c r="K272" s="113"/>
    </row>
    <row r="273" spans="1:11">
      <c r="A273" s="116"/>
      <c r="B273" s="113"/>
      <c r="C273" s="113"/>
      <c r="D273" s="113"/>
      <c r="E273" s="114"/>
      <c r="F273" s="114"/>
      <c r="G273" s="114"/>
      <c r="H273" s="114"/>
      <c r="I273" s="114"/>
      <c r="J273" s="114"/>
      <c r="K273" s="113"/>
    </row>
    <row r="274" spans="1:11">
      <c r="A274" s="116"/>
      <c r="B274" s="113"/>
      <c r="C274" s="113"/>
      <c r="D274" s="113"/>
      <c r="E274" s="114"/>
      <c r="F274" s="114"/>
      <c r="G274" s="114"/>
      <c r="H274" s="114"/>
      <c r="I274" s="114"/>
      <c r="J274" s="114"/>
      <c r="K274" s="113"/>
    </row>
    <row r="275" spans="1:11">
      <c r="A275" s="116"/>
      <c r="B275" s="113"/>
      <c r="C275" s="113"/>
      <c r="D275" s="113"/>
      <c r="E275" s="114"/>
      <c r="F275" s="114"/>
      <c r="G275" s="114"/>
      <c r="H275" s="114"/>
      <c r="I275" s="114"/>
      <c r="J275" s="114"/>
      <c r="K275" s="113"/>
    </row>
    <row r="276" spans="1:11">
      <c r="A276" s="116"/>
      <c r="B276" s="113"/>
      <c r="C276" s="113"/>
      <c r="D276" s="113"/>
      <c r="E276" s="114"/>
      <c r="F276" s="114"/>
      <c r="G276" s="114"/>
      <c r="H276" s="114"/>
      <c r="I276" s="114"/>
      <c r="J276" s="114"/>
      <c r="K276" s="113"/>
    </row>
    <row r="277" spans="1:11">
      <c r="A277" s="116"/>
      <c r="B277" s="113"/>
      <c r="C277" s="113"/>
      <c r="D277" s="113"/>
      <c r="E277" s="114"/>
      <c r="F277" s="114"/>
      <c r="G277" s="114"/>
      <c r="H277" s="114"/>
      <c r="I277" s="114"/>
      <c r="J277" s="114"/>
      <c r="K277" s="113"/>
    </row>
    <row r="278" spans="1:11">
      <c r="A278" s="116"/>
      <c r="B278" s="113"/>
      <c r="C278" s="113"/>
      <c r="D278" s="113"/>
      <c r="E278" s="114"/>
      <c r="F278" s="114"/>
      <c r="G278" s="114"/>
      <c r="H278" s="114"/>
      <c r="I278" s="114"/>
      <c r="J278" s="114"/>
      <c r="K278" s="113"/>
    </row>
    <row r="279" spans="1:11">
      <c r="A279" s="116"/>
      <c r="B279" s="113"/>
      <c r="C279" s="113"/>
      <c r="D279" s="113"/>
      <c r="E279" s="114"/>
      <c r="F279" s="114"/>
      <c r="G279" s="114"/>
      <c r="H279" s="114"/>
      <c r="I279" s="114"/>
      <c r="J279" s="114"/>
      <c r="K279" s="113"/>
    </row>
    <row r="280" spans="1:11">
      <c r="A280" s="116"/>
      <c r="B280" s="113"/>
      <c r="C280" s="113"/>
      <c r="D280" s="113"/>
      <c r="E280" s="114"/>
      <c r="F280" s="114"/>
      <c r="G280" s="114"/>
      <c r="H280" s="114"/>
      <c r="I280" s="114"/>
      <c r="J280" s="114"/>
      <c r="K280" s="113"/>
    </row>
    <row r="281" spans="1:11">
      <c r="A281" s="116"/>
      <c r="B281" s="113"/>
      <c r="C281" s="113"/>
      <c r="D281" s="113"/>
      <c r="E281" s="114"/>
      <c r="F281" s="114"/>
      <c r="G281" s="114"/>
      <c r="H281" s="114"/>
      <c r="I281" s="114"/>
      <c r="J281" s="114"/>
      <c r="K281" s="113"/>
    </row>
    <row r="282" spans="1:11">
      <c r="A282" s="116"/>
      <c r="B282" s="113"/>
      <c r="C282" s="113"/>
      <c r="D282" s="113"/>
      <c r="E282" s="114"/>
      <c r="F282" s="114"/>
      <c r="G282" s="114"/>
      <c r="H282" s="114"/>
      <c r="I282" s="114"/>
      <c r="J282" s="114"/>
      <c r="K282" s="113"/>
    </row>
    <row r="283" spans="1:11">
      <c r="A283" s="116"/>
      <c r="B283" s="113"/>
      <c r="C283" s="113"/>
      <c r="D283" s="113"/>
      <c r="E283" s="114"/>
      <c r="F283" s="114"/>
      <c r="G283" s="114"/>
      <c r="H283" s="114"/>
      <c r="I283" s="114"/>
      <c r="J283" s="114"/>
      <c r="K283" s="113"/>
    </row>
    <row r="284" spans="1:11">
      <c r="A284" s="116"/>
      <c r="B284" s="113"/>
      <c r="C284" s="113"/>
      <c r="D284" s="113"/>
      <c r="E284" s="114"/>
      <c r="F284" s="114"/>
      <c r="G284" s="114"/>
      <c r="H284" s="114"/>
      <c r="I284" s="114"/>
      <c r="J284" s="114"/>
      <c r="K284" s="113"/>
    </row>
    <row r="285" spans="1:11">
      <c r="A285" s="116"/>
      <c r="B285" s="113"/>
      <c r="C285" s="113"/>
      <c r="D285" s="113"/>
      <c r="E285" s="114"/>
      <c r="F285" s="114"/>
      <c r="G285" s="114"/>
      <c r="H285" s="114"/>
      <c r="I285" s="114"/>
      <c r="J285" s="114"/>
      <c r="K285" s="113"/>
    </row>
    <row r="286" spans="1:11">
      <c r="A286" s="116"/>
      <c r="B286" s="113"/>
      <c r="C286" s="113"/>
      <c r="D286" s="113"/>
      <c r="E286" s="114"/>
      <c r="F286" s="114"/>
      <c r="G286" s="114"/>
      <c r="H286" s="114"/>
      <c r="I286" s="114"/>
      <c r="J286" s="114"/>
      <c r="K286" s="113"/>
    </row>
    <row r="287" spans="1:11">
      <c r="A287" s="116"/>
      <c r="B287" s="113"/>
      <c r="C287" s="113"/>
      <c r="D287" s="113"/>
      <c r="E287" s="114"/>
      <c r="F287" s="114"/>
      <c r="G287" s="114"/>
      <c r="H287" s="114"/>
      <c r="I287" s="114"/>
      <c r="J287" s="114"/>
      <c r="K287" s="113"/>
    </row>
    <row r="288" spans="1:11">
      <c r="A288" s="116"/>
      <c r="B288" s="113"/>
      <c r="C288" s="113"/>
      <c r="D288" s="113"/>
      <c r="E288" s="114"/>
      <c r="F288" s="114"/>
      <c r="G288" s="114"/>
      <c r="H288" s="114"/>
      <c r="I288" s="114"/>
      <c r="J288" s="114"/>
      <c r="K288" s="113"/>
    </row>
    <row r="289" spans="1:11">
      <c r="A289" s="116"/>
      <c r="B289" s="113"/>
      <c r="C289" s="113"/>
      <c r="D289" s="113"/>
      <c r="E289" s="114"/>
      <c r="F289" s="114"/>
      <c r="G289" s="114"/>
      <c r="H289" s="114"/>
      <c r="I289" s="114"/>
      <c r="J289" s="114"/>
      <c r="K289" s="113"/>
    </row>
    <row r="290" spans="1:11">
      <c r="A290" s="116"/>
      <c r="B290" s="113"/>
      <c r="C290" s="113"/>
      <c r="D290" s="113"/>
      <c r="E290" s="114"/>
      <c r="F290" s="114"/>
      <c r="G290" s="114"/>
      <c r="H290" s="114"/>
      <c r="I290" s="114"/>
      <c r="J290" s="114"/>
      <c r="K290" s="113"/>
    </row>
    <row r="291" spans="1:11">
      <c r="A291" s="116"/>
      <c r="B291" s="113"/>
      <c r="C291" s="113"/>
      <c r="D291" s="113"/>
      <c r="E291" s="114"/>
      <c r="F291" s="114"/>
      <c r="G291" s="114"/>
      <c r="H291" s="114"/>
      <c r="I291" s="114"/>
      <c r="J291" s="114"/>
      <c r="K291" s="113"/>
    </row>
    <row r="292" spans="1:11">
      <c r="A292" s="116"/>
      <c r="B292" s="113"/>
      <c r="C292" s="113"/>
      <c r="D292" s="113"/>
      <c r="E292" s="114"/>
      <c r="F292" s="114"/>
      <c r="G292" s="114"/>
      <c r="H292" s="114"/>
      <c r="I292" s="114"/>
      <c r="J292" s="114"/>
      <c r="K292" s="113"/>
    </row>
    <row r="293" spans="1:11">
      <c r="A293" s="116"/>
      <c r="B293" s="113"/>
      <c r="C293" s="113"/>
      <c r="D293" s="113"/>
      <c r="E293" s="114"/>
      <c r="F293" s="114"/>
      <c r="G293" s="114"/>
      <c r="H293" s="114"/>
      <c r="I293" s="114"/>
      <c r="J293" s="114"/>
      <c r="K293" s="113"/>
    </row>
    <row r="294" spans="1:11">
      <c r="A294" s="116"/>
      <c r="B294" s="113"/>
      <c r="C294" s="113"/>
      <c r="D294" s="113"/>
      <c r="E294" s="114"/>
      <c r="F294" s="114"/>
      <c r="G294" s="114"/>
      <c r="H294" s="114"/>
      <c r="I294" s="114"/>
      <c r="J294" s="114"/>
      <c r="K294" s="113"/>
    </row>
    <row r="295" spans="1:11">
      <c r="A295" s="116"/>
      <c r="B295" s="113"/>
      <c r="C295" s="113"/>
      <c r="D295" s="113"/>
      <c r="E295" s="114"/>
      <c r="F295" s="114"/>
      <c r="G295" s="114"/>
      <c r="H295" s="114"/>
      <c r="I295" s="114"/>
      <c r="J295" s="114"/>
      <c r="K295" s="113"/>
    </row>
    <row r="296" spans="1:11">
      <c r="A296" s="116"/>
      <c r="B296" s="113"/>
      <c r="C296" s="113"/>
      <c r="D296" s="113"/>
      <c r="E296" s="114"/>
      <c r="F296" s="114"/>
      <c r="G296" s="114"/>
      <c r="H296" s="114"/>
      <c r="I296" s="114"/>
      <c r="J296" s="114"/>
      <c r="K296" s="113"/>
    </row>
    <row r="297" spans="1:11">
      <c r="A297" s="116"/>
      <c r="B297" s="113"/>
      <c r="C297" s="113"/>
      <c r="D297" s="113"/>
      <c r="E297" s="114"/>
      <c r="F297" s="114"/>
      <c r="G297" s="114"/>
      <c r="H297" s="114"/>
      <c r="I297" s="114"/>
      <c r="J297" s="114"/>
      <c r="K297" s="113"/>
    </row>
    <row r="298" spans="1:11">
      <c r="A298" s="116"/>
      <c r="B298" s="113"/>
      <c r="C298" s="113"/>
      <c r="D298" s="113"/>
      <c r="E298" s="114"/>
      <c r="F298" s="114"/>
      <c r="G298" s="114"/>
      <c r="H298" s="114"/>
      <c r="I298" s="114"/>
      <c r="J298" s="114"/>
      <c r="K298" s="113"/>
    </row>
    <row r="299" spans="1:11">
      <c r="A299" s="116"/>
      <c r="B299" s="113"/>
      <c r="C299" s="113"/>
      <c r="D299" s="113"/>
      <c r="E299" s="114"/>
      <c r="F299" s="114"/>
      <c r="G299" s="114"/>
      <c r="H299" s="114"/>
      <c r="I299" s="114"/>
      <c r="J299" s="114"/>
      <c r="K299" s="113"/>
    </row>
    <row r="300" spans="1:11">
      <c r="A300" s="116"/>
      <c r="B300" s="113"/>
      <c r="C300" s="113"/>
      <c r="D300" s="113"/>
      <c r="E300" s="114"/>
      <c r="F300" s="114"/>
      <c r="G300" s="114"/>
      <c r="H300" s="114"/>
      <c r="I300" s="114"/>
      <c r="J300" s="114"/>
      <c r="K300" s="113"/>
    </row>
    <row r="301" spans="1:11">
      <c r="A301" s="116"/>
      <c r="B301" s="113"/>
      <c r="C301" s="113"/>
      <c r="D301" s="113"/>
      <c r="E301" s="114"/>
      <c r="F301" s="114"/>
      <c r="G301" s="114"/>
      <c r="H301" s="114"/>
      <c r="I301" s="114"/>
      <c r="J301" s="114"/>
      <c r="K301" s="113"/>
    </row>
    <row r="302" spans="1:11">
      <c r="A302" s="116"/>
      <c r="B302" s="113"/>
      <c r="C302" s="113"/>
      <c r="D302" s="113"/>
      <c r="E302" s="114"/>
      <c r="F302" s="114"/>
      <c r="G302" s="114"/>
      <c r="H302" s="114"/>
      <c r="I302" s="114"/>
      <c r="J302" s="114"/>
      <c r="K302" s="113"/>
    </row>
    <row r="303" spans="1:11">
      <c r="A303" s="116"/>
      <c r="B303" s="113"/>
      <c r="C303" s="113"/>
      <c r="D303" s="113"/>
      <c r="E303" s="114"/>
      <c r="F303" s="114"/>
      <c r="G303" s="114"/>
      <c r="H303" s="114"/>
      <c r="I303" s="114"/>
      <c r="J303" s="114"/>
      <c r="K303" s="113"/>
    </row>
    <row r="304" spans="1:11">
      <c r="A304" s="116"/>
      <c r="B304" s="113"/>
      <c r="C304" s="113"/>
      <c r="D304" s="113"/>
      <c r="E304" s="114"/>
      <c r="F304" s="114"/>
      <c r="G304" s="114"/>
      <c r="H304" s="114"/>
      <c r="I304" s="114"/>
      <c r="J304" s="114"/>
      <c r="K304" s="113"/>
    </row>
    <row r="305" spans="1:11">
      <c r="A305" s="116"/>
      <c r="B305" s="113"/>
      <c r="C305" s="113"/>
      <c r="D305" s="113"/>
      <c r="E305" s="114"/>
      <c r="F305" s="114"/>
      <c r="G305" s="114"/>
      <c r="H305" s="114"/>
      <c r="I305" s="114"/>
      <c r="J305" s="114"/>
      <c r="K305" s="113"/>
    </row>
    <row r="306" spans="1:11">
      <c r="A306" s="116"/>
      <c r="B306" s="113"/>
      <c r="C306" s="113"/>
      <c r="D306" s="113"/>
      <c r="E306" s="114"/>
      <c r="F306" s="114"/>
      <c r="G306" s="114"/>
      <c r="H306" s="114"/>
      <c r="I306" s="114"/>
      <c r="J306" s="114"/>
      <c r="K306" s="113"/>
    </row>
    <row r="307" spans="1:11">
      <c r="A307" s="116"/>
      <c r="B307" s="113"/>
      <c r="C307" s="113"/>
      <c r="D307" s="113"/>
      <c r="E307" s="114"/>
      <c r="F307" s="114"/>
      <c r="G307" s="114"/>
      <c r="H307" s="114"/>
      <c r="I307" s="114"/>
      <c r="J307" s="114"/>
      <c r="K307" s="113"/>
    </row>
    <row r="308" spans="1:11">
      <c r="A308" s="116"/>
      <c r="B308" s="113"/>
      <c r="C308" s="113"/>
      <c r="D308" s="113"/>
      <c r="E308" s="114"/>
      <c r="F308" s="114"/>
      <c r="G308" s="114"/>
      <c r="H308" s="114"/>
      <c r="I308" s="114"/>
      <c r="J308" s="114"/>
      <c r="K308" s="113"/>
    </row>
    <row r="309" spans="1:11">
      <c r="A309" s="116"/>
      <c r="B309" s="113"/>
      <c r="C309" s="113"/>
      <c r="D309" s="113"/>
      <c r="E309" s="114"/>
      <c r="F309" s="114"/>
      <c r="G309" s="114"/>
      <c r="H309" s="114"/>
      <c r="I309" s="114"/>
      <c r="J309" s="114"/>
      <c r="K309" s="113"/>
    </row>
    <row r="310" spans="1:11">
      <c r="A310" s="116"/>
      <c r="B310" s="113"/>
      <c r="C310" s="113"/>
      <c r="D310" s="113"/>
      <c r="E310" s="114"/>
      <c r="F310" s="114"/>
      <c r="G310" s="114"/>
      <c r="H310" s="114"/>
      <c r="I310" s="114"/>
      <c r="J310" s="114"/>
      <c r="K310" s="113"/>
    </row>
    <row r="311" spans="1:11">
      <c r="A311" s="116"/>
      <c r="B311" s="113"/>
      <c r="C311" s="113"/>
      <c r="D311" s="113"/>
      <c r="E311" s="114"/>
      <c r="F311" s="114"/>
      <c r="G311" s="114"/>
      <c r="H311" s="114"/>
      <c r="I311" s="114"/>
      <c r="J311" s="114"/>
      <c r="K311" s="113"/>
    </row>
    <row r="312" spans="1:11">
      <c r="A312" s="116"/>
      <c r="B312" s="113"/>
      <c r="C312" s="113"/>
      <c r="D312" s="113"/>
      <c r="E312" s="114"/>
      <c r="F312" s="114"/>
      <c r="G312" s="114"/>
      <c r="H312" s="114"/>
      <c r="I312" s="114"/>
      <c r="J312" s="114"/>
      <c r="K312" s="113"/>
    </row>
    <row r="313" spans="1:11">
      <c r="A313" s="116"/>
      <c r="B313" s="113"/>
      <c r="C313" s="113"/>
      <c r="D313" s="113"/>
      <c r="E313" s="114"/>
      <c r="F313" s="114"/>
      <c r="G313" s="114"/>
      <c r="H313" s="114"/>
      <c r="I313" s="114"/>
      <c r="J313" s="114"/>
      <c r="K313" s="113"/>
    </row>
    <row r="314" spans="1:11">
      <c r="A314" s="116"/>
      <c r="B314" s="113"/>
      <c r="C314" s="113"/>
      <c r="D314" s="113"/>
      <c r="E314" s="114"/>
      <c r="F314" s="114"/>
      <c r="G314" s="114"/>
      <c r="H314" s="114"/>
      <c r="I314" s="114"/>
      <c r="J314" s="114"/>
      <c r="K314" s="113"/>
    </row>
    <row r="315" spans="1:11">
      <c r="A315" s="116"/>
      <c r="B315" s="113"/>
      <c r="C315" s="113"/>
      <c r="D315" s="113"/>
      <c r="E315" s="114"/>
      <c r="F315" s="114"/>
      <c r="G315" s="114"/>
      <c r="H315" s="114"/>
      <c r="I315" s="114"/>
      <c r="J315" s="114"/>
      <c r="K315" s="113"/>
    </row>
    <row r="316" spans="1:11">
      <c r="A316" s="116"/>
      <c r="B316" s="113"/>
      <c r="C316" s="113"/>
      <c r="D316" s="113"/>
      <c r="E316" s="114"/>
      <c r="F316" s="114"/>
      <c r="G316" s="114"/>
      <c r="H316" s="114"/>
      <c r="I316" s="114"/>
      <c r="J316" s="114"/>
      <c r="K316" s="113"/>
    </row>
    <row r="317" spans="1:11">
      <c r="A317" s="116"/>
      <c r="B317" s="113"/>
      <c r="C317" s="113"/>
      <c r="D317" s="113"/>
      <c r="E317" s="114"/>
      <c r="F317" s="114"/>
      <c r="G317" s="114"/>
      <c r="H317" s="114"/>
      <c r="I317" s="114"/>
      <c r="J317" s="114"/>
      <c r="K317" s="113"/>
    </row>
    <row r="318" spans="1:11">
      <c r="A318" s="116"/>
      <c r="B318" s="113"/>
      <c r="C318" s="113"/>
      <c r="D318" s="113"/>
      <c r="E318" s="114"/>
      <c r="F318" s="114"/>
      <c r="G318" s="114"/>
      <c r="H318" s="114"/>
      <c r="I318" s="114"/>
      <c r="J318" s="114"/>
      <c r="K318" s="113"/>
    </row>
    <row r="319" spans="1:11">
      <c r="A319" s="116"/>
      <c r="B319" s="113"/>
      <c r="C319" s="113"/>
      <c r="D319" s="113"/>
      <c r="E319" s="114"/>
      <c r="F319" s="114"/>
      <c r="G319" s="114"/>
      <c r="H319" s="114"/>
      <c r="I319" s="114"/>
      <c r="J319" s="114"/>
      <c r="K319" s="113"/>
    </row>
    <row r="320" spans="1:11">
      <c r="A320" s="116"/>
      <c r="B320" s="113"/>
      <c r="C320" s="113"/>
      <c r="D320" s="113"/>
      <c r="E320" s="114"/>
      <c r="F320" s="114"/>
      <c r="G320" s="114"/>
      <c r="H320" s="114"/>
      <c r="I320" s="114"/>
      <c r="J320" s="114"/>
      <c r="K320" s="113"/>
    </row>
    <row r="321" spans="1:11">
      <c r="A321" s="116"/>
      <c r="B321" s="113"/>
      <c r="C321" s="113"/>
      <c r="D321" s="113"/>
      <c r="E321" s="114"/>
      <c r="F321" s="114"/>
      <c r="G321" s="114"/>
      <c r="H321" s="114"/>
      <c r="I321" s="114"/>
      <c r="J321" s="114"/>
      <c r="K321" s="113"/>
    </row>
    <row r="322" spans="1:11">
      <c r="A322" s="116"/>
      <c r="B322" s="113"/>
      <c r="C322" s="113"/>
      <c r="D322" s="113"/>
      <c r="E322" s="114"/>
      <c r="F322" s="114"/>
      <c r="G322" s="114"/>
      <c r="H322" s="114"/>
      <c r="I322" s="114"/>
      <c r="J322" s="114"/>
      <c r="K322" s="113"/>
    </row>
    <row r="323" spans="1:11">
      <c r="A323" s="116"/>
      <c r="B323" s="113"/>
      <c r="C323" s="113"/>
      <c r="D323" s="113"/>
      <c r="E323" s="114"/>
      <c r="F323" s="114"/>
      <c r="G323" s="114"/>
      <c r="H323" s="114"/>
      <c r="I323" s="114"/>
      <c r="J323" s="114"/>
      <c r="K323" s="113"/>
    </row>
    <row r="324" spans="1:11">
      <c r="A324" s="116"/>
      <c r="B324" s="113"/>
      <c r="C324" s="113"/>
      <c r="D324" s="113"/>
      <c r="E324" s="114"/>
      <c r="F324" s="114"/>
      <c r="G324" s="114"/>
      <c r="H324" s="114"/>
      <c r="I324" s="114"/>
      <c r="J324" s="114"/>
      <c r="K324" s="113"/>
    </row>
    <row r="325" spans="1:11">
      <c r="A325" s="116"/>
      <c r="B325" s="113"/>
      <c r="C325" s="113"/>
      <c r="D325" s="113"/>
      <c r="E325" s="114"/>
      <c r="F325" s="114"/>
      <c r="G325" s="114"/>
      <c r="H325" s="114"/>
      <c r="I325" s="114"/>
      <c r="J325" s="114"/>
      <c r="K325" s="113"/>
    </row>
    <row r="326" spans="1:11">
      <c r="A326" s="116"/>
      <c r="B326" s="113"/>
      <c r="C326" s="113"/>
      <c r="D326" s="113"/>
      <c r="E326" s="114"/>
      <c r="F326" s="114"/>
      <c r="G326" s="114"/>
      <c r="H326" s="114"/>
      <c r="I326" s="114"/>
      <c r="J326" s="114"/>
      <c r="K326" s="113"/>
    </row>
    <row r="327" spans="1:11">
      <c r="A327" s="116"/>
      <c r="B327" s="113"/>
      <c r="C327" s="113"/>
      <c r="D327" s="113"/>
      <c r="E327" s="114"/>
      <c r="F327" s="114"/>
      <c r="G327" s="114"/>
      <c r="H327" s="114"/>
      <c r="I327" s="114"/>
      <c r="J327" s="114"/>
      <c r="K327" s="113"/>
    </row>
    <row r="328" spans="1:11">
      <c r="A328" s="116"/>
      <c r="B328" s="113"/>
      <c r="C328" s="113"/>
      <c r="D328" s="113"/>
      <c r="E328" s="114"/>
      <c r="F328" s="114"/>
      <c r="G328" s="114"/>
      <c r="H328" s="114"/>
      <c r="I328" s="114"/>
      <c r="J328" s="114"/>
      <c r="K328" s="113"/>
    </row>
    <row r="329" spans="1:11">
      <c r="A329" s="116"/>
      <c r="B329" s="113"/>
      <c r="C329" s="113"/>
      <c r="D329" s="113"/>
      <c r="E329" s="114"/>
      <c r="F329" s="114"/>
      <c r="G329" s="114"/>
      <c r="H329" s="114"/>
      <c r="I329" s="114"/>
      <c r="J329" s="114"/>
      <c r="K329" s="113"/>
    </row>
    <row r="330" spans="1:11">
      <c r="A330" s="116"/>
      <c r="B330" s="113"/>
      <c r="C330" s="113"/>
      <c r="D330" s="113"/>
      <c r="E330" s="114"/>
      <c r="F330" s="114"/>
      <c r="G330" s="114"/>
      <c r="H330" s="114"/>
      <c r="I330" s="114"/>
      <c r="J330" s="114"/>
      <c r="K330" s="113"/>
    </row>
    <row r="331" spans="1:11">
      <c r="A331" s="116"/>
      <c r="B331" s="113"/>
      <c r="C331" s="113"/>
      <c r="D331" s="113"/>
      <c r="E331" s="114"/>
      <c r="F331" s="114"/>
      <c r="G331" s="114"/>
      <c r="H331" s="114"/>
      <c r="I331" s="114"/>
      <c r="J331" s="114"/>
      <c r="K331" s="113"/>
    </row>
    <row r="332" spans="1:11">
      <c r="A332" s="116"/>
      <c r="B332" s="113"/>
      <c r="C332" s="113"/>
      <c r="D332" s="113"/>
      <c r="E332" s="114"/>
      <c r="F332" s="114"/>
      <c r="G332" s="114"/>
      <c r="H332" s="114"/>
      <c r="I332" s="114"/>
      <c r="J332" s="114"/>
      <c r="K332" s="113"/>
    </row>
    <row r="333" spans="1:11">
      <c r="A333" s="116"/>
      <c r="B333" s="113"/>
      <c r="C333" s="113"/>
      <c r="D333" s="113"/>
      <c r="E333" s="114"/>
      <c r="F333" s="114"/>
      <c r="G333" s="114"/>
      <c r="H333" s="114"/>
      <c r="I333" s="114"/>
      <c r="J333" s="114"/>
      <c r="K333" s="113"/>
    </row>
    <row r="334" spans="1:11">
      <c r="A334" s="116"/>
      <c r="B334" s="113"/>
      <c r="C334" s="113"/>
      <c r="D334" s="113"/>
      <c r="E334" s="114"/>
      <c r="F334" s="114"/>
      <c r="G334" s="114"/>
      <c r="H334" s="114"/>
      <c r="I334" s="114"/>
      <c r="J334" s="114"/>
      <c r="K334" s="113"/>
    </row>
    <row r="335" spans="1:11">
      <c r="A335" s="116"/>
      <c r="B335" s="113"/>
      <c r="C335" s="113"/>
      <c r="D335" s="113"/>
      <c r="E335" s="114"/>
      <c r="F335" s="114"/>
      <c r="G335" s="114"/>
      <c r="H335" s="114"/>
      <c r="I335" s="114"/>
      <c r="J335" s="114"/>
      <c r="K335" s="113"/>
    </row>
    <row r="336" spans="1:11">
      <c r="A336" s="116"/>
      <c r="B336" s="113"/>
      <c r="C336" s="113"/>
      <c r="D336" s="113"/>
      <c r="E336" s="114"/>
      <c r="F336" s="114"/>
      <c r="G336" s="114"/>
      <c r="H336" s="114"/>
      <c r="I336" s="114"/>
      <c r="J336" s="114"/>
      <c r="K336" s="113"/>
    </row>
    <row r="337" spans="1:11">
      <c r="A337" s="116"/>
      <c r="B337" s="113"/>
      <c r="C337" s="113"/>
      <c r="D337" s="113"/>
      <c r="E337" s="114"/>
      <c r="F337" s="114"/>
      <c r="G337" s="114"/>
      <c r="H337" s="114"/>
      <c r="I337" s="114"/>
      <c r="J337" s="114"/>
      <c r="K337" s="113"/>
    </row>
    <row r="338" spans="1:11">
      <c r="A338" s="116"/>
      <c r="B338" s="113"/>
      <c r="C338" s="113"/>
      <c r="D338" s="113"/>
      <c r="E338" s="114"/>
      <c r="F338" s="114"/>
      <c r="G338" s="114"/>
      <c r="H338" s="114"/>
      <c r="I338" s="114"/>
      <c r="J338" s="114"/>
      <c r="K338" s="113"/>
    </row>
    <row r="339" spans="1:11">
      <c r="A339" s="116"/>
      <c r="B339" s="113"/>
      <c r="C339" s="113"/>
      <c r="D339" s="113"/>
      <c r="E339" s="114"/>
      <c r="F339" s="114"/>
      <c r="G339" s="114"/>
      <c r="H339" s="114"/>
      <c r="I339" s="114"/>
      <c r="J339" s="114"/>
      <c r="K339" s="113"/>
    </row>
    <row r="340" spans="1:11">
      <c r="A340" s="116"/>
      <c r="B340" s="113"/>
      <c r="C340" s="113"/>
      <c r="D340" s="113"/>
      <c r="E340" s="114"/>
      <c r="F340" s="114"/>
      <c r="G340" s="114"/>
      <c r="H340" s="114"/>
      <c r="I340" s="114"/>
      <c r="J340" s="114"/>
      <c r="K340" s="113"/>
    </row>
    <row r="341" spans="1:11">
      <c r="A341" s="116"/>
      <c r="B341" s="113"/>
      <c r="C341" s="113"/>
      <c r="D341" s="113"/>
      <c r="E341" s="114"/>
      <c r="F341" s="114"/>
      <c r="G341" s="114"/>
      <c r="H341" s="114"/>
      <c r="I341" s="114"/>
      <c r="J341" s="114"/>
      <c r="K341" s="113"/>
    </row>
    <row r="342" spans="1:11">
      <c r="A342" s="116"/>
      <c r="B342" s="113"/>
      <c r="C342" s="113"/>
      <c r="D342" s="113"/>
      <c r="E342" s="114"/>
      <c r="F342" s="114"/>
      <c r="G342" s="114"/>
      <c r="H342" s="114"/>
      <c r="I342" s="114"/>
      <c r="J342" s="114"/>
      <c r="K342" s="113"/>
    </row>
    <row r="343" spans="1:11">
      <c r="A343" s="116"/>
      <c r="B343" s="113"/>
      <c r="C343" s="113"/>
      <c r="D343" s="113"/>
      <c r="E343" s="114"/>
      <c r="F343" s="114"/>
      <c r="G343" s="114"/>
      <c r="H343" s="114"/>
      <c r="I343" s="114"/>
      <c r="J343" s="114"/>
      <c r="K343" s="113"/>
    </row>
    <row r="344" spans="1:11">
      <c r="A344" s="116"/>
      <c r="B344" s="113"/>
      <c r="C344" s="113"/>
      <c r="D344" s="113"/>
      <c r="E344" s="114"/>
      <c r="F344" s="114"/>
      <c r="G344" s="114"/>
      <c r="H344" s="114"/>
      <c r="I344" s="114"/>
      <c r="J344" s="114"/>
      <c r="K344" s="113"/>
    </row>
    <row r="345" spans="1:11">
      <c r="A345" s="116"/>
      <c r="B345" s="113"/>
      <c r="C345" s="113"/>
      <c r="D345" s="113"/>
      <c r="E345" s="114"/>
      <c r="F345" s="114"/>
      <c r="G345" s="114"/>
      <c r="H345" s="114"/>
      <c r="I345" s="114"/>
      <c r="J345" s="114"/>
      <c r="K345" s="113"/>
    </row>
    <row r="346" spans="1:11">
      <c r="A346" s="116"/>
      <c r="B346" s="113"/>
      <c r="C346" s="113"/>
      <c r="D346" s="113"/>
      <c r="E346" s="114"/>
      <c r="F346" s="114"/>
      <c r="G346" s="114"/>
      <c r="H346" s="114"/>
      <c r="I346" s="114"/>
      <c r="J346" s="114"/>
      <c r="K346" s="113"/>
    </row>
    <row r="347" spans="1:11">
      <c r="A347" s="116"/>
      <c r="B347" s="113"/>
      <c r="C347" s="113"/>
      <c r="D347" s="113"/>
      <c r="E347" s="114"/>
      <c r="F347" s="114"/>
      <c r="G347" s="114"/>
      <c r="H347" s="114"/>
      <c r="I347" s="114"/>
      <c r="J347" s="114"/>
      <c r="K347" s="113"/>
    </row>
    <row r="348" spans="1:11">
      <c r="A348" s="116"/>
      <c r="B348" s="113"/>
      <c r="C348" s="113"/>
      <c r="D348" s="113"/>
      <c r="E348" s="114"/>
      <c r="F348" s="114"/>
      <c r="G348" s="114"/>
      <c r="H348" s="114"/>
      <c r="I348" s="114"/>
      <c r="J348" s="114"/>
      <c r="K348" s="113"/>
    </row>
    <row r="349" spans="1:11">
      <c r="A349" s="116"/>
      <c r="B349" s="113"/>
      <c r="C349" s="113"/>
      <c r="D349" s="113"/>
      <c r="E349" s="114"/>
      <c r="F349" s="114"/>
      <c r="G349" s="114"/>
      <c r="H349" s="114"/>
      <c r="I349" s="114"/>
      <c r="J349" s="114"/>
      <c r="K349" s="113"/>
    </row>
    <row r="350" spans="1:11">
      <c r="A350" s="116"/>
      <c r="B350" s="113"/>
      <c r="C350" s="113"/>
      <c r="D350" s="113"/>
      <c r="E350" s="114"/>
      <c r="F350" s="114"/>
      <c r="G350" s="114"/>
      <c r="H350" s="114"/>
      <c r="I350" s="114"/>
      <c r="J350" s="114"/>
      <c r="K350" s="113"/>
    </row>
    <row r="351" spans="1:11">
      <c r="A351" s="116"/>
      <c r="B351" s="113"/>
      <c r="C351" s="113"/>
      <c r="D351" s="113"/>
      <c r="E351" s="114"/>
      <c r="F351" s="114"/>
      <c r="G351" s="114"/>
      <c r="H351" s="114"/>
      <c r="I351" s="114"/>
      <c r="J351" s="114"/>
      <c r="K351" s="113"/>
    </row>
    <row r="352" spans="1:11">
      <c r="A352" s="116"/>
      <c r="B352" s="113"/>
      <c r="C352" s="113"/>
      <c r="D352" s="113"/>
      <c r="E352" s="114"/>
      <c r="F352" s="114"/>
      <c r="G352" s="114"/>
      <c r="H352" s="114"/>
      <c r="I352" s="114"/>
      <c r="J352" s="114"/>
      <c r="K352" s="113"/>
    </row>
    <row r="353" spans="1:11">
      <c r="A353" s="116"/>
      <c r="B353" s="113"/>
      <c r="C353" s="113"/>
      <c r="D353" s="113"/>
      <c r="E353" s="114"/>
      <c r="F353" s="114"/>
      <c r="G353" s="114"/>
      <c r="H353" s="114"/>
      <c r="I353" s="114"/>
      <c r="J353" s="114"/>
      <c r="K353" s="113"/>
    </row>
    <row r="354" spans="1:11">
      <c r="A354" s="116"/>
      <c r="B354" s="113"/>
      <c r="C354" s="113"/>
      <c r="D354" s="113"/>
      <c r="E354" s="114"/>
      <c r="F354" s="114"/>
      <c r="G354" s="114"/>
      <c r="H354" s="114"/>
      <c r="I354" s="114"/>
      <c r="J354" s="114"/>
      <c r="K354" s="113"/>
    </row>
    <row r="355" spans="1:11">
      <c r="A355" s="116"/>
      <c r="B355" s="113"/>
      <c r="C355" s="113"/>
      <c r="D355" s="113"/>
      <c r="E355" s="114"/>
      <c r="F355" s="114"/>
      <c r="G355" s="114"/>
      <c r="H355" s="114"/>
      <c r="I355" s="114"/>
      <c r="J355" s="114"/>
      <c r="K355" s="113"/>
    </row>
    <row r="356" spans="1:11">
      <c r="A356" s="116"/>
      <c r="B356" s="113"/>
      <c r="C356" s="113"/>
      <c r="D356" s="113"/>
      <c r="E356" s="114"/>
      <c r="F356" s="114"/>
      <c r="G356" s="114"/>
      <c r="H356" s="114"/>
      <c r="I356" s="114"/>
      <c r="J356" s="114"/>
      <c r="K356" s="113"/>
    </row>
    <row r="357" spans="1:11">
      <c r="A357" s="116"/>
      <c r="B357" s="113"/>
      <c r="C357" s="113"/>
      <c r="D357" s="113"/>
      <c r="E357" s="114"/>
      <c r="F357" s="114"/>
      <c r="G357" s="114"/>
      <c r="H357" s="114"/>
      <c r="I357" s="114"/>
      <c r="J357" s="114"/>
      <c r="K357" s="113"/>
    </row>
    <row r="358" spans="1:11">
      <c r="A358" s="116"/>
      <c r="B358" s="113"/>
      <c r="C358" s="113"/>
      <c r="D358" s="113"/>
      <c r="E358" s="114"/>
      <c r="F358" s="114"/>
      <c r="G358" s="114"/>
      <c r="H358" s="114"/>
      <c r="I358" s="114"/>
      <c r="J358" s="114"/>
      <c r="K358" s="113"/>
    </row>
    <row r="359" spans="1:11">
      <c r="A359" s="116"/>
      <c r="B359" s="113"/>
      <c r="C359" s="113"/>
      <c r="D359" s="113"/>
      <c r="E359" s="114"/>
      <c r="F359" s="114"/>
      <c r="G359" s="114"/>
      <c r="H359" s="114"/>
      <c r="I359" s="114"/>
      <c r="J359" s="114"/>
      <c r="K359" s="113"/>
    </row>
    <row r="360" spans="1:11">
      <c r="A360" s="116"/>
      <c r="B360" s="113"/>
      <c r="C360" s="113"/>
      <c r="D360" s="113"/>
      <c r="E360" s="114"/>
      <c r="F360" s="114"/>
      <c r="G360" s="114"/>
      <c r="H360" s="114"/>
      <c r="I360" s="114"/>
      <c r="J360" s="114"/>
      <c r="K360" s="113"/>
    </row>
    <row r="361" spans="1:11">
      <c r="A361" s="116"/>
      <c r="B361" s="113"/>
      <c r="C361" s="113"/>
      <c r="D361" s="113"/>
      <c r="E361" s="114"/>
      <c r="F361" s="114"/>
      <c r="G361" s="114"/>
      <c r="H361" s="114"/>
      <c r="I361" s="114"/>
      <c r="J361" s="114"/>
      <c r="K361" s="113"/>
    </row>
    <row r="362" spans="1:11">
      <c r="A362" s="116"/>
      <c r="B362" s="113"/>
      <c r="C362" s="113"/>
      <c r="D362" s="113"/>
      <c r="E362" s="114"/>
      <c r="F362" s="114"/>
      <c r="G362" s="114"/>
      <c r="H362" s="114"/>
      <c r="I362" s="114"/>
      <c r="J362" s="114"/>
      <c r="K362" s="113"/>
    </row>
    <row r="363" spans="1:11">
      <c r="A363" s="116"/>
      <c r="B363" s="113"/>
      <c r="C363" s="113"/>
      <c r="D363" s="113"/>
      <c r="E363" s="114"/>
      <c r="F363" s="114"/>
      <c r="G363" s="114"/>
      <c r="H363" s="114"/>
      <c r="I363" s="114"/>
      <c r="J363" s="114"/>
      <c r="K363" s="113"/>
    </row>
    <row r="364" spans="1:11">
      <c r="A364" s="116"/>
      <c r="B364" s="113"/>
      <c r="C364" s="113"/>
      <c r="D364" s="113"/>
      <c r="E364" s="114"/>
      <c r="F364" s="114"/>
      <c r="G364" s="114"/>
      <c r="H364" s="114"/>
      <c r="I364" s="114"/>
      <c r="J364" s="114"/>
      <c r="K364" s="113"/>
    </row>
    <row r="365" spans="1:11">
      <c r="A365" s="116"/>
      <c r="B365" s="113"/>
      <c r="C365" s="113"/>
      <c r="D365" s="113"/>
      <c r="E365" s="114"/>
      <c r="F365" s="114"/>
      <c r="G365" s="114"/>
      <c r="H365" s="114"/>
      <c r="I365" s="114"/>
      <c r="J365" s="114"/>
      <c r="K365" s="113"/>
    </row>
    <row r="366" spans="1:11">
      <c r="A366" s="116"/>
      <c r="B366" s="113"/>
      <c r="C366" s="113"/>
      <c r="D366" s="113"/>
      <c r="E366" s="114"/>
      <c r="F366" s="114"/>
      <c r="G366" s="114"/>
      <c r="H366" s="114"/>
      <c r="I366" s="114"/>
      <c r="J366" s="114"/>
      <c r="K366" s="113"/>
    </row>
    <row r="367" spans="1:11">
      <c r="A367" s="116"/>
      <c r="B367" s="113"/>
      <c r="C367" s="113"/>
      <c r="D367" s="113"/>
      <c r="E367" s="114"/>
      <c r="F367" s="114"/>
      <c r="G367" s="114"/>
      <c r="H367" s="114"/>
      <c r="I367" s="114"/>
      <c r="J367" s="114"/>
      <c r="K367" s="113"/>
    </row>
    <row r="368" spans="1:11">
      <c r="A368" s="116"/>
      <c r="B368" s="113"/>
      <c r="C368" s="113"/>
      <c r="D368" s="113"/>
      <c r="E368" s="114"/>
      <c r="F368" s="114"/>
      <c r="G368" s="114"/>
      <c r="H368" s="114"/>
      <c r="I368" s="114"/>
      <c r="J368" s="114"/>
      <c r="K368" s="113"/>
    </row>
    <row r="369" spans="1:11">
      <c r="A369" s="116"/>
      <c r="B369" s="113"/>
      <c r="C369" s="113"/>
      <c r="D369" s="113"/>
      <c r="E369" s="114"/>
      <c r="F369" s="114"/>
      <c r="G369" s="114"/>
      <c r="H369" s="114"/>
      <c r="I369" s="114"/>
      <c r="J369" s="114"/>
      <c r="K369" s="113"/>
    </row>
    <row r="370" spans="1:11">
      <c r="A370" s="116"/>
      <c r="B370" s="113"/>
      <c r="C370" s="113"/>
      <c r="D370" s="113"/>
      <c r="E370" s="114"/>
      <c r="F370" s="114"/>
      <c r="G370" s="114"/>
      <c r="H370" s="114"/>
      <c r="I370" s="114"/>
      <c r="J370" s="114"/>
      <c r="K370" s="113"/>
    </row>
    <row r="371" spans="1:11">
      <c r="A371" s="116"/>
      <c r="B371" s="113"/>
      <c r="C371" s="113"/>
      <c r="D371" s="113"/>
      <c r="E371" s="114"/>
      <c r="F371" s="114"/>
      <c r="G371" s="114"/>
      <c r="H371" s="114"/>
      <c r="I371" s="114"/>
      <c r="J371" s="114"/>
      <c r="K371" s="113"/>
    </row>
    <row r="372" spans="1:11">
      <c r="A372" s="116"/>
      <c r="B372" s="113"/>
      <c r="C372" s="113"/>
      <c r="D372" s="113"/>
      <c r="E372" s="114"/>
      <c r="F372" s="114"/>
      <c r="G372" s="114"/>
      <c r="H372" s="114"/>
      <c r="I372" s="114"/>
      <c r="J372" s="114"/>
      <c r="K372" s="113"/>
    </row>
    <row r="373" spans="1:11">
      <c r="A373" s="116"/>
      <c r="B373" s="113"/>
      <c r="C373" s="113"/>
      <c r="D373" s="113"/>
      <c r="E373" s="114"/>
      <c r="F373" s="114"/>
      <c r="G373" s="114"/>
      <c r="H373" s="114"/>
      <c r="I373" s="114"/>
      <c r="J373" s="114"/>
      <c r="K373" s="113"/>
    </row>
    <row r="374" spans="1:11">
      <c r="A374" s="116"/>
      <c r="B374" s="113"/>
      <c r="C374" s="113"/>
      <c r="D374" s="113"/>
      <c r="E374" s="114"/>
      <c r="F374" s="114"/>
      <c r="G374" s="114"/>
      <c r="H374" s="114"/>
      <c r="I374" s="114"/>
      <c r="J374" s="114"/>
      <c r="K374" s="113"/>
    </row>
    <row r="375" spans="1:11">
      <c r="A375" s="116"/>
      <c r="B375" s="113"/>
      <c r="C375" s="113"/>
      <c r="D375" s="113"/>
      <c r="E375" s="114"/>
      <c r="F375" s="114"/>
      <c r="G375" s="114"/>
      <c r="H375" s="114"/>
      <c r="I375" s="114"/>
      <c r="J375" s="114"/>
      <c r="K375" s="113"/>
    </row>
    <row r="376" spans="1:11">
      <c r="A376" s="116"/>
      <c r="B376" s="113"/>
      <c r="C376" s="113"/>
      <c r="D376" s="113"/>
      <c r="E376" s="114"/>
      <c r="F376" s="114"/>
      <c r="G376" s="114"/>
      <c r="H376" s="114"/>
      <c r="I376" s="114"/>
      <c r="J376" s="114"/>
      <c r="K376" s="113"/>
    </row>
    <row r="377" spans="1:11">
      <c r="A377" s="116"/>
      <c r="B377" s="113"/>
      <c r="C377" s="113"/>
      <c r="D377" s="113"/>
      <c r="E377" s="114"/>
      <c r="F377" s="114"/>
      <c r="G377" s="114"/>
      <c r="H377" s="114"/>
      <c r="I377" s="114"/>
      <c r="J377" s="114"/>
      <c r="K377" s="113"/>
    </row>
    <row r="378" spans="1:11">
      <c r="A378" s="116"/>
      <c r="B378" s="113"/>
      <c r="C378" s="113"/>
      <c r="D378" s="113"/>
      <c r="E378" s="114"/>
      <c r="F378" s="114"/>
      <c r="G378" s="114"/>
      <c r="H378" s="114"/>
      <c r="I378" s="114"/>
      <c r="J378" s="114"/>
      <c r="K378" s="113"/>
    </row>
    <row r="379" spans="1:11">
      <c r="A379" s="116"/>
      <c r="B379" s="113"/>
      <c r="C379" s="113"/>
      <c r="D379" s="113"/>
      <c r="E379" s="114"/>
      <c r="F379" s="114"/>
      <c r="G379" s="114"/>
      <c r="H379" s="114"/>
      <c r="I379" s="114"/>
      <c r="J379" s="114"/>
      <c r="K379" s="113"/>
    </row>
    <row r="380" spans="1:11">
      <c r="A380" s="116"/>
      <c r="B380" s="113"/>
      <c r="C380" s="113"/>
      <c r="D380" s="113"/>
      <c r="E380" s="114"/>
      <c r="F380" s="114"/>
      <c r="G380" s="114"/>
      <c r="H380" s="114"/>
      <c r="I380" s="114"/>
      <c r="J380" s="114"/>
      <c r="K380" s="113"/>
    </row>
    <row r="381" spans="1:11">
      <c r="A381" s="116"/>
      <c r="B381" s="113"/>
      <c r="C381" s="113"/>
      <c r="D381" s="113"/>
      <c r="E381" s="114"/>
      <c r="F381" s="114"/>
      <c r="G381" s="114"/>
      <c r="H381" s="114"/>
      <c r="I381" s="114"/>
      <c r="J381" s="114"/>
      <c r="K381" s="113"/>
    </row>
    <row r="382" spans="1:11">
      <c r="A382" s="116"/>
      <c r="B382" s="113"/>
      <c r="C382" s="113"/>
      <c r="D382" s="113"/>
      <c r="E382" s="114"/>
      <c r="F382" s="114"/>
      <c r="G382" s="114"/>
      <c r="H382" s="114"/>
      <c r="I382" s="114"/>
      <c r="J382" s="114"/>
      <c r="K382" s="113"/>
    </row>
    <row r="383" spans="1:11">
      <c r="A383" s="116"/>
      <c r="B383" s="113"/>
      <c r="C383" s="113"/>
      <c r="D383" s="113"/>
      <c r="E383" s="114"/>
      <c r="F383" s="114"/>
      <c r="G383" s="114"/>
      <c r="H383" s="114"/>
      <c r="I383" s="114"/>
      <c r="J383" s="114"/>
      <c r="K383" s="113"/>
    </row>
    <row r="384" spans="1:11">
      <c r="A384" s="116"/>
      <c r="B384" s="113"/>
      <c r="C384" s="113"/>
      <c r="D384" s="113"/>
      <c r="E384" s="114"/>
      <c r="F384" s="114"/>
      <c r="G384" s="114"/>
      <c r="H384" s="114"/>
      <c r="I384" s="114"/>
      <c r="J384" s="114"/>
      <c r="K384" s="113"/>
    </row>
    <row r="385" spans="1:11">
      <c r="A385" s="116"/>
      <c r="B385" s="113"/>
      <c r="C385" s="113"/>
      <c r="D385" s="113"/>
      <c r="E385" s="114"/>
      <c r="F385" s="114"/>
      <c r="G385" s="114"/>
      <c r="H385" s="114"/>
      <c r="I385" s="114"/>
      <c r="J385" s="114"/>
      <c r="K385" s="113"/>
    </row>
    <row r="386" spans="1:11">
      <c r="A386" s="116"/>
      <c r="B386" s="113"/>
      <c r="C386" s="113"/>
      <c r="D386" s="113"/>
      <c r="E386" s="114"/>
      <c r="F386" s="114"/>
      <c r="G386" s="114"/>
      <c r="H386" s="114"/>
      <c r="I386" s="114"/>
      <c r="J386" s="114"/>
      <c r="K386" s="113"/>
    </row>
    <row r="387" spans="1:11">
      <c r="A387" s="116"/>
      <c r="B387" s="113"/>
      <c r="C387" s="113"/>
      <c r="D387" s="113"/>
      <c r="E387" s="114"/>
      <c r="F387" s="114"/>
      <c r="G387" s="114"/>
      <c r="H387" s="114"/>
      <c r="I387" s="114"/>
      <c r="J387" s="114"/>
      <c r="K387" s="113"/>
    </row>
    <row r="388" spans="1:11">
      <c r="A388" s="116"/>
      <c r="B388" s="113"/>
      <c r="C388" s="113"/>
      <c r="D388" s="113"/>
      <c r="E388" s="114"/>
      <c r="F388" s="114"/>
      <c r="G388" s="114"/>
      <c r="H388" s="114"/>
      <c r="I388" s="114"/>
      <c r="J388" s="114"/>
      <c r="K388" s="113"/>
    </row>
    <row r="389" spans="1:11">
      <c r="A389" s="116"/>
      <c r="B389" s="113"/>
      <c r="C389" s="113"/>
      <c r="D389" s="113"/>
      <c r="E389" s="114"/>
      <c r="F389" s="114"/>
      <c r="G389" s="114"/>
      <c r="H389" s="114"/>
      <c r="I389" s="114"/>
      <c r="J389" s="114"/>
      <c r="K389" s="113"/>
    </row>
    <row r="390" spans="1:11">
      <c r="A390" s="116"/>
      <c r="B390" s="113"/>
      <c r="C390" s="113"/>
      <c r="D390" s="113"/>
      <c r="E390" s="114"/>
      <c r="F390" s="114"/>
      <c r="G390" s="114"/>
      <c r="H390" s="114"/>
      <c r="I390" s="114"/>
      <c r="J390" s="114"/>
      <c r="K390" s="113"/>
    </row>
    <row r="391" spans="1:11">
      <c r="A391" s="116"/>
      <c r="B391" s="113"/>
      <c r="C391" s="113"/>
      <c r="D391" s="113"/>
      <c r="E391" s="114"/>
      <c r="F391" s="114"/>
      <c r="G391" s="114"/>
      <c r="H391" s="114"/>
      <c r="I391" s="114"/>
      <c r="J391" s="114"/>
      <c r="K391" s="113"/>
    </row>
    <row r="392" spans="1:11">
      <c r="A392" s="116"/>
      <c r="B392" s="113"/>
      <c r="C392" s="113"/>
      <c r="D392" s="113"/>
      <c r="E392" s="114"/>
      <c r="F392" s="114"/>
      <c r="G392" s="114"/>
      <c r="H392" s="114"/>
      <c r="I392" s="114"/>
      <c r="J392" s="114"/>
      <c r="K392" s="113"/>
    </row>
    <row r="393" spans="1:11">
      <c r="A393" s="116"/>
      <c r="B393" s="113"/>
      <c r="C393" s="113"/>
      <c r="D393" s="113"/>
      <c r="E393" s="114"/>
      <c r="F393" s="114"/>
      <c r="G393" s="114"/>
      <c r="H393" s="114"/>
      <c r="I393" s="114"/>
      <c r="J393" s="114"/>
      <c r="K393" s="113"/>
    </row>
    <row r="394" spans="1:11">
      <c r="A394" s="116"/>
      <c r="B394" s="113"/>
      <c r="C394" s="113"/>
      <c r="D394" s="113"/>
      <c r="E394" s="114"/>
      <c r="F394" s="114"/>
      <c r="G394" s="114"/>
      <c r="H394" s="114"/>
      <c r="I394" s="114"/>
      <c r="J394" s="114"/>
      <c r="K394" s="113"/>
    </row>
    <row r="395" spans="1:11">
      <c r="A395" s="116"/>
      <c r="B395" s="113"/>
      <c r="C395" s="113"/>
      <c r="D395" s="113"/>
      <c r="E395" s="114"/>
      <c r="F395" s="114"/>
      <c r="G395" s="114"/>
      <c r="H395" s="114"/>
      <c r="I395" s="114"/>
      <c r="J395" s="114"/>
      <c r="K395" s="113"/>
    </row>
    <row r="396" spans="1:11">
      <c r="A396" s="116"/>
      <c r="B396" s="113"/>
      <c r="C396" s="113"/>
      <c r="D396" s="113"/>
      <c r="E396" s="114"/>
      <c r="F396" s="114"/>
      <c r="G396" s="114"/>
      <c r="H396" s="114"/>
      <c r="I396" s="114"/>
      <c r="J396" s="114"/>
      <c r="K396" s="113"/>
    </row>
    <row r="397" spans="1:11">
      <c r="A397" s="116"/>
      <c r="B397" s="113"/>
      <c r="C397" s="113"/>
      <c r="D397" s="113"/>
      <c r="E397" s="114"/>
      <c r="F397" s="114"/>
      <c r="G397" s="114"/>
      <c r="H397" s="114"/>
      <c r="I397" s="114"/>
      <c r="J397" s="114"/>
      <c r="K397" s="113"/>
    </row>
    <row r="398" spans="1:11">
      <c r="A398" s="116"/>
      <c r="B398" s="113"/>
      <c r="C398" s="113"/>
      <c r="D398" s="113"/>
      <c r="E398" s="114"/>
      <c r="F398" s="114"/>
      <c r="G398" s="114"/>
      <c r="H398" s="114"/>
      <c r="I398" s="114"/>
      <c r="J398" s="114"/>
      <c r="K398" s="113"/>
    </row>
    <row r="399" spans="1:11">
      <c r="A399" s="116"/>
      <c r="B399" s="113"/>
      <c r="C399" s="113"/>
      <c r="D399" s="113"/>
      <c r="E399" s="114"/>
      <c r="F399" s="114"/>
      <c r="G399" s="114"/>
      <c r="H399" s="114"/>
      <c r="I399" s="114"/>
      <c r="J399" s="114"/>
      <c r="K399" s="113"/>
    </row>
    <row r="400" spans="1:11">
      <c r="A400" s="116"/>
      <c r="B400" s="113"/>
      <c r="C400" s="113"/>
      <c r="D400" s="113"/>
      <c r="E400" s="114"/>
      <c r="F400" s="114"/>
      <c r="G400" s="114"/>
      <c r="H400" s="114"/>
      <c r="I400" s="114"/>
      <c r="J400" s="114"/>
      <c r="K400" s="113"/>
    </row>
    <row r="401" spans="1:11">
      <c r="A401" s="116"/>
      <c r="B401" s="113"/>
      <c r="C401" s="113"/>
      <c r="D401" s="113"/>
      <c r="E401" s="114"/>
      <c r="F401" s="114"/>
      <c r="G401" s="114"/>
      <c r="H401" s="114"/>
      <c r="I401" s="114"/>
      <c r="J401" s="114"/>
      <c r="K401" s="113"/>
    </row>
    <row r="402" spans="1:11">
      <c r="A402" s="116"/>
      <c r="B402" s="113"/>
      <c r="C402" s="113"/>
      <c r="D402" s="113"/>
      <c r="E402" s="114"/>
      <c r="F402" s="114"/>
      <c r="G402" s="114"/>
      <c r="H402" s="114"/>
      <c r="I402" s="114"/>
      <c r="J402" s="114"/>
      <c r="K402" s="113"/>
    </row>
    <row r="403" spans="1:11">
      <c r="A403" s="116"/>
      <c r="B403" s="113"/>
      <c r="C403" s="113"/>
      <c r="D403" s="113"/>
      <c r="E403" s="114"/>
      <c r="F403" s="114"/>
      <c r="G403" s="114"/>
      <c r="H403" s="114"/>
      <c r="I403" s="114"/>
      <c r="J403" s="114"/>
      <c r="K403" s="113"/>
    </row>
    <row r="404" spans="1:11">
      <c r="A404" s="116"/>
      <c r="B404" s="113"/>
      <c r="C404" s="113"/>
      <c r="D404" s="113"/>
      <c r="E404" s="114"/>
      <c r="F404" s="114"/>
      <c r="G404" s="114"/>
      <c r="H404" s="114"/>
      <c r="I404" s="114"/>
      <c r="J404" s="114"/>
      <c r="K404" s="113"/>
    </row>
    <row r="405" spans="1:11">
      <c r="A405" s="116"/>
      <c r="B405" s="113"/>
      <c r="C405" s="113"/>
      <c r="D405" s="113"/>
      <c r="E405" s="114"/>
      <c r="F405" s="114"/>
      <c r="G405" s="114"/>
      <c r="H405" s="114"/>
      <c r="I405" s="114"/>
      <c r="J405" s="114"/>
      <c r="K405" s="113"/>
    </row>
    <row r="406" spans="1:11">
      <c r="A406" s="116"/>
      <c r="B406" s="113"/>
      <c r="C406" s="113"/>
      <c r="D406" s="113"/>
      <c r="E406" s="114"/>
      <c r="F406" s="114"/>
      <c r="G406" s="114"/>
      <c r="H406" s="114"/>
      <c r="I406" s="114"/>
      <c r="J406" s="114"/>
      <c r="K406" s="113"/>
    </row>
    <row r="407" spans="1:11">
      <c r="A407" s="116"/>
      <c r="B407" s="113"/>
      <c r="C407" s="113"/>
      <c r="D407" s="113"/>
      <c r="E407" s="114"/>
      <c r="F407" s="114"/>
      <c r="G407" s="114"/>
      <c r="H407" s="114"/>
      <c r="I407" s="114"/>
      <c r="J407" s="114"/>
      <c r="K407" s="113"/>
    </row>
    <row r="408" spans="1:11">
      <c r="A408" s="116"/>
      <c r="B408" s="113"/>
      <c r="C408" s="113"/>
      <c r="D408" s="113"/>
      <c r="E408" s="114"/>
      <c r="F408" s="114"/>
      <c r="G408" s="114"/>
      <c r="H408" s="114"/>
      <c r="I408" s="114"/>
      <c r="J408" s="114"/>
      <c r="K408" s="113"/>
    </row>
    <row r="409" spans="1:11">
      <c r="A409" s="116"/>
      <c r="B409" s="113"/>
      <c r="C409" s="113"/>
      <c r="D409" s="113"/>
      <c r="E409" s="114"/>
      <c r="F409" s="114"/>
      <c r="G409" s="114"/>
      <c r="H409" s="114"/>
      <c r="I409" s="114"/>
      <c r="J409" s="114"/>
      <c r="K409" s="113"/>
    </row>
    <row r="410" spans="1:11">
      <c r="A410" s="116"/>
      <c r="B410" s="113"/>
      <c r="C410" s="113"/>
      <c r="D410" s="113"/>
      <c r="E410" s="114"/>
      <c r="F410" s="114"/>
      <c r="G410" s="114"/>
      <c r="H410" s="114"/>
      <c r="I410" s="114"/>
      <c r="J410" s="114"/>
      <c r="K410" s="113"/>
    </row>
    <row r="411" spans="1:11">
      <c r="A411" s="116"/>
      <c r="B411" s="113"/>
      <c r="C411" s="113"/>
      <c r="D411" s="113"/>
      <c r="E411" s="114"/>
      <c r="F411" s="114"/>
      <c r="G411" s="114"/>
      <c r="H411" s="114"/>
      <c r="I411" s="114"/>
      <c r="J411" s="114"/>
      <c r="K411" s="113"/>
    </row>
    <row r="412" spans="1:11">
      <c r="A412" s="116"/>
      <c r="B412" s="113"/>
      <c r="C412" s="113"/>
      <c r="D412" s="113"/>
      <c r="E412" s="114"/>
      <c r="F412" s="114"/>
      <c r="G412" s="114"/>
      <c r="H412" s="114"/>
      <c r="I412" s="114"/>
      <c r="J412" s="114"/>
      <c r="K412" s="113"/>
    </row>
    <row r="413" spans="1:11">
      <c r="A413" s="116"/>
      <c r="B413" s="113"/>
      <c r="C413" s="113"/>
      <c r="D413" s="113"/>
      <c r="E413" s="114"/>
      <c r="F413" s="114"/>
      <c r="G413" s="114"/>
      <c r="H413" s="114"/>
      <c r="I413" s="114"/>
      <c r="J413" s="114"/>
      <c r="K413" s="113"/>
    </row>
    <row r="414" spans="1:11">
      <c r="A414" s="116"/>
      <c r="B414" s="113"/>
      <c r="C414" s="113"/>
      <c r="D414" s="113"/>
      <c r="E414" s="114"/>
      <c r="F414" s="114"/>
      <c r="G414" s="114"/>
      <c r="H414" s="114"/>
      <c r="I414" s="114"/>
      <c r="J414" s="114"/>
      <c r="K414" s="113"/>
    </row>
    <row r="415" spans="1:11">
      <c r="A415" s="116"/>
      <c r="B415" s="113"/>
      <c r="C415" s="113"/>
      <c r="D415" s="113"/>
      <c r="E415" s="114"/>
      <c r="F415" s="114"/>
      <c r="G415" s="114"/>
      <c r="H415" s="114"/>
      <c r="I415" s="114"/>
      <c r="J415" s="114"/>
      <c r="K415" s="113"/>
    </row>
    <row r="416" spans="1:11">
      <c r="A416" s="116"/>
      <c r="B416" s="113"/>
      <c r="C416" s="113"/>
      <c r="D416" s="113"/>
      <c r="E416" s="114"/>
      <c r="F416" s="114"/>
      <c r="G416" s="114"/>
      <c r="H416" s="114"/>
      <c r="I416" s="114"/>
      <c r="J416" s="114"/>
      <c r="K416" s="113"/>
    </row>
    <row r="417" spans="1:11">
      <c r="A417" s="116"/>
      <c r="B417" s="113"/>
      <c r="C417" s="113"/>
      <c r="D417" s="113"/>
      <c r="E417" s="114"/>
      <c r="F417" s="114"/>
      <c r="G417" s="114"/>
      <c r="H417" s="114"/>
      <c r="I417" s="114"/>
      <c r="J417" s="114"/>
      <c r="K417" s="113"/>
    </row>
    <row r="418" spans="1:11">
      <c r="A418" s="116"/>
      <c r="B418" s="113"/>
      <c r="C418" s="113"/>
      <c r="D418" s="113"/>
      <c r="E418" s="114"/>
      <c r="F418" s="114"/>
      <c r="G418" s="114"/>
      <c r="H418" s="114"/>
      <c r="I418" s="114"/>
      <c r="J418" s="114"/>
      <c r="K418" s="113"/>
    </row>
    <row r="419" spans="1:11">
      <c r="A419" s="116"/>
      <c r="B419" s="113"/>
      <c r="C419" s="113"/>
      <c r="D419" s="113"/>
      <c r="E419" s="114"/>
      <c r="F419" s="114"/>
      <c r="G419" s="114"/>
      <c r="H419" s="114"/>
      <c r="I419" s="114"/>
      <c r="J419" s="114"/>
      <c r="K419" s="113"/>
    </row>
    <row r="420" spans="1:11">
      <c r="A420" s="116"/>
      <c r="B420" s="113"/>
      <c r="C420" s="113"/>
      <c r="D420" s="113"/>
      <c r="E420" s="114"/>
      <c r="F420" s="114"/>
      <c r="G420" s="114"/>
      <c r="H420" s="114"/>
      <c r="I420" s="114"/>
      <c r="J420" s="114"/>
      <c r="K420" s="113"/>
    </row>
    <row r="421" spans="1:11">
      <c r="A421" s="116"/>
      <c r="B421" s="113"/>
      <c r="C421" s="113"/>
      <c r="D421" s="113"/>
      <c r="E421" s="114"/>
      <c r="F421" s="114"/>
      <c r="G421" s="114"/>
      <c r="H421" s="114"/>
      <c r="I421" s="114"/>
      <c r="J421" s="114"/>
      <c r="K421" s="113"/>
    </row>
    <row r="422" spans="1:11">
      <c r="A422" s="116"/>
      <c r="B422" s="113"/>
      <c r="C422" s="113"/>
      <c r="D422" s="113"/>
      <c r="E422" s="114"/>
      <c r="F422" s="114"/>
      <c r="G422" s="114"/>
      <c r="H422" s="114"/>
      <c r="I422" s="114"/>
      <c r="J422" s="114"/>
      <c r="K422" s="113"/>
    </row>
    <row r="423" spans="1:11">
      <c r="A423" s="116"/>
      <c r="B423" s="113"/>
      <c r="C423" s="113"/>
      <c r="D423" s="113"/>
      <c r="E423" s="114"/>
      <c r="F423" s="114"/>
      <c r="G423" s="114"/>
      <c r="H423" s="114"/>
      <c r="I423" s="114"/>
      <c r="J423" s="114"/>
      <c r="K423" s="113"/>
    </row>
    <row r="424" spans="1:11">
      <c r="A424" s="116"/>
      <c r="B424" s="113"/>
      <c r="C424" s="113"/>
      <c r="D424" s="113"/>
      <c r="E424" s="114"/>
      <c r="F424" s="114"/>
      <c r="G424" s="114"/>
      <c r="H424" s="114"/>
      <c r="I424" s="114"/>
      <c r="J424" s="114"/>
      <c r="K424" s="113"/>
    </row>
    <row r="425" spans="1:11">
      <c r="A425" s="116"/>
      <c r="B425" s="113"/>
      <c r="C425" s="113"/>
      <c r="D425" s="113"/>
      <c r="E425" s="114"/>
      <c r="F425" s="114"/>
      <c r="G425" s="114"/>
      <c r="H425" s="114"/>
      <c r="I425" s="114"/>
      <c r="J425" s="114"/>
      <c r="K425" s="113"/>
    </row>
    <row r="426" spans="1:11">
      <c r="A426" s="116"/>
      <c r="B426" s="113"/>
      <c r="C426" s="113"/>
      <c r="D426" s="113"/>
      <c r="E426" s="114"/>
      <c r="F426" s="114"/>
      <c r="G426" s="114"/>
      <c r="H426" s="114"/>
      <c r="I426" s="114"/>
      <c r="J426" s="114"/>
      <c r="K426" s="113"/>
    </row>
    <row r="427" spans="1:11">
      <c r="A427" s="116"/>
      <c r="B427" s="113"/>
      <c r="C427" s="113"/>
      <c r="D427" s="113"/>
      <c r="E427" s="114"/>
      <c r="F427" s="114"/>
      <c r="G427" s="114"/>
      <c r="H427" s="114"/>
      <c r="I427" s="114"/>
      <c r="J427" s="114"/>
      <c r="K427" s="113"/>
    </row>
    <row r="428" spans="1:11">
      <c r="A428" s="116"/>
      <c r="B428" s="113"/>
      <c r="C428" s="113"/>
      <c r="D428" s="113"/>
      <c r="E428" s="114"/>
      <c r="F428" s="114"/>
      <c r="G428" s="114"/>
      <c r="H428" s="114"/>
      <c r="I428" s="114"/>
      <c r="J428" s="114"/>
      <c r="K428" s="113"/>
    </row>
    <row r="429" spans="1:11">
      <c r="A429" s="116"/>
      <c r="B429" s="113"/>
      <c r="C429" s="113"/>
      <c r="D429" s="113"/>
      <c r="E429" s="114"/>
      <c r="F429" s="114"/>
      <c r="G429" s="114"/>
      <c r="H429" s="114"/>
      <c r="I429" s="114"/>
      <c r="J429" s="114"/>
      <c r="K429" s="113"/>
    </row>
    <row r="430" spans="1:11">
      <c r="A430" s="116"/>
      <c r="B430" s="113"/>
      <c r="C430" s="113"/>
      <c r="D430" s="113"/>
      <c r="E430" s="114"/>
      <c r="F430" s="114"/>
      <c r="G430" s="114"/>
      <c r="H430" s="114"/>
      <c r="I430" s="114"/>
      <c r="J430" s="114"/>
      <c r="K430" s="113"/>
    </row>
    <row r="431" spans="1:11">
      <c r="A431" s="116"/>
      <c r="B431" s="113"/>
      <c r="C431" s="113"/>
      <c r="D431" s="113"/>
      <c r="E431" s="114"/>
      <c r="F431" s="114"/>
      <c r="G431" s="114"/>
      <c r="H431" s="114"/>
      <c r="I431" s="114"/>
      <c r="J431" s="114"/>
      <c r="K431" s="113"/>
    </row>
    <row r="432" spans="1:11">
      <c r="A432" s="116"/>
      <c r="B432" s="113"/>
      <c r="C432" s="113"/>
      <c r="D432" s="113"/>
      <c r="E432" s="114"/>
      <c r="F432" s="114"/>
      <c r="G432" s="114"/>
      <c r="H432" s="114"/>
      <c r="I432" s="114"/>
      <c r="J432" s="114"/>
      <c r="K432" s="113"/>
    </row>
    <row r="433" spans="1:11">
      <c r="A433" s="116"/>
      <c r="B433" s="113"/>
      <c r="C433" s="113"/>
      <c r="D433" s="113"/>
      <c r="E433" s="114"/>
      <c r="F433" s="114"/>
      <c r="G433" s="114"/>
      <c r="H433" s="114"/>
      <c r="I433" s="114"/>
      <c r="J433" s="114"/>
      <c r="K433" s="113"/>
    </row>
    <row r="434" spans="1:11">
      <c r="A434" s="116"/>
      <c r="B434" s="113"/>
      <c r="C434" s="113"/>
      <c r="D434" s="113"/>
      <c r="E434" s="114"/>
      <c r="F434" s="114"/>
      <c r="G434" s="114"/>
      <c r="H434" s="114"/>
      <c r="I434" s="114"/>
      <c r="J434" s="114"/>
      <c r="K434" s="113"/>
    </row>
    <row r="435" spans="1:11">
      <c r="A435" s="116"/>
      <c r="B435" s="113"/>
      <c r="C435" s="113"/>
      <c r="D435" s="113"/>
      <c r="E435" s="114"/>
      <c r="F435" s="114"/>
      <c r="G435" s="114"/>
      <c r="H435" s="114"/>
      <c r="I435" s="114"/>
      <c r="J435" s="114"/>
      <c r="K435" s="113"/>
    </row>
    <row r="436" spans="1:11">
      <c r="A436" s="116"/>
      <c r="B436" s="113"/>
      <c r="C436" s="113"/>
      <c r="D436" s="113"/>
      <c r="E436" s="114"/>
      <c r="F436" s="114"/>
      <c r="G436" s="114"/>
      <c r="H436" s="114"/>
      <c r="I436" s="114"/>
      <c r="J436" s="114"/>
      <c r="K436" s="113"/>
    </row>
    <row r="437" spans="1:11">
      <c r="A437" s="116"/>
      <c r="B437" s="113"/>
      <c r="C437" s="113"/>
      <c r="D437" s="113"/>
      <c r="E437" s="114"/>
      <c r="F437" s="114"/>
      <c r="G437" s="114"/>
      <c r="H437" s="114"/>
      <c r="I437" s="114"/>
      <c r="J437" s="114"/>
      <c r="K437" s="113"/>
    </row>
    <row r="438" spans="1:11">
      <c r="A438" s="116"/>
      <c r="B438" s="113"/>
      <c r="C438" s="113"/>
      <c r="D438" s="113"/>
      <c r="E438" s="114"/>
      <c r="F438" s="114"/>
      <c r="G438" s="114"/>
      <c r="H438" s="114"/>
      <c r="I438" s="114"/>
      <c r="J438" s="114"/>
      <c r="K438" s="113"/>
    </row>
    <row r="439" spans="1:11">
      <c r="A439" s="116"/>
      <c r="B439" s="113"/>
      <c r="C439" s="113"/>
      <c r="D439" s="113"/>
      <c r="E439" s="114"/>
      <c r="F439" s="114"/>
      <c r="G439" s="114"/>
      <c r="H439" s="114"/>
      <c r="I439" s="114"/>
      <c r="J439" s="114"/>
      <c r="K439" s="113"/>
    </row>
    <row r="440" spans="1:11">
      <c r="A440" s="116"/>
      <c r="B440" s="113"/>
      <c r="C440" s="113"/>
      <c r="D440" s="113"/>
      <c r="E440" s="114"/>
      <c r="F440" s="114"/>
      <c r="G440" s="114"/>
      <c r="H440" s="114"/>
      <c r="I440" s="114"/>
      <c r="J440" s="114"/>
      <c r="K440" s="113"/>
    </row>
    <row r="441" spans="1:11">
      <c r="A441" s="116"/>
      <c r="B441" s="113"/>
      <c r="C441" s="113"/>
      <c r="D441" s="113"/>
      <c r="E441" s="114"/>
      <c r="F441" s="114"/>
      <c r="G441" s="114"/>
      <c r="H441" s="114"/>
      <c r="I441" s="114"/>
      <c r="J441" s="114"/>
      <c r="K441" s="113"/>
    </row>
    <row r="442" spans="1:11">
      <c r="A442" s="116"/>
      <c r="B442" s="113"/>
      <c r="C442" s="113"/>
      <c r="D442" s="113"/>
      <c r="E442" s="114"/>
      <c r="F442" s="114"/>
      <c r="G442" s="114"/>
      <c r="H442" s="114"/>
      <c r="I442" s="114"/>
      <c r="J442" s="114"/>
      <c r="K442" s="113"/>
    </row>
    <row r="443" spans="1:11">
      <c r="A443" s="116"/>
      <c r="B443" s="113"/>
      <c r="C443" s="113"/>
      <c r="D443" s="113"/>
      <c r="E443" s="114"/>
      <c r="F443" s="114"/>
      <c r="G443" s="114"/>
      <c r="H443" s="114"/>
      <c r="I443" s="114"/>
      <c r="J443" s="114"/>
      <c r="K443" s="113"/>
    </row>
    <row r="444" spans="1:11">
      <c r="A444" s="116"/>
      <c r="B444" s="113"/>
      <c r="C444" s="113"/>
      <c r="D444" s="113"/>
      <c r="E444" s="114"/>
      <c r="F444" s="114"/>
      <c r="G444" s="114"/>
      <c r="H444" s="114"/>
      <c r="I444" s="114"/>
      <c r="J444" s="114"/>
      <c r="K444" s="113"/>
    </row>
    <row r="445" spans="1:11">
      <c r="A445" s="116"/>
      <c r="B445" s="113"/>
      <c r="C445" s="113"/>
      <c r="D445" s="113"/>
      <c r="E445" s="114"/>
      <c r="F445" s="114"/>
      <c r="G445" s="114"/>
      <c r="H445" s="114"/>
      <c r="I445" s="114"/>
      <c r="J445" s="114"/>
      <c r="K445" s="113"/>
    </row>
    <row r="446" spans="1:11">
      <c r="A446" s="116"/>
      <c r="B446" s="113"/>
      <c r="C446" s="113"/>
      <c r="D446" s="113"/>
      <c r="E446" s="114"/>
      <c r="F446" s="114"/>
      <c r="G446" s="114"/>
      <c r="H446" s="114"/>
      <c r="I446" s="114"/>
      <c r="J446" s="114"/>
      <c r="K446" s="113"/>
    </row>
    <row r="447" spans="1:11">
      <c r="A447" s="116"/>
      <c r="B447" s="113"/>
      <c r="C447" s="113"/>
      <c r="D447" s="113"/>
      <c r="E447" s="114"/>
      <c r="F447" s="114"/>
      <c r="G447" s="114"/>
      <c r="H447" s="114"/>
      <c r="I447" s="114"/>
      <c r="J447" s="114"/>
      <c r="K447" s="113"/>
    </row>
    <row r="448" spans="1:11">
      <c r="A448" s="116"/>
      <c r="B448" s="113"/>
      <c r="C448" s="113"/>
      <c r="D448" s="113"/>
      <c r="E448" s="114"/>
      <c r="F448" s="114"/>
      <c r="G448" s="114"/>
      <c r="H448" s="114"/>
      <c r="I448" s="114"/>
      <c r="J448" s="114"/>
      <c r="K448" s="113"/>
    </row>
    <row r="449" spans="1:11">
      <c r="A449" s="116"/>
      <c r="B449" s="113"/>
      <c r="C449" s="113"/>
      <c r="D449" s="113"/>
      <c r="E449" s="114"/>
      <c r="F449" s="114"/>
      <c r="G449" s="114"/>
      <c r="H449" s="114"/>
      <c r="I449" s="114"/>
      <c r="J449" s="114"/>
      <c r="K449" s="113"/>
    </row>
    <row r="450" spans="1:11">
      <c r="A450" s="116"/>
      <c r="B450" s="113"/>
      <c r="C450" s="113"/>
      <c r="D450" s="113"/>
      <c r="E450" s="114"/>
      <c r="F450" s="114"/>
      <c r="G450" s="114"/>
      <c r="H450" s="114"/>
      <c r="I450" s="114"/>
      <c r="J450" s="114"/>
      <c r="K450" s="113"/>
    </row>
    <row r="451" spans="1:11">
      <c r="A451" s="116"/>
      <c r="B451" s="113"/>
      <c r="C451" s="113"/>
      <c r="D451" s="113"/>
      <c r="E451" s="114"/>
      <c r="F451" s="114"/>
      <c r="G451" s="114"/>
      <c r="H451" s="114"/>
      <c r="I451" s="114"/>
      <c r="J451" s="114"/>
      <c r="K451" s="113"/>
    </row>
    <row r="452" spans="1:11">
      <c r="A452" s="116"/>
      <c r="B452" s="113"/>
      <c r="C452" s="113"/>
      <c r="D452" s="113"/>
      <c r="E452" s="114"/>
      <c r="F452" s="114"/>
      <c r="G452" s="114"/>
      <c r="H452" s="114"/>
      <c r="I452" s="114"/>
      <c r="J452" s="114"/>
      <c r="K452" s="113"/>
    </row>
    <row r="453" spans="1:11">
      <c r="A453" s="116"/>
      <c r="B453" s="113"/>
      <c r="C453" s="113"/>
      <c r="D453" s="113"/>
      <c r="E453" s="114"/>
      <c r="F453" s="114"/>
      <c r="G453" s="114"/>
      <c r="H453" s="114"/>
      <c r="I453" s="114"/>
      <c r="J453" s="114"/>
      <c r="K453" s="113"/>
    </row>
    <row r="454" spans="1:11">
      <c r="A454" s="116"/>
      <c r="B454" s="113"/>
      <c r="C454" s="113"/>
      <c r="D454" s="113"/>
      <c r="E454" s="114"/>
      <c r="F454" s="114"/>
      <c r="G454" s="114"/>
      <c r="H454" s="114"/>
      <c r="I454" s="114"/>
      <c r="J454" s="114"/>
      <c r="K454" s="113"/>
    </row>
    <row r="455" spans="1:11">
      <c r="A455" s="116"/>
      <c r="B455" s="113"/>
      <c r="C455" s="113"/>
      <c r="D455" s="113"/>
      <c r="E455" s="114"/>
      <c r="F455" s="114"/>
      <c r="G455" s="114"/>
      <c r="H455" s="114"/>
      <c r="I455" s="114"/>
      <c r="J455" s="114"/>
      <c r="K455" s="113"/>
    </row>
    <row r="456" spans="1:11">
      <c r="A456" s="116"/>
      <c r="B456" s="113"/>
      <c r="C456" s="113"/>
      <c r="D456" s="113"/>
      <c r="E456" s="114"/>
      <c r="F456" s="114"/>
      <c r="G456" s="114"/>
      <c r="H456" s="114"/>
      <c r="I456" s="114"/>
      <c r="J456" s="114"/>
      <c r="K456" s="113"/>
    </row>
    <row r="457" spans="1:11">
      <c r="A457" s="116"/>
      <c r="B457" s="113"/>
      <c r="C457" s="113"/>
      <c r="D457" s="113"/>
      <c r="E457" s="114"/>
      <c r="F457" s="114"/>
      <c r="G457" s="114"/>
      <c r="H457" s="114"/>
      <c r="I457" s="114"/>
      <c r="J457" s="114"/>
      <c r="K457" s="113"/>
    </row>
    <row r="458" spans="1:11">
      <c r="A458" s="116"/>
      <c r="B458" s="113"/>
      <c r="C458" s="113"/>
      <c r="D458" s="113"/>
      <c r="E458" s="114"/>
      <c r="F458" s="114"/>
      <c r="G458" s="114"/>
      <c r="H458" s="114"/>
      <c r="I458" s="114"/>
      <c r="J458" s="114"/>
      <c r="K458" s="113"/>
    </row>
    <row r="459" spans="1:11">
      <c r="A459" s="116"/>
      <c r="B459" s="113"/>
      <c r="C459" s="113"/>
      <c r="D459" s="113"/>
      <c r="E459" s="114"/>
      <c r="F459" s="114"/>
      <c r="G459" s="114"/>
      <c r="H459" s="114"/>
      <c r="I459" s="114"/>
      <c r="J459" s="114"/>
      <c r="K459" s="113"/>
    </row>
    <row r="460" spans="1:11">
      <c r="A460" s="116"/>
      <c r="B460" s="113"/>
      <c r="C460" s="113"/>
      <c r="D460" s="113"/>
      <c r="E460" s="114"/>
      <c r="F460" s="114"/>
      <c r="G460" s="114"/>
      <c r="H460" s="114"/>
      <c r="I460" s="114"/>
      <c r="J460" s="114"/>
      <c r="K460" s="113"/>
    </row>
    <row r="461" spans="1:11">
      <c r="A461" s="116"/>
      <c r="B461" s="113"/>
      <c r="C461" s="113"/>
      <c r="D461" s="113"/>
      <c r="E461" s="114"/>
      <c r="F461" s="114"/>
      <c r="G461" s="114"/>
      <c r="H461" s="114"/>
      <c r="I461" s="114"/>
      <c r="J461" s="114"/>
      <c r="K461" s="113"/>
    </row>
    <row r="462" spans="1:11">
      <c r="A462" s="116"/>
      <c r="B462" s="113"/>
      <c r="C462" s="113"/>
      <c r="D462" s="113"/>
      <c r="E462" s="114"/>
      <c r="F462" s="114"/>
      <c r="G462" s="114"/>
      <c r="H462" s="114"/>
      <c r="I462" s="114"/>
      <c r="J462" s="114"/>
      <c r="K462" s="113"/>
    </row>
    <row r="463" spans="1:11">
      <c r="A463" s="116"/>
      <c r="B463" s="113"/>
      <c r="C463" s="113"/>
      <c r="D463" s="113"/>
      <c r="E463" s="114"/>
      <c r="F463" s="114"/>
      <c r="G463" s="114"/>
      <c r="H463" s="114"/>
      <c r="I463" s="114"/>
      <c r="J463" s="114"/>
      <c r="K463" s="113"/>
    </row>
    <row r="464" spans="1:11">
      <c r="A464" s="116"/>
      <c r="B464" s="113"/>
      <c r="C464" s="113"/>
      <c r="D464" s="113"/>
      <c r="E464" s="114"/>
      <c r="F464" s="114"/>
      <c r="G464" s="114"/>
      <c r="H464" s="114"/>
      <c r="I464" s="114"/>
      <c r="J464" s="114"/>
      <c r="K464" s="113"/>
    </row>
    <row r="465" spans="1:11">
      <c r="A465" s="116"/>
      <c r="B465" s="113"/>
      <c r="C465" s="113"/>
      <c r="D465" s="113"/>
      <c r="E465" s="114"/>
      <c r="F465" s="114"/>
      <c r="G465" s="114"/>
      <c r="H465" s="114"/>
      <c r="I465" s="114"/>
      <c r="J465" s="114"/>
      <c r="K465" s="113"/>
    </row>
    <row r="466" spans="1:11">
      <c r="A466" s="116"/>
      <c r="B466" s="113"/>
      <c r="C466" s="113"/>
      <c r="D466" s="113"/>
      <c r="E466" s="114"/>
      <c r="F466" s="114"/>
      <c r="G466" s="114"/>
      <c r="H466" s="114"/>
      <c r="I466" s="114"/>
      <c r="J466" s="114"/>
      <c r="K466" s="113"/>
    </row>
    <row r="467" spans="1:11">
      <c r="A467" s="116"/>
      <c r="B467" s="113"/>
      <c r="C467" s="113"/>
      <c r="D467" s="113"/>
      <c r="E467" s="114"/>
      <c r="F467" s="114"/>
      <c r="G467" s="114"/>
      <c r="H467" s="114"/>
      <c r="I467" s="114"/>
      <c r="J467" s="114"/>
      <c r="K467" s="113"/>
    </row>
    <row r="468" spans="1:11">
      <c r="A468" s="116"/>
      <c r="B468" s="113"/>
      <c r="C468" s="113"/>
      <c r="D468" s="113"/>
      <c r="E468" s="114"/>
      <c r="F468" s="114"/>
      <c r="G468" s="114"/>
      <c r="H468" s="114"/>
      <c r="I468" s="114"/>
      <c r="J468" s="114"/>
      <c r="K468" s="113"/>
    </row>
    <row r="469" spans="1:11">
      <c r="A469" s="116"/>
      <c r="B469" s="113"/>
      <c r="C469" s="113"/>
      <c r="D469" s="113"/>
      <c r="E469" s="114"/>
      <c r="F469" s="114"/>
      <c r="G469" s="114"/>
      <c r="H469" s="114"/>
      <c r="I469" s="114"/>
      <c r="J469" s="114"/>
      <c r="K469" s="113"/>
    </row>
    <row r="470" spans="1:11">
      <c r="A470" s="116"/>
      <c r="B470" s="113"/>
      <c r="C470" s="113"/>
      <c r="D470" s="113"/>
      <c r="E470" s="114"/>
      <c r="F470" s="114"/>
      <c r="G470" s="114"/>
      <c r="H470" s="114"/>
      <c r="I470" s="114"/>
      <c r="J470" s="114"/>
      <c r="K470" s="113"/>
    </row>
    <row r="471" spans="1:11">
      <c r="A471" s="116"/>
      <c r="B471" s="113"/>
      <c r="C471" s="113"/>
      <c r="D471" s="113"/>
      <c r="E471" s="114"/>
      <c r="F471" s="114"/>
      <c r="G471" s="114"/>
      <c r="H471" s="114"/>
      <c r="I471" s="114"/>
      <c r="J471" s="114"/>
      <c r="K471" s="113"/>
    </row>
    <row r="472" spans="1:11">
      <c r="A472" s="116"/>
      <c r="B472" s="113"/>
      <c r="C472" s="113"/>
      <c r="D472" s="113"/>
      <c r="E472" s="114"/>
      <c r="F472" s="114"/>
      <c r="G472" s="114"/>
      <c r="H472" s="114"/>
      <c r="I472" s="114"/>
      <c r="J472" s="114"/>
      <c r="K472" s="113"/>
    </row>
    <row r="473" spans="1:11">
      <c r="A473" s="116"/>
      <c r="B473" s="113"/>
      <c r="C473" s="113"/>
      <c r="D473" s="113"/>
      <c r="E473" s="114"/>
      <c r="F473" s="114"/>
      <c r="G473" s="114"/>
      <c r="H473" s="114"/>
      <c r="I473" s="114"/>
      <c r="J473" s="114"/>
      <c r="K473" s="113"/>
    </row>
    <row r="474" spans="1:11">
      <c r="A474" s="116"/>
      <c r="B474" s="113"/>
      <c r="C474" s="113"/>
      <c r="D474" s="113"/>
      <c r="E474" s="114"/>
      <c r="F474" s="114"/>
      <c r="G474" s="114"/>
      <c r="H474" s="114"/>
      <c r="I474" s="114"/>
      <c r="J474" s="114"/>
      <c r="K474" s="113"/>
    </row>
    <row r="475" spans="1:11">
      <c r="A475" s="116"/>
      <c r="B475" s="113"/>
      <c r="C475" s="113"/>
      <c r="D475" s="113"/>
      <c r="E475" s="114"/>
      <c r="F475" s="114"/>
      <c r="G475" s="114"/>
      <c r="H475" s="114"/>
      <c r="I475" s="114"/>
      <c r="J475" s="114"/>
      <c r="K475" s="113"/>
    </row>
    <row r="476" spans="1:11">
      <c r="A476" s="116"/>
      <c r="B476" s="113"/>
      <c r="C476" s="113"/>
      <c r="D476" s="113"/>
      <c r="E476" s="114"/>
      <c r="F476" s="114"/>
      <c r="G476" s="114"/>
      <c r="H476" s="114"/>
      <c r="I476" s="114"/>
      <c r="J476" s="114"/>
      <c r="K476" s="113"/>
    </row>
    <row r="477" spans="1:11">
      <c r="A477" s="116"/>
      <c r="B477" s="113"/>
      <c r="C477" s="113"/>
      <c r="D477" s="113"/>
      <c r="E477" s="114"/>
      <c r="F477" s="114"/>
      <c r="G477" s="114"/>
      <c r="H477" s="114"/>
      <c r="I477" s="114"/>
      <c r="J477" s="114"/>
      <c r="K477" s="113"/>
    </row>
    <row r="478" spans="1:11">
      <c r="A478" s="116"/>
      <c r="B478" s="113"/>
      <c r="C478" s="113"/>
      <c r="D478" s="113"/>
      <c r="E478" s="114"/>
      <c r="F478" s="114"/>
      <c r="G478" s="114"/>
      <c r="H478" s="114"/>
      <c r="I478" s="114"/>
      <c r="J478" s="114"/>
      <c r="K478" s="113"/>
    </row>
    <row r="479" spans="1:11">
      <c r="A479" s="116"/>
      <c r="B479" s="113"/>
      <c r="C479" s="113"/>
      <c r="D479" s="113"/>
      <c r="E479" s="114"/>
      <c r="F479" s="114"/>
      <c r="G479" s="114"/>
      <c r="H479" s="114"/>
      <c r="I479" s="114"/>
      <c r="J479" s="114"/>
      <c r="K479" s="113"/>
    </row>
    <row r="480" spans="1:11">
      <c r="A480" s="116"/>
      <c r="B480" s="113"/>
      <c r="C480" s="113"/>
      <c r="D480" s="113"/>
      <c r="E480" s="114"/>
      <c r="F480" s="114"/>
      <c r="G480" s="114"/>
      <c r="H480" s="114"/>
      <c r="I480" s="114"/>
      <c r="J480" s="114"/>
      <c r="K480" s="113"/>
    </row>
    <row r="481" spans="1:11">
      <c r="A481" s="116"/>
      <c r="B481" s="113"/>
      <c r="C481" s="113"/>
      <c r="D481" s="113"/>
      <c r="E481" s="114"/>
      <c r="F481" s="114"/>
      <c r="G481" s="114"/>
      <c r="H481" s="114"/>
      <c r="I481" s="114"/>
      <c r="J481" s="114"/>
      <c r="K481" s="113"/>
    </row>
    <row r="482" spans="1:11">
      <c r="A482" s="116"/>
      <c r="B482" s="113"/>
      <c r="C482" s="113"/>
      <c r="D482" s="113"/>
      <c r="E482" s="114"/>
      <c r="F482" s="114"/>
      <c r="G482" s="114"/>
      <c r="H482" s="114"/>
      <c r="I482" s="114"/>
      <c r="J482" s="114"/>
      <c r="K482" s="113"/>
    </row>
    <row r="483" spans="1:11">
      <c r="A483" s="116"/>
      <c r="B483" s="113"/>
      <c r="C483" s="113"/>
      <c r="D483" s="113"/>
      <c r="E483" s="114"/>
      <c r="F483" s="114"/>
      <c r="G483" s="114"/>
      <c r="H483" s="114"/>
      <c r="I483" s="114"/>
      <c r="J483" s="114"/>
      <c r="K483" s="113"/>
    </row>
    <row r="484" spans="1:11">
      <c r="A484" s="116"/>
      <c r="B484" s="113"/>
      <c r="C484" s="113"/>
      <c r="D484" s="113"/>
      <c r="E484" s="114"/>
      <c r="F484" s="114"/>
      <c r="G484" s="114"/>
      <c r="H484" s="114"/>
      <c r="I484" s="114"/>
      <c r="J484" s="114"/>
      <c r="K484" s="113"/>
    </row>
    <row r="485" spans="1:11">
      <c r="A485" s="116"/>
      <c r="B485" s="113"/>
      <c r="C485" s="113"/>
      <c r="D485" s="113"/>
      <c r="E485" s="114"/>
      <c r="F485" s="114"/>
      <c r="G485" s="114"/>
      <c r="H485" s="114"/>
      <c r="I485" s="114"/>
      <c r="J485" s="114"/>
      <c r="K485" s="113"/>
    </row>
    <row r="486" spans="1:11">
      <c r="A486" s="116"/>
      <c r="B486" s="113"/>
      <c r="C486" s="113"/>
      <c r="D486" s="113"/>
      <c r="E486" s="114"/>
      <c r="F486" s="114"/>
      <c r="G486" s="114"/>
      <c r="H486" s="114"/>
      <c r="I486" s="114"/>
      <c r="J486" s="114"/>
      <c r="K486" s="113"/>
    </row>
    <row r="487" spans="1:11">
      <c r="A487" s="116"/>
      <c r="B487" s="113"/>
      <c r="C487" s="113"/>
      <c r="D487" s="113"/>
      <c r="E487" s="114"/>
      <c r="F487" s="114"/>
      <c r="G487" s="114"/>
      <c r="H487" s="114"/>
      <c r="I487" s="114"/>
      <c r="J487" s="114"/>
      <c r="K487" s="113"/>
    </row>
    <row r="488" spans="1:11">
      <c r="A488" s="116"/>
      <c r="B488" s="113"/>
      <c r="C488" s="113"/>
      <c r="D488" s="113"/>
      <c r="E488" s="114"/>
      <c r="F488" s="114"/>
      <c r="G488" s="114"/>
      <c r="H488" s="114"/>
      <c r="I488" s="114"/>
      <c r="J488" s="114"/>
      <c r="K488" s="113"/>
    </row>
    <row r="489" spans="1:11">
      <c r="A489" s="116"/>
      <c r="B489" s="113"/>
      <c r="C489" s="113"/>
      <c r="D489" s="113"/>
      <c r="E489" s="114"/>
      <c r="F489" s="114"/>
      <c r="G489" s="114"/>
      <c r="H489" s="114"/>
      <c r="I489" s="114"/>
      <c r="J489" s="114"/>
      <c r="K489" s="113"/>
    </row>
    <row r="490" spans="1:11">
      <c r="A490" s="116"/>
      <c r="B490" s="113"/>
      <c r="C490" s="113"/>
      <c r="D490" s="113"/>
      <c r="E490" s="114"/>
      <c r="F490" s="114"/>
      <c r="G490" s="114"/>
      <c r="H490" s="114"/>
      <c r="I490" s="114"/>
      <c r="J490" s="114"/>
      <c r="K490" s="113"/>
    </row>
    <row r="491" spans="1:11">
      <c r="A491" s="116"/>
      <c r="B491" s="113"/>
      <c r="C491" s="113"/>
      <c r="D491" s="113"/>
      <c r="E491" s="114"/>
      <c r="F491" s="114"/>
      <c r="G491" s="114"/>
      <c r="H491" s="114"/>
      <c r="I491" s="114"/>
      <c r="J491" s="114"/>
      <c r="K491" s="113"/>
    </row>
    <row r="492" spans="1:11">
      <c r="A492" s="116"/>
      <c r="B492" s="113"/>
      <c r="C492" s="113"/>
      <c r="D492" s="113"/>
      <c r="E492" s="114"/>
      <c r="F492" s="114"/>
      <c r="G492" s="114"/>
      <c r="H492" s="114"/>
      <c r="I492" s="114"/>
      <c r="J492" s="114"/>
      <c r="K492" s="113"/>
    </row>
    <row r="493" spans="1:11">
      <c r="A493" s="116"/>
      <c r="B493" s="113"/>
      <c r="C493" s="113"/>
      <c r="D493" s="113"/>
      <c r="E493" s="114"/>
      <c r="F493" s="114"/>
      <c r="G493" s="114"/>
      <c r="H493" s="114"/>
      <c r="I493" s="114"/>
      <c r="J493" s="114"/>
      <c r="K493" s="113"/>
    </row>
    <row r="494" spans="1:11">
      <c r="A494" s="116"/>
      <c r="B494" s="113"/>
      <c r="C494" s="113"/>
      <c r="D494" s="113"/>
      <c r="E494" s="114"/>
      <c r="F494" s="114"/>
      <c r="G494" s="114"/>
      <c r="H494" s="114"/>
      <c r="I494" s="114"/>
      <c r="J494" s="114"/>
      <c r="K494" s="113"/>
    </row>
    <row r="495" spans="1:11">
      <c r="A495" s="116"/>
      <c r="B495" s="113"/>
      <c r="C495" s="113"/>
      <c r="D495" s="113"/>
      <c r="E495" s="114"/>
      <c r="F495" s="114"/>
      <c r="G495" s="114"/>
      <c r="H495" s="114"/>
      <c r="I495" s="114"/>
      <c r="J495" s="114"/>
      <c r="K495" s="113"/>
    </row>
    <row r="496" spans="1:11">
      <c r="A496" s="116"/>
      <c r="B496" s="113"/>
      <c r="C496" s="113"/>
      <c r="D496" s="113"/>
      <c r="E496" s="114"/>
      <c r="F496" s="114"/>
      <c r="G496" s="114"/>
      <c r="H496" s="114"/>
      <c r="I496" s="114"/>
      <c r="J496" s="114"/>
      <c r="K496" s="113"/>
    </row>
    <row r="497" spans="1:11">
      <c r="A497" s="116"/>
      <c r="B497" s="113"/>
      <c r="C497" s="113"/>
      <c r="D497" s="113"/>
      <c r="E497" s="114"/>
      <c r="F497" s="114"/>
      <c r="G497" s="114"/>
      <c r="H497" s="114"/>
      <c r="I497" s="114"/>
      <c r="J497" s="114"/>
      <c r="K497" s="113"/>
    </row>
    <row r="498" spans="1:11">
      <c r="A498" s="116"/>
      <c r="B498" s="113"/>
      <c r="C498" s="113"/>
      <c r="D498" s="113"/>
      <c r="E498" s="114"/>
      <c r="F498" s="114"/>
      <c r="G498" s="114"/>
      <c r="H498" s="114"/>
      <c r="I498" s="114"/>
      <c r="J498" s="114"/>
      <c r="K498" s="113"/>
    </row>
    <row r="499" spans="1:11">
      <c r="A499" s="116"/>
      <c r="B499" s="113"/>
      <c r="C499" s="113"/>
      <c r="D499" s="113"/>
      <c r="E499" s="114"/>
      <c r="F499" s="114"/>
      <c r="G499" s="114"/>
      <c r="H499" s="114"/>
      <c r="I499" s="114"/>
      <c r="J499" s="114"/>
      <c r="K499" s="113"/>
    </row>
    <row r="500" spans="1:11">
      <c r="A500" s="116"/>
      <c r="B500" s="113"/>
      <c r="C500" s="113"/>
      <c r="D500" s="113"/>
      <c r="E500" s="114"/>
      <c r="F500" s="114"/>
      <c r="G500" s="114"/>
      <c r="H500" s="114"/>
      <c r="I500" s="114"/>
      <c r="J500" s="114"/>
      <c r="K500" s="113"/>
    </row>
    <row r="501" spans="1:11">
      <c r="A501" s="116"/>
      <c r="B501" s="113"/>
      <c r="C501" s="113"/>
      <c r="D501" s="113"/>
      <c r="E501" s="114"/>
      <c r="F501" s="114"/>
      <c r="G501" s="114"/>
      <c r="H501" s="114"/>
      <c r="I501" s="114"/>
      <c r="J501" s="114"/>
      <c r="K501" s="113"/>
    </row>
    <row r="502" spans="1:11">
      <c r="A502" s="116"/>
      <c r="B502" s="113"/>
      <c r="C502" s="113"/>
      <c r="D502" s="113"/>
      <c r="E502" s="114"/>
      <c r="F502" s="114"/>
      <c r="G502" s="114"/>
      <c r="H502" s="114"/>
      <c r="I502" s="114"/>
      <c r="J502" s="114"/>
      <c r="K502" s="113"/>
    </row>
    <row r="503" spans="1:11">
      <c r="A503" s="116"/>
      <c r="B503" s="113"/>
      <c r="C503" s="113"/>
      <c r="D503" s="113"/>
      <c r="E503" s="114"/>
      <c r="F503" s="114"/>
      <c r="G503" s="114"/>
      <c r="H503" s="114"/>
      <c r="I503" s="114"/>
      <c r="J503" s="114"/>
      <c r="K503" s="113"/>
    </row>
    <row r="504" spans="1:11">
      <c r="A504" s="116"/>
      <c r="B504" s="113"/>
      <c r="C504" s="113"/>
      <c r="D504" s="113"/>
      <c r="E504" s="114"/>
      <c r="F504" s="114"/>
      <c r="G504" s="114"/>
      <c r="H504" s="114"/>
      <c r="I504" s="114"/>
      <c r="J504" s="114"/>
      <c r="K504" s="113"/>
    </row>
    <row r="505" spans="1:11">
      <c r="A505" s="116"/>
      <c r="B505" s="113"/>
      <c r="C505" s="113"/>
      <c r="D505" s="113"/>
      <c r="E505" s="114"/>
      <c r="F505" s="114"/>
      <c r="G505" s="114"/>
      <c r="H505" s="114"/>
      <c r="I505" s="114"/>
      <c r="J505" s="114"/>
      <c r="K505" s="113"/>
    </row>
    <row r="506" spans="1:11">
      <c r="A506" s="116"/>
      <c r="B506" s="113"/>
      <c r="C506" s="113"/>
      <c r="D506" s="113"/>
      <c r="E506" s="114"/>
      <c r="F506" s="114"/>
      <c r="G506" s="114"/>
      <c r="H506" s="114"/>
      <c r="I506" s="114"/>
      <c r="J506" s="114"/>
      <c r="K506" s="113"/>
    </row>
    <row r="507" spans="1:11">
      <c r="A507" s="116"/>
      <c r="B507" s="113"/>
      <c r="C507" s="113"/>
      <c r="D507" s="113"/>
      <c r="E507" s="114"/>
      <c r="F507" s="114"/>
      <c r="G507" s="114"/>
      <c r="H507" s="114"/>
      <c r="I507" s="114"/>
      <c r="J507" s="114"/>
      <c r="K507" s="113"/>
    </row>
    <row r="508" spans="1:11">
      <c r="A508" s="116"/>
      <c r="B508" s="113"/>
      <c r="C508" s="113"/>
      <c r="D508" s="113"/>
      <c r="E508" s="114"/>
      <c r="F508" s="114"/>
      <c r="G508" s="114"/>
      <c r="H508" s="114"/>
      <c r="I508" s="114"/>
      <c r="J508" s="114"/>
      <c r="K508" s="113"/>
    </row>
    <row r="509" spans="1:11">
      <c r="A509" s="116"/>
      <c r="B509" s="113"/>
      <c r="C509" s="113"/>
      <c r="D509" s="113"/>
      <c r="E509" s="114"/>
      <c r="F509" s="114"/>
      <c r="G509" s="114"/>
      <c r="H509" s="114"/>
      <c r="I509" s="114"/>
      <c r="J509" s="114"/>
      <c r="K509" s="113"/>
    </row>
    <row r="510" spans="1:11">
      <c r="A510" s="116"/>
      <c r="B510" s="113"/>
      <c r="C510" s="113"/>
      <c r="D510" s="113"/>
      <c r="E510" s="114"/>
      <c r="F510" s="114"/>
      <c r="G510" s="114"/>
      <c r="H510" s="114"/>
      <c r="I510" s="114"/>
      <c r="J510" s="114"/>
      <c r="K510" s="113"/>
    </row>
    <row r="511" spans="1:11">
      <c r="A511" s="116"/>
      <c r="B511" s="113"/>
      <c r="C511" s="113"/>
      <c r="D511" s="113"/>
      <c r="E511" s="114"/>
      <c r="F511" s="114"/>
      <c r="G511" s="114"/>
      <c r="H511" s="114"/>
      <c r="I511" s="114"/>
      <c r="J511" s="114"/>
      <c r="K511" s="113"/>
    </row>
    <row r="512" spans="1:11">
      <c r="A512" s="116"/>
      <c r="B512" s="113"/>
      <c r="C512" s="113"/>
      <c r="D512" s="113"/>
      <c r="E512" s="114"/>
      <c r="F512" s="114"/>
      <c r="G512" s="114"/>
      <c r="H512" s="114"/>
      <c r="I512" s="114"/>
      <c r="J512" s="114"/>
      <c r="K512" s="113"/>
    </row>
    <row r="513" spans="1:11">
      <c r="A513" s="116"/>
      <c r="B513" s="113"/>
      <c r="C513" s="113"/>
      <c r="D513" s="113"/>
      <c r="E513" s="114"/>
      <c r="F513" s="114"/>
      <c r="G513" s="114"/>
      <c r="H513" s="114"/>
      <c r="I513" s="114"/>
      <c r="J513" s="114"/>
      <c r="K513" s="113"/>
    </row>
    <row r="514" spans="1:11">
      <c r="A514" s="116"/>
      <c r="B514" s="113"/>
      <c r="C514" s="113"/>
      <c r="D514" s="113"/>
      <c r="E514" s="114"/>
      <c r="F514" s="114"/>
      <c r="G514" s="114"/>
      <c r="H514" s="114"/>
      <c r="I514" s="114"/>
      <c r="J514" s="114"/>
      <c r="K514" s="113"/>
    </row>
    <row r="515" spans="1:11">
      <c r="A515" s="116"/>
      <c r="B515" s="113"/>
      <c r="C515" s="113"/>
      <c r="D515" s="113"/>
      <c r="E515" s="114"/>
      <c r="F515" s="114"/>
      <c r="G515" s="114"/>
      <c r="H515" s="114"/>
      <c r="I515" s="114"/>
      <c r="J515" s="114"/>
      <c r="K515" s="113"/>
    </row>
    <row r="516" spans="1:11">
      <c r="A516" s="116"/>
      <c r="B516" s="113"/>
      <c r="C516" s="113"/>
      <c r="D516" s="113"/>
      <c r="E516" s="114"/>
      <c r="F516" s="114"/>
      <c r="G516" s="114"/>
      <c r="H516" s="114"/>
      <c r="I516" s="114"/>
      <c r="J516" s="114"/>
      <c r="K516" s="113"/>
    </row>
    <row r="517" spans="1:11">
      <c r="A517" s="116"/>
      <c r="B517" s="113"/>
      <c r="C517" s="113"/>
      <c r="D517" s="113"/>
      <c r="E517" s="114"/>
      <c r="F517" s="114"/>
      <c r="G517" s="114"/>
      <c r="H517" s="114"/>
      <c r="I517" s="114"/>
      <c r="J517" s="114"/>
      <c r="K517" s="113"/>
    </row>
    <row r="518" spans="1:11">
      <c r="A518" s="116"/>
      <c r="B518" s="113"/>
      <c r="C518" s="113"/>
      <c r="D518" s="113"/>
      <c r="E518" s="114"/>
      <c r="F518" s="114"/>
      <c r="G518" s="114"/>
      <c r="H518" s="114"/>
      <c r="I518" s="114"/>
      <c r="J518" s="114"/>
      <c r="K518" s="113"/>
    </row>
    <row r="519" spans="1:11">
      <c r="A519" s="116"/>
      <c r="B519" s="113"/>
      <c r="C519" s="113"/>
      <c r="D519" s="113"/>
      <c r="E519" s="114"/>
      <c r="F519" s="114"/>
      <c r="G519" s="114"/>
      <c r="H519" s="114"/>
      <c r="I519" s="114"/>
      <c r="J519" s="114"/>
      <c r="K519" s="113"/>
    </row>
    <row r="520" spans="1:11">
      <c r="A520" s="116"/>
      <c r="B520" s="113"/>
      <c r="C520" s="113"/>
      <c r="D520" s="113"/>
      <c r="E520" s="114"/>
      <c r="F520" s="114"/>
      <c r="G520" s="114"/>
      <c r="H520" s="114"/>
      <c r="I520" s="114"/>
      <c r="J520" s="114"/>
      <c r="K520" s="113"/>
    </row>
    <row r="521" spans="1:11">
      <c r="A521" s="116"/>
      <c r="B521" s="113"/>
      <c r="C521" s="113"/>
      <c r="D521" s="113"/>
      <c r="E521" s="114"/>
      <c r="F521" s="114"/>
      <c r="G521" s="114"/>
      <c r="H521" s="114"/>
      <c r="I521" s="114"/>
      <c r="J521" s="114"/>
      <c r="K521" s="113"/>
    </row>
    <row r="522" spans="1:11">
      <c r="A522" s="116"/>
      <c r="B522" s="113"/>
      <c r="C522" s="113"/>
      <c r="D522" s="113"/>
      <c r="E522" s="114"/>
      <c r="F522" s="114"/>
      <c r="G522" s="114"/>
      <c r="H522" s="114"/>
      <c r="I522" s="114"/>
      <c r="J522" s="114"/>
      <c r="K522" s="113"/>
    </row>
    <row r="523" spans="1:11">
      <c r="A523" s="116"/>
      <c r="B523" s="113"/>
      <c r="C523" s="113"/>
      <c r="D523" s="113"/>
      <c r="E523" s="114"/>
      <c r="F523" s="114"/>
      <c r="G523" s="114"/>
      <c r="H523" s="114"/>
      <c r="I523" s="114"/>
      <c r="J523" s="114"/>
      <c r="K523" s="113"/>
    </row>
    <row r="524" spans="1:11">
      <c r="A524" s="116"/>
      <c r="B524" s="113"/>
      <c r="C524" s="113"/>
      <c r="D524" s="113"/>
      <c r="E524" s="114"/>
      <c r="F524" s="114"/>
      <c r="G524" s="114"/>
      <c r="H524" s="114"/>
      <c r="I524" s="114"/>
      <c r="J524" s="114"/>
      <c r="K524" s="113"/>
    </row>
    <row r="525" spans="1:11">
      <c r="A525" s="116"/>
      <c r="B525" s="113"/>
      <c r="C525" s="113"/>
      <c r="D525" s="113"/>
      <c r="E525" s="114"/>
      <c r="F525" s="114"/>
      <c r="G525" s="114"/>
      <c r="H525" s="114"/>
      <c r="I525" s="114"/>
      <c r="J525" s="114"/>
      <c r="K525" s="113"/>
    </row>
    <row r="526" spans="1:11">
      <c r="A526" s="116"/>
      <c r="B526" s="113"/>
      <c r="C526" s="113"/>
      <c r="D526" s="113"/>
      <c r="E526" s="114"/>
      <c r="F526" s="114"/>
      <c r="G526" s="114"/>
      <c r="H526" s="114"/>
      <c r="I526" s="114"/>
      <c r="J526" s="114"/>
      <c r="K526" s="113"/>
    </row>
    <row r="527" spans="1:11">
      <c r="A527" s="116"/>
      <c r="B527" s="113"/>
      <c r="C527" s="113"/>
      <c r="D527" s="113"/>
      <c r="E527" s="114"/>
      <c r="F527" s="114"/>
      <c r="G527" s="114"/>
      <c r="H527" s="114"/>
      <c r="I527" s="114"/>
      <c r="J527" s="114"/>
      <c r="K527" s="113"/>
    </row>
    <row r="528" spans="1:11">
      <c r="A528" s="116"/>
      <c r="B528" s="113"/>
      <c r="C528" s="113"/>
      <c r="D528" s="113"/>
      <c r="E528" s="114"/>
      <c r="F528" s="114"/>
      <c r="G528" s="114"/>
      <c r="H528" s="114"/>
      <c r="I528" s="114"/>
      <c r="J528" s="114"/>
      <c r="K528" s="113"/>
    </row>
    <row r="529" spans="1:11">
      <c r="A529" s="116"/>
      <c r="B529" s="113"/>
      <c r="C529" s="113"/>
      <c r="D529" s="113"/>
      <c r="E529" s="114"/>
      <c r="F529" s="114"/>
      <c r="G529" s="114"/>
      <c r="H529" s="114"/>
      <c r="I529" s="114"/>
      <c r="J529" s="114"/>
      <c r="K529" s="113"/>
    </row>
    <row r="530" spans="1:11">
      <c r="A530" s="116"/>
      <c r="B530" s="113"/>
      <c r="C530" s="113"/>
      <c r="D530" s="113"/>
      <c r="E530" s="114"/>
      <c r="F530" s="114"/>
      <c r="G530" s="114"/>
      <c r="H530" s="114"/>
      <c r="I530" s="114"/>
      <c r="J530" s="114"/>
      <c r="K530" s="113"/>
    </row>
    <row r="531" spans="1:11">
      <c r="A531" s="116"/>
      <c r="B531" s="113"/>
      <c r="C531" s="113"/>
      <c r="D531" s="113"/>
      <c r="E531" s="114"/>
      <c r="F531" s="114"/>
      <c r="G531" s="114"/>
      <c r="H531" s="114"/>
      <c r="I531" s="114"/>
      <c r="J531" s="114"/>
      <c r="K531" s="113"/>
    </row>
    <row r="532" spans="1:11">
      <c r="A532" s="116"/>
      <c r="B532" s="113"/>
      <c r="C532" s="113"/>
      <c r="D532" s="113"/>
      <c r="E532" s="114"/>
      <c r="F532" s="114"/>
      <c r="G532" s="114"/>
      <c r="H532" s="114"/>
      <c r="I532" s="114"/>
      <c r="J532" s="114"/>
      <c r="K532" s="113"/>
    </row>
    <row r="533" spans="1:11">
      <c r="A533" s="116"/>
      <c r="B533" s="113"/>
      <c r="C533" s="113"/>
      <c r="D533" s="113"/>
      <c r="E533" s="114"/>
      <c r="F533" s="114"/>
      <c r="G533" s="114"/>
      <c r="H533" s="114"/>
      <c r="I533" s="114"/>
      <c r="J533" s="114"/>
      <c r="K533" s="113"/>
    </row>
    <row r="534" spans="1:11">
      <c r="A534" s="116"/>
      <c r="B534" s="113"/>
      <c r="C534" s="113"/>
      <c r="D534" s="113"/>
      <c r="E534" s="114"/>
      <c r="F534" s="114"/>
      <c r="G534" s="114"/>
      <c r="H534" s="114"/>
      <c r="I534" s="114"/>
      <c r="J534" s="114"/>
      <c r="K534" s="113"/>
    </row>
    <row r="535" spans="1:11">
      <c r="A535" s="116"/>
      <c r="B535" s="113"/>
      <c r="C535" s="113"/>
      <c r="D535" s="113"/>
      <c r="E535" s="114"/>
      <c r="F535" s="114"/>
      <c r="G535" s="114"/>
      <c r="H535" s="114"/>
      <c r="I535" s="114"/>
      <c r="J535" s="114"/>
      <c r="K535" s="113"/>
    </row>
    <row r="536" spans="1:11">
      <c r="A536" s="116"/>
      <c r="B536" s="113"/>
      <c r="C536" s="113"/>
      <c r="D536" s="113"/>
      <c r="E536" s="114"/>
      <c r="F536" s="114"/>
      <c r="G536" s="114"/>
      <c r="H536" s="114"/>
      <c r="I536" s="114"/>
      <c r="J536" s="114"/>
      <c r="K536" s="113"/>
    </row>
    <row r="537" spans="1:11">
      <c r="A537" s="116"/>
      <c r="B537" s="113"/>
      <c r="C537" s="113"/>
      <c r="D537" s="113"/>
      <c r="E537" s="114"/>
      <c r="F537" s="114"/>
      <c r="G537" s="114"/>
      <c r="H537" s="114"/>
      <c r="I537" s="114"/>
      <c r="J537" s="114"/>
      <c r="K537" s="113"/>
    </row>
    <row r="538" spans="1:11">
      <c r="A538" s="116"/>
      <c r="B538" s="113"/>
      <c r="C538" s="113"/>
      <c r="D538" s="113"/>
      <c r="E538" s="114"/>
      <c r="F538" s="114"/>
      <c r="G538" s="114"/>
      <c r="H538" s="114"/>
      <c r="I538" s="114"/>
      <c r="J538" s="114"/>
      <c r="K538" s="113"/>
    </row>
    <row r="539" spans="1:11">
      <c r="A539" s="116"/>
      <c r="B539" s="113"/>
      <c r="C539" s="113"/>
      <c r="D539" s="113"/>
      <c r="E539" s="114"/>
      <c r="F539" s="114"/>
      <c r="G539" s="114"/>
      <c r="H539" s="114"/>
      <c r="I539" s="114"/>
      <c r="J539" s="114"/>
      <c r="K539" s="113"/>
    </row>
    <row r="540" spans="1:11">
      <c r="A540" s="116"/>
      <c r="B540" s="113"/>
      <c r="C540" s="113"/>
      <c r="D540" s="113"/>
      <c r="E540" s="114"/>
      <c r="F540" s="114"/>
      <c r="G540" s="114"/>
      <c r="H540" s="114"/>
      <c r="I540" s="114"/>
      <c r="J540" s="114"/>
      <c r="K540" s="113"/>
    </row>
    <row r="541" spans="1:11">
      <c r="A541" s="116"/>
      <c r="B541" s="113"/>
      <c r="C541" s="113"/>
      <c r="D541" s="113"/>
      <c r="E541" s="114"/>
      <c r="F541" s="114"/>
      <c r="G541" s="114"/>
      <c r="H541" s="114"/>
      <c r="I541" s="114"/>
      <c r="J541" s="114"/>
      <c r="K541" s="113"/>
    </row>
    <row r="542" spans="1:11">
      <c r="A542" s="116"/>
      <c r="B542" s="113"/>
      <c r="C542" s="113"/>
      <c r="D542" s="113"/>
      <c r="E542" s="114"/>
      <c r="F542" s="114"/>
      <c r="G542" s="114"/>
      <c r="H542" s="114"/>
      <c r="I542" s="114"/>
      <c r="J542" s="114"/>
      <c r="K542" s="113"/>
    </row>
    <row r="543" spans="1:11">
      <c r="A543" s="116"/>
      <c r="B543" s="113"/>
      <c r="C543" s="113"/>
      <c r="D543" s="113"/>
      <c r="E543" s="114"/>
      <c r="F543" s="114"/>
      <c r="G543" s="114"/>
      <c r="H543" s="114"/>
      <c r="I543" s="114"/>
      <c r="J543" s="114"/>
      <c r="K543" s="113"/>
    </row>
    <row r="544" spans="1:11">
      <c r="A544" s="116"/>
      <c r="B544" s="113"/>
      <c r="C544" s="113"/>
      <c r="D544" s="113"/>
      <c r="E544" s="114"/>
      <c r="F544" s="114"/>
      <c r="G544" s="114"/>
      <c r="H544" s="114"/>
      <c r="I544" s="114"/>
      <c r="J544" s="114"/>
      <c r="K544" s="113"/>
    </row>
    <row r="545" spans="1:11">
      <c r="A545" s="116"/>
      <c r="B545" s="113"/>
      <c r="C545" s="113"/>
      <c r="D545" s="113"/>
      <c r="E545" s="114"/>
      <c r="F545" s="114"/>
      <c r="G545" s="114"/>
      <c r="H545" s="114"/>
      <c r="I545" s="114"/>
      <c r="J545" s="114"/>
      <c r="K545" s="113"/>
    </row>
    <row r="546" spans="1:11">
      <c r="A546" s="116"/>
      <c r="B546" s="113"/>
      <c r="C546" s="113"/>
      <c r="D546" s="113"/>
      <c r="E546" s="114"/>
      <c r="F546" s="114"/>
      <c r="G546" s="114"/>
      <c r="H546" s="114"/>
      <c r="I546" s="114"/>
      <c r="J546" s="114"/>
      <c r="K546" s="113"/>
    </row>
    <row r="547" spans="1:11">
      <c r="A547" s="116"/>
      <c r="B547" s="113"/>
      <c r="C547" s="113"/>
      <c r="D547" s="113"/>
      <c r="E547" s="114"/>
      <c r="F547" s="114"/>
      <c r="G547" s="114"/>
      <c r="H547" s="114"/>
      <c r="I547" s="114"/>
      <c r="J547" s="114"/>
      <c r="K547" s="113"/>
    </row>
    <row r="548" spans="1:11">
      <c r="A548" s="116"/>
      <c r="B548" s="113"/>
      <c r="C548" s="113"/>
      <c r="D548" s="113"/>
      <c r="E548" s="114"/>
      <c r="F548" s="114"/>
      <c r="G548" s="114"/>
      <c r="H548" s="114"/>
      <c r="I548" s="114"/>
      <c r="J548" s="114"/>
      <c r="K548" s="113"/>
    </row>
    <row r="549" spans="1:11">
      <c r="A549" s="116"/>
      <c r="B549" s="113"/>
      <c r="C549" s="113"/>
      <c r="D549" s="113"/>
      <c r="E549" s="114"/>
      <c r="F549" s="114"/>
      <c r="G549" s="114"/>
      <c r="H549" s="114"/>
      <c r="I549" s="114"/>
      <c r="J549" s="114"/>
      <c r="K549" s="113"/>
    </row>
    <row r="550" spans="1:11">
      <c r="A550" s="116"/>
      <c r="B550" s="113"/>
      <c r="C550" s="113"/>
      <c r="D550" s="113"/>
      <c r="E550" s="114"/>
      <c r="F550" s="114"/>
      <c r="G550" s="114"/>
      <c r="H550" s="114"/>
      <c r="I550" s="114"/>
      <c r="J550" s="114"/>
      <c r="K550" s="113"/>
    </row>
    <row r="551" spans="1:11">
      <c r="A551" s="116"/>
      <c r="B551" s="113"/>
      <c r="C551" s="113"/>
      <c r="D551" s="113"/>
      <c r="E551" s="114"/>
      <c r="F551" s="114"/>
      <c r="G551" s="114"/>
      <c r="H551" s="114"/>
      <c r="I551" s="114"/>
      <c r="J551" s="114"/>
      <c r="K551" s="113"/>
    </row>
    <row r="552" spans="1:11">
      <c r="A552" s="116"/>
      <c r="B552" s="113"/>
      <c r="C552" s="113"/>
      <c r="D552" s="113"/>
      <c r="E552" s="114"/>
      <c r="F552" s="114"/>
      <c r="G552" s="114"/>
      <c r="H552" s="114"/>
      <c r="I552" s="114"/>
      <c r="J552" s="114"/>
      <c r="K552" s="113"/>
    </row>
    <row r="553" spans="1:11">
      <c r="A553" s="116"/>
      <c r="B553" s="113"/>
      <c r="C553" s="113"/>
      <c r="D553" s="113"/>
      <c r="E553" s="114"/>
      <c r="F553" s="114"/>
      <c r="G553" s="114"/>
      <c r="H553" s="114"/>
      <c r="I553" s="114"/>
      <c r="J553" s="114"/>
      <c r="K553" s="113"/>
    </row>
    <row r="554" spans="1:11">
      <c r="A554" s="116"/>
      <c r="B554" s="113"/>
      <c r="C554" s="113"/>
      <c r="D554" s="113"/>
      <c r="E554" s="114"/>
      <c r="F554" s="114"/>
      <c r="G554" s="114"/>
      <c r="H554" s="114"/>
      <c r="I554" s="114"/>
      <c r="J554" s="114"/>
      <c r="K554" s="113"/>
    </row>
    <row r="555" spans="1:11">
      <c r="A555" s="116"/>
      <c r="B555" s="113"/>
      <c r="C555" s="113"/>
      <c r="D555" s="113"/>
      <c r="E555" s="114"/>
      <c r="F555" s="114"/>
      <c r="G555" s="114"/>
      <c r="H555" s="114"/>
      <c r="I555" s="114"/>
      <c r="J555" s="114"/>
      <c r="K555" s="113"/>
    </row>
    <row r="556" spans="1:11">
      <c r="A556" s="116"/>
      <c r="B556" s="113"/>
      <c r="C556" s="113"/>
      <c r="D556" s="113"/>
      <c r="E556" s="114"/>
      <c r="F556" s="114"/>
      <c r="G556" s="114"/>
      <c r="H556" s="114"/>
      <c r="I556" s="114"/>
      <c r="J556" s="114"/>
      <c r="K556" s="113"/>
    </row>
    <row r="557" spans="1:11">
      <c r="A557" s="116"/>
      <c r="B557" s="113"/>
      <c r="C557" s="113"/>
      <c r="D557" s="113"/>
      <c r="E557" s="114"/>
      <c r="F557" s="114"/>
      <c r="G557" s="114"/>
      <c r="H557" s="114"/>
      <c r="I557" s="114"/>
      <c r="J557" s="114"/>
      <c r="K557" s="113"/>
    </row>
    <row r="558" spans="1:11">
      <c r="A558" s="116"/>
      <c r="B558" s="113"/>
      <c r="C558" s="113"/>
      <c r="D558" s="113"/>
      <c r="E558" s="114"/>
      <c r="F558" s="114"/>
      <c r="G558" s="114"/>
      <c r="H558" s="114"/>
      <c r="I558" s="114"/>
      <c r="J558" s="114"/>
      <c r="K558" s="113"/>
    </row>
    <row r="559" spans="1:11">
      <c r="A559" s="116"/>
      <c r="B559" s="113"/>
      <c r="C559" s="113"/>
      <c r="D559" s="113"/>
      <c r="E559" s="114"/>
      <c r="F559" s="114"/>
      <c r="G559" s="114"/>
      <c r="H559" s="114"/>
      <c r="I559" s="114"/>
      <c r="J559" s="114"/>
      <c r="K559" s="113"/>
    </row>
    <row r="560" spans="1:11">
      <c r="A560" s="116"/>
      <c r="B560" s="113"/>
      <c r="C560" s="113"/>
      <c r="D560" s="113"/>
      <c r="E560" s="114"/>
      <c r="F560" s="114"/>
      <c r="G560" s="114"/>
      <c r="H560" s="114"/>
      <c r="I560" s="114"/>
      <c r="J560" s="114"/>
      <c r="K560" s="113"/>
    </row>
    <row r="561" spans="1:11">
      <c r="A561" s="116"/>
      <c r="B561" s="113"/>
      <c r="C561" s="113"/>
      <c r="D561" s="113"/>
      <c r="E561" s="114"/>
      <c r="F561" s="114"/>
      <c r="G561" s="114"/>
      <c r="H561" s="114"/>
      <c r="I561" s="114"/>
      <c r="J561" s="114"/>
      <c r="K561" s="113"/>
    </row>
    <row r="562" spans="1:11">
      <c r="A562" s="116"/>
      <c r="B562" s="113"/>
      <c r="C562" s="113"/>
      <c r="D562" s="113"/>
      <c r="E562" s="114"/>
      <c r="F562" s="114"/>
      <c r="G562" s="114"/>
      <c r="H562" s="114"/>
      <c r="I562" s="114"/>
      <c r="J562" s="114"/>
      <c r="K562" s="113"/>
    </row>
    <row r="563" spans="1:11">
      <c r="A563" s="116"/>
      <c r="B563" s="113"/>
      <c r="C563" s="113"/>
      <c r="D563" s="113"/>
      <c r="E563" s="114"/>
      <c r="F563" s="114"/>
      <c r="G563" s="114"/>
      <c r="H563" s="114"/>
      <c r="I563" s="114"/>
      <c r="J563" s="114"/>
      <c r="K563" s="113"/>
    </row>
    <row r="564" spans="1:11">
      <c r="A564" s="116"/>
      <c r="B564" s="113"/>
      <c r="C564" s="113"/>
      <c r="D564" s="113"/>
      <c r="E564" s="114"/>
      <c r="F564" s="114"/>
      <c r="G564" s="114"/>
      <c r="H564" s="114"/>
      <c r="I564" s="114"/>
      <c r="J564" s="114"/>
      <c r="K564" s="113"/>
    </row>
    <row r="565" spans="1:11">
      <c r="A565" s="116"/>
      <c r="B565" s="113"/>
      <c r="C565" s="113"/>
      <c r="D565" s="113"/>
      <c r="E565" s="114"/>
      <c r="F565" s="114"/>
      <c r="G565" s="114"/>
      <c r="H565" s="114"/>
      <c r="I565" s="114"/>
      <c r="J565" s="114"/>
      <c r="K565" s="113"/>
    </row>
    <row r="566" spans="1:11">
      <c r="A566" s="116"/>
      <c r="B566" s="113"/>
      <c r="C566" s="113"/>
      <c r="D566" s="113"/>
      <c r="E566" s="114"/>
      <c r="F566" s="114"/>
      <c r="G566" s="114"/>
      <c r="H566" s="114"/>
      <c r="I566" s="114"/>
      <c r="J566" s="114"/>
      <c r="K566" s="113"/>
    </row>
    <row r="567" spans="1:11">
      <c r="A567" s="116"/>
      <c r="B567" s="113"/>
      <c r="C567" s="113"/>
      <c r="D567" s="113"/>
      <c r="E567" s="114"/>
      <c r="F567" s="114"/>
      <c r="G567" s="114"/>
      <c r="H567" s="114"/>
      <c r="I567" s="114"/>
      <c r="J567" s="114"/>
      <c r="K567" s="113"/>
    </row>
    <row r="568" spans="1:11">
      <c r="A568" s="116"/>
      <c r="B568" s="113"/>
      <c r="C568" s="113"/>
      <c r="D568" s="113"/>
      <c r="E568" s="114"/>
      <c r="F568" s="114"/>
      <c r="G568" s="114"/>
      <c r="H568" s="114"/>
      <c r="I568" s="114"/>
      <c r="J568" s="114"/>
      <c r="K568" s="113"/>
    </row>
    <row r="569" spans="1:11">
      <c r="A569" s="116"/>
      <c r="B569" s="113"/>
      <c r="C569" s="113"/>
      <c r="D569" s="113"/>
      <c r="E569" s="114"/>
      <c r="F569" s="114"/>
      <c r="G569" s="114"/>
      <c r="H569" s="114"/>
      <c r="I569" s="114"/>
      <c r="J569" s="114"/>
      <c r="K569" s="113"/>
    </row>
    <row r="570" spans="1:11">
      <c r="A570" s="116"/>
      <c r="B570" s="113"/>
      <c r="C570" s="113"/>
      <c r="D570" s="113"/>
      <c r="E570" s="114"/>
      <c r="F570" s="114"/>
      <c r="G570" s="114"/>
      <c r="H570" s="114"/>
      <c r="I570" s="114"/>
      <c r="J570" s="114"/>
      <c r="K570" s="113"/>
    </row>
    <row r="571" spans="1:11">
      <c r="A571" s="116"/>
      <c r="B571" s="113"/>
      <c r="C571" s="113"/>
      <c r="D571" s="113"/>
      <c r="E571" s="114"/>
      <c r="F571" s="114"/>
      <c r="G571" s="114"/>
      <c r="H571" s="114"/>
      <c r="I571" s="114"/>
      <c r="J571" s="114"/>
      <c r="K571" s="113"/>
    </row>
    <row r="572" spans="1:11">
      <c r="A572" s="116"/>
      <c r="B572" s="113"/>
      <c r="C572" s="113"/>
      <c r="D572" s="113"/>
      <c r="E572" s="114"/>
      <c r="F572" s="114"/>
      <c r="G572" s="114"/>
      <c r="H572" s="114"/>
      <c r="I572" s="114"/>
      <c r="J572" s="114"/>
      <c r="K572" s="113"/>
    </row>
    <row r="573" spans="1:11">
      <c r="A573" s="116"/>
      <c r="B573" s="113"/>
      <c r="C573" s="113"/>
      <c r="D573" s="113"/>
      <c r="E573" s="114"/>
      <c r="F573" s="114"/>
      <c r="G573" s="114"/>
      <c r="H573" s="114"/>
      <c r="I573" s="114"/>
      <c r="J573" s="114"/>
      <c r="K573" s="113"/>
    </row>
    <row r="574" spans="1:11">
      <c r="A574" s="116"/>
      <c r="B574" s="113"/>
      <c r="C574" s="113"/>
      <c r="D574" s="113"/>
      <c r="E574" s="114"/>
      <c r="F574" s="114"/>
      <c r="G574" s="114"/>
      <c r="H574" s="114"/>
      <c r="I574" s="114"/>
      <c r="J574" s="114"/>
      <c r="K574" s="113"/>
    </row>
    <row r="575" spans="1:11">
      <c r="A575" s="116"/>
      <c r="B575" s="113"/>
      <c r="C575" s="113"/>
      <c r="D575" s="113"/>
      <c r="E575" s="114"/>
      <c r="F575" s="114"/>
      <c r="G575" s="114"/>
      <c r="H575" s="114"/>
      <c r="I575" s="114"/>
      <c r="J575" s="114"/>
      <c r="K575" s="113"/>
    </row>
    <row r="576" spans="1:11">
      <c r="A576" s="116"/>
      <c r="B576" s="113"/>
      <c r="C576" s="113"/>
      <c r="D576" s="113"/>
      <c r="E576" s="114"/>
      <c r="F576" s="114"/>
      <c r="G576" s="114"/>
      <c r="H576" s="114"/>
      <c r="I576" s="114"/>
      <c r="J576" s="114"/>
      <c r="K576" s="113"/>
    </row>
    <row r="577" spans="1:11">
      <c r="A577" s="116"/>
      <c r="B577" s="113"/>
      <c r="C577" s="113"/>
      <c r="D577" s="113"/>
      <c r="E577" s="114"/>
      <c r="F577" s="114"/>
      <c r="G577" s="114"/>
      <c r="H577" s="114"/>
      <c r="I577" s="114"/>
      <c r="J577" s="114"/>
      <c r="K577" s="113"/>
    </row>
    <row r="578" spans="1:11">
      <c r="A578" s="116"/>
      <c r="B578" s="113"/>
      <c r="C578" s="113"/>
      <c r="D578" s="113"/>
      <c r="E578" s="114"/>
      <c r="F578" s="114"/>
      <c r="G578" s="114"/>
      <c r="H578" s="114"/>
      <c r="I578" s="114"/>
      <c r="J578" s="114"/>
      <c r="K578" s="113"/>
    </row>
    <row r="579" spans="1:11">
      <c r="A579" s="116"/>
      <c r="B579" s="113"/>
      <c r="C579" s="113"/>
      <c r="D579" s="113"/>
      <c r="E579" s="114"/>
      <c r="F579" s="114"/>
      <c r="G579" s="114"/>
      <c r="H579" s="114"/>
      <c r="I579" s="114"/>
      <c r="J579" s="114"/>
      <c r="K579" s="113"/>
    </row>
    <row r="580" spans="1:11">
      <c r="A580" s="116"/>
      <c r="B580" s="113"/>
      <c r="C580" s="113"/>
      <c r="D580" s="113"/>
      <c r="E580" s="114"/>
      <c r="F580" s="114"/>
      <c r="G580" s="114"/>
      <c r="H580" s="114"/>
      <c r="I580" s="114"/>
      <c r="J580" s="114"/>
      <c r="K580" s="113"/>
    </row>
    <row r="581" spans="1:11">
      <c r="A581" s="116"/>
      <c r="B581" s="113"/>
      <c r="C581" s="113"/>
      <c r="D581" s="113"/>
      <c r="E581" s="114"/>
      <c r="F581" s="114"/>
      <c r="G581" s="114"/>
      <c r="H581" s="114"/>
      <c r="I581" s="114"/>
      <c r="J581" s="114"/>
      <c r="K581" s="113"/>
    </row>
    <row r="582" spans="1:11">
      <c r="A582" s="116"/>
      <c r="B582" s="113"/>
      <c r="C582" s="113"/>
      <c r="D582" s="113"/>
      <c r="E582" s="114"/>
      <c r="F582" s="114"/>
      <c r="G582" s="114"/>
      <c r="H582" s="114"/>
      <c r="I582" s="114"/>
      <c r="J582" s="114"/>
      <c r="K582" s="113"/>
    </row>
    <row r="583" spans="1:11">
      <c r="A583" s="116"/>
      <c r="B583" s="113"/>
      <c r="C583" s="113"/>
      <c r="D583" s="113"/>
      <c r="E583" s="114"/>
      <c r="F583" s="114"/>
      <c r="G583" s="114"/>
      <c r="H583" s="114"/>
      <c r="I583" s="114"/>
      <c r="J583" s="114"/>
      <c r="K583" s="113"/>
    </row>
    <row r="584" spans="1:11">
      <c r="A584" s="116"/>
      <c r="B584" s="113"/>
      <c r="C584" s="113"/>
      <c r="D584" s="113"/>
      <c r="E584" s="114"/>
      <c r="F584" s="114"/>
      <c r="G584" s="114"/>
      <c r="H584" s="114"/>
      <c r="I584" s="114"/>
      <c r="J584" s="114"/>
      <c r="K584" s="113"/>
    </row>
    <row r="585" spans="1:11">
      <c r="A585" s="116"/>
      <c r="B585" s="113"/>
      <c r="C585" s="113"/>
      <c r="D585" s="113"/>
      <c r="E585" s="114"/>
      <c r="F585" s="114"/>
      <c r="G585" s="114"/>
      <c r="H585" s="114"/>
      <c r="I585" s="114"/>
      <c r="J585" s="114"/>
      <c r="K585" s="113"/>
    </row>
    <row r="586" spans="1:11">
      <c r="A586" s="116"/>
      <c r="B586" s="113"/>
      <c r="C586" s="113"/>
      <c r="D586" s="113"/>
      <c r="E586" s="114"/>
      <c r="F586" s="114"/>
      <c r="G586" s="114"/>
      <c r="H586" s="114"/>
      <c r="I586" s="114"/>
      <c r="J586" s="114"/>
      <c r="K586" s="113"/>
    </row>
    <row r="587" spans="1:11">
      <c r="A587" s="116"/>
      <c r="B587" s="113"/>
      <c r="C587" s="113"/>
      <c r="D587" s="113"/>
      <c r="E587" s="114"/>
      <c r="F587" s="114"/>
      <c r="G587" s="114"/>
      <c r="H587" s="114"/>
      <c r="I587" s="114"/>
      <c r="J587" s="114"/>
      <c r="K587" s="113"/>
    </row>
    <row r="588" spans="1:11">
      <c r="A588" s="116"/>
      <c r="B588" s="113"/>
      <c r="C588" s="113"/>
      <c r="D588" s="113"/>
      <c r="E588" s="114"/>
      <c r="F588" s="114"/>
      <c r="G588" s="114"/>
      <c r="H588" s="114"/>
      <c r="I588" s="114"/>
      <c r="J588" s="114"/>
      <c r="K588" s="113"/>
    </row>
    <row r="589" spans="1:11">
      <c r="A589" s="116"/>
      <c r="B589" s="113"/>
      <c r="C589" s="113"/>
      <c r="D589" s="113"/>
      <c r="E589" s="114"/>
      <c r="F589" s="114"/>
      <c r="G589" s="114"/>
      <c r="H589" s="114"/>
      <c r="I589" s="114"/>
      <c r="J589" s="114"/>
      <c r="K589" s="113"/>
    </row>
    <row r="590" spans="1:11">
      <c r="A590" s="116"/>
      <c r="B590" s="113"/>
      <c r="C590" s="113"/>
      <c r="D590" s="113"/>
      <c r="E590" s="114"/>
      <c r="F590" s="114"/>
      <c r="G590" s="114"/>
      <c r="H590" s="114"/>
      <c r="I590" s="114"/>
      <c r="J590" s="114"/>
      <c r="K590" s="113"/>
    </row>
    <row r="591" spans="1:11">
      <c r="A591" s="116"/>
      <c r="B591" s="113"/>
      <c r="C591" s="113"/>
      <c r="D591" s="113"/>
      <c r="E591" s="114"/>
      <c r="F591" s="114"/>
      <c r="G591" s="114"/>
      <c r="H591" s="114"/>
      <c r="I591" s="114"/>
      <c r="J591" s="114"/>
      <c r="K591" s="113"/>
    </row>
    <row r="592" spans="1:11">
      <c r="A592" s="116"/>
      <c r="B592" s="113"/>
      <c r="C592" s="113"/>
      <c r="D592" s="113"/>
      <c r="E592" s="114"/>
      <c r="F592" s="114"/>
      <c r="G592" s="114"/>
      <c r="H592" s="114"/>
      <c r="I592" s="114"/>
      <c r="J592" s="114"/>
      <c r="K592" s="113"/>
    </row>
    <row r="593" spans="1:11">
      <c r="A593" s="116"/>
      <c r="B593" s="113"/>
      <c r="C593" s="113"/>
      <c r="D593" s="113"/>
      <c r="E593" s="114"/>
      <c r="F593" s="114"/>
      <c r="G593" s="114"/>
      <c r="H593" s="114"/>
      <c r="I593" s="114"/>
      <c r="J593" s="114"/>
      <c r="K593" s="113"/>
    </row>
    <row r="594" spans="1:11">
      <c r="A594" s="116"/>
      <c r="B594" s="113"/>
      <c r="C594" s="113"/>
      <c r="D594" s="113"/>
      <c r="E594" s="114"/>
      <c r="F594" s="114"/>
      <c r="G594" s="114"/>
      <c r="H594" s="114"/>
      <c r="I594" s="114"/>
      <c r="J594" s="114"/>
      <c r="K594" s="113"/>
    </row>
    <row r="595" spans="1:11">
      <c r="A595" s="116"/>
      <c r="B595" s="113"/>
      <c r="C595" s="113"/>
      <c r="D595" s="113"/>
      <c r="E595" s="114"/>
      <c r="F595" s="114"/>
      <c r="G595" s="114"/>
      <c r="H595" s="114"/>
      <c r="I595" s="114"/>
      <c r="J595" s="114"/>
      <c r="K595" s="113"/>
    </row>
    <row r="596" spans="1:11">
      <c r="A596" s="116"/>
      <c r="B596" s="113"/>
      <c r="C596" s="113"/>
      <c r="D596" s="113"/>
      <c r="E596" s="114"/>
      <c r="F596" s="114"/>
      <c r="G596" s="114"/>
      <c r="H596" s="114"/>
      <c r="I596" s="114"/>
      <c r="J596" s="114"/>
      <c r="K596" s="113"/>
    </row>
    <row r="597" spans="1:11">
      <c r="A597" s="116"/>
      <c r="B597" s="113"/>
      <c r="C597" s="113"/>
      <c r="D597" s="113"/>
      <c r="E597" s="114"/>
      <c r="F597" s="114"/>
      <c r="G597" s="114"/>
      <c r="H597" s="114"/>
      <c r="I597" s="114"/>
      <c r="J597" s="114"/>
      <c r="K597" s="113"/>
    </row>
    <row r="598" spans="1:11">
      <c r="A598" s="116"/>
      <c r="B598" s="113"/>
      <c r="C598" s="113"/>
      <c r="D598" s="113"/>
      <c r="E598" s="114"/>
      <c r="F598" s="114"/>
      <c r="G598" s="114"/>
      <c r="H598" s="114"/>
      <c r="I598" s="114"/>
      <c r="J598" s="114"/>
      <c r="K598" s="113"/>
    </row>
    <row r="599" spans="1:11">
      <c r="A599" s="116"/>
      <c r="B599" s="113"/>
      <c r="C599" s="113"/>
      <c r="D599" s="113"/>
      <c r="E599" s="114"/>
      <c r="F599" s="114"/>
      <c r="G599" s="114"/>
      <c r="H599" s="114"/>
      <c r="I599" s="114"/>
      <c r="J599" s="114"/>
      <c r="K599" s="113"/>
    </row>
    <row r="600" spans="1:11">
      <c r="A600" s="116"/>
      <c r="B600" s="113"/>
      <c r="C600" s="113"/>
      <c r="D600" s="113"/>
      <c r="E600" s="114"/>
      <c r="F600" s="114"/>
      <c r="G600" s="114"/>
      <c r="H600" s="114"/>
      <c r="I600" s="114"/>
      <c r="J600" s="114"/>
      <c r="K600" s="113"/>
    </row>
    <row r="601" spans="1:11">
      <c r="A601" s="116"/>
      <c r="B601" s="113"/>
      <c r="C601" s="113"/>
      <c r="D601" s="113"/>
      <c r="E601" s="114"/>
      <c r="F601" s="114"/>
      <c r="G601" s="114"/>
      <c r="H601" s="114"/>
      <c r="I601" s="114"/>
      <c r="J601" s="114"/>
      <c r="K601" s="113"/>
    </row>
    <row r="602" spans="1:11">
      <c r="A602" s="116"/>
      <c r="B602" s="113"/>
      <c r="C602" s="113"/>
      <c r="D602" s="113"/>
      <c r="E602" s="114"/>
      <c r="F602" s="114"/>
      <c r="G602" s="114"/>
      <c r="H602" s="114"/>
      <c r="I602" s="114"/>
      <c r="J602" s="114"/>
      <c r="K602" s="113"/>
    </row>
    <row r="603" spans="1:11">
      <c r="A603" s="116"/>
      <c r="B603" s="113"/>
      <c r="C603" s="113"/>
      <c r="D603" s="113"/>
      <c r="E603" s="114"/>
      <c r="F603" s="114"/>
      <c r="G603" s="114"/>
      <c r="H603" s="114"/>
      <c r="I603" s="114"/>
      <c r="J603" s="114"/>
      <c r="K603" s="113"/>
    </row>
    <row r="604" spans="1:11">
      <c r="A604" s="116"/>
      <c r="B604" s="113"/>
      <c r="C604" s="113"/>
      <c r="D604" s="113"/>
      <c r="E604" s="114"/>
      <c r="F604" s="114"/>
      <c r="G604" s="114"/>
      <c r="H604" s="114"/>
      <c r="I604" s="114"/>
      <c r="J604" s="114"/>
      <c r="K604" s="113"/>
    </row>
    <row r="605" spans="1:11">
      <c r="A605" s="116"/>
      <c r="B605" s="113"/>
      <c r="C605" s="113"/>
      <c r="D605" s="113"/>
      <c r="E605" s="114"/>
      <c r="F605" s="114"/>
      <c r="G605" s="114"/>
      <c r="H605" s="114"/>
      <c r="I605" s="114"/>
      <c r="J605" s="114"/>
      <c r="K605" s="113"/>
    </row>
    <row r="606" spans="1:11">
      <c r="A606" s="116"/>
      <c r="B606" s="113"/>
      <c r="C606" s="113"/>
      <c r="D606" s="113"/>
      <c r="E606" s="114"/>
      <c r="F606" s="114"/>
      <c r="G606" s="114"/>
      <c r="H606" s="114"/>
      <c r="I606" s="114"/>
      <c r="J606" s="114"/>
      <c r="K606" s="113"/>
    </row>
    <row r="607" spans="1:11">
      <c r="A607" s="116"/>
      <c r="B607" s="113"/>
      <c r="C607" s="113"/>
      <c r="D607" s="113"/>
      <c r="E607" s="114"/>
      <c r="F607" s="114"/>
      <c r="G607" s="114"/>
      <c r="H607" s="114"/>
      <c r="I607" s="114"/>
      <c r="J607" s="114"/>
      <c r="K607" s="113"/>
    </row>
    <row r="608" spans="1:11">
      <c r="A608" s="116"/>
      <c r="B608" s="113"/>
      <c r="C608" s="113"/>
      <c r="D608" s="113"/>
      <c r="E608" s="114"/>
      <c r="F608" s="114"/>
      <c r="G608" s="114"/>
      <c r="H608" s="114"/>
      <c r="I608" s="114"/>
      <c r="J608" s="114"/>
      <c r="K608" s="113"/>
    </row>
    <row r="609" spans="1:11">
      <c r="A609" s="116"/>
      <c r="B609" s="113"/>
      <c r="C609" s="113"/>
      <c r="D609" s="113"/>
      <c r="E609" s="114"/>
      <c r="F609" s="114"/>
      <c r="G609" s="114"/>
      <c r="H609" s="114"/>
      <c r="I609" s="114"/>
      <c r="J609" s="114"/>
      <c r="K609" s="113"/>
    </row>
    <row r="610" spans="1:11">
      <c r="A610" s="116"/>
      <c r="B610" s="113"/>
      <c r="C610" s="113"/>
      <c r="D610" s="113"/>
      <c r="E610" s="114"/>
      <c r="F610" s="114"/>
      <c r="G610" s="114"/>
      <c r="H610" s="114"/>
      <c r="I610" s="114"/>
      <c r="J610" s="114"/>
      <c r="K610" s="113"/>
    </row>
    <row r="611" spans="1:11">
      <c r="A611" s="116"/>
      <c r="B611" s="113"/>
      <c r="C611" s="113"/>
      <c r="D611" s="113"/>
      <c r="E611" s="114"/>
      <c r="F611" s="114"/>
      <c r="G611" s="114"/>
      <c r="H611" s="114"/>
      <c r="I611" s="114"/>
      <c r="J611" s="114"/>
      <c r="K611" s="113"/>
    </row>
    <row r="612" spans="1:11">
      <c r="A612" s="116"/>
      <c r="B612" s="113"/>
      <c r="C612" s="113"/>
      <c r="D612" s="113"/>
      <c r="E612" s="114"/>
      <c r="F612" s="114"/>
      <c r="G612" s="114"/>
      <c r="H612" s="114"/>
      <c r="I612" s="114"/>
      <c r="J612" s="114"/>
      <c r="K612" s="113"/>
    </row>
    <row r="613" spans="1:11">
      <c r="A613" s="116"/>
      <c r="B613" s="113"/>
      <c r="C613" s="113"/>
      <c r="D613" s="113"/>
      <c r="E613" s="114"/>
      <c r="F613" s="114"/>
      <c r="G613" s="114"/>
      <c r="H613" s="114"/>
      <c r="I613" s="114"/>
      <c r="J613" s="114"/>
      <c r="K613" s="113"/>
    </row>
    <row r="614" spans="1:11">
      <c r="A614" s="116"/>
      <c r="B614" s="113"/>
      <c r="C614" s="113"/>
      <c r="D614" s="113"/>
      <c r="E614" s="114"/>
      <c r="F614" s="114"/>
      <c r="G614" s="114"/>
      <c r="H614" s="114"/>
      <c r="I614" s="114"/>
      <c r="J614" s="114"/>
      <c r="K614" s="113"/>
    </row>
    <row r="615" spans="1:11">
      <c r="A615" s="116"/>
      <c r="B615" s="113"/>
      <c r="C615" s="113"/>
      <c r="D615" s="113"/>
      <c r="E615" s="114"/>
      <c r="F615" s="114"/>
      <c r="G615" s="114"/>
      <c r="H615" s="114"/>
      <c r="I615" s="114"/>
      <c r="J615" s="114"/>
      <c r="K615" s="113"/>
    </row>
    <row r="616" spans="1:11">
      <c r="A616" s="116"/>
      <c r="B616" s="113"/>
      <c r="C616" s="113"/>
      <c r="D616" s="113"/>
      <c r="E616" s="114"/>
      <c r="F616" s="114"/>
      <c r="G616" s="114"/>
      <c r="H616" s="114"/>
      <c r="I616" s="114"/>
      <c r="J616" s="114"/>
      <c r="K616" s="113"/>
    </row>
    <row r="617" spans="1:11">
      <c r="A617" s="116"/>
      <c r="B617" s="113"/>
      <c r="C617" s="113"/>
      <c r="D617" s="113"/>
      <c r="E617" s="114"/>
      <c r="F617" s="114"/>
      <c r="G617" s="114"/>
      <c r="H617" s="114"/>
      <c r="I617" s="114"/>
      <c r="J617" s="114"/>
      <c r="K617" s="113"/>
    </row>
    <row r="618" spans="1:11">
      <c r="A618" s="116"/>
      <c r="B618" s="113"/>
      <c r="C618" s="113"/>
      <c r="D618" s="113"/>
      <c r="E618" s="114"/>
      <c r="F618" s="114"/>
      <c r="G618" s="114"/>
      <c r="H618" s="114"/>
      <c r="I618" s="114"/>
      <c r="J618" s="114"/>
      <c r="K618" s="113"/>
    </row>
    <row r="619" spans="1:11">
      <c r="A619" s="116"/>
      <c r="B619" s="113"/>
      <c r="C619" s="113"/>
      <c r="D619" s="113"/>
      <c r="E619" s="114"/>
      <c r="F619" s="114"/>
      <c r="G619" s="114"/>
      <c r="H619" s="114"/>
      <c r="I619" s="114"/>
      <c r="J619" s="114"/>
      <c r="K619" s="113"/>
    </row>
    <row r="620" spans="1:11">
      <c r="A620" s="116"/>
      <c r="B620" s="113"/>
      <c r="C620" s="113"/>
      <c r="D620" s="113"/>
      <c r="E620" s="114"/>
      <c r="F620" s="114"/>
      <c r="G620" s="114"/>
      <c r="H620" s="114"/>
      <c r="I620" s="114"/>
      <c r="J620" s="114"/>
      <c r="K620" s="113"/>
    </row>
    <row r="621" spans="1:11">
      <c r="A621" s="116"/>
      <c r="B621" s="113"/>
      <c r="C621" s="113"/>
      <c r="D621" s="113"/>
      <c r="E621" s="114"/>
      <c r="F621" s="114"/>
      <c r="G621" s="114"/>
      <c r="H621" s="114"/>
      <c r="I621" s="114"/>
      <c r="J621" s="114"/>
      <c r="K621" s="113"/>
    </row>
    <row r="622" spans="1:11">
      <c r="A622" s="116"/>
      <c r="B622" s="113"/>
      <c r="C622" s="113"/>
      <c r="D622" s="113"/>
      <c r="E622" s="114"/>
      <c r="F622" s="114"/>
      <c r="G622" s="114"/>
      <c r="H622" s="114"/>
      <c r="I622" s="114"/>
      <c r="J622" s="114"/>
      <c r="K622" s="113"/>
    </row>
    <row r="623" spans="1:11">
      <c r="A623" s="116"/>
      <c r="B623" s="113"/>
      <c r="C623" s="113"/>
      <c r="D623" s="113"/>
      <c r="E623" s="114"/>
      <c r="F623" s="114"/>
      <c r="G623" s="114"/>
      <c r="H623" s="114"/>
      <c r="I623" s="114"/>
      <c r="J623" s="114"/>
      <c r="K623" s="113"/>
    </row>
    <row r="624" spans="1:11">
      <c r="A624" s="116"/>
      <c r="B624" s="113"/>
      <c r="C624" s="113"/>
      <c r="D624" s="113"/>
      <c r="E624" s="114"/>
      <c r="F624" s="114"/>
      <c r="G624" s="114"/>
      <c r="H624" s="114"/>
      <c r="I624" s="114"/>
      <c r="J624" s="114"/>
      <c r="K624" s="113"/>
    </row>
    <row r="625" spans="1:11">
      <c r="A625" s="116"/>
      <c r="B625" s="113"/>
      <c r="C625" s="113"/>
      <c r="D625" s="113"/>
      <c r="E625" s="114"/>
      <c r="F625" s="114"/>
      <c r="G625" s="114"/>
      <c r="H625" s="114"/>
      <c r="I625" s="114"/>
      <c r="J625" s="114"/>
      <c r="K625" s="113"/>
    </row>
    <row r="626" spans="1:11">
      <c r="A626" s="116"/>
      <c r="B626" s="113"/>
      <c r="C626" s="113"/>
      <c r="D626" s="113"/>
      <c r="E626" s="114"/>
      <c r="F626" s="114"/>
      <c r="G626" s="114"/>
      <c r="H626" s="114"/>
      <c r="I626" s="114"/>
      <c r="J626" s="114"/>
      <c r="K626" s="113"/>
    </row>
    <row r="627" spans="1:11">
      <c r="A627" s="116"/>
      <c r="B627" s="113"/>
      <c r="C627" s="113"/>
      <c r="D627" s="113"/>
      <c r="E627" s="114"/>
      <c r="F627" s="114"/>
      <c r="G627" s="114"/>
      <c r="H627" s="114"/>
      <c r="I627" s="114"/>
      <c r="J627" s="114"/>
      <c r="K627" s="113"/>
    </row>
    <row r="628" spans="1:11">
      <c r="A628" s="116"/>
      <c r="B628" s="113"/>
      <c r="C628" s="113"/>
      <c r="D628" s="113"/>
      <c r="E628" s="114"/>
      <c r="F628" s="114"/>
      <c r="G628" s="114"/>
      <c r="H628" s="114"/>
      <c r="I628" s="114"/>
      <c r="J628" s="114"/>
      <c r="K628" s="113"/>
    </row>
    <row r="629" spans="1:11">
      <c r="A629" s="116"/>
      <c r="B629" s="113"/>
      <c r="C629" s="113"/>
      <c r="D629" s="113"/>
      <c r="E629" s="114"/>
      <c r="F629" s="114"/>
      <c r="G629" s="114"/>
      <c r="H629" s="114"/>
      <c r="I629" s="114"/>
      <c r="J629" s="114"/>
      <c r="K629" s="113"/>
    </row>
    <row r="630" spans="1:11">
      <c r="A630" s="116"/>
      <c r="B630" s="113"/>
      <c r="C630" s="113"/>
      <c r="D630" s="113"/>
      <c r="E630" s="114"/>
      <c r="F630" s="114"/>
      <c r="G630" s="114"/>
      <c r="H630" s="114"/>
      <c r="I630" s="114"/>
      <c r="J630" s="114"/>
      <c r="K630" s="113"/>
    </row>
    <row r="631" spans="1:11">
      <c r="A631" s="116"/>
      <c r="B631" s="113"/>
      <c r="C631" s="113"/>
      <c r="D631" s="113"/>
      <c r="E631" s="114"/>
      <c r="F631" s="114"/>
      <c r="G631" s="114"/>
      <c r="H631" s="114"/>
      <c r="I631" s="114"/>
      <c r="J631" s="114"/>
      <c r="K631" s="113"/>
    </row>
    <row r="632" spans="1:11">
      <c r="A632" s="116"/>
      <c r="B632" s="113"/>
      <c r="C632" s="113"/>
      <c r="D632" s="113"/>
      <c r="E632" s="114"/>
      <c r="F632" s="114"/>
      <c r="G632" s="114"/>
      <c r="H632" s="114"/>
      <c r="I632" s="114"/>
      <c r="J632" s="114"/>
      <c r="K632" s="113"/>
    </row>
    <row r="633" spans="1:11">
      <c r="A633" s="116"/>
      <c r="B633" s="113"/>
      <c r="C633" s="113"/>
      <c r="D633" s="113"/>
      <c r="E633" s="114"/>
      <c r="F633" s="114"/>
      <c r="G633" s="114"/>
      <c r="H633" s="114"/>
      <c r="I633" s="114"/>
      <c r="J633" s="114"/>
      <c r="K633" s="113"/>
    </row>
    <row r="634" spans="1:11">
      <c r="A634" s="116"/>
      <c r="B634" s="113"/>
      <c r="C634" s="113"/>
      <c r="D634" s="113"/>
      <c r="E634" s="114"/>
      <c r="F634" s="114"/>
      <c r="G634" s="114"/>
      <c r="H634" s="114"/>
      <c r="I634" s="114"/>
      <c r="J634" s="114"/>
      <c r="K634" s="113"/>
    </row>
    <row r="635" spans="1:11">
      <c r="A635" s="116"/>
      <c r="B635" s="113"/>
      <c r="C635" s="113"/>
      <c r="D635" s="113"/>
      <c r="E635" s="114"/>
      <c r="F635" s="114"/>
      <c r="G635" s="114"/>
      <c r="H635" s="114"/>
      <c r="I635" s="114"/>
      <c r="J635" s="114"/>
      <c r="K635" s="113"/>
    </row>
    <row r="636" spans="1:11">
      <c r="A636" s="116"/>
      <c r="B636" s="113"/>
      <c r="C636" s="113"/>
      <c r="D636" s="113"/>
      <c r="E636" s="114"/>
      <c r="F636" s="114"/>
      <c r="G636" s="114"/>
      <c r="H636" s="114"/>
      <c r="I636" s="114"/>
      <c r="J636" s="114"/>
      <c r="K636" s="113"/>
    </row>
    <row r="637" spans="1:11">
      <c r="A637" s="116"/>
      <c r="B637" s="113"/>
      <c r="C637" s="113"/>
      <c r="D637" s="113"/>
      <c r="E637" s="114"/>
      <c r="F637" s="114"/>
      <c r="G637" s="114"/>
      <c r="H637" s="114"/>
      <c r="I637" s="114"/>
      <c r="J637" s="114"/>
      <c r="K637" s="113"/>
    </row>
    <row r="638" spans="1:11">
      <c r="A638" s="116"/>
      <c r="B638" s="113"/>
      <c r="C638" s="113"/>
      <c r="D638" s="113"/>
      <c r="E638" s="114"/>
      <c r="F638" s="114"/>
      <c r="G638" s="114"/>
      <c r="H638" s="114"/>
      <c r="I638" s="114"/>
      <c r="J638" s="114"/>
      <c r="K638" s="113"/>
    </row>
    <row r="639" spans="1:11">
      <c r="A639" s="116"/>
      <c r="B639" s="113"/>
      <c r="C639" s="113"/>
      <c r="D639" s="113"/>
      <c r="E639" s="114"/>
      <c r="F639" s="114"/>
      <c r="G639" s="114"/>
      <c r="H639" s="114"/>
      <c r="I639" s="114"/>
      <c r="J639" s="114"/>
      <c r="K639" s="113"/>
    </row>
    <row r="640" spans="1:11">
      <c r="A640" s="116"/>
      <c r="B640" s="113"/>
      <c r="C640" s="113"/>
      <c r="D640" s="113"/>
      <c r="E640" s="114"/>
      <c r="F640" s="114"/>
      <c r="G640" s="114"/>
      <c r="H640" s="114"/>
      <c r="I640" s="114"/>
      <c r="J640" s="114"/>
      <c r="K640" s="113"/>
    </row>
    <row r="641" spans="1:11">
      <c r="A641" s="116"/>
      <c r="B641" s="113"/>
      <c r="C641" s="113"/>
      <c r="D641" s="113"/>
      <c r="E641" s="114"/>
      <c r="F641" s="114"/>
      <c r="G641" s="114"/>
      <c r="H641" s="114"/>
      <c r="I641" s="114"/>
      <c r="J641" s="114"/>
      <c r="K641" s="113"/>
    </row>
    <row r="642" spans="1:11">
      <c r="A642" s="116"/>
      <c r="B642" s="113"/>
      <c r="C642" s="113"/>
      <c r="D642" s="113"/>
      <c r="E642" s="114"/>
      <c r="F642" s="114"/>
      <c r="G642" s="114"/>
      <c r="H642" s="114"/>
      <c r="I642" s="114"/>
      <c r="J642" s="114"/>
      <c r="K642" s="113"/>
    </row>
    <row r="643" spans="1:11">
      <c r="A643" s="116"/>
      <c r="B643" s="113"/>
      <c r="C643" s="113"/>
      <c r="D643" s="113"/>
      <c r="E643" s="114"/>
      <c r="F643" s="114"/>
      <c r="G643" s="114"/>
      <c r="H643" s="114"/>
      <c r="I643" s="114"/>
      <c r="J643" s="114"/>
      <c r="K643" s="113"/>
    </row>
    <row r="644" spans="1:11">
      <c r="A644" s="116"/>
      <c r="B644" s="113"/>
      <c r="C644" s="113"/>
      <c r="D644" s="113"/>
      <c r="E644" s="114"/>
      <c r="F644" s="114"/>
      <c r="G644" s="114"/>
      <c r="H644" s="114"/>
      <c r="I644" s="114"/>
      <c r="J644" s="114"/>
      <c r="K644" s="113"/>
    </row>
    <row r="645" spans="1:11">
      <c r="A645" s="116"/>
      <c r="B645" s="113"/>
      <c r="C645" s="113"/>
      <c r="D645" s="113"/>
      <c r="E645" s="114"/>
      <c r="F645" s="114"/>
      <c r="G645" s="114"/>
      <c r="H645" s="114"/>
      <c r="I645" s="114"/>
      <c r="J645" s="114"/>
      <c r="K645" s="113"/>
    </row>
    <row r="646" spans="1:11">
      <c r="A646" s="116"/>
      <c r="B646" s="113"/>
      <c r="C646" s="113"/>
      <c r="D646" s="113"/>
      <c r="E646" s="114"/>
      <c r="F646" s="114"/>
      <c r="G646" s="114"/>
      <c r="H646" s="114"/>
      <c r="I646" s="114"/>
      <c r="J646" s="114"/>
      <c r="K646" s="113"/>
    </row>
    <row r="647" spans="1:11">
      <c r="A647" s="116"/>
      <c r="B647" s="113"/>
      <c r="C647" s="113"/>
      <c r="D647" s="113"/>
      <c r="E647" s="114"/>
      <c r="F647" s="114"/>
      <c r="G647" s="114"/>
      <c r="H647" s="114"/>
      <c r="I647" s="114"/>
      <c r="J647" s="114"/>
      <c r="K647" s="113"/>
    </row>
    <row r="648" spans="1:11">
      <c r="A648" s="116"/>
      <c r="B648" s="113"/>
      <c r="C648" s="113"/>
      <c r="D648" s="113"/>
      <c r="E648" s="114"/>
      <c r="F648" s="114"/>
      <c r="G648" s="114"/>
      <c r="H648" s="114"/>
      <c r="I648" s="114"/>
      <c r="J648" s="114"/>
      <c r="K648" s="113"/>
    </row>
    <row r="649" spans="1:11">
      <c r="A649" s="116"/>
      <c r="B649" s="113"/>
      <c r="C649" s="113"/>
      <c r="D649" s="113"/>
      <c r="E649" s="114"/>
      <c r="F649" s="114"/>
      <c r="G649" s="114"/>
      <c r="H649" s="114"/>
      <c r="I649" s="114"/>
      <c r="J649" s="114"/>
      <c r="K649" s="113"/>
    </row>
    <row r="650" spans="1:11">
      <c r="A650" s="116"/>
      <c r="B650" s="113"/>
      <c r="C650" s="113"/>
      <c r="D650" s="113"/>
      <c r="E650" s="114"/>
      <c r="F650" s="114"/>
      <c r="G650" s="114"/>
      <c r="H650" s="114"/>
      <c r="I650" s="114"/>
      <c r="J650" s="114"/>
      <c r="K650" s="113"/>
    </row>
    <row r="651" spans="1:11">
      <c r="A651" s="116"/>
      <c r="B651" s="113"/>
      <c r="C651" s="113"/>
      <c r="D651" s="113"/>
      <c r="E651" s="114"/>
      <c r="F651" s="114"/>
      <c r="G651" s="114"/>
      <c r="H651" s="114"/>
      <c r="I651" s="114"/>
      <c r="J651" s="114"/>
      <c r="K651" s="113"/>
    </row>
    <row r="652" spans="1:11">
      <c r="A652" s="116"/>
      <c r="B652" s="113"/>
      <c r="C652" s="113"/>
      <c r="D652" s="113"/>
      <c r="E652" s="114"/>
      <c r="F652" s="114"/>
      <c r="G652" s="114"/>
      <c r="H652" s="114"/>
      <c r="I652" s="114"/>
      <c r="J652" s="114"/>
      <c r="K652" s="113"/>
    </row>
    <row r="653" spans="1:11">
      <c r="A653" s="116"/>
      <c r="B653" s="113"/>
      <c r="C653" s="113"/>
      <c r="D653" s="113"/>
      <c r="E653" s="114"/>
      <c r="F653" s="114"/>
      <c r="G653" s="114"/>
      <c r="H653" s="114"/>
      <c r="I653" s="114"/>
      <c r="J653" s="114"/>
      <c r="K653" s="113"/>
    </row>
    <row r="654" spans="1:11">
      <c r="A654" s="116"/>
      <c r="B654" s="113"/>
      <c r="C654" s="113"/>
      <c r="D654" s="113"/>
      <c r="E654" s="114"/>
      <c r="F654" s="114"/>
      <c r="G654" s="114"/>
      <c r="H654" s="114"/>
      <c r="I654" s="114"/>
      <c r="J654" s="114"/>
      <c r="K654" s="113"/>
    </row>
    <row r="655" spans="1:11">
      <c r="A655" s="116"/>
      <c r="B655" s="113"/>
      <c r="C655" s="113"/>
      <c r="D655" s="113"/>
      <c r="E655" s="114"/>
      <c r="F655" s="114"/>
      <c r="G655" s="114"/>
      <c r="H655" s="114"/>
      <c r="I655" s="114"/>
      <c r="J655" s="114"/>
      <c r="K655" s="113"/>
    </row>
    <row r="656" spans="1:11">
      <c r="A656" s="116"/>
      <c r="B656" s="113"/>
      <c r="C656" s="113"/>
      <c r="D656" s="113"/>
      <c r="E656" s="114"/>
      <c r="F656" s="114"/>
      <c r="G656" s="114"/>
      <c r="H656" s="114"/>
      <c r="I656" s="114"/>
      <c r="J656" s="114"/>
      <c r="K656" s="113"/>
    </row>
    <row r="657" spans="1:11">
      <c r="A657" s="116"/>
      <c r="B657" s="113"/>
      <c r="C657" s="113"/>
      <c r="D657" s="113"/>
      <c r="E657" s="114"/>
      <c r="F657" s="114"/>
      <c r="G657" s="114"/>
      <c r="H657" s="114"/>
      <c r="I657" s="114"/>
      <c r="J657" s="114"/>
      <c r="K657" s="113"/>
    </row>
    <row r="658" spans="1:11">
      <c r="A658" s="116"/>
      <c r="B658" s="113"/>
      <c r="C658" s="113"/>
      <c r="D658" s="113"/>
      <c r="E658" s="114"/>
      <c r="F658" s="114"/>
      <c r="G658" s="114"/>
      <c r="H658" s="114"/>
      <c r="I658" s="114"/>
      <c r="J658" s="114"/>
      <c r="K658" s="113"/>
    </row>
    <row r="659" spans="1:11">
      <c r="A659" s="116"/>
      <c r="B659" s="113"/>
      <c r="C659" s="113"/>
      <c r="D659" s="113"/>
      <c r="E659" s="114"/>
      <c r="F659" s="114"/>
      <c r="G659" s="114"/>
      <c r="H659" s="114"/>
      <c r="I659" s="114"/>
      <c r="J659" s="114"/>
      <c r="K659" s="113"/>
    </row>
    <row r="660" spans="1:11">
      <c r="A660" s="116"/>
      <c r="B660" s="113"/>
      <c r="C660" s="113"/>
      <c r="D660" s="113"/>
      <c r="E660" s="114"/>
      <c r="F660" s="114"/>
      <c r="G660" s="114"/>
      <c r="H660" s="114"/>
      <c r="I660" s="114"/>
      <c r="J660" s="114"/>
      <c r="K660" s="113"/>
    </row>
    <row r="661" spans="1:11">
      <c r="A661" s="116"/>
      <c r="B661" s="113"/>
      <c r="C661" s="113"/>
      <c r="D661" s="113"/>
      <c r="E661" s="114"/>
      <c r="F661" s="114"/>
      <c r="G661" s="114"/>
      <c r="H661" s="114"/>
      <c r="I661" s="114"/>
      <c r="J661" s="114"/>
      <c r="K661" s="113"/>
    </row>
    <row r="662" spans="1:11">
      <c r="A662" s="116"/>
      <c r="B662" s="113"/>
      <c r="C662" s="113"/>
      <c r="D662" s="113"/>
      <c r="E662" s="114"/>
      <c r="F662" s="114"/>
      <c r="G662" s="114"/>
      <c r="H662" s="114"/>
      <c r="I662" s="114"/>
      <c r="J662" s="114"/>
      <c r="K662" s="113"/>
    </row>
    <row r="663" spans="1:11">
      <c r="A663" s="116"/>
      <c r="B663" s="113"/>
      <c r="C663" s="113"/>
      <c r="D663" s="113"/>
      <c r="E663" s="114"/>
      <c r="F663" s="114"/>
      <c r="G663" s="114"/>
      <c r="H663" s="114"/>
      <c r="I663" s="114"/>
      <c r="J663" s="114"/>
      <c r="K663" s="113"/>
    </row>
    <row r="664" spans="1:11">
      <c r="A664" s="116"/>
      <c r="B664" s="113"/>
      <c r="C664" s="113"/>
      <c r="D664" s="113"/>
      <c r="E664" s="114"/>
      <c r="F664" s="114"/>
      <c r="G664" s="114"/>
      <c r="H664" s="114"/>
      <c r="I664" s="114"/>
      <c r="J664" s="114"/>
      <c r="K664" s="113"/>
    </row>
    <row r="665" spans="1:11">
      <c r="A665" s="116"/>
      <c r="B665" s="113"/>
      <c r="C665" s="113"/>
      <c r="D665" s="113"/>
      <c r="E665" s="114"/>
      <c r="F665" s="114"/>
      <c r="G665" s="114"/>
      <c r="H665" s="114"/>
      <c r="I665" s="114"/>
      <c r="J665" s="114"/>
      <c r="K665" s="113"/>
    </row>
    <row r="666" spans="1:11">
      <c r="A666" s="116"/>
      <c r="B666" s="113"/>
      <c r="C666" s="113"/>
      <c r="D666" s="113"/>
      <c r="E666" s="114"/>
      <c r="F666" s="114"/>
      <c r="G666" s="114"/>
      <c r="H666" s="114"/>
      <c r="I666" s="114"/>
      <c r="J666" s="114"/>
      <c r="K666" s="113"/>
    </row>
    <row r="667" spans="1:11">
      <c r="A667" s="116"/>
      <c r="B667" s="113"/>
      <c r="C667" s="113"/>
      <c r="D667" s="113"/>
      <c r="E667" s="114"/>
      <c r="F667" s="114"/>
      <c r="G667" s="114"/>
      <c r="H667" s="114"/>
      <c r="I667" s="114"/>
      <c r="J667" s="114"/>
      <c r="K667" s="113"/>
    </row>
    <row r="668" spans="1:11">
      <c r="A668" s="116"/>
      <c r="B668" s="113"/>
      <c r="C668" s="113"/>
      <c r="D668" s="113"/>
      <c r="E668" s="114"/>
      <c r="F668" s="114"/>
      <c r="G668" s="114"/>
      <c r="H668" s="114"/>
      <c r="I668" s="114"/>
      <c r="J668" s="114"/>
      <c r="K668" s="113"/>
    </row>
    <row r="669" spans="1:11">
      <c r="A669" s="116"/>
      <c r="B669" s="113"/>
      <c r="C669" s="113"/>
      <c r="D669" s="113"/>
      <c r="E669" s="114"/>
      <c r="F669" s="114"/>
      <c r="G669" s="114"/>
      <c r="H669" s="114"/>
      <c r="I669" s="114"/>
      <c r="J669" s="114"/>
      <c r="K669" s="113"/>
    </row>
    <row r="670" spans="1:11">
      <c r="A670" s="116"/>
      <c r="B670" s="113"/>
      <c r="C670" s="113"/>
      <c r="D670" s="113"/>
      <c r="E670" s="114"/>
      <c r="F670" s="114"/>
      <c r="G670" s="114"/>
      <c r="H670" s="114"/>
      <c r="I670" s="114"/>
      <c r="J670" s="114"/>
      <c r="K670" s="113"/>
    </row>
    <row r="671" spans="1:11">
      <c r="A671" s="116"/>
      <c r="B671" s="113"/>
      <c r="C671" s="113"/>
      <c r="D671" s="113"/>
      <c r="E671" s="114"/>
      <c r="F671" s="114"/>
      <c r="G671" s="114"/>
      <c r="H671" s="114"/>
      <c r="I671" s="114"/>
      <c r="J671" s="114"/>
      <c r="K671" s="113"/>
    </row>
    <row r="672" spans="1:11">
      <c r="A672" s="116"/>
      <c r="B672" s="113"/>
      <c r="C672" s="113"/>
      <c r="D672" s="113"/>
      <c r="E672" s="114"/>
      <c r="F672" s="114"/>
      <c r="G672" s="114"/>
      <c r="H672" s="114"/>
      <c r="I672" s="114"/>
      <c r="J672" s="114"/>
      <c r="K672" s="113"/>
    </row>
    <row r="673" spans="1:11">
      <c r="A673" s="116"/>
      <c r="B673" s="113"/>
      <c r="C673" s="113"/>
      <c r="D673" s="113"/>
      <c r="E673" s="114"/>
      <c r="F673" s="114"/>
      <c r="G673" s="114"/>
      <c r="H673" s="114"/>
      <c r="I673" s="114"/>
      <c r="J673" s="114"/>
      <c r="K673" s="113"/>
    </row>
    <row r="674" spans="1:11">
      <c r="A674" s="116"/>
      <c r="B674" s="113"/>
      <c r="C674" s="113"/>
      <c r="D674" s="113"/>
      <c r="E674" s="114"/>
      <c r="F674" s="114"/>
      <c r="G674" s="114"/>
      <c r="H674" s="114"/>
      <c r="I674" s="114"/>
      <c r="J674" s="114"/>
      <c r="K674" s="113"/>
    </row>
    <row r="675" spans="1:11">
      <c r="A675" s="116"/>
      <c r="B675" s="113"/>
      <c r="C675" s="113"/>
      <c r="D675" s="113"/>
      <c r="E675" s="114"/>
      <c r="F675" s="114"/>
      <c r="G675" s="114"/>
      <c r="H675" s="114"/>
      <c r="I675" s="114"/>
      <c r="J675" s="114"/>
      <c r="K675" s="113"/>
    </row>
    <row r="676" spans="1:11">
      <c r="A676" s="116"/>
      <c r="B676" s="113"/>
      <c r="C676" s="113"/>
      <c r="D676" s="113"/>
      <c r="E676" s="114"/>
      <c r="F676" s="114"/>
      <c r="G676" s="114"/>
      <c r="H676" s="114"/>
      <c r="I676" s="114"/>
      <c r="J676" s="114"/>
      <c r="K676" s="113"/>
    </row>
    <row r="677" spans="1:11">
      <c r="A677" s="116"/>
      <c r="B677" s="113"/>
      <c r="C677" s="113"/>
      <c r="D677" s="113"/>
      <c r="E677" s="114"/>
      <c r="F677" s="114"/>
      <c r="G677" s="114"/>
      <c r="H677" s="114"/>
      <c r="I677" s="114"/>
      <c r="J677" s="114"/>
      <c r="K677" s="113"/>
    </row>
    <row r="678" spans="1:11">
      <c r="A678" s="116"/>
      <c r="B678" s="113"/>
      <c r="C678" s="113"/>
      <c r="D678" s="113"/>
      <c r="E678" s="114"/>
      <c r="F678" s="114"/>
      <c r="G678" s="114"/>
      <c r="H678" s="114"/>
      <c r="I678" s="114"/>
      <c r="J678" s="114"/>
      <c r="K678" s="113"/>
    </row>
    <row r="679" spans="1:11">
      <c r="A679" s="116"/>
      <c r="B679" s="113"/>
      <c r="C679" s="113"/>
      <c r="D679" s="113"/>
      <c r="E679" s="114"/>
      <c r="F679" s="114"/>
      <c r="G679" s="114"/>
      <c r="H679" s="114"/>
      <c r="I679" s="114"/>
      <c r="J679" s="114"/>
      <c r="K679" s="113"/>
    </row>
    <row r="680" spans="1:11">
      <c r="A680" s="116"/>
      <c r="B680" s="113"/>
      <c r="C680" s="113"/>
      <c r="D680" s="113"/>
      <c r="E680" s="114"/>
      <c r="F680" s="114"/>
      <c r="G680" s="114"/>
      <c r="H680" s="114"/>
      <c r="I680" s="114"/>
      <c r="J680" s="114"/>
      <c r="K680" s="113"/>
    </row>
    <row r="681" spans="1:11">
      <c r="A681" s="116"/>
      <c r="B681" s="113"/>
      <c r="C681" s="113"/>
      <c r="D681" s="113"/>
      <c r="E681" s="114"/>
      <c r="F681" s="114"/>
      <c r="G681" s="114"/>
      <c r="H681" s="114"/>
      <c r="I681" s="114"/>
      <c r="J681" s="114"/>
      <c r="K681" s="113"/>
    </row>
    <row r="682" spans="1:11">
      <c r="A682" s="116"/>
      <c r="B682" s="113"/>
      <c r="C682" s="113"/>
      <c r="D682" s="113"/>
      <c r="E682" s="114"/>
      <c r="F682" s="114"/>
      <c r="G682" s="114"/>
      <c r="H682" s="114"/>
      <c r="I682" s="114"/>
      <c r="J682" s="114"/>
      <c r="K682" s="113"/>
    </row>
    <row r="683" spans="1:11">
      <c r="A683" s="116"/>
      <c r="B683" s="113"/>
      <c r="C683" s="113"/>
      <c r="D683" s="113"/>
      <c r="E683" s="114"/>
      <c r="F683" s="114"/>
      <c r="G683" s="114"/>
      <c r="H683" s="114"/>
      <c r="I683" s="114"/>
      <c r="J683" s="114"/>
      <c r="K683" s="113"/>
    </row>
    <row r="684" spans="1:11">
      <c r="A684" s="116"/>
      <c r="B684" s="113"/>
      <c r="C684" s="113"/>
      <c r="D684" s="113"/>
      <c r="E684" s="114"/>
      <c r="F684" s="114"/>
      <c r="G684" s="114"/>
      <c r="H684" s="114"/>
      <c r="I684" s="114"/>
      <c r="J684" s="114"/>
      <c r="K684" s="113"/>
    </row>
    <row r="685" spans="1:11">
      <c r="A685" s="116"/>
      <c r="B685" s="113"/>
      <c r="C685" s="113"/>
      <c r="D685" s="113"/>
      <c r="E685" s="114"/>
      <c r="F685" s="114"/>
      <c r="G685" s="114"/>
      <c r="H685" s="114"/>
      <c r="I685" s="114"/>
      <c r="J685" s="114"/>
      <c r="K685" s="113"/>
    </row>
    <row r="686" spans="1:11">
      <c r="A686" s="116"/>
      <c r="B686" s="113"/>
      <c r="C686" s="113"/>
      <c r="D686" s="113"/>
      <c r="E686" s="114"/>
      <c r="F686" s="114"/>
      <c r="G686" s="114"/>
      <c r="H686" s="114"/>
      <c r="I686" s="114"/>
      <c r="J686" s="114"/>
      <c r="K686" s="113"/>
    </row>
    <row r="687" spans="1:11">
      <c r="A687" s="116"/>
      <c r="B687" s="113"/>
      <c r="C687" s="113"/>
      <c r="D687" s="113"/>
      <c r="E687" s="114"/>
      <c r="F687" s="114"/>
      <c r="G687" s="114"/>
      <c r="H687" s="114"/>
      <c r="I687" s="114"/>
      <c r="J687" s="114"/>
      <c r="K687" s="113"/>
    </row>
    <row r="688" spans="1:11">
      <c r="A688" s="116"/>
      <c r="B688" s="113"/>
      <c r="C688" s="113"/>
      <c r="D688" s="113"/>
      <c r="E688" s="114"/>
      <c r="F688" s="114"/>
      <c r="G688" s="114"/>
      <c r="H688" s="114"/>
      <c r="I688" s="114"/>
      <c r="J688" s="114"/>
      <c r="K688" s="113"/>
    </row>
    <row r="689" spans="1:11">
      <c r="A689" s="116"/>
      <c r="B689" s="113"/>
      <c r="C689" s="113"/>
      <c r="D689" s="113"/>
      <c r="E689" s="114"/>
      <c r="F689" s="114"/>
      <c r="G689" s="114"/>
      <c r="H689" s="114"/>
      <c r="I689" s="114"/>
      <c r="J689" s="114"/>
      <c r="K689" s="113"/>
    </row>
    <row r="690" spans="1:11">
      <c r="A690" s="116"/>
      <c r="B690" s="113"/>
      <c r="C690" s="113"/>
      <c r="D690" s="113"/>
      <c r="E690" s="114"/>
      <c r="F690" s="114"/>
      <c r="G690" s="114"/>
      <c r="H690" s="114"/>
      <c r="I690" s="114"/>
      <c r="J690" s="114"/>
      <c r="K690" s="113"/>
    </row>
    <row r="691" spans="1:11">
      <c r="A691" s="116"/>
      <c r="B691" s="113"/>
      <c r="C691" s="113"/>
      <c r="D691" s="113"/>
      <c r="E691" s="114"/>
      <c r="F691" s="114"/>
      <c r="G691" s="114"/>
      <c r="H691" s="114"/>
      <c r="I691" s="114"/>
      <c r="J691" s="114"/>
      <c r="K691" s="113"/>
    </row>
    <row r="692" spans="1:11">
      <c r="A692" s="116"/>
      <c r="B692" s="113"/>
      <c r="C692" s="113"/>
      <c r="D692" s="113"/>
      <c r="E692" s="114"/>
      <c r="F692" s="114"/>
      <c r="G692" s="114"/>
      <c r="H692" s="114"/>
      <c r="I692" s="114"/>
      <c r="J692" s="114"/>
      <c r="K692" s="113"/>
    </row>
    <row r="693" spans="1:11">
      <c r="A693" s="116"/>
      <c r="B693" s="113"/>
      <c r="C693" s="113"/>
      <c r="D693" s="113"/>
      <c r="E693" s="114"/>
      <c r="F693" s="114"/>
      <c r="G693" s="114"/>
      <c r="H693" s="114"/>
      <c r="I693" s="114"/>
      <c r="J693" s="114"/>
      <c r="K693" s="113"/>
    </row>
    <row r="694" spans="1:11">
      <c r="A694" s="116"/>
      <c r="B694" s="113"/>
      <c r="C694" s="113"/>
      <c r="D694" s="113"/>
      <c r="E694" s="114"/>
      <c r="F694" s="114"/>
      <c r="G694" s="114"/>
      <c r="H694" s="114"/>
      <c r="I694" s="114"/>
      <c r="J694" s="114"/>
      <c r="K694" s="113"/>
    </row>
    <row r="695" spans="1:11">
      <c r="A695" s="116"/>
      <c r="B695" s="113"/>
      <c r="C695" s="113"/>
      <c r="D695" s="113"/>
      <c r="E695" s="114"/>
      <c r="F695" s="114"/>
      <c r="G695" s="114"/>
      <c r="H695" s="114"/>
      <c r="I695" s="114"/>
      <c r="J695" s="114"/>
      <c r="K695" s="113"/>
    </row>
    <row r="696" spans="1:11">
      <c r="A696" s="116"/>
      <c r="B696" s="113"/>
      <c r="C696" s="113"/>
      <c r="D696" s="113"/>
      <c r="E696" s="114"/>
      <c r="F696" s="114"/>
      <c r="G696" s="114"/>
      <c r="H696" s="114"/>
      <c r="I696" s="114"/>
      <c r="J696" s="114"/>
      <c r="K696" s="113"/>
    </row>
    <row r="697" spans="1:11">
      <c r="A697" s="116"/>
      <c r="B697" s="113"/>
      <c r="C697" s="113"/>
      <c r="D697" s="113"/>
      <c r="E697" s="114"/>
      <c r="F697" s="114"/>
      <c r="G697" s="114"/>
      <c r="H697" s="114"/>
      <c r="I697" s="114"/>
      <c r="J697" s="114"/>
      <c r="K697" s="113"/>
    </row>
    <row r="698" spans="1:11">
      <c r="A698" s="116"/>
      <c r="B698" s="113"/>
      <c r="C698" s="113"/>
      <c r="D698" s="113"/>
      <c r="E698" s="114"/>
      <c r="F698" s="114"/>
      <c r="G698" s="114"/>
      <c r="H698" s="114"/>
      <c r="I698" s="114"/>
      <c r="J698" s="114"/>
      <c r="K698" s="113"/>
    </row>
    <row r="699" spans="1:11">
      <c r="A699" s="116"/>
      <c r="B699" s="113"/>
      <c r="C699" s="113"/>
      <c r="D699" s="113"/>
      <c r="E699" s="114"/>
      <c r="F699" s="114"/>
      <c r="G699" s="114"/>
      <c r="H699" s="114"/>
      <c r="I699" s="114"/>
      <c r="J699" s="114"/>
      <c r="K699" s="113"/>
    </row>
    <row r="700" spans="1:11">
      <c r="A700" s="116"/>
      <c r="B700" s="113"/>
      <c r="C700" s="113"/>
      <c r="D700" s="113"/>
      <c r="E700" s="114"/>
      <c r="F700" s="114"/>
      <c r="G700" s="114"/>
      <c r="H700" s="114"/>
      <c r="I700" s="114"/>
      <c r="J700" s="114"/>
      <c r="K700" s="113"/>
    </row>
    <row r="701" spans="1:11">
      <c r="A701" s="116"/>
      <c r="B701" s="113"/>
      <c r="C701" s="113"/>
      <c r="D701" s="113"/>
      <c r="E701" s="114"/>
      <c r="F701" s="114"/>
      <c r="G701" s="114"/>
      <c r="H701" s="114"/>
      <c r="I701" s="114"/>
      <c r="J701" s="114"/>
      <c r="K701" s="113"/>
    </row>
    <row r="702" spans="1:11">
      <c r="A702" s="116"/>
      <c r="B702" s="113"/>
      <c r="C702" s="113"/>
      <c r="D702" s="113"/>
      <c r="E702" s="114"/>
      <c r="F702" s="114"/>
      <c r="G702" s="114"/>
      <c r="H702" s="114"/>
      <c r="I702" s="114"/>
      <c r="J702" s="114"/>
      <c r="K702" s="113"/>
    </row>
    <row r="703" spans="1:11">
      <c r="A703" s="116"/>
      <c r="B703" s="113"/>
      <c r="C703" s="113"/>
      <c r="D703" s="113"/>
      <c r="E703" s="114"/>
      <c r="F703" s="114"/>
      <c r="G703" s="114"/>
      <c r="H703" s="114"/>
      <c r="I703" s="114"/>
      <c r="J703" s="114"/>
      <c r="K703" s="113"/>
    </row>
    <row r="704" spans="1:11">
      <c r="A704" s="116"/>
      <c r="B704" s="113"/>
      <c r="C704" s="113"/>
      <c r="D704" s="113"/>
      <c r="E704" s="114"/>
      <c r="F704" s="114"/>
      <c r="G704" s="114"/>
      <c r="H704" s="114"/>
      <c r="I704" s="114"/>
      <c r="J704" s="114"/>
      <c r="K704" s="113"/>
    </row>
    <row r="705" spans="1:11">
      <c r="A705" s="116"/>
      <c r="B705" s="113"/>
      <c r="C705" s="113"/>
      <c r="D705" s="113"/>
      <c r="E705" s="114"/>
      <c r="F705" s="114"/>
      <c r="G705" s="114"/>
      <c r="H705" s="114"/>
      <c r="I705" s="114"/>
      <c r="J705" s="114"/>
      <c r="K705" s="113"/>
    </row>
    <row r="706" spans="1:11">
      <c r="A706" s="116"/>
      <c r="B706" s="113"/>
      <c r="C706" s="113"/>
      <c r="D706" s="113"/>
      <c r="E706" s="114"/>
      <c r="F706" s="114"/>
      <c r="G706" s="114"/>
      <c r="H706" s="114"/>
      <c r="I706" s="114"/>
      <c r="J706" s="114"/>
      <c r="K706" s="113"/>
    </row>
    <row r="707" spans="1:11">
      <c r="A707" s="116"/>
      <c r="B707" s="113"/>
      <c r="C707" s="113"/>
      <c r="D707" s="113"/>
      <c r="E707" s="114"/>
      <c r="F707" s="114"/>
      <c r="G707" s="114"/>
      <c r="H707" s="114"/>
      <c r="I707" s="114"/>
      <c r="J707" s="114"/>
      <c r="K707" s="113"/>
    </row>
    <row r="708" spans="1:11">
      <c r="A708" s="116"/>
      <c r="B708" s="113"/>
      <c r="C708" s="113"/>
      <c r="D708" s="113"/>
      <c r="E708" s="114"/>
      <c r="F708" s="114"/>
      <c r="G708" s="114"/>
      <c r="H708" s="114"/>
      <c r="I708" s="114"/>
      <c r="J708" s="114"/>
      <c r="K708" s="113"/>
    </row>
    <row r="709" spans="1:11">
      <c r="A709" s="116"/>
      <c r="B709" s="113"/>
      <c r="C709" s="113"/>
      <c r="D709" s="113"/>
      <c r="E709" s="114"/>
      <c r="F709" s="114"/>
      <c r="G709" s="114"/>
      <c r="H709" s="114"/>
      <c r="I709" s="114"/>
      <c r="J709" s="114"/>
      <c r="K709" s="113"/>
    </row>
    <row r="710" spans="1:11">
      <c r="A710" s="116"/>
      <c r="B710" s="113"/>
      <c r="C710" s="113"/>
      <c r="D710" s="113"/>
      <c r="E710" s="114"/>
      <c r="F710" s="114"/>
      <c r="G710" s="114"/>
      <c r="H710" s="114"/>
      <c r="I710" s="114"/>
      <c r="J710" s="114"/>
      <c r="K710" s="113"/>
    </row>
    <row r="711" spans="1:11">
      <c r="A711" s="116"/>
      <c r="B711" s="113"/>
      <c r="C711" s="113"/>
      <c r="D711" s="113"/>
      <c r="E711" s="114"/>
      <c r="F711" s="114"/>
      <c r="G711" s="114"/>
      <c r="H711" s="114"/>
      <c r="I711" s="114"/>
      <c r="J711" s="114"/>
      <c r="K711" s="113"/>
    </row>
    <row r="712" spans="1:11">
      <c r="A712" s="116"/>
      <c r="B712" s="113"/>
      <c r="C712" s="113"/>
      <c r="D712" s="113"/>
      <c r="E712" s="114"/>
      <c r="F712" s="114"/>
      <c r="G712" s="114"/>
      <c r="H712" s="114"/>
      <c r="I712" s="114"/>
      <c r="J712" s="114"/>
      <c r="K712" s="113"/>
    </row>
    <row r="713" spans="1:11">
      <c r="A713" s="116"/>
      <c r="B713" s="113"/>
      <c r="C713" s="113"/>
      <c r="D713" s="113"/>
      <c r="E713" s="114"/>
      <c r="F713" s="114"/>
      <c r="G713" s="114"/>
      <c r="H713" s="114"/>
      <c r="I713" s="114"/>
      <c r="J713" s="114"/>
      <c r="K713" s="113"/>
    </row>
    <row r="714" spans="1:11">
      <c r="A714" s="116"/>
      <c r="B714" s="113"/>
      <c r="C714" s="113"/>
      <c r="D714" s="113"/>
      <c r="E714" s="114"/>
      <c r="F714" s="114"/>
      <c r="G714" s="114"/>
      <c r="H714" s="114"/>
      <c r="I714" s="114"/>
      <c r="J714" s="114"/>
      <c r="K714" s="113"/>
    </row>
    <row r="715" spans="1:11">
      <c r="A715" s="116"/>
      <c r="B715" s="113"/>
      <c r="C715" s="113"/>
      <c r="D715" s="113"/>
      <c r="E715" s="114"/>
      <c r="F715" s="114"/>
      <c r="G715" s="114"/>
      <c r="H715" s="114"/>
      <c r="I715" s="114"/>
      <c r="J715" s="114"/>
      <c r="K715" s="113"/>
    </row>
    <row r="716" spans="1:11">
      <c r="A716" s="116"/>
      <c r="B716" s="113"/>
      <c r="C716" s="113"/>
      <c r="D716" s="113"/>
      <c r="E716" s="114"/>
      <c r="F716" s="114"/>
      <c r="G716" s="114"/>
      <c r="H716" s="114"/>
      <c r="I716" s="114"/>
      <c r="J716" s="114"/>
      <c r="K716" s="113"/>
    </row>
    <row r="717" spans="1:11">
      <c r="A717" s="116"/>
      <c r="B717" s="113"/>
      <c r="C717" s="113"/>
      <c r="D717" s="113"/>
      <c r="E717" s="114"/>
      <c r="F717" s="114"/>
      <c r="G717" s="114"/>
      <c r="H717" s="114"/>
      <c r="I717" s="114"/>
      <c r="J717" s="114"/>
      <c r="K717" s="113"/>
    </row>
    <row r="718" spans="1:11">
      <c r="A718" s="116"/>
      <c r="B718" s="113"/>
      <c r="C718" s="113"/>
      <c r="D718" s="113"/>
      <c r="E718" s="114"/>
      <c r="F718" s="114"/>
      <c r="G718" s="114"/>
      <c r="H718" s="114"/>
      <c r="I718" s="114"/>
      <c r="J718" s="114"/>
      <c r="K718" s="113"/>
    </row>
    <row r="719" spans="1:11">
      <c r="A719" s="116"/>
      <c r="B719" s="113"/>
      <c r="C719" s="113"/>
      <c r="D719" s="113"/>
      <c r="E719" s="114"/>
      <c r="F719" s="114"/>
      <c r="G719" s="114"/>
      <c r="H719" s="114"/>
      <c r="I719" s="114"/>
      <c r="J719" s="114"/>
      <c r="K719" s="113"/>
    </row>
    <row r="720" spans="1:11">
      <c r="A720" s="116"/>
      <c r="B720" s="113"/>
      <c r="C720" s="113"/>
      <c r="D720" s="113"/>
      <c r="E720" s="114"/>
      <c r="F720" s="114"/>
      <c r="G720" s="114"/>
      <c r="H720" s="114"/>
      <c r="I720" s="114"/>
      <c r="J720" s="114"/>
      <c r="K720" s="113"/>
    </row>
    <row r="721" spans="1:11">
      <c r="A721" s="116"/>
      <c r="B721" s="113"/>
      <c r="C721" s="113"/>
      <c r="D721" s="113"/>
      <c r="E721" s="114"/>
      <c r="F721" s="114"/>
      <c r="G721" s="114"/>
      <c r="H721" s="114"/>
      <c r="I721" s="114"/>
      <c r="J721" s="114"/>
      <c r="K721" s="113"/>
    </row>
    <row r="722" spans="1:11">
      <c r="A722" s="116"/>
      <c r="B722" s="113"/>
      <c r="C722" s="113"/>
      <c r="D722" s="113"/>
      <c r="E722" s="114"/>
      <c r="F722" s="114"/>
      <c r="G722" s="114"/>
      <c r="H722" s="114"/>
      <c r="I722" s="114"/>
      <c r="J722" s="114"/>
      <c r="K722" s="113"/>
    </row>
    <row r="723" spans="1:11">
      <c r="A723" s="116"/>
      <c r="B723" s="113"/>
      <c r="C723" s="113"/>
      <c r="D723" s="113"/>
      <c r="E723" s="114"/>
      <c r="F723" s="114"/>
      <c r="G723" s="114"/>
      <c r="H723" s="114"/>
      <c r="I723" s="114"/>
      <c r="J723" s="114"/>
      <c r="K723" s="113"/>
    </row>
    <row r="724" spans="1:11">
      <c r="A724" s="116"/>
      <c r="B724" s="113"/>
      <c r="C724" s="113"/>
      <c r="D724" s="113"/>
      <c r="E724" s="114"/>
      <c r="F724" s="114"/>
      <c r="G724" s="114"/>
      <c r="H724" s="114"/>
      <c r="I724" s="114"/>
      <c r="J724" s="114"/>
      <c r="K724" s="113"/>
    </row>
    <row r="725" spans="1:11">
      <c r="A725" s="116"/>
      <c r="B725" s="113"/>
      <c r="C725" s="113"/>
      <c r="D725" s="113"/>
      <c r="E725" s="114"/>
      <c r="F725" s="114"/>
      <c r="G725" s="114"/>
      <c r="H725" s="114"/>
      <c r="I725" s="114"/>
      <c r="J725" s="114"/>
      <c r="K725" s="113"/>
    </row>
    <row r="726" spans="1:11">
      <c r="A726" s="116"/>
      <c r="B726" s="113"/>
      <c r="C726" s="113"/>
      <c r="D726" s="113"/>
      <c r="E726" s="114"/>
      <c r="F726" s="114"/>
      <c r="G726" s="114"/>
      <c r="H726" s="114"/>
      <c r="I726" s="114"/>
      <c r="J726" s="114"/>
      <c r="K726" s="113"/>
    </row>
    <row r="727" spans="1:11">
      <c r="A727" s="116"/>
      <c r="B727" s="113"/>
      <c r="C727" s="113"/>
      <c r="D727" s="113"/>
      <c r="E727" s="114"/>
      <c r="F727" s="114"/>
      <c r="G727" s="114"/>
      <c r="H727" s="114"/>
      <c r="I727" s="114"/>
      <c r="J727" s="114"/>
      <c r="K727" s="113"/>
    </row>
    <row r="728" spans="1:11">
      <c r="A728" s="116"/>
      <c r="B728" s="113"/>
      <c r="C728" s="113"/>
      <c r="D728" s="113"/>
      <c r="E728" s="114"/>
      <c r="F728" s="114"/>
      <c r="G728" s="114"/>
      <c r="H728" s="114"/>
      <c r="I728" s="114"/>
      <c r="J728" s="114"/>
      <c r="K728" s="113"/>
    </row>
    <row r="729" spans="1:11">
      <c r="A729" s="116"/>
      <c r="B729" s="113"/>
      <c r="C729" s="113"/>
      <c r="D729" s="113"/>
      <c r="E729" s="114"/>
      <c r="F729" s="114"/>
      <c r="G729" s="114"/>
      <c r="H729" s="114"/>
      <c r="I729" s="114"/>
      <c r="J729" s="114"/>
      <c r="K729" s="113"/>
    </row>
    <row r="730" spans="1:11">
      <c r="A730" s="116"/>
      <c r="B730" s="113"/>
      <c r="C730" s="113"/>
      <c r="D730" s="113"/>
      <c r="E730" s="114"/>
      <c r="F730" s="114"/>
      <c r="G730" s="114"/>
      <c r="H730" s="114"/>
      <c r="I730" s="114"/>
      <c r="J730" s="114"/>
      <c r="K730" s="113"/>
    </row>
    <row r="731" spans="1:11">
      <c r="A731" s="116"/>
      <c r="B731" s="113"/>
      <c r="C731" s="113"/>
      <c r="D731" s="113"/>
      <c r="E731" s="114"/>
      <c r="F731" s="114"/>
      <c r="G731" s="114"/>
      <c r="H731" s="114"/>
      <c r="I731" s="114"/>
      <c r="J731" s="114"/>
      <c r="K731" s="113"/>
    </row>
    <row r="732" spans="1:11">
      <c r="A732" s="116"/>
      <c r="B732" s="113"/>
      <c r="C732" s="113"/>
      <c r="D732" s="113"/>
      <c r="E732" s="114"/>
      <c r="F732" s="114"/>
      <c r="G732" s="114"/>
      <c r="H732" s="114"/>
      <c r="I732" s="114"/>
      <c r="J732" s="114"/>
      <c r="K732" s="113"/>
    </row>
    <row r="733" spans="1:11">
      <c r="A733" s="116"/>
      <c r="B733" s="113"/>
      <c r="C733" s="113"/>
      <c r="D733" s="113"/>
      <c r="E733" s="114"/>
      <c r="F733" s="114"/>
      <c r="G733" s="114"/>
      <c r="H733" s="114"/>
      <c r="I733" s="114"/>
      <c r="J733" s="114"/>
      <c r="K733" s="113"/>
    </row>
    <row r="734" spans="1:11">
      <c r="A734" s="116"/>
      <c r="B734" s="113"/>
      <c r="C734" s="113"/>
      <c r="D734" s="113"/>
      <c r="E734" s="114"/>
      <c r="F734" s="114"/>
      <c r="G734" s="114"/>
      <c r="H734" s="114"/>
      <c r="I734" s="114"/>
      <c r="J734" s="114"/>
      <c r="K734" s="113"/>
    </row>
    <row r="735" spans="1:11">
      <c r="A735" s="116"/>
      <c r="B735" s="113"/>
      <c r="C735" s="113"/>
      <c r="D735" s="113"/>
      <c r="E735" s="114"/>
      <c r="F735" s="114"/>
      <c r="G735" s="114"/>
      <c r="H735" s="114"/>
      <c r="I735" s="114"/>
      <c r="J735" s="114"/>
      <c r="K735" s="113"/>
    </row>
    <row r="736" spans="1:11">
      <c r="A736" s="116"/>
      <c r="B736" s="113"/>
      <c r="C736" s="113"/>
      <c r="D736" s="113"/>
      <c r="E736" s="114"/>
      <c r="F736" s="114"/>
      <c r="G736" s="114"/>
      <c r="H736" s="114"/>
      <c r="I736" s="114"/>
      <c r="J736" s="114"/>
      <c r="K736" s="113"/>
    </row>
    <row r="737" spans="1:11">
      <c r="A737" s="116"/>
      <c r="B737" s="113"/>
      <c r="C737" s="113"/>
      <c r="D737" s="113"/>
      <c r="E737" s="114"/>
      <c r="F737" s="114"/>
      <c r="G737" s="114"/>
      <c r="H737" s="114"/>
      <c r="I737" s="114"/>
      <c r="J737" s="114"/>
      <c r="K737" s="113"/>
    </row>
    <row r="738" spans="1:11">
      <c r="A738" s="116"/>
      <c r="B738" s="113"/>
      <c r="C738" s="113"/>
      <c r="D738" s="113"/>
      <c r="E738" s="114"/>
      <c r="F738" s="114"/>
      <c r="G738" s="114"/>
      <c r="H738" s="114"/>
      <c r="I738" s="114"/>
      <c r="J738" s="114"/>
      <c r="K738" s="113"/>
    </row>
    <row r="739" spans="1:11">
      <c r="A739" s="116"/>
      <c r="B739" s="113"/>
      <c r="C739" s="113"/>
      <c r="D739" s="113"/>
      <c r="E739" s="114"/>
      <c r="F739" s="114"/>
      <c r="G739" s="114"/>
      <c r="H739" s="114"/>
      <c r="I739" s="114"/>
      <c r="J739" s="114"/>
      <c r="K739" s="113"/>
    </row>
    <row r="740" spans="1:11">
      <c r="A740" s="116"/>
      <c r="B740" s="113"/>
      <c r="C740" s="113"/>
      <c r="D740" s="113"/>
      <c r="E740" s="114"/>
      <c r="F740" s="114"/>
      <c r="G740" s="114"/>
      <c r="H740" s="114"/>
      <c r="I740" s="114"/>
      <c r="J740" s="114"/>
      <c r="K740" s="113"/>
    </row>
    <row r="741" spans="1:11">
      <c r="A741" s="116"/>
      <c r="B741" s="113"/>
      <c r="C741" s="113"/>
      <c r="D741" s="113"/>
      <c r="E741" s="114"/>
      <c r="F741" s="114"/>
      <c r="G741" s="114"/>
      <c r="H741" s="114"/>
      <c r="I741" s="114"/>
      <c r="J741" s="114"/>
      <c r="K741" s="113"/>
    </row>
    <row r="742" spans="1:11">
      <c r="A742" s="116"/>
      <c r="B742" s="113"/>
      <c r="C742" s="113"/>
      <c r="D742" s="113"/>
      <c r="E742" s="114"/>
      <c r="F742" s="114"/>
      <c r="G742" s="114"/>
      <c r="H742" s="114"/>
      <c r="I742" s="114"/>
      <c r="J742" s="114"/>
      <c r="K742" s="113"/>
    </row>
    <row r="743" spans="1:11">
      <c r="A743" s="116"/>
      <c r="B743" s="113"/>
      <c r="C743" s="113"/>
      <c r="D743" s="113"/>
      <c r="E743" s="114"/>
      <c r="F743" s="114"/>
      <c r="G743" s="114"/>
      <c r="H743" s="114"/>
      <c r="I743" s="114"/>
      <c r="J743" s="114"/>
      <c r="K743" s="113"/>
    </row>
    <row r="744" spans="1:11">
      <c r="A744" s="116"/>
      <c r="B744" s="113"/>
      <c r="C744" s="113"/>
      <c r="D744" s="113"/>
      <c r="E744" s="114"/>
      <c r="F744" s="114"/>
      <c r="G744" s="114"/>
      <c r="H744" s="114"/>
      <c r="I744" s="114"/>
      <c r="J744" s="114"/>
      <c r="K744" s="113"/>
    </row>
    <row r="745" spans="1:11">
      <c r="A745" s="116"/>
      <c r="B745" s="113"/>
      <c r="C745" s="113"/>
      <c r="D745" s="113"/>
      <c r="E745" s="114"/>
      <c r="F745" s="114"/>
      <c r="G745" s="114"/>
      <c r="H745" s="114"/>
      <c r="I745" s="114"/>
      <c r="J745" s="114"/>
      <c r="K745" s="113"/>
    </row>
    <row r="746" spans="1:11">
      <c r="A746" s="116"/>
      <c r="B746" s="113"/>
      <c r="C746" s="113"/>
      <c r="D746" s="113"/>
      <c r="E746" s="114"/>
      <c r="F746" s="114"/>
      <c r="G746" s="114"/>
      <c r="H746" s="114"/>
      <c r="I746" s="114"/>
      <c r="J746" s="114"/>
      <c r="K746" s="113"/>
    </row>
    <row r="747" spans="1:11">
      <c r="A747" s="116"/>
      <c r="B747" s="113"/>
      <c r="C747" s="113"/>
      <c r="D747" s="113"/>
      <c r="E747" s="114"/>
      <c r="F747" s="114"/>
      <c r="G747" s="114"/>
      <c r="H747" s="114"/>
      <c r="I747" s="114"/>
      <c r="J747" s="114"/>
      <c r="K747" s="113"/>
    </row>
    <row r="748" spans="1:11">
      <c r="A748" s="116"/>
      <c r="B748" s="113"/>
      <c r="C748" s="113"/>
      <c r="D748" s="113"/>
      <c r="E748" s="114"/>
      <c r="F748" s="114"/>
      <c r="G748" s="114"/>
      <c r="H748" s="114"/>
      <c r="I748" s="114"/>
      <c r="J748" s="114"/>
      <c r="K748" s="113"/>
    </row>
    <row r="749" spans="1:11">
      <c r="A749" s="116"/>
      <c r="B749" s="113"/>
      <c r="C749" s="113"/>
      <c r="D749" s="113"/>
      <c r="E749" s="114"/>
      <c r="F749" s="114"/>
      <c r="G749" s="114"/>
      <c r="H749" s="114"/>
      <c r="I749" s="114"/>
      <c r="J749" s="114"/>
      <c r="K749" s="113"/>
    </row>
    <row r="750" spans="1:11">
      <c r="A750" s="116"/>
      <c r="B750" s="113"/>
      <c r="C750" s="113"/>
      <c r="D750" s="113"/>
      <c r="E750" s="114"/>
      <c r="F750" s="114"/>
      <c r="G750" s="114"/>
      <c r="H750" s="114"/>
      <c r="I750" s="114"/>
      <c r="J750" s="114"/>
      <c r="K750" s="113"/>
    </row>
    <row r="751" spans="1:11">
      <c r="A751" s="116"/>
      <c r="B751" s="113"/>
      <c r="C751" s="113"/>
      <c r="D751" s="113"/>
      <c r="E751" s="114"/>
      <c r="F751" s="114"/>
      <c r="G751" s="114"/>
      <c r="H751" s="114"/>
      <c r="I751" s="114"/>
      <c r="J751" s="114"/>
      <c r="K751" s="113"/>
    </row>
    <row r="752" spans="1:11">
      <c r="A752" s="116"/>
      <c r="B752" s="113"/>
      <c r="C752" s="113"/>
      <c r="D752" s="113"/>
      <c r="E752" s="114"/>
      <c r="F752" s="114"/>
      <c r="G752" s="114"/>
      <c r="H752" s="114"/>
      <c r="I752" s="114"/>
      <c r="J752" s="114"/>
      <c r="K752" s="113"/>
    </row>
    <row r="753" spans="1:11">
      <c r="A753" s="116"/>
      <c r="B753" s="113"/>
      <c r="C753" s="113"/>
      <c r="D753" s="113"/>
      <c r="E753" s="114"/>
      <c r="F753" s="114"/>
      <c r="G753" s="114"/>
      <c r="H753" s="114"/>
      <c r="I753" s="114"/>
      <c r="J753" s="114"/>
      <c r="K753" s="113"/>
    </row>
    <row r="754" spans="1:11">
      <c r="A754" s="116"/>
      <c r="B754" s="113"/>
      <c r="C754" s="113"/>
      <c r="D754" s="113"/>
      <c r="E754" s="114"/>
      <c r="F754" s="114"/>
      <c r="G754" s="114"/>
      <c r="H754" s="114"/>
      <c r="I754" s="114"/>
      <c r="J754" s="114"/>
      <c r="K754" s="113"/>
    </row>
    <row r="755" spans="1:11">
      <c r="A755" s="116"/>
      <c r="B755" s="113"/>
      <c r="C755" s="113"/>
      <c r="D755" s="113"/>
      <c r="E755" s="114"/>
      <c r="F755" s="114"/>
      <c r="G755" s="114"/>
      <c r="H755" s="114"/>
      <c r="I755" s="114"/>
      <c r="J755" s="114"/>
      <c r="K755" s="113"/>
    </row>
    <row r="756" spans="1:11">
      <c r="A756" s="116"/>
      <c r="B756" s="113"/>
      <c r="C756" s="113"/>
      <c r="D756" s="113"/>
      <c r="E756" s="114"/>
      <c r="F756" s="114"/>
      <c r="G756" s="114"/>
      <c r="H756" s="114"/>
      <c r="I756" s="114"/>
      <c r="J756" s="114"/>
      <c r="K756" s="113"/>
    </row>
    <row r="757" spans="1:11">
      <c r="A757" s="116"/>
      <c r="B757" s="113"/>
      <c r="C757" s="113"/>
      <c r="D757" s="113"/>
      <c r="E757" s="114"/>
      <c r="F757" s="114"/>
      <c r="G757" s="114"/>
      <c r="H757" s="114"/>
      <c r="I757" s="114"/>
      <c r="J757" s="114"/>
      <c r="K757" s="113"/>
    </row>
    <row r="758" spans="1:11">
      <c r="A758" s="116"/>
      <c r="B758" s="113"/>
      <c r="C758" s="113"/>
      <c r="D758" s="113"/>
      <c r="E758" s="114"/>
      <c r="F758" s="114"/>
      <c r="G758" s="114"/>
      <c r="H758" s="114"/>
      <c r="I758" s="114"/>
      <c r="J758" s="114"/>
      <c r="K758" s="113"/>
    </row>
    <row r="759" spans="1:11">
      <c r="A759" s="116"/>
      <c r="B759" s="113"/>
      <c r="C759" s="113"/>
      <c r="D759" s="113"/>
      <c r="E759" s="114"/>
      <c r="F759" s="114"/>
      <c r="G759" s="114"/>
      <c r="H759" s="114"/>
      <c r="I759" s="114"/>
      <c r="J759" s="114"/>
      <c r="K759" s="113"/>
    </row>
    <row r="760" spans="1:11">
      <c r="A760" s="116"/>
      <c r="B760" s="113"/>
      <c r="C760" s="113"/>
      <c r="D760" s="113"/>
      <c r="E760" s="114"/>
      <c r="F760" s="114"/>
      <c r="G760" s="114"/>
      <c r="H760" s="114"/>
      <c r="I760" s="114"/>
      <c r="J760" s="114"/>
      <c r="K760" s="113"/>
    </row>
    <row r="761" spans="1:11">
      <c r="A761" s="116"/>
      <c r="B761" s="113"/>
      <c r="C761" s="113"/>
      <c r="D761" s="113"/>
      <c r="E761" s="114"/>
      <c r="F761" s="114"/>
      <c r="G761" s="114"/>
      <c r="H761" s="114"/>
      <c r="I761" s="114"/>
      <c r="J761" s="114"/>
      <c r="K761" s="113"/>
    </row>
    <row r="762" spans="1:11">
      <c r="A762" s="116"/>
      <c r="B762" s="113"/>
      <c r="C762" s="113"/>
      <c r="D762" s="113"/>
      <c r="E762" s="114"/>
      <c r="F762" s="114"/>
      <c r="G762" s="114"/>
      <c r="H762" s="114"/>
      <c r="I762" s="114"/>
      <c r="J762" s="114"/>
      <c r="K762" s="113"/>
    </row>
    <row r="763" spans="1:11">
      <c r="A763" s="116"/>
      <c r="B763" s="113"/>
      <c r="C763" s="113"/>
      <c r="D763" s="113"/>
      <c r="E763" s="114"/>
      <c r="F763" s="114"/>
      <c r="G763" s="114"/>
      <c r="H763" s="114"/>
      <c r="I763" s="114"/>
      <c r="J763" s="114"/>
      <c r="K763" s="113"/>
    </row>
    <row r="764" spans="1:11">
      <c r="A764" s="116"/>
      <c r="B764" s="113"/>
      <c r="C764" s="113"/>
      <c r="D764" s="113"/>
      <c r="E764" s="114"/>
      <c r="F764" s="114"/>
      <c r="G764" s="114"/>
      <c r="H764" s="114"/>
      <c r="I764" s="114"/>
      <c r="J764" s="114"/>
      <c r="K764" s="113"/>
    </row>
    <row r="765" spans="1:11">
      <c r="A765" s="116"/>
      <c r="B765" s="113"/>
      <c r="C765" s="113"/>
      <c r="D765" s="113"/>
      <c r="E765" s="114"/>
      <c r="F765" s="114"/>
      <c r="G765" s="114"/>
      <c r="H765" s="114"/>
      <c r="I765" s="114"/>
      <c r="J765" s="114"/>
      <c r="K765" s="113"/>
    </row>
    <row r="766" spans="1:11">
      <c r="A766" s="116"/>
      <c r="B766" s="113"/>
      <c r="C766" s="113"/>
      <c r="D766" s="113"/>
      <c r="E766" s="114"/>
      <c r="F766" s="114"/>
      <c r="G766" s="114"/>
      <c r="H766" s="114"/>
      <c r="I766" s="114"/>
      <c r="J766" s="114"/>
      <c r="K766" s="113"/>
    </row>
    <row r="767" spans="1:11">
      <c r="A767" s="116"/>
      <c r="B767" s="113"/>
      <c r="C767" s="113"/>
      <c r="D767" s="113"/>
      <c r="E767" s="114"/>
      <c r="F767" s="114"/>
      <c r="G767" s="114"/>
      <c r="H767" s="114"/>
      <c r="I767" s="114"/>
      <c r="J767" s="114"/>
      <c r="K767" s="113"/>
    </row>
    <row r="768" spans="1:11">
      <c r="A768" s="116"/>
      <c r="B768" s="113"/>
      <c r="C768" s="113"/>
      <c r="D768" s="113"/>
      <c r="E768" s="114"/>
      <c r="F768" s="114"/>
      <c r="G768" s="114"/>
      <c r="H768" s="114"/>
      <c r="I768" s="114"/>
      <c r="J768" s="114"/>
      <c r="K768" s="113"/>
    </row>
    <row r="769" spans="1:11">
      <c r="A769" s="116"/>
      <c r="B769" s="113"/>
      <c r="C769" s="113"/>
      <c r="D769" s="113"/>
      <c r="E769" s="114"/>
      <c r="F769" s="114"/>
      <c r="G769" s="114"/>
      <c r="H769" s="114"/>
      <c r="I769" s="114"/>
      <c r="J769" s="114"/>
      <c r="K769" s="113"/>
    </row>
    <row r="770" spans="1:11">
      <c r="A770" s="116"/>
      <c r="B770" s="113"/>
      <c r="C770" s="113"/>
      <c r="D770" s="113"/>
      <c r="E770" s="114"/>
      <c r="F770" s="114"/>
      <c r="G770" s="114"/>
      <c r="H770" s="114"/>
      <c r="I770" s="114"/>
      <c r="J770" s="114"/>
      <c r="K770" s="113"/>
    </row>
    <row r="771" spans="1:11">
      <c r="A771" s="116"/>
      <c r="B771" s="113"/>
      <c r="C771" s="113"/>
      <c r="D771" s="113"/>
      <c r="E771" s="114"/>
      <c r="F771" s="114"/>
      <c r="G771" s="114"/>
      <c r="H771" s="114"/>
      <c r="I771" s="114"/>
      <c r="J771" s="114"/>
      <c r="K771" s="113"/>
    </row>
    <row r="772" spans="1:11">
      <c r="A772" s="116"/>
      <c r="B772" s="113"/>
      <c r="C772" s="113"/>
      <c r="D772" s="113"/>
      <c r="E772" s="114"/>
      <c r="F772" s="114"/>
      <c r="G772" s="114"/>
      <c r="H772" s="114"/>
      <c r="I772" s="114"/>
      <c r="J772" s="114"/>
      <c r="K772" s="113"/>
    </row>
    <row r="773" spans="1:11">
      <c r="A773" s="116"/>
      <c r="B773" s="113"/>
      <c r="C773" s="113"/>
      <c r="D773" s="113"/>
      <c r="E773" s="114"/>
      <c r="F773" s="114"/>
      <c r="G773" s="114"/>
      <c r="H773" s="114"/>
      <c r="I773" s="114"/>
      <c r="J773" s="114"/>
      <c r="K773" s="113"/>
    </row>
    <row r="774" spans="1:11">
      <c r="A774" s="116"/>
      <c r="B774" s="113"/>
      <c r="C774" s="113"/>
      <c r="D774" s="113"/>
      <c r="E774" s="114"/>
      <c r="F774" s="114"/>
      <c r="G774" s="114"/>
      <c r="H774" s="114"/>
      <c r="I774" s="114"/>
      <c r="J774" s="114"/>
      <c r="K774" s="113"/>
    </row>
    <row r="775" spans="1:11">
      <c r="A775" s="116"/>
      <c r="B775" s="113"/>
      <c r="C775" s="113"/>
      <c r="D775" s="113"/>
      <c r="E775" s="114"/>
      <c r="F775" s="114"/>
      <c r="G775" s="114"/>
      <c r="H775" s="114"/>
      <c r="I775" s="114"/>
      <c r="J775" s="114"/>
      <c r="K775" s="113"/>
    </row>
    <row r="776" spans="1:11">
      <c r="A776" s="116"/>
      <c r="B776" s="113"/>
      <c r="C776" s="113"/>
      <c r="D776" s="113"/>
      <c r="E776" s="114"/>
      <c r="F776" s="114"/>
      <c r="G776" s="114"/>
      <c r="H776" s="114"/>
      <c r="I776" s="114"/>
      <c r="J776" s="114"/>
      <c r="K776" s="113"/>
    </row>
    <row r="777" spans="1:11">
      <c r="A777" s="116"/>
      <c r="B777" s="113"/>
      <c r="C777" s="113"/>
      <c r="D777" s="113"/>
      <c r="E777" s="114"/>
      <c r="F777" s="114"/>
      <c r="G777" s="114"/>
      <c r="H777" s="114"/>
      <c r="I777" s="114"/>
      <c r="J777" s="114"/>
      <c r="K777" s="113"/>
    </row>
    <row r="778" spans="1:11">
      <c r="A778" s="116"/>
      <c r="B778" s="113"/>
      <c r="C778" s="113"/>
      <c r="D778" s="113"/>
      <c r="E778" s="114"/>
      <c r="F778" s="114"/>
      <c r="G778" s="114"/>
      <c r="H778" s="114"/>
      <c r="I778" s="114"/>
      <c r="J778" s="114"/>
      <c r="K778" s="113"/>
    </row>
    <row r="779" spans="1:11">
      <c r="A779" s="116"/>
      <c r="B779" s="113"/>
      <c r="C779" s="113"/>
      <c r="D779" s="113"/>
      <c r="E779" s="114"/>
      <c r="F779" s="114"/>
      <c r="G779" s="114"/>
      <c r="H779" s="114"/>
      <c r="I779" s="114"/>
      <c r="J779" s="114"/>
      <c r="K779" s="113"/>
    </row>
    <row r="780" spans="1:11">
      <c r="A780" s="116"/>
      <c r="B780" s="113"/>
      <c r="C780" s="113"/>
      <c r="D780" s="113"/>
      <c r="E780" s="114"/>
      <c r="F780" s="114"/>
      <c r="G780" s="114"/>
      <c r="H780" s="114"/>
      <c r="I780" s="114"/>
      <c r="J780" s="114"/>
      <c r="K780" s="113"/>
    </row>
    <row r="781" spans="1:11">
      <c r="A781" s="116"/>
      <c r="B781" s="113"/>
      <c r="C781" s="113"/>
      <c r="D781" s="113"/>
      <c r="E781" s="114"/>
      <c r="F781" s="114"/>
      <c r="G781" s="114"/>
      <c r="H781" s="114"/>
      <c r="I781" s="114"/>
      <c r="J781" s="114"/>
      <c r="K781" s="113"/>
    </row>
    <row r="782" spans="1:11">
      <c r="A782" s="116"/>
      <c r="B782" s="113"/>
      <c r="C782" s="113"/>
      <c r="D782" s="113"/>
      <c r="E782" s="114"/>
      <c r="F782" s="114"/>
      <c r="G782" s="114"/>
      <c r="H782" s="114"/>
      <c r="I782" s="114"/>
      <c r="J782" s="114"/>
      <c r="K782" s="113"/>
    </row>
    <row r="783" spans="1:11">
      <c r="A783" s="116"/>
      <c r="B783" s="113"/>
      <c r="C783" s="113"/>
      <c r="D783" s="113"/>
      <c r="E783" s="114"/>
      <c r="F783" s="114"/>
      <c r="G783" s="114"/>
      <c r="H783" s="114"/>
      <c r="I783" s="114"/>
      <c r="J783" s="114"/>
      <c r="K783" s="113"/>
    </row>
    <row r="784" spans="1:11">
      <c r="A784" s="116"/>
      <c r="B784" s="113"/>
      <c r="C784" s="113"/>
      <c r="D784" s="113"/>
      <c r="E784" s="114"/>
      <c r="F784" s="114"/>
      <c r="G784" s="114"/>
      <c r="H784" s="114"/>
      <c r="I784" s="114"/>
      <c r="J784" s="114"/>
      <c r="K784" s="113"/>
    </row>
    <row r="785" spans="1:11">
      <c r="A785" s="116"/>
      <c r="B785" s="113"/>
      <c r="C785" s="113"/>
      <c r="D785" s="113"/>
      <c r="E785" s="114"/>
      <c r="F785" s="114"/>
      <c r="G785" s="114"/>
      <c r="H785" s="114"/>
      <c r="I785" s="114"/>
      <c r="J785" s="114"/>
      <c r="K785" s="113"/>
    </row>
    <row r="786" spans="1:11">
      <c r="A786" s="116"/>
      <c r="B786" s="113"/>
      <c r="C786" s="113"/>
      <c r="D786" s="113"/>
      <c r="E786" s="114"/>
      <c r="F786" s="114"/>
      <c r="G786" s="114"/>
      <c r="H786" s="114"/>
      <c r="I786" s="114"/>
      <c r="J786" s="114"/>
      <c r="K786" s="113"/>
    </row>
    <row r="787" spans="1:11">
      <c r="A787" s="116"/>
      <c r="B787" s="113"/>
      <c r="C787" s="113"/>
      <c r="D787" s="113"/>
      <c r="E787" s="114"/>
      <c r="F787" s="114"/>
      <c r="G787" s="114"/>
      <c r="H787" s="114"/>
      <c r="I787" s="114"/>
      <c r="J787" s="114"/>
      <c r="K787" s="113"/>
    </row>
    <row r="788" spans="1:11">
      <c r="A788" s="116"/>
      <c r="B788" s="113"/>
      <c r="C788" s="113"/>
      <c r="D788" s="113"/>
      <c r="E788" s="114"/>
      <c r="F788" s="114"/>
      <c r="G788" s="114"/>
      <c r="H788" s="114"/>
      <c r="I788" s="114"/>
      <c r="J788" s="114"/>
      <c r="K788" s="113"/>
    </row>
    <row r="789" spans="1:11">
      <c r="A789" s="116"/>
      <c r="B789" s="113"/>
      <c r="C789" s="113"/>
      <c r="D789" s="113"/>
      <c r="E789" s="114"/>
      <c r="F789" s="114"/>
      <c r="G789" s="114"/>
      <c r="H789" s="114"/>
      <c r="I789" s="114"/>
      <c r="J789" s="114"/>
      <c r="K789" s="113"/>
    </row>
    <row r="790" spans="1:11">
      <c r="A790" s="116"/>
    </row>
    <row r="791" spans="1:11">
      <c r="A791" s="116"/>
    </row>
    <row r="792" spans="1:11">
      <c r="A792" s="116"/>
    </row>
    <row r="793" spans="1:11">
      <c r="A793" s="116"/>
    </row>
    <row r="794" spans="1:11">
      <c r="A794" s="116"/>
    </row>
    <row r="795" spans="1:11">
      <c r="A795" s="116"/>
    </row>
    <row r="796" spans="1:11">
      <c r="A796" s="116"/>
    </row>
    <row r="797" spans="1:11">
      <c r="A797" s="116"/>
    </row>
    <row r="798" spans="1:11">
      <c r="A798" s="116"/>
    </row>
    <row r="799" spans="1:11">
      <c r="A799" s="116"/>
    </row>
    <row r="800" spans="1:11">
      <c r="A800" s="116"/>
    </row>
    <row r="801" spans="1:1">
      <c r="A801" s="116"/>
    </row>
    <row r="802" spans="1:1">
      <c r="A802" s="116"/>
    </row>
    <row r="803" spans="1:1">
      <c r="A803" s="116"/>
    </row>
    <row r="804" spans="1:1">
      <c r="A804" s="116"/>
    </row>
    <row r="805" spans="1:1">
      <c r="A805" s="116"/>
    </row>
    <row r="806" spans="1:1">
      <c r="A806" s="116"/>
    </row>
    <row r="807" spans="1:1">
      <c r="A807" s="116"/>
    </row>
    <row r="808" spans="1:1">
      <c r="A808" s="116"/>
    </row>
    <row r="809" spans="1:1">
      <c r="A809" s="116"/>
    </row>
    <row r="810" spans="1:1">
      <c r="A810" s="116"/>
    </row>
    <row r="811" spans="1:1">
      <c r="A811" s="116"/>
    </row>
    <row r="812" spans="1:1">
      <c r="A812" s="116"/>
    </row>
    <row r="813" spans="1:1">
      <c r="A813" s="116"/>
    </row>
    <row r="814" spans="1:1">
      <c r="A814" s="116"/>
    </row>
    <row r="815" spans="1:1">
      <c r="A815" s="116"/>
    </row>
    <row r="816" spans="1:1">
      <c r="A816" s="116"/>
    </row>
    <row r="817" spans="1:1">
      <c r="A817" s="116"/>
    </row>
    <row r="818" spans="1:1">
      <c r="A818" s="116"/>
    </row>
    <row r="819" spans="1:1">
      <c r="A819" s="116"/>
    </row>
    <row r="820" spans="1:1">
      <c r="A820" s="116"/>
    </row>
    <row r="821" spans="1:1">
      <c r="A821" s="116"/>
    </row>
    <row r="822" spans="1:1">
      <c r="A822" s="116"/>
    </row>
    <row r="823" spans="1:1">
      <c r="A823" s="116"/>
    </row>
    <row r="824" spans="1:1">
      <c r="A824" s="116"/>
    </row>
    <row r="825" spans="1:1">
      <c r="A825" s="116"/>
    </row>
    <row r="826" spans="1:1">
      <c r="A826" s="116"/>
    </row>
    <row r="827" spans="1:1">
      <c r="A827" s="116"/>
    </row>
    <row r="828" spans="1:1">
      <c r="A828" s="116"/>
    </row>
    <row r="829" spans="1:1">
      <c r="A829" s="116"/>
    </row>
    <row r="830" spans="1:1">
      <c r="A830" s="116"/>
    </row>
    <row r="831" spans="1:1">
      <c r="A831" s="116"/>
    </row>
    <row r="832" spans="1:1">
      <c r="A832" s="116"/>
    </row>
    <row r="833" spans="1:1">
      <c r="A833" s="116"/>
    </row>
    <row r="834" spans="1:1">
      <c r="A834" s="116"/>
    </row>
    <row r="835" spans="1:1">
      <c r="A835" s="116"/>
    </row>
    <row r="836" spans="1:1">
      <c r="A836" s="116"/>
    </row>
    <row r="837" spans="1:1">
      <c r="A837" s="116"/>
    </row>
    <row r="838" spans="1:1">
      <c r="A838" s="116"/>
    </row>
    <row r="839" spans="1:1">
      <c r="A839" s="116"/>
    </row>
    <row r="840" spans="1:1">
      <c r="A840" s="116"/>
    </row>
    <row r="841" spans="1:1">
      <c r="A841" s="116"/>
    </row>
    <row r="842" spans="1:1">
      <c r="A842" s="116"/>
    </row>
    <row r="843" spans="1:1">
      <c r="A843" s="116"/>
    </row>
    <row r="844" spans="1:1">
      <c r="A844" s="116"/>
    </row>
    <row r="845" spans="1:1">
      <c r="A845" s="116"/>
    </row>
    <row r="846" spans="1:1">
      <c r="A846" s="116"/>
    </row>
    <row r="847" spans="1:1">
      <c r="A847" s="116"/>
    </row>
    <row r="848" spans="1:1">
      <c r="A848" s="116"/>
    </row>
    <row r="849" spans="1:1">
      <c r="A849" s="116"/>
    </row>
    <row r="850" spans="1:1">
      <c r="A850" s="116"/>
    </row>
    <row r="851" spans="1:1">
      <c r="A851" s="116"/>
    </row>
    <row r="852" spans="1:1">
      <c r="A852" s="116"/>
    </row>
    <row r="853" spans="1:1">
      <c r="A853" s="116"/>
    </row>
    <row r="854" spans="1:1">
      <c r="A854" s="116"/>
    </row>
    <row r="855" spans="1:1">
      <c r="A855" s="116"/>
    </row>
    <row r="856" spans="1:1">
      <c r="A856" s="116"/>
    </row>
    <row r="857" spans="1:1">
      <c r="A857" s="116"/>
    </row>
    <row r="858" spans="1:1">
      <c r="A858" s="116"/>
    </row>
    <row r="859" spans="1:1">
      <c r="A859" s="116"/>
    </row>
    <row r="860" spans="1:1">
      <c r="A860" s="116"/>
    </row>
    <row r="861" spans="1:1">
      <c r="A861" s="116"/>
    </row>
    <row r="862" spans="1:1">
      <c r="A862" s="116"/>
    </row>
    <row r="863" spans="1:1">
      <c r="A863" s="116"/>
    </row>
    <row r="864" spans="1:1">
      <c r="A864" s="116"/>
    </row>
    <row r="865" spans="1:1">
      <c r="A865" s="116"/>
    </row>
    <row r="866" spans="1:1">
      <c r="A866" s="116"/>
    </row>
    <row r="867" spans="1:1">
      <c r="A867" s="116"/>
    </row>
    <row r="868" spans="1:1">
      <c r="A868" s="116"/>
    </row>
    <row r="869" spans="1:1">
      <c r="A869" s="116"/>
    </row>
    <row r="870" spans="1:1">
      <c r="A870" s="116"/>
    </row>
    <row r="871" spans="1:1">
      <c r="A871" s="116"/>
    </row>
    <row r="872" spans="1:1">
      <c r="A872" s="116"/>
    </row>
    <row r="873" spans="1:1">
      <c r="A873" s="116"/>
    </row>
    <row r="874" spans="1:1">
      <c r="A874" s="116"/>
    </row>
    <row r="875" spans="1:1">
      <c r="A875" s="116"/>
    </row>
    <row r="876" spans="1:1">
      <c r="A876" s="116"/>
    </row>
    <row r="877" spans="1:1">
      <c r="A877" s="116"/>
    </row>
    <row r="878" spans="1:1">
      <c r="A878" s="116"/>
    </row>
    <row r="879" spans="1:1">
      <c r="A879" s="116"/>
    </row>
    <row r="880" spans="1:1">
      <c r="A880" s="116"/>
    </row>
    <row r="881" spans="1:1">
      <c r="A881" s="116"/>
    </row>
    <row r="882" spans="1:1">
      <c r="A882" s="116"/>
    </row>
    <row r="883" spans="1:1">
      <c r="A883" s="116"/>
    </row>
    <row r="884" spans="1:1">
      <c r="A884" s="116"/>
    </row>
    <row r="885" spans="1:1">
      <c r="A885" s="116"/>
    </row>
    <row r="886" spans="1:1">
      <c r="A886" s="116"/>
    </row>
    <row r="887" spans="1:1">
      <c r="A887" s="116"/>
    </row>
    <row r="888" spans="1:1">
      <c r="A888" s="116"/>
    </row>
    <row r="889" spans="1:1">
      <c r="A889" s="116"/>
    </row>
    <row r="890" spans="1:1">
      <c r="A890" s="116"/>
    </row>
    <row r="891" spans="1:1">
      <c r="A891" s="116"/>
    </row>
    <row r="892" spans="1:1">
      <c r="A892" s="116"/>
    </row>
    <row r="893" spans="1:1">
      <c r="A893" s="116"/>
    </row>
    <row r="894" spans="1:1">
      <c r="A894" s="116"/>
    </row>
    <row r="895" spans="1:1">
      <c r="A895" s="116"/>
    </row>
    <row r="896" spans="1:1">
      <c r="A896" s="116"/>
    </row>
    <row r="897" spans="1:1">
      <c r="A897" s="116"/>
    </row>
    <row r="898" spans="1:1">
      <c r="A898" s="116"/>
    </row>
    <row r="899" spans="1:1">
      <c r="A899" s="116"/>
    </row>
    <row r="900" spans="1:1">
      <c r="A900" s="116"/>
    </row>
    <row r="901" spans="1:1">
      <c r="A901" s="116"/>
    </row>
    <row r="902" spans="1:1">
      <c r="A902" s="116"/>
    </row>
    <row r="903" spans="1:1">
      <c r="A903" s="116"/>
    </row>
    <row r="904" spans="1:1">
      <c r="A904" s="116"/>
    </row>
    <row r="905" spans="1:1">
      <c r="A905" s="116"/>
    </row>
    <row r="906" spans="1:1">
      <c r="A906" s="116"/>
    </row>
    <row r="907" spans="1:1">
      <c r="A907" s="116"/>
    </row>
    <row r="908" spans="1:1">
      <c r="A908" s="116"/>
    </row>
    <row r="909" spans="1:1">
      <c r="A909" s="116"/>
    </row>
    <row r="910" spans="1:1">
      <c r="A910" s="116"/>
    </row>
    <row r="911" spans="1:1">
      <c r="A911" s="116"/>
    </row>
    <row r="912" spans="1:1">
      <c r="A912" s="116"/>
    </row>
    <row r="913" spans="1:1">
      <c r="A913" s="116"/>
    </row>
    <row r="914" spans="1:1">
      <c r="A914" s="116"/>
    </row>
    <row r="915" spans="1:1">
      <c r="A915" s="116"/>
    </row>
    <row r="916" spans="1:1">
      <c r="A916" s="116"/>
    </row>
    <row r="917" spans="1:1">
      <c r="A917" s="116"/>
    </row>
    <row r="918" spans="1:1">
      <c r="A918" s="116"/>
    </row>
    <row r="919" spans="1:1">
      <c r="A919" s="116"/>
    </row>
    <row r="920" spans="1:1">
      <c r="A920" s="116"/>
    </row>
    <row r="921" spans="1:1">
      <c r="A921" s="116"/>
    </row>
    <row r="922" spans="1:1">
      <c r="A922" s="116"/>
    </row>
    <row r="923" spans="1:1">
      <c r="A923" s="116"/>
    </row>
    <row r="924" spans="1:1">
      <c r="A924" s="116"/>
    </row>
    <row r="925" spans="1:1">
      <c r="A925" s="116"/>
    </row>
    <row r="926" spans="1:1">
      <c r="A926" s="116"/>
    </row>
    <row r="927" spans="1:1">
      <c r="A927" s="116"/>
    </row>
    <row r="928" spans="1:1">
      <c r="A928" s="116"/>
    </row>
    <row r="929" spans="1:1">
      <c r="A929" s="116"/>
    </row>
    <row r="930" spans="1:1">
      <c r="A930" s="116"/>
    </row>
    <row r="931" spans="1:1">
      <c r="A931" s="116"/>
    </row>
    <row r="932" spans="1:1">
      <c r="A932" s="116"/>
    </row>
    <row r="933" spans="1:1">
      <c r="A933" s="116"/>
    </row>
    <row r="934" spans="1:1">
      <c r="A934" s="116"/>
    </row>
    <row r="935" spans="1:1">
      <c r="A935" s="116"/>
    </row>
    <row r="936" spans="1:1">
      <c r="A936" s="116"/>
    </row>
    <row r="937" spans="1:1">
      <c r="A937" s="116"/>
    </row>
    <row r="938" spans="1:1">
      <c r="A938" s="116"/>
    </row>
    <row r="939" spans="1:1">
      <c r="A939" s="116"/>
    </row>
    <row r="940" spans="1:1">
      <c r="A940" s="116"/>
    </row>
    <row r="941" spans="1:1">
      <c r="A941" s="116"/>
    </row>
    <row r="942" spans="1:1">
      <c r="A942" s="116"/>
    </row>
    <row r="943" spans="1:1">
      <c r="A943" s="116"/>
    </row>
    <row r="944" spans="1:1">
      <c r="A944" s="116"/>
    </row>
    <row r="945" spans="1:1">
      <c r="A945" s="116"/>
    </row>
    <row r="946" spans="1:1">
      <c r="A946" s="116"/>
    </row>
    <row r="947" spans="1:1">
      <c r="A947" s="116"/>
    </row>
    <row r="948" spans="1:1">
      <c r="A948" s="116"/>
    </row>
    <row r="949" spans="1:1">
      <c r="A949" s="116"/>
    </row>
    <row r="950" spans="1:1">
      <c r="A950" s="116"/>
    </row>
    <row r="951" spans="1:1">
      <c r="A951" s="116"/>
    </row>
    <row r="952" spans="1:1">
      <c r="A952" s="116"/>
    </row>
    <row r="953" spans="1:1">
      <c r="A953" s="116"/>
    </row>
    <row r="954" spans="1:1">
      <c r="A954" s="116"/>
    </row>
    <row r="955" spans="1:1">
      <c r="A955" s="116"/>
    </row>
    <row r="956" spans="1:1">
      <c r="A956" s="116"/>
    </row>
    <row r="957" spans="1:1">
      <c r="A957" s="116"/>
    </row>
    <row r="958" spans="1:1">
      <c r="A958" s="116"/>
    </row>
    <row r="959" spans="1:1">
      <c r="A959" s="116"/>
    </row>
    <row r="960" spans="1:1">
      <c r="A960" s="116"/>
    </row>
    <row r="961" spans="1:1">
      <c r="A961" s="116"/>
    </row>
    <row r="962" spans="1:1">
      <c r="A962" s="116"/>
    </row>
    <row r="963" spans="1:1">
      <c r="A963" s="116"/>
    </row>
    <row r="964" spans="1:1">
      <c r="A964" s="116"/>
    </row>
    <row r="965" spans="1:1">
      <c r="A965" s="116"/>
    </row>
    <row r="966" spans="1:1">
      <c r="A966" s="116"/>
    </row>
    <row r="967" spans="1:1">
      <c r="A967" s="116"/>
    </row>
    <row r="968" spans="1:1">
      <c r="A968" s="116"/>
    </row>
    <row r="969" spans="1:1">
      <c r="A969" s="116"/>
    </row>
    <row r="970" spans="1:1">
      <c r="A970" s="116"/>
    </row>
    <row r="971" spans="1:1">
      <c r="A971" s="116"/>
    </row>
    <row r="972" spans="1:1">
      <c r="A972" s="116"/>
    </row>
    <row r="973" spans="1:1">
      <c r="A973" s="116"/>
    </row>
    <row r="974" spans="1:1">
      <c r="A974" s="116"/>
    </row>
    <row r="975" spans="1:1">
      <c r="A975" s="116"/>
    </row>
    <row r="976" spans="1:1">
      <c r="A976" s="116"/>
    </row>
    <row r="977" spans="1:1">
      <c r="A977" s="116"/>
    </row>
    <row r="978" spans="1:1">
      <c r="A978" s="116"/>
    </row>
    <row r="979" spans="1:1">
      <c r="A979" s="116"/>
    </row>
    <row r="980" spans="1:1">
      <c r="A980" s="116"/>
    </row>
    <row r="981" spans="1:1">
      <c r="A981" s="116"/>
    </row>
    <row r="982" spans="1:1">
      <c r="A982" s="116"/>
    </row>
    <row r="983" spans="1:1">
      <c r="A983" s="116"/>
    </row>
    <row r="984" spans="1:1">
      <c r="A984" s="116"/>
    </row>
    <row r="985" spans="1:1">
      <c r="A985" s="116"/>
    </row>
    <row r="986" spans="1:1">
      <c r="A986" s="116"/>
    </row>
    <row r="987" spans="1:1">
      <c r="A987" s="116"/>
    </row>
    <row r="988" spans="1:1">
      <c r="A988" s="116"/>
    </row>
    <row r="989" spans="1:1">
      <c r="A989" s="116"/>
    </row>
    <row r="990" spans="1:1">
      <c r="A990" s="116"/>
    </row>
    <row r="991" spans="1:1">
      <c r="A991" s="116"/>
    </row>
    <row r="992" spans="1:1">
      <c r="A992" s="116"/>
    </row>
    <row r="993" spans="1:1">
      <c r="A993" s="116"/>
    </row>
    <row r="994" spans="1:1">
      <c r="A994" s="116"/>
    </row>
    <row r="995" spans="1:1">
      <c r="A995" s="116"/>
    </row>
    <row r="996" spans="1:1">
      <c r="A996" s="116"/>
    </row>
    <row r="997" spans="1:1">
      <c r="A997" s="116"/>
    </row>
    <row r="998" spans="1:1">
      <c r="A998" s="116"/>
    </row>
    <row r="999" spans="1:1">
      <c r="A999" s="116"/>
    </row>
    <row r="1000" spans="1:1">
      <c r="A1000" s="116"/>
    </row>
    <row r="1001" spans="1:1">
      <c r="A1001" s="116"/>
    </row>
    <row r="1002" spans="1:1">
      <c r="A1002" s="116"/>
    </row>
    <row r="1003" spans="1:1">
      <c r="A1003" s="116"/>
    </row>
    <row r="1004" spans="1:1">
      <c r="A1004" s="116"/>
    </row>
    <row r="1005" spans="1:1">
      <c r="A1005" s="116"/>
    </row>
    <row r="1006" spans="1:1">
      <c r="A1006" s="116"/>
    </row>
    <row r="1007" spans="1:1">
      <c r="A1007" s="116"/>
    </row>
    <row r="1008" spans="1:1">
      <c r="A1008" s="116"/>
    </row>
    <row r="1009" spans="1:1">
      <c r="A1009" s="116"/>
    </row>
    <row r="1010" spans="1:1">
      <c r="A1010" s="116"/>
    </row>
    <row r="1011" spans="1:1">
      <c r="A1011" s="116"/>
    </row>
    <row r="1012" spans="1:1">
      <c r="A1012" s="116"/>
    </row>
    <row r="1013" spans="1:1">
      <c r="A1013" s="116"/>
    </row>
    <row r="1014" spans="1:1">
      <c r="A1014" s="116"/>
    </row>
    <row r="1015" spans="1:1">
      <c r="A1015" s="116"/>
    </row>
    <row r="1016" spans="1:1">
      <c r="A1016" s="116"/>
    </row>
    <row r="1017" spans="1:1">
      <c r="A1017" s="116"/>
    </row>
    <row r="1018" spans="1:1">
      <c r="A1018" s="116"/>
    </row>
    <row r="1019" spans="1:1">
      <c r="A1019" s="116"/>
    </row>
    <row r="1020" spans="1:1">
      <c r="A1020" s="116"/>
    </row>
    <row r="1021" spans="1:1">
      <c r="A1021" s="116"/>
    </row>
    <row r="1022" spans="1:1">
      <c r="A1022" s="116"/>
    </row>
    <row r="1023" spans="1:1">
      <c r="A1023" s="116"/>
    </row>
    <row r="1024" spans="1:1">
      <c r="A1024" s="116"/>
    </row>
    <row r="1025" spans="1:1">
      <c r="A1025" s="116"/>
    </row>
    <row r="1026" spans="1:1">
      <c r="A1026" s="116"/>
    </row>
    <row r="1027" spans="1:1">
      <c r="A1027" s="116"/>
    </row>
    <row r="1028" spans="1:1">
      <c r="A1028" s="116"/>
    </row>
    <row r="1029" spans="1:1">
      <c r="A1029" s="116"/>
    </row>
    <row r="1030" spans="1:1">
      <c r="A1030" s="116"/>
    </row>
    <row r="1031" spans="1:1">
      <c r="A1031" s="116"/>
    </row>
    <row r="1032" spans="1:1">
      <c r="A1032" s="116"/>
    </row>
    <row r="1033" spans="1:1">
      <c r="A1033" s="116"/>
    </row>
    <row r="1034" spans="1:1">
      <c r="A1034" s="116"/>
    </row>
    <row r="1035" spans="1:1">
      <c r="A1035" s="116"/>
    </row>
    <row r="1036" spans="1:1">
      <c r="A1036" s="116"/>
    </row>
    <row r="1037" spans="1:1">
      <c r="A1037" s="116"/>
    </row>
    <row r="1038" spans="1:1">
      <c r="A1038" s="116"/>
    </row>
    <row r="1039" spans="1:1">
      <c r="A1039" s="116"/>
    </row>
    <row r="1040" spans="1:1">
      <c r="A1040" s="116"/>
    </row>
    <row r="1041" spans="1:1">
      <c r="A1041" s="116"/>
    </row>
    <row r="1042" spans="1:1">
      <c r="A1042" s="116"/>
    </row>
    <row r="1043" spans="1:1">
      <c r="A1043" s="116"/>
    </row>
    <row r="1044" spans="1:1">
      <c r="A1044" s="116"/>
    </row>
    <row r="1045" spans="1:1">
      <c r="A1045" s="116"/>
    </row>
    <row r="1046" spans="1:1">
      <c r="A1046" s="116"/>
    </row>
    <row r="1047" spans="1:1">
      <c r="A1047" s="116"/>
    </row>
    <row r="1048" spans="1:1">
      <c r="A1048" s="116"/>
    </row>
    <row r="1049" spans="1:1">
      <c r="A1049" s="116"/>
    </row>
    <row r="1050" spans="1:1">
      <c r="A1050" s="116"/>
    </row>
    <row r="1051" spans="1:1">
      <c r="A1051" s="116"/>
    </row>
    <row r="1052" spans="1:1">
      <c r="A1052" s="116"/>
    </row>
    <row r="1053" spans="1:1">
      <c r="A1053" s="116"/>
    </row>
    <row r="1054" spans="1:1">
      <c r="A1054" s="116"/>
    </row>
    <row r="1055" spans="1:1">
      <c r="A1055" s="116"/>
    </row>
    <row r="1056" spans="1:1">
      <c r="A1056" s="116"/>
    </row>
    <row r="1057" spans="1:1">
      <c r="A1057" s="116"/>
    </row>
    <row r="1058" spans="1:1">
      <c r="A1058" s="116"/>
    </row>
    <row r="1059" spans="1:1">
      <c r="A1059" s="116"/>
    </row>
    <row r="1060" spans="1:1">
      <c r="A1060" s="116"/>
    </row>
    <row r="1061" spans="1:1">
      <c r="A1061" s="116"/>
    </row>
    <row r="1062" spans="1:1">
      <c r="A1062" s="116"/>
    </row>
    <row r="1063" spans="1:1">
      <c r="A1063" s="116"/>
    </row>
    <row r="1064" spans="1:1">
      <c r="A1064" s="116"/>
    </row>
    <row r="1065" spans="1:1">
      <c r="A1065" s="116"/>
    </row>
    <row r="1066" spans="1:1">
      <c r="A1066" s="116"/>
    </row>
    <row r="1067" spans="1:1">
      <c r="A1067" s="116"/>
    </row>
    <row r="1068" spans="1:1">
      <c r="A1068" s="116"/>
    </row>
    <row r="1069" spans="1:1">
      <c r="A1069" s="116"/>
    </row>
    <row r="1070" spans="1:1">
      <c r="A1070" s="116"/>
    </row>
    <row r="1071" spans="1:1">
      <c r="A1071" s="116"/>
    </row>
    <row r="1072" spans="1:1">
      <c r="A1072" s="116"/>
    </row>
    <row r="1073" spans="1:1">
      <c r="A1073" s="116"/>
    </row>
    <row r="1074" spans="1:1">
      <c r="A1074" s="116"/>
    </row>
    <row r="1075" spans="1:1">
      <c r="A1075" s="116"/>
    </row>
    <row r="1076" spans="1:1">
      <c r="A1076" s="116"/>
    </row>
    <row r="1077" spans="1:1">
      <c r="A1077" s="116"/>
    </row>
    <row r="1078" spans="1:1">
      <c r="A1078" s="116"/>
    </row>
    <row r="1079" spans="1:1">
      <c r="A1079" s="116"/>
    </row>
    <row r="1080" spans="1:1">
      <c r="A1080" s="116"/>
    </row>
    <row r="1081" spans="1:1">
      <c r="A1081" s="116"/>
    </row>
    <row r="1082" spans="1:1">
      <c r="A1082" s="116"/>
    </row>
    <row r="1083" spans="1:1">
      <c r="A1083" s="116"/>
    </row>
    <row r="1084" spans="1:1">
      <c r="A1084" s="116"/>
    </row>
    <row r="1085" spans="1:1">
      <c r="A1085" s="116"/>
    </row>
    <row r="1086" spans="1:1">
      <c r="A1086" s="116"/>
    </row>
    <row r="1087" spans="1:1">
      <c r="A1087" s="116"/>
    </row>
    <row r="1088" spans="1:1">
      <c r="A1088" s="116"/>
    </row>
    <row r="1089" spans="1:1">
      <c r="A1089" s="116"/>
    </row>
    <row r="1090" spans="1:1">
      <c r="A1090" s="116"/>
    </row>
    <row r="1091" spans="1:1">
      <c r="A1091" s="116"/>
    </row>
    <row r="1092" spans="1:1">
      <c r="A1092" s="116"/>
    </row>
    <row r="1093" spans="1:1">
      <c r="A1093" s="116"/>
    </row>
    <row r="1094" spans="1:1">
      <c r="A1094" s="116"/>
    </row>
    <row r="1095" spans="1:1">
      <c r="A1095" s="116"/>
    </row>
    <row r="1096" spans="1:1">
      <c r="A1096" s="116"/>
    </row>
    <row r="1097" spans="1:1">
      <c r="A1097" s="116"/>
    </row>
    <row r="1098" spans="1:1">
      <c r="A1098" s="116"/>
    </row>
    <row r="1099" spans="1:1">
      <c r="A1099" s="116"/>
    </row>
    <row r="1100" spans="1:1">
      <c r="A1100" s="116"/>
    </row>
    <row r="1101" spans="1:1">
      <c r="A1101" s="116"/>
    </row>
    <row r="1102" spans="1:1">
      <c r="A1102" s="116"/>
    </row>
    <row r="1103" spans="1:1">
      <c r="A1103" s="116"/>
    </row>
    <row r="1104" spans="1:1">
      <c r="A1104" s="116"/>
    </row>
    <row r="1105" spans="1:1">
      <c r="A1105" s="116"/>
    </row>
    <row r="1106" spans="1:1">
      <c r="A1106" s="116"/>
    </row>
    <row r="1107" spans="1:1">
      <c r="A1107" s="116"/>
    </row>
    <row r="1108" spans="1:1">
      <c r="A1108" s="116"/>
    </row>
    <row r="1109" spans="1:1">
      <c r="A1109" s="116"/>
    </row>
    <row r="1110" spans="1:1">
      <c r="A1110" s="116"/>
    </row>
    <row r="1111" spans="1:1">
      <c r="A1111" s="116"/>
    </row>
    <row r="1112" spans="1:1">
      <c r="A1112" s="116"/>
    </row>
    <row r="1113" spans="1:1">
      <c r="A1113" s="116"/>
    </row>
    <row r="1114" spans="1:1">
      <c r="A1114" s="116"/>
    </row>
    <row r="1115" spans="1:1">
      <c r="A1115" s="116"/>
    </row>
    <row r="1116" spans="1:1">
      <c r="A1116" s="116"/>
    </row>
    <row r="1117" spans="1:1">
      <c r="A1117" s="116"/>
    </row>
    <row r="1118" spans="1:1">
      <c r="A1118" s="116"/>
    </row>
    <row r="1119" spans="1:1">
      <c r="A1119" s="116"/>
    </row>
    <row r="1120" spans="1:1">
      <c r="A1120" s="116"/>
    </row>
    <row r="1121" spans="1:1">
      <c r="A1121" s="116"/>
    </row>
    <row r="1122" spans="1:1">
      <c r="A1122" s="116"/>
    </row>
    <row r="1123" spans="1:1">
      <c r="A1123" s="116"/>
    </row>
    <row r="1124" spans="1:1">
      <c r="A1124" s="116"/>
    </row>
    <row r="1125" spans="1:1">
      <c r="A1125" s="116"/>
    </row>
    <row r="1126" spans="1:1">
      <c r="A1126" s="116"/>
    </row>
    <row r="1127" spans="1:1">
      <c r="A1127" s="116"/>
    </row>
    <row r="1128" spans="1:1">
      <c r="A1128" s="116"/>
    </row>
    <row r="1129" spans="1:1">
      <c r="A1129" s="116"/>
    </row>
    <row r="1130" spans="1:1">
      <c r="A1130" s="116"/>
    </row>
    <row r="1131" spans="1:1">
      <c r="A1131" s="116"/>
    </row>
    <row r="1132" spans="1:1">
      <c r="A1132" s="116"/>
    </row>
    <row r="1133" spans="1:1">
      <c r="A1133" s="116"/>
    </row>
    <row r="1134" spans="1:1">
      <c r="A1134" s="116"/>
    </row>
    <row r="1135" spans="1:1">
      <c r="A1135" s="116"/>
    </row>
    <row r="1136" spans="1:1">
      <c r="A1136" s="116"/>
    </row>
    <row r="1137" spans="1:1">
      <c r="A1137" s="116"/>
    </row>
    <row r="1138" spans="1:1">
      <c r="A1138" s="116"/>
    </row>
    <row r="1139" spans="1:1">
      <c r="A1139" s="116"/>
    </row>
    <row r="1140" spans="1:1">
      <c r="A1140" s="116"/>
    </row>
    <row r="1141" spans="1:1">
      <c r="A1141" s="116"/>
    </row>
    <row r="1142" spans="1:1">
      <c r="A1142" s="116"/>
    </row>
    <row r="1143" spans="1:1">
      <c r="A1143" s="116"/>
    </row>
    <row r="1144" spans="1:1">
      <c r="A1144" s="116"/>
    </row>
    <row r="1145" spans="1:1">
      <c r="A1145" s="116"/>
    </row>
    <row r="1146" spans="1:1">
      <c r="A1146" s="116"/>
    </row>
    <row r="1147" spans="1:1">
      <c r="A1147" s="116"/>
    </row>
    <row r="1148" spans="1:1">
      <c r="A1148" s="116"/>
    </row>
    <row r="1149" spans="1:1">
      <c r="A1149" s="116"/>
    </row>
    <row r="1150" spans="1:1">
      <c r="A1150" s="116"/>
    </row>
    <row r="1151" spans="1:1">
      <c r="A1151" s="116"/>
    </row>
    <row r="1152" spans="1:1">
      <c r="A1152" s="116"/>
    </row>
    <row r="1153" spans="1:1">
      <c r="A1153" s="116"/>
    </row>
    <row r="1154" spans="1:1">
      <c r="A1154" s="116"/>
    </row>
    <row r="1155" spans="1:1">
      <c r="A1155" s="116"/>
    </row>
    <row r="1156" spans="1:1">
      <c r="A1156" s="116"/>
    </row>
    <row r="1157" spans="1:1">
      <c r="A1157" s="116"/>
    </row>
    <row r="1158" spans="1:1">
      <c r="A1158" s="116"/>
    </row>
    <row r="1159" spans="1:1">
      <c r="A1159" s="116"/>
    </row>
    <row r="1160" spans="1:1">
      <c r="A1160" s="116"/>
    </row>
    <row r="1161" spans="1:1">
      <c r="A1161" s="116"/>
    </row>
    <row r="1162" spans="1:1">
      <c r="A1162" s="116"/>
    </row>
    <row r="1163" spans="1:1">
      <c r="A1163" s="116"/>
    </row>
    <row r="1164" spans="1:1">
      <c r="A1164" s="116"/>
    </row>
    <row r="1165" spans="1:1">
      <c r="A1165" s="116"/>
    </row>
    <row r="1166" spans="1:1">
      <c r="A1166" s="116"/>
    </row>
    <row r="1167" spans="1:1">
      <c r="A1167" s="116"/>
    </row>
    <row r="1168" spans="1:1">
      <c r="A1168" s="116"/>
    </row>
    <row r="1169" spans="1:1">
      <c r="A1169" s="116"/>
    </row>
    <row r="1170" spans="1:1">
      <c r="A1170" s="116"/>
    </row>
    <row r="1171" spans="1:1">
      <c r="A1171" s="116"/>
    </row>
    <row r="1172" spans="1:1">
      <c r="A1172" s="116"/>
    </row>
    <row r="1173" spans="1:1">
      <c r="A1173" s="116"/>
    </row>
    <row r="1174" spans="1:1">
      <c r="A1174" s="116"/>
    </row>
    <row r="1175" spans="1:1">
      <c r="A1175" s="116"/>
    </row>
    <row r="1176" spans="1:1">
      <c r="A1176" s="116"/>
    </row>
    <row r="1177" spans="1:1">
      <c r="A1177" s="116"/>
    </row>
    <row r="1178" spans="1:1">
      <c r="A1178" s="116"/>
    </row>
    <row r="1179" spans="1:1">
      <c r="A1179" s="116"/>
    </row>
    <row r="1180" spans="1:1">
      <c r="A1180" s="116"/>
    </row>
    <row r="1181" spans="1:1">
      <c r="A1181" s="116"/>
    </row>
    <row r="1182" spans="1:1">
      <c r="A1182" s="116"/>
    </row>
    <row r="1183" spans="1:1">
      <c r="A1183" s="116"/>
    </row>
    <row r="1184" spans="1:1">
      <c r="A1184" s="116"/>
    </row>
    <row r="1185" spans="1:1">
      <c r="A1185" s="116"/>
    </row>
    <row r="1186" spans="1:1">
      <c r="A1186" s="116"/>
    </row>
    <row r="1187" spans="1:1">
      <c r="A1187" s="116"/>
    </row>
    <row r="1188" spans="1:1">
      <c r="A1188" s="116"/>
    </row>
    <row r="1189" spans="1:1">
      <c r="A1189" s="116"/>
    </row>
    <row r="1190" spans="1:1">
      <c r="A1190" s="116"/>
    </row>
    <row r="1191" spans="1:1">
      <c r="A1191" s="116"/>
    </row>
    <row r="1192" spans="1:1">
      <c r="A1192" s="116"/>
    </row>
    <row r="1193" spans="1:1">
      <c r="A1193" s="116"/>
    </row>
    <row r="1194" spans="1:1">
      <c r="A1194" s="116"/>
    </row>
    <row r="1195" spans="1:1">
      <c r="A1195" s="116"/>
    </row>
    <row r="1196" spans="1:1">
      <c r="A1196" s="116"/>
    </row>
    <row r="1197" spans="1:1">
      <c r="A1197" s="116"/>
    </row>
    <row r="1198" spans="1:1">
      <c r="A1198" s="116"/>
    </row>
    <row r="1199" spans="1:1">
      <c r="A1199" s="116"/>
    </row>
    <row r="1200" spans="1:1">
      <c r="A1200" s="116"/>
    </row>
    <row r="1201" spans="1:1">
      <c r="A1201" s="116"/>
    </row>
    <row r="1202" spans="1:1">
      <c r="A1202" s="116"/>
    </row>
    <row r="1203" spans="1:1">
      <c r="A1203" s="116"/>
    </row>
    <row r="1204" spans="1:1">
      <c r="A1204" s="116"/>
    </row>
    <row r="1205" spans="1:1">
      <c r="A1205" s="116"/>
    </row>
    <row r="1206" spans="1:1">
      <c r="A1206" s="116"/>
    </row>
    <row r="1207" spans="1:1">
      <c r="A1207" s="116"/>
    </row>
    <row r="1208" spans="1:1">
      <c r="A1208" s="116"/>
    </row>
    <row r="1209" spans="1:1">
      <c r="A1209" s="116"/>
    </row>
    <row r="1210" spans="1:1">
      <c r="A1210" s="116"/>
    </row>
    <row r="1211" spans="1:1">
      <c r="A1211" s="116"/>
    </row>
    <row r="1212" spans="1:1">
      <c r="A1212" s="116"/>
    </row>
    <row r="1213" spans="1:1">
      <c r="A1213" s="116"/>
    </row>
    <row r="1214" spans="1:1">
      <c r="A1214" s="116"/>
    </row>
    <row r="1215" spans="1:1">
      <c r="A1215" s="116"/>
    </row>
    <row r="1216" spans="1:1">
      <c r="A1216" s="116"/>
    </row>
    <row r="1217" spans="1:1">
      <c r="A1217" s="116"/>
    </row>
    <row r="1218" spans="1:1">
      <c r="A1218" s="116"/>
    </row>
    <row r="1219" spans="1:1">
      <c r="A1219" s="116"/>
    </row>
    <row r="1220" spans="1:1">
      <c r="A1220" s="116"/>
    </row>
    <row r="1221" spans="1:1">
      <c r="A1221" s="116"/>
    </row>
    <row r="1222" spans="1:1">
      <c r="A1222" s="116"/>
    </row>
    <row r="1223" spans="1:1">
      <c r="A1223" s="116"/>
    </row>
    <row r="1224" spans="1:1">
      <c r="A1224" s="116"/>
    </row>
    <row r="1225" spans="1:1">
      <c r="A1225" s="116"/>
    </row>
    <row r="1226" spans="1:1">
      <c r="A1226" s="116"/>
    </row>
    <row r="1227" spans="1:1">
      <c r="A1227" s="116"/>
    </row>
    <row r="1228" spans="1:1">
      <c r="A1228" s="116"/>
    </row>
    <row r="1229" spans="1:1">
      <c r="A1229" s="116"/>
    </row>
    <row r="1230" spans="1:1">
      <c r="A1230" s="116"/>
    </row>
    <row r="1231" spans="1:1">
      <c r="A1231" s="116"/>
    </row>
    <row r="1232" spans="1:1">
      <c r="A1232" s="116"/>
    </row>
    <row r="1233" spans="1:1">
      <c r="A1233" s="116"/>
    </row>
    <row r="1234" spans="1:1">
      <c r="A1234" s="116"/>
    </row>
    <row r="1235" spans="1:1">
      <c r="A1235" s="116"/>
    </row>
    <row r="1236" spans="1:1">
      <c r="A1236" s="116"/>
    </row>
    <row r="1237" spans="1:1">
      <c r="A1237" s="116"/>
    </row>
    <row r="1238" spans="1:1">
      <c r="A1238" s="116"/>
    </row>
    <row r="1239" spans="1:1">
      <c r="A1239" s="116"/>
    </row>
    <row r="1240" spans="1:1">
      <c r="A1240" s="116"/>
    </row>
    <row r="1241" spans="1:1">
      <c r="A1241" s="116"/>
    </row>
    <row r="1242" spans="1:1">
      <c r="A1242" s="116"/>
    </row>
    <row r="1243" spans="1:1">
      <c r="A1243" s="116"/>
    </row>
    <row r="1244" spans="1:1">
      <c r="A1244" s="116"/>
    </row>
    <row r="1245" spans="1:1">
      <c r="A1245" s="116"/>
    </row>
    <row r="1246" spans="1:1">
      <c r="A1246" s="116"/>
    </row>
    <row r="1247" spans="1:1">
      <c r="A1247" s="116"/>
    </row>
    <row r="1248" spans="1:1">
      <c r="A1248" s="116"/>
    </row>
    <row r="1249" spans="1:1">
      <c r="A1249" s="116"/>
    </row>
    <row r="1250" spans="1:1">
      <c r="A1250" s="116"/>
    </row>
    <row r="1251" spans="1:1">
      <c r="A1251" s="116"/>
    </row>
    <row r="1252" spans="1:1">
      <c r="A1252" s="116"/>
    </row>
    <row r="1253" spans="1:1">
      <c r="A1253" s="116"/>
    </row>
    <row r="1254" spans="1:1">
      <c r="A1254" s="116"/>
    </row>
    <row r="1255" spans="1:1">
      <c r="A1255" s="116"/>
    </row>
    <row r="1256" spans="1:1">
      <c r="A1256" s="116"/>
    </row>
    <row r="1257" spans="1:1">
      <c r="A1257" s="116"/>
    </row>
    <row r="1258" spans="1:1">
      <c r="A1258" s="116"/>
    </row>
    <row r="1259" spans="1:1">
      <c r="A1259" s="116"/>
    </row>
    <row r="1260" spans="1:1">
      <c r="A1260" s="116"/>
    </row>
    <row r="1261" spans="1:1">
      <c r="A1261" s="116"/>
    </row>
    <row r="1262" spans="1:1">
      <c r="A1262" s="116"/>
    </row>
    <row r="1263" spans="1:1">
      <c r="A1263" s="116"/>
    </row>
    <row r="1264" spans="1:1">
      <c r="A1264" s="116"/>
    </row>
    <row r="1265" spans="1:1">
      <c r="A1265" s="116"/>
    </row>
    <row r="1266" spans="1:1">
      <c r="A1266" s="116"/>
    </row>
    <row r="1267" spans="1:1">
      <c r="A1267" s="116"/>
    </row>
    <row r="1268" spans="1:1">
      <c r="A1268" s="116"/>
    </row>
    <row r="1269" spans="1:1">
      <c r="A1269" s="116"/>
    </row>
    <row r="1270" spans="1:1">
      <c r="A1270" s="116"/>
    </row>
    <row r="1271" spans="1:1">
      <c r="A1271" s="116"/>
    </row>
    <row r="1272" spans="1:1">
      <c r="A1272" s="116"/>
    </row>
    <row r="1273" spans="1:1">
      <c r="A1273" s="116"/>
    </row>
    <row r="1274" spans="1:1">
      <c r="A1274" s="116"/>
    </row>
    <row r="1275" spans="1:1">
      <c r="A1275" s="116"/>
    </row>
    <row r="1276" spans="1:1">
      <c r="A1276" s="116"/>
    </row>
    <row r="1277" spans="1:1">
      <c r="A1277" s="116"/>
    </row>
    <row r="1278" spans="1:1">
      <c r="A1278" s="116"/>
    </row>
    <row r="1279" spans="1:1">
      <c r="A1279" s="116"/>
    </row>
    <row r="1280" spans="1:1">
      <c r="A1280" s="116"/>
    </row>
    <row r="1281" spans="1:1">
      <c r="A1281" s="116"/>
    </row>
    <row r="1282" spans="1:1">
      <c r="A1282" s="116"/>
    </row>
    <row r="1283" spans="1:1">
      <c r="A1283" s="116"/>
    </row>
    <row r="1284" spans="1:1">
      <c r="A1284" s="116"/>
    </row>
    <row r="1285" spans="1:1">
      <c r="A1285" s="116"/>
    </row>
    <row r="1286" spans="1:1">
      <c r="A1286" s="116"/>
    </row>
    <row r="1287" spans="1:1">
      <c r="A1287" s="116"/>
    </row>
    <row r="1288" spans="1:1">
      <c r="A1288" s="116"/>
    </row>
    <row r="1289" spans="1:1">
      <c r="A1289" s="116"/>
    </row>
    <row r="1290" spans="1:1">
      <c r="A1290" s="116"/>
    </row>
    <row r="1291" spans="1:1">
      <c r="A1291" s="116"/>
    </row>
    <row r="1292" spans="1:1">
      <c r="A1292" s="116"/>
    </row>
    <row r="1293" spans="1:1">
      <c r="A1293" s="116"/>
    </row>
    <row r="1294" spans="1:1">
      <c r="A1294" s="116"/>
    </row>
    <row r="1295" spans="1:1">
      <c r="A1295" s="116"/>
    </row>
    <row r="1296" spans="1:1">
      <c r="A1296" s="116"/>
    </row>
    <row r="1297" spans="1:1">
      <c r="A1297" s="116"/>
    </row>
    <row r="1298" spans="1:1">
      <c r="A1298" s="116"/>
    </row>
    <row r="1299" spans="1:1">
      <c r="A1299" s="116"/>
    </row>
    <row r="1300" spans="1:1">
      <c r="A1300" s="116"/>
    </row>
    <row r="1301" spans="1:1">
      <c r="A1301" s="116"/>
    </row>
    <row r="1302" spans="1:1">
      <c r="A1302" s="116"/>
    </row>
    <row r="1303" spans="1:1">
      <c r="A1303" s="116"/>
    </row>
    <row r="1304" spans="1:1">
      <c r="A1304" s="116"/>
    </row>
    <row r="1305" spans="1:1">
      <c r="A1305" s="116"/>
    </row>
    <row r="1306" spans="1:1">
      <c r="A1306" s="116"/>
    </row>
    <row r="1307" spans="1:1">
      <c r="A1307" s="116"/>
    </row>
    <row r="1308" spans="1:1">
      <c r="A1308" s="116"/>
    </row>
    <row r="1309" spans="1:1">
      <c r="A1309" s="116"/>
    </row>
    <row r="1310" spans="1:1">
      <c r="A1310" s="116"/>
    </row>
    <row r="1311" spans="1:1">
      <c r="A1311" s="116"/>
    </row>
    <row r="1312" spans="1:1">
      <c r="A1312" s="116"/>
    </row>
    <row r="1313" spans="1:1">
      <c r="A1313" s="116"/>
    </row>
    <row r="1314" spans="1:1">
      <c r="A1314" s="116"/>
    </row>
    <row r="1315" spans="1:1">
      <c r="A1315" s="116"/>
    </row>
    <row r="1316" spans="1:1">
      <c r="A1316" s="116"/>
    </row>
    <row r="1317" spans="1:1">
      <c r="A1317" s="116"/>
    </row>
    <row r="1318" spans="1:1">
      <c r="A1318" s="116"/>
    </row>
    <row r="1319" spans="1:1">
      <c r="A1319" s="116"/>
    </row>
    <row r="1320" spans="1:1">
      <c r="A1320" s="116"/>
    </row>
    <row r="1321" spans="1:1">
      <c r="A1321" s="116"/>
    </row>
    <row r="1322" spans="1:1">
      <c r="A1322" s="116"/>
    </row>
    <row r="1323" spans="1:1">
      <c r="A1323" s="116"/>
    </row>
    <row r="1324" spans="1:1">
      <c r="A1324" s="116"/>
    </row>
    <row r="1325" spans="1:1">
      <c r="A1325" s="116"/>
    </row>
    <row r="1326" spans="1:1">
      <c r="A1326" s="116"/>
    </row>
    <row r="1327" spans="1:1">
      <c r="A1327" s="116"/>
    </row>
    <row r="1328" spans="1:1">
      <c r="A1328" s="116"/>
    </row>
    <row r="1329" spans="1:1">
      <c r="A1329" s="116"/>
    </row>
    <row r="1330" spans="1:1">
      <c r="A1330" s="116"/>
    </row>
    <row r="1331" spans="1:1">
      <c r="A1331" s="116"/>
    </row>
    <row r="1332" spans="1:1">
      <c r="A1332" s="116"/>
    </row>
    <row r="1333" spans="1:1">
      <c r="A1333" s="116"/>
    </row>
    <row r="1334" spans="1:1">
      <c r="A1334" s="116"/>
    </row>
    <row r="1335" spans="1:1">
      <c r="A1335" s="116"/>
    </row>
    <row r="1336" spans="1:1">
      <c r="A1336" s="116"/>
    </row>
    <row r="1337" spans="1:1">
      <c r="A1337" s="116"/>
    </row>
    <row r="1338" spans="1:1">
      <c r="A1338" s="116"/>
    </row>
    <row r="1339" spans="1:1">
      <c r="A1339" s="116"/>
    </row>
    <row r="1340" spans="1:1">
      <c r="A1340" s="116"/>
    </row>
    <row r="1341" spans="1:1">
      <c r="A1341" s="116"/>
    </row>
    <row r="1342" spans="1:1">
      <c r="A1342" s="116"/>
    </row>
    <row r="1343" spans="1:1">
      <c r="A1343" s="116"/>
    </row>
    <row r="1344" spans="1:1">
      <c r="A1344" s="116"/>
    </row>
    <row r="1345" spans="1:1">
      <c r="A1345" s="116"/>
    </row>
    <row r="1346" spans="1:1">
      <c r="A1346" s="116"/>
    </row>
    <row r="1347" spans="1:1">
      <c r="A1347" s="116"/>
    </row>
    <row r="1348" spans="1:1">
      <c r="A1348" s="116"/>
    </row>
    <row r="1349" spans="1:1">
      <c r="A1349" s="116"/>
    </row>
    <row r="1350" spans="1:1">
      <c r="A1350" s="116"/>
    </row>
    <row r="1351" spans="1:1">
      <c r="A1351" s="116"/>
    </row>
    <row r="1352" spans="1:1">
      <c r="A1352" s="116"/>
    </row>
    <row r="1353" spans="1:1">
      <c r="A1353" s="116"/>
    </row>
    <row r="1354" spans="1:1">
      <c r="A1354" s="116"/>
    </row>
    <row r="1355" spans="1:1">
      <c r="A1355" s="116"/>
    </row>
    <row r="1356" spans="1:1">
      <c r="A1356" s="116"/>
    </row>
    <row r="1357" spans="1:1">
      <c r="A1357" s="116"/>
    </row>
    <row r="1358" spans="1:1">
      <c r="A1358" s="116"/>
    </row>
    <row r="1359" spans="1:1">
      <c r="A1359" s="116"/>
    </row>
    <row r="1360" spans="1:1">
      <c r="A1360" s="116"/>
    </row>
    <row r="1361" spans="1:1">
      <c r="A1361" s="116"/>
    </row>
    <row r="1362" spans="1:1">
      <c r="A1362" s="116"/>
    </row>
    <row r="1363" spans="1:1">
      <c r="A1363" s="116"/>
    </row>
    <row r="1364" spans="1:1">
      <c r="A1364" s="116"/>
    </row>
    <row r="1365" spans="1:1">
      <c r="A1365" s="116"/>
    </row>
    <row r="1366" spans="1:1">
      <c r="A1366" s="116"/>
    </row>
    <row r="1367" spans="1:1">
      <c r="A1367" s="116"/>
    </row>
    <row r="1368" spans="1:1">
      <c r="A1368" s="116"/>
    </row>
    <row r="1369" spans="1:1">
      <c r="A1369" s="116"/>
    </row>
    <row r="1370" spans="1:1">
      <c r="A1370" s="116"/>
    </row>
    <row r="1371" spans="1:1">
      <c r="A1371" s="116"/>
    </row>
    <row r="1372" spans="1:1">
      <c r="A1372" s="116"/>
    </row>
    <row r="1373" spans="1:1">
      <c r="A1373" s="116"/>
    </row>
    <row r="1374" spans="1:1">
      <c r="A1374" s="116"/>
    </row>
    <row r="1375" spans="1:1">
      <c r="A1375" s="116"/>
    </row>
    <row r="1376" spans="1:1">
      <c r="A1376" s="116"/>
    </row>
    <row r="1377" spans="1:1">
      <c r="A1377" s="116"/>
    </row>
    <row r="1378" spans="1:1">
      <c r="A1378" s="116"/>
    </row>
    <row r="1379" spans="1:1">
      <c r="A1379" s="116"/>
    </row>
    <row r="1380" spans="1:1">
      <c r="A1380" s="116"/>
    </row>
    <row r="1381" spans="1:1">
      <c r="A1381" s="116"/>
    </row>
    <row r="1382" spans="1:1">
      <c r="A1382" s="116"/>
    </row>
    <row r="1383" spans="1:1">
      <c r="A1383" s="116"/>
    </row>
    <row r="1384" spans="1:1">
      <c r="A1384" s="116"/>
    </row>
    <row r="1385" spans="1:1">
      <c r="A1385" s="116"/>
    </row>
    <row r="1386" spans="1:1">
      <c r="A1386" s="116"/>
    </row>
    <row r="1387" spans="1:1">
      <c r="A1387" s="116"/>
    </row>
    <row r="1388" spans="1:1">
      <c r="A1388" s="116"/>
    </row>
    <row r="1389" spans="1:1">
      <c r="A1389" s="116"/>
    </row>
    <row r="1390" spans="1:1">
      <c r="A1390" s="116"/>
    </row>
    <row r="1391" spans="1:1">
      <c r="A1391" s="116"/>
    </row>
    <row r="1392" spans="1:1">
      <c r="A1392" s="116"/>
    </row>
    <row r="1393" spans="1:1">
      <c r="A1393" s="116"/>
    </row>
    <row r="1394" spans="1:1">
      <c r="A1394" s="116"/>
    </row>
    <row r="1395" spans="1:1">
      <c r="A1395" s="116"/>
    </row>
    <row r="1396" spans="1:1">
      <c r="A1396" s="116"/>
    </row>
    <row r="1397" spans="1:1">
      <c r="A1397" s="116"/>
    </row>
    <row r="1398" spans="1:1">
      <c r="A1398" s="116"/>
    </row>
    <row r="1399" spans="1:1">
      <c r="A1399" s="116"/>
    </row>
    <row r="1400" spans="1:1">
      <c r="A1400" s="116"/>
    </row>
    <row r="1401" spans="1:1">
      <c r="A1401" s="116"/>
    </row>
    <row r="1402" spans="1:1">
      <c r="A1402" s="116"/>
    </row>
    <row r="1403" spans="1:1">
      <c r="A1403" s="116"/>
    </row>
    <row r="1404" spans="1:1">
      <c r="A1404" s="116"/>
    </row>
    <row r="1405" spans="1:1">
      <c r="A1405" s="116"/>
    </row>
    <row r="1406" spans="1:1">
      <c r="A1406" s="116"/>
    </row>
    <row r="1407" spans="1:1">
      <c r="A1407" s="116"/>
    </row>
    <row r="1408" spans="1:1">
      <c r="A1408" s="116"/>
    </row>
    <row r="1409" spans="1:1">
      <c r="A1409" s="116"/>
    </row>
    <row r="1410" spans="1:1">
      <c r="A1410" s="116"/>
    </row>
    <row r="1411" spans="1:1">
      <c r="A1411" s="116"/>
    </row>
    <row r="1412" spans="1:1">
      <c r="A1412" s="116"/>
    </row>
    <row r="1413" spans="1:1">
      <c r="A1413" s="116"/>
    </row>
    <row r="1414" spans="1:1">
      <c r="A1414" s="116"/>
    </row>
    <row r="1415" spans="1:1">
      <c r="A1415" s="116"/>
    </row>
    <row r="1416" spans="1:1">
      <c r="A1416" s="116"/>
    </row>
    <row r="1417" spans="1:1">
      <c r="A1417" s="116"/>
    </row>
    <row r="1418" spans="1:1">
      <c r="A1418" s="116"/>
    </row>
    <row r="1419" spans="1:1">
      <c r="A1419" s="116"/>
    </row>
    <row r="1420" spans="1:1">
      <c r="A1420" s="116"/>
    </row>
    <row r="1421" spans="1:1">
      <c r="A1421" s="116"/>
    </row>
    <row r="1422" spans="1:1">
      <c r="A1422" s="116"/>
    </row>
    <row r="1423" spans="1:1">
      <c r="A1423" s="116"/>
    </row>
    <row r="1424" spans="1:1">
      <c r="A1424" s="116"/>
    </row>
    <row r="1425" spans="1:1">
      <c r="A1425" s="116"/>
    </row>
    <row r="1426" spans="1:1">
      <c r="A1426" s="116"/>
    </row>
    <row r="1427" spans="1:1">
      <c r="A1427" s="116"/>
    </row>
    <row r="1428" spans="1:1">
      <c r="A1428" s="116"/>
    </row>
    <row r="1429" spans="1:1">
      <c r="A1429" s="116"/>
    </row>
    <row r="1430" spans="1:1">
      <c r="A1430" s="116"/>
    </row>
    <row r="1431" spans="1:1">
      <c r="A1431" s="116"/>
    </row>
    <row r="1432" spans="1:1">
      <c r="A1432" s="116"/>
    </row>
    <row r="1433" spans="1:1">
      <c r="A1433" s="116"/>
    </row>
    <row r="1434" spans="1:1">
      <c r="A1434" s="116"/>
    </row>
    <row r="1435" spans="1:1">
      <c r="A1435" s="116"/>
    </row>
    <row r="1436" spans="1:1">
      <c r="A1436" s="116"/>
    </row>
    <row r="1437" spans="1:1">
      <c r="A1437" s="116"/>
    </row>
    <row r="1438" spans="1:1">
      <c r="A1438" s="116"/>
    </row>
    <row r="1439" spans="1:1">
      <c r="A1439" s="116"/>
    </row>
    <row r="1440" spans="1:1">
      <c r="A1440" s="116"/>
    </row>
    <row r="1441" spans="1:1">
      <c r="A1441" s="116"/>
    </row>
    <row r="1442" spans="1:1">
      <c r="A1442" s="116"/>
    </row>
    <row r="1443" spans="1:1">
      <c r="A1443" s="116"/>
    </row>
    <row r="1444" spans="1:1">
      <c r="A1444" s="116"/>
    </row>
    <row r="1445" spans="1:1">
      <c r="A1445" s="116"/>
    </row>
    <row r="1446" spans="1:1">
      <c r="A1446" s="116"/>
    </row>
    <row r="1447" spans="1:1">
      <c r="A1447" s="116"/>
    </row>
    <row r="1448" spans="1:1">
      <c r="A1448" s="116"/>
    </row>
    <row r="1449" spans="1:1">
      <c r="A1449" s="116"/>
    </row>
    <row r="1450" spans="1:1">
      <c r="A1450" s="116"/>
    </row>
    <row r="1451" spans="1:1">
      <c r="A1451" s="116"/>
    </row>
    <row r="1452" spans="1:1">
      <c r="A1452" s="116"/>
    </row>
    <row r="1453" spans="1:1">
      <c r="A1453" s="116"/>
    </row>
    <row r="1454" spans="1:1">
      <c r="A1454" s="116"/>
    </row>
    <row r="1455" spans="1:1">
      <c r="A1455" s="116"/>
    </row>
    <row r="1456" spans="1:1">
      <c r="A1456" s="116"/>
    </row>
    <row r="1457" spans="1:1">
      <c r="A1457" s="116"/>
    </row>
    <row r="1458" spans="1:1">
      <c r="A1458" s="116"/>
    </row>
    <row r="1459" spans="1:1">
      <c r="A1459" s="116"/>
    </row>
    <row r="1460" spans="1:1">
      <c r="A1460" s="116"/>
    </row>
    <row r="1461" spans="1:1">
      <c r="A1461" s="116"/>
    </row>
    <row r="1462" spans="1:1">
      <c r="A1462" s="116"/>
    </row>
    <row r="1463" spans="1:1">
      <c r="A1463" s="116"/>
    </row>
    <row r="1464" spans="1:1">
      <c r="A1464" s="116"/>
    </row>
    <row r="1465" spans="1:1">
      <c r="A1465" s="116"/>
    </row>
    <row r="1466" spans="1:1">
      <c r="A1466" s="116"/>
    </row>
    <row r="1467" spans="1:1">
      <c r="A1467" s="116"/>
    </row>
    <row r="1468" spans="1:1">
      <c r="A1468" s="116"/>
    </row>
    <row r="1469" spans="1:1">
      <c r="A1469" s="116"/>
    </row>
    <row r="1470" spans="1:1">
      <c r="A1470" s="116"/>
    </row>
    <row r="1471" spans="1:1">
      <c r="A1471" s="116"/>
    </row>
    <row r="1472" spans="1:1">
      <c r="A1472" s="116"/>
    </row>
    <row r="1473" spans="1:1">
      <c r="A1473" s="116"/>
    </row>
    <row r="1474" spans="1:1">
      <c r="A1474" s="116"/>
    </row>
    <row r="1475" spans="1:1">
      <c r="A1475" s="116"/>
    </row>
    <row r="1476" spans="1:1">
      <c r="A1476" s="116"/>
    </row>
    <row r="1477" spans="1:1">
      <c r="A1477" s="116"/>
    </row>
    <row r="1478" spans="1:1">
      <c r="A1478" s="116"/>
    </row>
    <row r="1479" spans="1:1">
      <c r="A1479" s="116"/>
    </row>
    <row r="1480" spans="1:1">
      <c r="A1480" s="116"/>
    </row>
    <row r="1481" spans="1:1">
      <c r="A1481" s="116"/>
    </row>
    <row r="1482" spans="1:1">
      <c r="A1482" s="116"/>
    </row>
    <row r="1483" spans="1:1">
      <c r="A1483" s="116"/>
    </row>
    <row r="1484" spans="1:1">
      <c r="A1484" s="116"/>
    </row>
    <row r="1485" spans="1:1">
      <c r="A1485" s="116"/>
    </row>
    <row r="1486" spans="1:1">
      <c r="A1486" s="116"/>
    </row>
    <row r="1487" spans="1:1">
      <c r="A1487" s="116"/>
    </row>
    <row r="1488" spans="1:1">
      <c r="A1488" s="116"/>
    </row>
    <row r="1489" spans="1:1">
      <c r="A1489" s="116"/>
    </row>
    <row r="1490" spans="1:1">
      <c r="A1490" s="116"/>
    </row>
    <row r="1491" spans="1:1">
      <c r="A1491" s="116"/>
    </row>
    <row r="1492" spans="1:1">
      <c r="A1492" s="116"/>
    </row>
    <row r="1493" spans="1:1">
      <c r="A1493" s="116"/>
    </row>
    <row r="1494" spans="1:1">
      <c r="A1494" s="116"/>
    </row>
    <row r="1495" spans="1:1">
      <c r="A1495" s="116"/>
    </row>
    <row r="1496" spans="1:1">
      <c r="A1496" s="116"/>
    </row>
    <row r="1497" spans="1:1">
      <c r="A1497" s="116"/>
    </row>
    <row r="1498" spans="1:1">
      <c r="A1498" s="116"/>
    </row>
    <row r="1499" spans="1:1">
      <c r="A1499" s="116"/>
    </row>
    <row r="1500" spans="1:1">
      <c r="A1500" s="116"/>
    </row>
    <row r="1501" spans="1:1">
      <c r="A1501" s="116"/>
    </row>
    <row r="1502" spans="1:1">
      <c r="A1502" s="116"/>
    </row>
    <row r="1503" spans="1:1">
      <c r="A1503" s="116"/>
    </row>
    <row r="1504" spans="1:1">
      <c r="A1504" s="116"/>
    </row>
    <row r="1505" spans="1:1">
      <c r="A1505" s="116"/>
    </row>
    <row r="1506" spans="1:1">
      <c r="A1506" s="116"/>
    </row>
    <row r="1507" spans="1:1">
      <c r="A1507" s="116"/>
    </row>
    <row r="1508" spans="1:1">
      <c r="A1508" s="116"/>
    </row>
    <row r="1509" spans="1:1">
      <c r="A1509" s="116"/>
    </row>
    <row r="1510" spans="1:1">
      <c r="A1510" s="116"/>
    </row>
    <row r="1511" spans="1:1">
      <c r="A1511" s="116"/>
    </row>
    <row r="1512" spans="1:1">
      <c r="A1512" s="116"/>
    </row>
    <row r="1513" spans="1:1">
      <c r="A1513" s="116"/>
    </row>
    <row r="1514" spans="1:1">
      <c r="A1514" s="116"/>
    </row>
    <row r="1515" spans="1:1">
      <c r="A1515" s="116"/>
    </row>
    <row r="1516" spans="1:1">
      <c r="A1516" s="116"/>
    </row>
    <row r="1517" spans="1:1">
      <c r="A1517" s="116"/>
    </row>
    <row r="1518" spans="1:1">
      <c r="A1518" s="116"/>
    </row>
    <row r="1519" spans="1:1">
      <c r="A1519" s="116"/>
    </row>
    <row r="1520" spans="1:1">
      <c r="A1520" s="116"/>
    </row>
    <row r="1521" spans="1:1">
      <c r="A1521" s="116"/>
    </row>
    <row r="1522" spans="1:1">
      <c r="A1522" s="116"/>
    </row>
    <row r="1523" spans="1:1">
      <c r="A1523" s="116"/>
    </row>
    <row r="1524" spans="1:1">
      <c r="A1524" s="116"/>
    </row>
    <row r="1525" spans="1:1">
      <c r="A1525" s="116"/>
    </row>
    <row r="1526" spans="1:1">
      <c r="A1526" s="116"/>
    </row>
    <row r="1527" spans="1:1">
      <c r="A1527" s="116"/>
    </row>
    <row r="1528" spans="1:1">
      <c r="A1528" s="116"/>
    </row>
    <row r="1529" spans="1:1">
      <c r="A1529" s="116"/>
    </row>
    <row r="1530" spans="1:1">
      <c r="A1530" s="116"/>
    </row>
    <row r="1531" spans="1:1">
      <c r="A1531" s="116"/>
    </row>
    <row r="1532" spans="1:1">
      <c r="A1532" s="116"/>
    </row>
    <row r="1533" spans="1:1">
      <c r="A1533" s="116"/>
    </row>
    <row r="1534" spans="1:1">
      <c r="A1534" s="116"/>
    </row>
    <row r="1535" spans="1:1">
      <c r="A1535" s="116"/>
    </row>
    <row r="1536" spans="1:1">
      <c r="A1536" s="116"/>
    </row>
    <row r="1537" spans="1:1">
      <c r="A1537" s="116"/>
    </row>
    <row r="1538" spans="1:1">
      <c r="A1538" s="116"/>
    </row>
    <row r="1539" spans="1:1">
      <c r="A1539" s="116"/>
    </row>
    <row r="1540" spans="1:1">
      <c r="A1540" s="116"/>
    </row>
    <row r="1541" spans="1:1">
      <c r="A1541" s="116"/>
    </row>
    <row r="1542" spans="1:1">
      <c r="A1542" s="116"/>
    </row>
    <row r="1543" spans="1:1">
      <c r="A1543" s="116"/>
    </row>
    <row r="1544" spans="1:1">
      <c r="A1544" s="116"/>
    </row>
    <row r="1545" spans="1:1">
      <c r="A1545" s="116"/>
    </row>
    <row r="1546" spans="1:1">
      <c r="A1546" s="116"/>
    </row>
    <row r="1547" spans="1:1">
      <c r="A1547" s="116"/>
    </row>
    <row r="1548" spans="1:1">
      <c r="A1548" s="116"/>
    </row>
    <row r="1549" spans="1:1">
      <c r="A1549" s="116"/>
    </row>
    <row r="1550" spans="1:1">
      <c r="A1550" s="116"/>
    </row>
    <row r="1551" spans="1:1">
      <c r="A1551" s="116"/>
    </row>
    <row r="1552" spans="1:1">
      <c r="A1552" s="116"/>
    </row>
    <row r="1553" spans="1:1">
      <c r="A1553" s="116"/>
    </row>
    <row r="1554" spans="1:1">
      <c r="A1554" s="116"/>
    </row>
    <row r="1555" spans="1:1">
      <c r="A1555" s="116"/>
    </row>
    <row r="1556" spans="1:1">
      <c r="A1556" s="116"/>
    </row>
    <row r="1557" spans="1:1">
      <c r="A1557" s="116"/>
    </row>
    <row r="1558" spans="1:1">
      <c r="A1558" s="116"/>
    </row>
    <row r="1559" spans="1:1">
      <c r="A1559" s="116"/>
    </row>
    <row r="1560" spans="1:1">
      <c r="A1560" s="116"/>
    </row>
    <row r="1561" spans="1:1">
      <c r="A1561" s="116"/>
    </row>
    <row r="1562" spans="1:1">
      <c r="A1562" s="116"/>
    </row>
    <row r="1563" spans="1:1">
      <c r="A1563" s="116"/>
    </row>
    <row r="1564" spans="1:1">
      <c r="A1564" s="116"/>
    </row>
    <row r="1565" spans="1:1">
      <c r="A1565" s="116"/>
    </row>
    <row r="1566" spans="1:1">
      <c r="A1566" s="116"/>
    </row>
    <row r="1567" spans="1:1">
      <c r="A1567" s="116"/>
    </row>
    <row r="1568" spans="1:1">
      <c r="A1568" s="116"/>
    </row>
    <row r="1569" spans="1:1">
      <c r="A1569" s="116"/>
    </row>
    <row r="1570" spans="1:1">
      <c r="A1570" s="116"/>
    </row>
    <row r="1571" spans="1:1">
      <c r="A1571" s="116"/>
    </row>
    <row r="1572" spans="1:1">
      <c r="A1572" s="116"/>
    </row>
    <row r="1573" spans="1:1">
      <c r="A1573" s="116"/>
    </row>
    <row r="1574" spans="1:1">
      <c r="A1574" s="116"/>
    </row>
    <row r="1575" spans="1:1">
      <c r="A1575" s="116"/>
    </row>
    <row r="1576" spans="1:1">
      <c r="A1576" s="116"/>
    </row>
    <row r="1577" spans="1:1">
      <c r="A1577" s="116"/>
    </row>
    <row r="1578" spans="1:1">
      <c r="A1578" s="116"/>
    </row>
    <row r="1579" spans="1:1">
      <c r="A1579" s="116"/>
    </row>
    <row r="1580" spans="1:1">
      <c r="A1580" s="116"/>
    </row>
    <row r="1581" spans="1:1">
      <c r="A1581" s="116"/>
    </row>
    <row r="1582" spans="1:1">
      <c r="A1582" s="116"/>
    </row>
    <row r="1583" spans="1:1">
      <c r="A1583" s="116"/>
    </row>
    <row r="1584" spans="1:1">
      <c r="A1584" s="116"/>
    </row>
    <row r="1585" spans="1:1">
      <c r="A1585" s="116"/>
    </row>
    <row r="1586" spans="1:1">
      <c r="A1586" s="116"/>
    </row>
    <row r="1587" spans="1:1">
      <c r="A1587" s="116"/>
    </row>
    <row r="1588" spans="1:1">
      <c r="A1588" s="116"/>
    </row>
    <row r="1589" spans="1:1">
      <c r="A1589" s="116"/>
    </row>
    <row r="1590" spans="1:1">
      <c r="A1590" s="116"/>
    </row>
    <row r="1591" spans="1:1">
      <c r="A1591" s="116"/>
    </row>
    <row r="1592" spans="1:1">
      <c r="A1592" s="116"/>
    </row>
    <row r="1593" spans="1:1">
      <c r="A1593" s="116"/>
    </row>
    <row r="1594" spans="1:1">
      <c r="A1594" s="116"/>
    </row>
    <row r="1595" spans="1:1">
      <c r="A1595" s="116"/>
    </row>
    <row r="1596" spans="1:1">
      <c r="A1596" s="116"/>
    </row>
    <row r="1597" spans="1:1">
      <c r="A1597" s="116"/>
    </row>
    <row r="1598" spans="1:1">
      <c r="A1598" s="116"/>
    </row>
    <row r="1599" spans="1:1">
      <c r="A1599" s="116"/>
    </row>
    <row r="1600" spans="1:1">
      <c r="A1600" s="116"/>
    </row>
    <row r="1601" spans="1:1">
      <c r="A1601" s="116"/>
    </row>
    <row r="1602" spans="1:1">
      <c r="A1602" s="116"/>
    </row>
    <row r="1603" spans="1:1">
      <c r="A1603" s="116"/>
    </row>
    <row r="1604" spans="1:1">
      <c r="A1604" s="116"/>
    </row>
    <row r="1605" spans="1:1">
      <c r="A1605" s="116"/>
    </row>
    <row r="1606" spans="1:1">
      <c r="A1606" s="116"/>
    </row>
    <row r="1607" spans="1:1">
      <c r="A1607" s="116"/>
    </row>
    <row r="1608" spans="1:1">
      <c r="A1608" s="116"/>
    </row>
    <row r="1609" spans="1:1">
      <c r="A1609" s="116"/>
    </row>
    <row r="1610" spans="1:1">
      <c r="A1610" s="116"/>
    </row>
    <row r="1611" spans="1:1">
      <c r="A1611" s="116"/>
    </row>
    <row r="1612" spans="1:1">
      <c r="A1612" s="116"/>
    </row>
    <row r="1613" spans="1:1">
      <c r="A1613" s="116"/>
    </row>
    <row r="1614" spans="1:1">
      <c r="A1614" s="116"/>
    </row>
    <row r="1615" spans="1:1">
      <c r="A1615" s="116"/>
    </row>
    <row r="1616" spans="1:1">
      <c r="A1616" s="116"/>
    </row>
    <row r="1617" spans="1:1">
      <c r="A1617" s="116"/>
    </row>
    <row r="1618" spans="1:1">
      <c r="A1618" s="116"/>
    </row>
    <row r="1619" spans="1:1">
      <c r="A1619" s="116"/>
    </row>
    <row r="1620" spans="1:1">
      <c r="A1620" s="116"/>
    </row>
    <row r="1621" spans="1:1">
      <c r="A1621" s="116"/>
    </row>
    <row r="1622" spans="1:1">
      <c r="A1622" s="116"/>
    </row>
    <row r="1623" spans="1:1">
      <c r="A1623" s="116"/>
    </row>
    <row r="1624" spans="1:1">
      <c r="A1624" s="116"/>
    </row>
    <row r="1625" spans="1:1">
      <c r="A1625" s="116"/>
    </row>
    <row r="1626" spans="1:1">
      <c r="A1626" s="116"/>
    </row>
    <row r="1627" spans="1:1">
      <c r="A1627" s="116"/>
    </row>
    <row r="1628" spans="1:1">
      <c r="A1628" s="116"/>
    </row>
    <row r="1629" spans="1:1">
      <c r="A1629" s="116"/>
    </row>
    <row r="1630" spans="1:1">
      <c r="A1630" s="116"/>
    </row>
    <row r="1631" spans="1:1">
      <c r="A1631" s="116"/>
    </row>
    <row r="1632" spans="1:1">
      <c r="A1632" s="116"/>
    </row>
    <row r="1633" spans="1:1">
      <c r="A1633" s="116"/>
    </row>
    <row r="1634" spans="1:1">
      <c r="A1634" s="116"/>
    </row>
    <row r="1635" spans="1:1">
      <c r="A1635" s="116"/>
    </row>
    <row r="1636" spans="1:1">
      <c r="A1636" s="116"/>
    </row>
    <row r="1637" spans="1:1">
      <c r="A1637" s="116"/>
    </row>
    <row r="1638" spans="1:1">
      <c r="A1638" s="116"/>
    </row>
    <row r="1639" spans="1:1">
      <c r="A1639" s="116"/>
    </row>
    <row r="1640" spans="1:1">
      <c r="A1640" s="116"/>
    </row>
    <row r="1641" spans="1:1">
      <c r="A1641" s="116"/>
    </row>
    <row r="1642" spans="1:1">
      <c r="A1642" s="116"/>
    </row>
    <row r="1643" spans="1:1">
      <c r="A1643" s="116"/>
    </row>
    <row r="1644" spans="1:1">
      <c r="A1644" s="116"/>
    </row>
    <row r="1645" spans="1:1">
      <c r="A1645" s="116"/>
    </row>
    <row r="1646" spans="1:1">
      <c r="A1646" s="116"/>
    </row>
    <row r="1647" spans="1:1">
      <c r="A1647" s="116"/>
    </row>
    <row r="1648" spans="1:1">
      <c r="A1648" s="116"/>
    </row>
    <row r="1649" spans="1:1">
      <c r="A1649" s="116"/>
    </row>
    <row r="1650" spans="1:1">
      <c r="A1650" s="116"/>
    </row>
    <row r="1651" spans="1:1">
      <c r="A1651" s="116"/>
    </row>
    <row r="1652" spans="1:1">
      <c r="A1652" s="116"/>
    </row>
    <row r="1653" spans="1:1">
      <c r="A1653" s="116"/>
    </row>
    <row r="1654" spans="1:1">
      <c r="A1654" s="116"/>
    </row>
    <row r="1655" spans="1:1">
      <c r="A1655" s="116"/>
    </row>
    <row r="1656" spans="1:1">
      <c r="A1656" s="116"/>
    </row>
    <row r="1657" spans="1:1">
      <c r="A1657" s="116"/>
    </row>
    <row r="1658" spans="1:1">
      <c r="A1658" s="116"/>
    </row>
    <row r="1659" spans="1:1">
      <c r="A1659" s="116"/>
    </row>
    <row r="1660" spans="1:1">
      <c r="A1660" s="116"/>
    </row>
    <row r="1661" spans="1:1">
      <c r="A1661" s="116"/>
    </row>
    <row r="1662" spans="1:1">
      <c r="A1662" s="116"/>
    </row>
    <row r="1663" spans="1:1">
      <c r="A1663" s="116"/>
    </row>
    <row r="1664" spans="1:1">
      <c r="A1664" s="116"/>
    </row>
    <row r="1665" spans="1:1">
      <c r="A1665" s="116"/>
    </row>
    <row r="1666" spans="1:1">
      <c r="A1666" s="116"/>
    </row>
    <row r="1667" spans="1:1">
      <c r="A1667" s="116"/>
    </row>
    <row r="1668" spans="1:1">
      <c r="A1668" s="116"/>
    </row>
    <row r="1669" spans="1:1">
      <c r="A1669" s="116"/>
    </row>
    <row r="1670" spans="1:1">
      <c r="A1670" s="116"/>
    </row>
    <row r="1671" spans="1:1">
      <c r="A1671" s="116"/>
    </row>
    <row r="1672" spans="1:1">
      <c r="A1672" s="116"/>
    </row>
    <row r="1673" spans="1:1">
      <c r="A1673" s="116"/>
    </row>
    <row r="1674" spans="1:1">
      <c r="A1674" s="116"/>
    </row>
    <row r="1675" spans="1:1">
      <c r="A1675" s="116"/>
    </row>
    <row r="1676" spans="1:1">
      <c r="A1676" s="116"/>
    </row>
    <row r="1677" spans="1:1">
      <c r="A1677" s="116"/>
    </row>
    <row r="1678" spans="1:1">
      <c r="A1678" s="116"/>
    </row>
    <row r="1679" spans="1:1">
      <c r="A1679" s="116"/>
    </row>
    <row r="1680" spans="1:1">
      <c r="A1680" s="116"/>
    </row>
    <row r="1681" spans="1:1">
      <c r="A1681" s="116"/>
    </row>
    <row r="1682" spans="1:1">
      <c r="A1682" s="116"/>
    </row>
    <row r="1683" spans="1:1">
      <c r="A1683" s="116"/>
    </row>
    <row r="1684" spans="1:1">
      <c r="A1684" s="116"/>
    </row>
    <row r="1685" spans="1:1">
      <c r="A1685" s="116"/>
    </row>
    <row r="1686" spans="1:1">
      <c r="A1686" s="116"/>
    </row>
    <row r="1687" spans="1:1">
      <c r="A1687" s="116"/>
    </row>
    <row r="1688" spans="1:1">
      <c r="A1688" s="116"/>
    </row>
    <row r="1689" spans="1:1">
      <c r="A1689" s="116"/>
    </row>
    <row r="1690" spans="1:1">
      <c r="A1690" s="116"/>
    </row>
    <row r="1691" spans="1:1">
      <c r="A1691" s="116"/>
    </row>
    <row r="1692" spans="1:1">
      <c r="A1692" s="116"/>
    </row>
    <row r="1693" spans="1:1">
      <c r="A1693" s="116"/>
    </row>
    <row r="1694" spans="1:1">
      <c r="A1694" s="116"/>
    </row>
    <row r="1695" spans="1:1">
      <c r="A1695" s="116"/>
    </row>
    <row r="1696" spans="1:1">
      <c r="A1696" s="116"/>
    </row>
    <row r="1697" spans="1:1">
      <c r="A1697" s="116"/>
    </row>
    <row r="1698" spans="1:1">
      <c r="A1698" s="116"/>
    </row>
    <row r="1699" spans="1:1">
      <c r="A1699" s="116"/>
    </row>
    <row r="1700" spans="1:1">
      <c r="A1700" s="116"/>
    </row>
    <row r="1701" spans="1:1">
      <c r="A1701" s="116"/>
    </row>
    <row r="1702" spans="1:1">
      <c r="A1702" s="116"/>
    </row>
    <row r="1703" spans="1:1">
      <c r="A1703" s="116"/>
    </row>
    <row r="1704" spans="1:1">
      <c r="A1704" s="116"/>
    </row>
    <row r="1705" spans="1:1">
      <c r="A1705" s="116"/>
    </row>
    <row r="1706" spans="1:1">
      <c r="A1706" s="116"/>
    </row>
    <row r="1707" spans="1:1">
      <c r="A1707" s="116"/>
    </row>
    <row r="1708" spans="1:1">
      <c r="A1708" s="116"/>
    </row>
    <row r="1709" spans="1:1">
      <c r="A1709" s="116"/>
    </row>
    <row r="1710" spans="1:1">
      <c r="A1710" s="116"/>
    </row>
    <row r="1711" spans="1:1">
      <c r="A1711" s="116"/>
    </row>
    <row r="1712" spans="1:1">
      <c r="A1712" s="116"/>
    </row>
    <row r="1713" spans="1:1">
      <c r="A1713" s="116"/>
    </row>
    <row r="1714" spans="1:1">
      <c r="A1714" s="116"/>
    </row>
    <row r="1715" spans="1:1">
      <c r="A1715" s="116"/>
    </row>
    <row r="1716" spans="1:1">
      <c r="A1716" s="116"/>
    </row>
    <row r="1717" spans="1:1">
      <c r="A1717" s="116"/>
    </row>
    <row r="1718" spans="1:1">
      <c r="A1718" s="116"/>
    </row>
    <row r="1719" spans="1:1">
      <c r="A1719" s="116"/>
    </row>
    <row r="1720" spans="1:1">
      <c r="A1720" s="116"/>
    </row>
    <row r="1721" spans="1:1">
      <c r="A1721" s="116"/>
    </row>
    <row r="1722" spans="1:1">
      <c r="A1722" s="116"/>
    </row>
    <row r="1723" spans="1:1">
      <c r="A1723" s="116"/>
    </row>
    <row r="1724" spans="1:1">
      <c r="A1724" s="116"/>
    </row>
    <row r="1725" spans="1:1">
      <c r="A1725" s="116"/>
    </row>
    <row r="1726" spans="1:1">
      <c r="A1726" s="116"/>
    </row>
    <row r="1727" spans="1:1">
      <c r="A1727" s="116"/>
    </row>
    <row r="1728" spans="1:1">
      <c r="A1728" s="116"/>
    </row>
    <row r="1729" spans="1:1">
      <c r="A1729" s="116"/>
    </row>
    <row r="1730" spans="1:1">
      <c r="A1730" s="116"/>
    </row>
    <row r="1731" spans="1:1">
      <c r="A1731" s="116"/>
    </row>
    <row r="1732" spans="1:1">
      <c r="A1732" s="116"/>
    </row>
    <row r="1733" spans="1:1">
      <c r="A1733" s="116"/>
    </row>
    <row r="1734" spans="1:1">
      <c r="A1734" s="116"/>
    </row>
    <row r="1735" spans="1:1">
      <c r="A1735" s="116"/>
    </row>
    <row r="1736" spans="1:1">
      <c r="A1736" s="116"/>
    </row>
    <row r="1737" spans="1:1">
      <c r="A1737" s="116"/>
    </row>
    <row r="1738" spans="1:1">
      <c r="A1738" s="116"/>
    </row>
    <row r="1739" spans="1:1">
      <c r="A1739" s="116"/>
    </row>
    <row r="1740" spans="1:1">
      <c r="A1740" s="116"/>
    </row>
    <row r="1741" spans="1:1">
      <c r="A1741" s="116"/>
    </row>
    <row r="1742" spans="1:1">
      <c r="A1742" s="116"/>
    </row>
    <row r="1743" spans="1:1">
      <c r="A1743" s="116"/>
    </row>
    <row r="1744" spans="1:1">
      <c r="A1744" s="116"/>
    </row>
    <row r="1745" spans="1:1">
      <c r="A1745" s="116"/>
    </row>
    <row r="1746" spans="1:1">
      <c r="A1746" s="116"/>
    </row>
    <row r="1747" spans="1:1">
      <c r="A1747" s="116"/>
    </row>
    <row r="1748" spans="1:1">
      <c r="A1748" s="116"/>
    </row>
    <row r="1749" spans="1:1">
      <c r="A1749" s="116"/>
    </row>
    <row r="1750" spans="1:1">
      <c r="A1750" s="116"/>
    </row>
    <row r="1751" spans="1:1">
      <c r="A1751" s="116"/>
    </row>
    <row r="1752" spans="1:1">
      <c r="A1752" s="116"/>
    </row>
    <row r="1753" spans="1:1">
      <c r="A1753" s="116"/>
    </row>
    <row r="1754" spans="1:1">
      <c r="A1754" s="116"/>
    </row>
    <row r="1755" spans="1:1">
      <c r="A1755" s="116"/>
    </row>
    <row r="1756" spans="1:1">
      <c r="A1756" s="116"/>
    </row>
    <row r="1757" spans="1:1">
      <c r="A1757" s="116"/>
    </row>
    <row r="1758" spans="1:1">
      <c r="A1758" s="116"/>
    </row>
    <row r="1759" spans="1:1">
      <c r="A1759" s="116"/>
    </row>
    <row r="1760" spans="1:1">
      <c r="A1760" s="116"/>
    </row>
    <row r="1761" spans="1:1">
      <c r="A1761" s="116"/>
    </row>
    <row r="1762" spans="1:1">
      <c r="A1762" s="116"/>
    </row>
    <row r="1763" spans="1:1">
      <c r="A1763" s="116"/>
    </row>
    <row r="1764" spans="1:1">
      <c r="A1764" s="116"/>
    </row>
    <row r="1765" spans="1:1">
      <c r="A1765" s="116"/>
    </row>
    <row r="1766" spans="1:1">
      <c r="A1766" s="116"/>
    </row>
    <row r="1767" spans="1:1">
      <c r="A1767" s="116"/>
    </row>
    <row r="1768" spans="1:1">
      <c r="A1768" s="116"/>
    </row>
    <row r="1769" spans="1:1">
      <c r="A1769" s="116"/>
    </row>
    <row r="1770" spans="1:1">
      <c r="A1770" s="116"/>
    </row>
    <row r="1771" spans="1:1">
      <c r="A1771" s="116"/>
    </row>
    <row r="1772" spans="1:1">
      <c r="A1772" s="116"/>
    </row>
    <row r="1773" spans="1:1">
      <c r="A1773" s="116"/>
    </row>
    <row r="1774" spans="1:1">
      <c r="A1774" s="116"/>
    </row>
    <row r="1775" spans="1:1">
      <c r="A1775" s="116"/>
    </row>
    <row r="1776" spans="1:1">
      <c r="A1776" s="116"/>
    </row>
    <row r="1777" spans="1:1">
      <c r="A1777" s="116"/>
    </row>
    <row r="1778" spans="1:1">
      <c r="A1778" s="116"/>
    </row>
    <row r="1779" spans="1:1">
      <c r="A1779" s="116"/>
    </row>
    <row r="1780" spans="1:1">
      <c r="A1780" s="116"/>
    </row>
    <row r="1781" spans="1:1">
      <c r="A1781" s="116"/>
    </row>
    <row r="1782" spans="1:1">
      <c r="A1782" s="116"/>
    </row>
    <row r="1783" spans="1:1">
      <c r="A1783" s="116"/>
    </row>
    <row r="1784" spans="1:1">
      <c r="A1784" s="116"/>
    </row>
    <row r="1785" spans="1:1">
      <c r="A1785" s="116"/>
    </row>
    <row r="1786" spans="1:1">
      <c r="A1786" s="116"/>
    </row>
    <row r="1787" spans="1:1">
      <c r="A1787" s="116"/>
    </row>
    <row r="1788" spans="1:1">
      <c r="A1788" s="116"/>
    </row>
    <row r="1789" spans="1:1">
      <c r="A1789" s="116"/>
    </row>
    <row r="1790" spans="1:1">
      <c r="A1790" s="116"/>
    </row>
    <row r="1791" spans="1:1">
      <c r="A1791" s="116"/>
    </row>
    <row r="1792" spans="1:1">
      <c r="A1792" s="116"/>
    </row>
    <row r="1793" spans="1:1">
      <c r="A1793" s="116"/>
    </row>
    <row r="1794" spans="1:1">
      <c r="A1794" s="116"/>
    </row>
    <row r="1795" spans="1:1">
      <c r="A1795" s="116"/>
    </row>
    <row r="1796" spans="1:1">
      <c r="A1796" s="116"/>
    </row>
    <row r="1797" spans="1:1">
      <c r="A1797" s="116"/>
    </row>
    <row r="1798" spans="1:1">
      <c r="A1798" s="116"/>
    </row>
    <row r="1799" spans="1:1">
      <c r="A1799" s="116"/>
    </row>
    <row r="1800" spans="1:1">
      <c r="A1800" s="116"/>
    </row>
    <row r="1801" spans="1:1">
      <c r="A1801" s="116"/>
    </row>
    <row r="1802" spans="1:1">
      <c r="A1802" s="116"/>
    </row>
    <row r="1803" spans="1:1">
      <c r="A1803" s="116"/>
    </row>
    <row r="1804" spans="1:1">
      <c r="A1804" s="116"/>
    </row>
    <row r="1805" spans="1:1">
      <c r="A1805" s="116"/>
    </row>
    <row r="1806" spans="1:1">
      <c r="A1806" s="116"/>
    </row>
    <row r="1807" spans="1:1">
      <c r="A1807" s="116"/>
    </row>
    <row r="1808" spans="1:1">
      <c r="A1808" s="116"/>
    </row>
    <row r="1809" spans="1:1">
      <c r="A1809" s="116"/>
    </row>
    <row r="1810" spans="1:1">
      <c r="A1810" s="116"/>
    </row>
    <row r="1811" spans="1:1">
      <c r="A1811" s="116"/>
    </row>
    <row r="1812" spans="1:1">
      <c r="A1812" s="116"/>
    </row>
    <row r="1813" spans="1:1">
      <c r="A1813" s="116"/>
    </row>
    <row r="1814" spans="1:1">
      <c r="A1814" s="116"/>
    </row>
    <row r="1815" spans="1:1">
      <c r="A1815" s="116"/>
    </row>
    <row r="1816" spans="1:1">
      <c r="A1816" s="116"/>
    </row>
    <row r="1817" spans="1:1">
      <c r="A1817" s="116"/>
    </row>
    <row r="1818" spans="1:1">
      <c r="A1818" s="116"/>
    </row>
    <row r="1819" spans="1:1">
      <c r="A1819" s="116"/>
    </row>
    <row r="1820" spans="1:1">
      <c r="A1820" s="116"/>
    </row>
    <row r="1821" spans="1:1">
      <c r="A1821" s="116"/>
    </row>
    <row r="1822" spans="1:1">
      <c r="A1822" s="116"/>
    </row>
    <row r="1823" spans="1:1">
      <c r="A1823" s="116"/>
    </row>
    <row r="1824" spans="1:1">
      <c r="A1824" s="116"/>
    </row>
    <row r="1825" spans="1:1">
      <c r="A1825" s="116"/>
    </row>
    <row r="1826" spans="1:1">
      <c r="A1826" s="116"/>
    </row>
    <row r="1827" spans="1:1">
      <c r="A1827" s="116"/>
    </row>
    <row r="1828" spans="1:1">
      <c r="A1828" s="116"/>
    </row>
    <row r="1829" spans="1:1">
      <c r="A1829" s="116"/>
    </row>
    <row r="1830" spans="1:1">
      <c r="A1830" s="116"/>
    </row>
    <row r="1831" spans="1:1">
      <c r="A1831" s="116"/>
    </row>
    <row r="1832" spans="1:1">
      <c r="A1832" s="116"/>
    </row>
    <row r="1833" spans="1:1">
      <c r="A1833" s="116"/>
    </row>
    <row r="1834" spans="1:1">
      <c r="A1834" s="116"/>
    </row>
    <row r="1835" spans="1:1">
      <c r="A1835" s="116"/>
    </row>
    <row r="1836" spans="1:1">
      <c r="A1836" s="116"/>
    </row>
    <row r="1837" spans="1:1">
      <c r="A1837" s="116"/>
    </row>
    <row r="1838" spans="1:1">
      <c r="A1838" s="116"/>
    </row>
    <row r="1839" spans="1:1">
      <c r="A1839" s="116"/>
    </row>
    <row r="1840" spans="1:1">
      <c r="A1840" s="116"/>
    </row>
    <row r="1841" spans="1:1">
      <c r="A1841" s="116"/>
    </row>
    <row r="1842" spans="1:1">
      <c r="A1842" s="116"/>
    </row>
    <row r="1843" spans="1:1">
      <c r="A1843" s="116"/>
    </row>
    <row r="1844" spans="1:1">
      <c r="A1844" s="116"/>
    </row>
    <row r="1845" spans="1:1">
      <c r="A1845" s="116"/>
    </row>
    <row r="1846" spans="1:1">
      <c r="A1846" s="116"/>
    </row>
    <row r="1847" spans="1:1">
      <c r="A1847" s="116"/>
    </row>
    <row r="1848" spans="1:1">
      <c r="A1848" s="116"/>
    </row>
    <row r="1849" spans="1:1">
      <c r="A1849" s="116"/>
    </row>
    <row r="1850" spans="1:1">
      <c r="A1850" s="116"/>
    </row>
    <row r="1851" spans="1:1">
      <c r="A1851" s="116"/>
    </row>
    <row r="1852" spans="1:1">
      <c r="A1852" s="116"/>
    </row>
    <row r="1853" spans="1:1">
      <c r="A1853" s="116"/>
    </row>
    <row r="1854" spans="1:1">
      <c r="A1854" s="116"/>
    </row>
    <row r="1855" spans="1:1">
      <c r="A1855" s="116"/>
    </row>
    <row r="1856" spans="1:1">
      <c r="A1856" s="116"/>
    </row>
    <row r="1857" spans="1:1">
      <c r="A1857" s="116"/>
    </row>
    <row r="1858" spans="1:1">
      <c r="A1858" s="116"/>
    </row>
    <row r="1859" spans="1:1">
      <c r="A1859" s="116"/>
    </row>
    <row r="1860" spans="1:1">
      <c r="A1860" s="116"/>
    </row>
    <row r="1861" spans="1:1">
      <c r="A1861" s="116"/>
    </row>
    <row r="1862" spans="1:1">
      <c r="A1862" s="116"/>
    </row>
    <row r="1863" spans="1:1">
      <c r="A1863" s="116"/>
    </row>
    <row r="1864" spans="1:1">
      <c r="A1864" s="116"/>
    </row>
    <row r="1865" spans="1:1">
      <c r="A1865" s="116"/>
    </row>
    <row r="1866" spans="1:1">
      <c r="A1866" s="116"/>
    </row>
    <row r="1867" spans="1:1">
      <c r="A1867" s="116"/>
    </row>
    <row r="1868" spans="1:1">
      <c r="A1868" s="116"/>
    </row>
    <row r="1869" spans="1:1">
      <c r="A1869" s="116"/>
    </row>
    <row r="1870" spans="1:1">
      <c r="A1870" s="116"/>
    </row>
    <row r="1871" spans="1:1">
      <c r="A1871" s="116"/>
    </row>
    <row r="1872" spans="1:1">
      <c r="A1872" s="116"/>
    </row>
    <row r="1873" spans="1:1">
      <c r="A1873" s="116"/>
    </row>
    <row r="1874" spans="1:1">
      <c r="A1874" s="116"/>
    </row>
    <row r="1875" spans="1:1">
      <c r="A1875" s="116"/>
    </row>
    <row r="1876" spans="1:1">
      <c r="A1876" s="116"/>
    </row>
    <row r="1877" spans="1:1">
      <c r="A1877" s="116"/>
    </row>
    <row r="1878" spans="1:1">
      <c r="A1878" s="116"/>
    </row>
    <row r="1879" spans="1:1">
      <c r="A1879" s="116"/>
    </row>
    <row r="1880" spans="1:1">
      <c r="A1880" s="116"/>
    </row>
    <row r="1881" spans="1:1">
      <c r="A1881" s="116"/>
    </row>
    <row r="1882" spans="1:1">
      <c r="A1882" s="116"/>
    </row>
    <row r="1883" spans="1:1">
      <c r="A1883" s="116"/>
    </row>
    <row r="1884" spans="1:1">
      <c r="A1884" s="116"/>
    </row>
    <row r="1885" spans="1:1">
      <c r="A1885" s="116"/>
    </row>
    <row r="1886" spans="1:1">
      <c r="A1886" s="116"/>
    </row>
    <row r="1887" spans="1:1">
      <c r="A1887" s="116"/>
    </row>
    <row r="1888" spans="1:1">
      <c r="A1888" s="116"/>
    </row>
    <row r="1889" spans="1:1">
      <c r="A1889" s="116"/>
    </row>
    <row r="1890" spans="1:1">
      <c r="A1890" s="116"/>
    </row>
    <row r="1891" spans="1:1">
      <c r="A1891" s="116"/>
    </row>
    <row r="1892" spans="1:1">
      <c r="A1892" s="116"/>
    </row>
    <row r="1893" spans="1:1">
      <c r="A1893" s="116"/>
    </row>
    <row r="1894" spans="1:1">
      <c r="A1894" s="116"/>
    </row>
    <row r="1895" spans="1:1">
      <c r="A1895" s="116"/>
    </row>
    <row r="1896" spans="1:1">
      <c r="A1896" s="116"/>
    </row>
    <row r="1897" spans="1:1">
      <c r="A1897" s="116"/>
    </row>
    <row r="1898" spans="1:1">
      <c r="A1898" s="116"/>
    </row>
    <row r="1899" spans="1:1">
      <c r="A1899" s="116"/>
    </row>
    <row r="1900" spans="1:1">
      <c r="A1900" s="116"/>
    </row>
    <row r="1901" spans="1:1">
      <c r="A1901" s="116"/>
    </row>
    <row r="1902" spans="1:1">
      <c r="A1902" s="116"/>
    </row>
    <row r="1903" spans="1:1">
      <c r="A1903" s="116"/>
    </row>
    <row r="1904" spans="1:1">
      <c r="A1904" s="116"/>
    </row>
    <row r="1905" spans="1:1">
      <c r="A1905" s="116"/>
    </row>
    <row r="1906" spans="1:1">
      <c r="A1906" s="116"/>
    </row>
    <row r="1907" spans="1:1">
      <c r="A1907" s="116"/>
    </row>
    <row r="1908" spans="1:1">
      <c r="A1908" s="116"/>
    </row>
    <row r="1909" spans="1:1">
      <c r="A1909" s="116"/>
    </row>
    <row r="1910" spans="1:1">
      <c r="A1910" s="116"/>
    </row>
    <row r="1911" spans="1:1">
      <c r="A1911" s="116"/>
    </row>
    <row r="1912" spans="1:1">
      <c r="A1912" s="116"/>
    </row>
    <row r="1913" spans="1:1">
      <c r="A1913" s="116"/>
    </row>
    <row r="1914" spans="1:1">
      <c r="A1914" s="116"/>
    </row>
    <row r="1915" spans="1:1">
      <c r="A1915" s="116"/>
    </row>
    <row r="1916" spans="1:1">
      <c r="A1916" s="116"/>
    </row>
    <row r="1917" spans="1:1">
      <c r="A1917" s="116"/>
    </row>
    <row r="1918" spans="1:1">
      <c r="A1918" s="116"/>
    </row>
    <row r="1919" spans="1:1">
      <c r="A1919" s="116"/>
    </row>
    <row r="1920" spans="1:1">
      <c r="A1920" s="116"/>
    </row>
    <row r="1921" spans="1:1">
      <c r="A1921" s="116"/>
    </row>
    <row r="1922" spans="1:1">
      <c r="A1922" s="116"/>
    </row>
    <row r="1923" spans="1:1">
      <c r="A1923" s="116"/>
    </row>
    <row r="1924" spans="1:1">
      <c r="A1924" s="116"/>
    </row>
    <row r="1925" spans="1:1">
      <c r="A1925" s="116"/>
    </row>
    <row r="1926" spans="1:1">
      <c r="A1926" s="116"/>
    </row>
    <row r="1927" spans="1:1">
      <c r="A1927" s="116"/>
    </row>
    <row r="1928" spans="1:1">
      <c r="A1928" s="116"/>
    </row>
    <row r="1929" spans="1:1">
      <c r="A1929" s="116"/>
    </row>
    <row r="1930" spans="1:1">
      <c r="A1930" s="116"/>
    </row>
    <row r="1931" spans="1:1">
      <c r="A1931" s="116"/>
    </row>
    <row r="1932" spans="1:1">
      <c r="A1932" s="116"/>
    </row>
    <row r="1933" spans="1:1">
      <c r="A1933" s="116"/>
    </row>
    <row r="1934" spans="1:1">
      <c r="A1934" s="116"/>
    </row>
    <row r="1935" spans="1:1">
      <c r="A1935" s="116"/>
    </row>
    <row r="1936" spans="1:1">
      <c r="A1936" s="116"/>
    </row>
    <row r="1937" spans="1:1">
      <c r="A1937" s="116"/>
    </row>
    <row r="1938" spans="1:1">
      <c r="A1938" s="116"/>
    </row>
    <row r="1939" spans="1:1">
      <c r="A1939" s="116"/>
    </row>
    <row r="1940" spans="1:1">
      <c r="A1940" s="116"/>
    </row>
    <row r="1941" spans="1:1">
      <c r="A1941" s="116"/>
    </row>
    <row r="1942" spans="1:1">
      <c r="A1942" s="116"/>
    </row>
    <row r="1943" spans="1:1">
      <c r="A1943" s="116"/>
    </row>
    <row r="1944" spans="1:1">
      <c r="A1944" s="116"/>
    </row>
    <row r="1945" spans="1:1">
      <c r="A1945" s="116"/>
    </row>
    <row r="1946" spans="1:1">
      <c r="A1946" s="116"/>
    </row>
    <row r="1947" spans="1:1">
      <c r="A1947" s="116"/>
    </row>
    <row r="1948" spans="1:1">
      <c r="A1948" s="116"/>
    </row>
    <row r="1949" spans="1:1">
      <c r="A1949" s="116"/>
    </row>
    <row r="1950" spans="1:1">
      <c r="A1950" s="116"/>
    </row>
    <row r="1951" spans="1:1">
      <c r="A1951" s="116"/>
    </row>
    <row r="1952" spans="1:1">
      <c r="A1952" s="116"/>
    </row>
    <row r="1953" spans="1:1">
      <c r="A1953" s="116"/>
    </row>
    <row r="1954" spans="1:1">
      <c r="A1954" s="116"/>
    </row>
    <row r="1955" spans="1:1">
      <c r="A1955" s="116"/>
    </row>
    <row r="1956" spans="1:1">
      <c r="A1956" s="116"/>
    </row>
    <row r="1957" spans="1:1">
      <c r="A1957" s="116"/>
    </row>
    <row r="1958" spans="1:1">
      <c r="A1958" s="116"/>
    </row>
    <row r="1959" spans="1:1">
      <c r="A1959" s="116"/>
    </row>
    <row r="1960" spans="1:1">
      <c r="A1960" s="116"/>
    </row>
    <row r="1961" spans="1:1">
      <c r="A1961" s="116"/>
    </row>
    <row r="1962" spans="1:1">
      <c r="A1962" s="116"/>
    </row>
    <row r="1963" spans="1:1">
      <c r="A1963" s="116"/>
    </row>
    <row r="1964" spans="1:1">
      <c r="A1964" s="116"/>
    </row>
    <row r="1965" spans="1:1">
      <c r="A1965" s="116"/>
    </row>
    <row r="1966" spans="1:1">
      <c r="A1966" s="116"/>
    </row>
    <row r="1967" spans="1:1">
      <c r="A1967" s="116"/>
    </row>
    <row r="1968" spans="1:1">
      <c r="A1968" s="116"/>
    </row>
    <row r="1969" spans="1:1">
      <c r="A1969" s="116"/>
    </row>
    <row r="1970" spans="1:1">
      <c r="A1970" s="116"/>
    </row>
    <row r="1971" spans="1:1">
      <c r="A1971" s="116"/>
    </row>
    <row r="1972" spans="1:1">
      <c r="A1972" s="116"/>
    </row>
    <row r="1973" spans="1:1">
      <c r="A1973" s="116"/>
    </row>
    <row r="1974" spans="1:1">
      <c r="A1974" s="116"/>
    </row>
    <row r="1975" spans="1:1">
      <c r="A1975" s="116"/>
    </row>
    <row r="1976" spans="1:1">
      <c r="A1976" s="116"/>
    </row>
    <row r="1977" spans="1:1">
      <c r="A1977" s="116"/>
    </row>
    <row r="1978" spans="1:1">
      <c r="A1978" s="116"/>
    </row>
    <row r="1979" spans="1:1">
      <c r="A1979" s="116"/>
    </row>
    <row r="1980" spans="1:1">
      <c r="A1980" s="116"/>
    </row>
    <row r="1981" spans="1:1">
      <c r="A1981" s="116"/>
    </row>
    <row r="1982" spans="1:1">
      <c r="A1982" s="116"/>
    </row>
    <row r="1983" spans="1:1">
      <c r="A1983" s="116"/>
    </row>
    <row r="1984" spans="1:1">
      <c r="A1984" s="116"/>
    </row>
    <row r="1985" spans="1:1">
      <c r="A1985" s="116"/>
    </row>
    <row r="1986" spans="1:1">
      <c r="A1986" s="116"/>
    </row>
    <row r="1987" spans="1:1">
      <c r="A1987" s="116"/>
    </row>
    <row r="1988" spans="1:1">
      <c r="A1988" s="116"/>
    </row>
    <row r="1989" spans="1:1">
      <c r="A1989" s="116"/>
    </row>
    <row r="1990" spans="1:1">
      <c r="A1990" s="116"/>
    </row>
    <row r="1991" spans="1:1">
      <c r="A1991" s="116"/>
    </row>
    <row r="1992" spans="1:1">
      <c r="A1992" s="116"/>
    </row>
    <row r="1993" spans="1:1">
      <c r="A1993" s="116"/>
    </row>
    <row r="1994" spans="1:1">
      <c r="A1994" s="116"/>
    </row>
    <row r="1995" spans="1:1">
      <c r="A1995" s="116"/>
    </row>
    <row r="1996" spans="1:1">
      <c r="A1996" s="116"/>
    </row>
    <row r="1997" spans="1:1">
      <c r="A1997" s="116"/>
    </row>
    <row r="1998" spans="1:1">
      <c r="A1998" s="116"/>
    </row>
    <row r="1999" spans="1:1">
      <c r="A1999" s="116"/>
    </row>
    <row r="2000" spans="1:1">
      <c r="A2000" s="116"/>
    </row>
    <row r="2001" spans="1:1">
      <c r="A2001" s="116"/>
    </row>
    <row r="2002" spans="1:1">
      <c r="A2002" s="116"/>
    </row>
    <row r="2003" spans="1:1">
      <c r="A2003" s="116"/>
    </row>
    <row r="2004" spans="1:1">
      <c r="A2004" s="116"/>
    </row>
    <row r="2005" spans="1:1">
      <c r="A2005" s="116"/>
    </row>
    <row r="2006" spans="1:1">
      <c r="A2006" s="116"/>
    </row>
    <row r="2007" spans="1:1">
      <c r="A2007" s="116"/>
    </row>
    <row r="2008" spans="1:1">
      <c r="A2008" s="116"/>
    </row>
    <row r="2009" spans="1:1">
      <c r="A2009" s="116"/>
    </row>
    <row r="2010" spans="1:1">
      <c r="A2010" s="116"/>
    </row>
    <row r="2011" spans="1:1">
      <c r="A2011" s="116"/>
    </row>
    <row r="2012" spans="1:1">
      <c r="A2012" s="116"/>
    </row>
    <row r="2013" spans="1:1">
      <c r="A2013" s="116"/>
    </row>
    <row r="2014" spans="1:1">
      <c r="A2014" s="116"/>
    </row>
    <row r="2015" spans="1:1">
      <c r="A2015" s="116"/>
    </row>
    <row r="2016" spans="1:1">
      <c r="A2016" s="116"/>
    </row>
    <row r="2017" spans="1:1">
      <c r="A2017" s="116"/>
    </row>
    <row r="2018" spans="1:1">
      <c r="A2018" s="116"/>
    </row>
    <row r="2019" spans="1:1">
      <c r="A2019" s="116"/>
    </row>
    <row r="2020" spans="1:1">
      <c r="A2020" s="116"/>
    </row>
    <row r="2021" spans="1:1">
      <c r="A2021" s="116"/>
    </row>
    <row r="2022" spans="1:1">
      <c r="A2022" s="116"/>
    </row>
    <row r="2023" spans="1:1">
      <c r="A2023" s="116"/>
    </row>
    <row r="2024" spans="1:1">
      <c r="A2024" s="116"/>
    </row>
    <row r="2025" spans="1:1">
      <c r="A2025" s="116"/>
    </row>
    <row r="2026" spans="1:1">
      <c r="A2026" s="116"/>
    </row>
    <row r="2027" spans="1:1">
      <c r="A2027" s="116"/>
    </row>
    <row r="2028" spans="1:1">
      <c r="A2028" s="116"/>
    </row>
    <row r="2029" spans="1:1">
      <c r="A2029" s="116"/>
    </row>
    <row r="2030" spans="1:1">
      <c r="A2030" s="116"/>
    </row>
    <row r="2031" spans="1:1">
      <c r="A2031" s="116"/>
    </row>
    <row r="2032" spans="1:1">
      <c r="A2032" s="116"/>
    </row>
    <row r="2033" spans="1:1">
      <c r="A2033" s="116"/>
    </row>
    <row r="2034" spans="1:1">
      <c r="A2034" s="116"/>
    </row>
    <row r="2035" spans="1:1">
      <c r="A2035" s="116"/>
    </row>
    <row r="2036" spans="1:1">
      <c r="A2036" s="116"/>
    </row>
    <row r="2037" spans="1:1">
      <c r="A2037" s="116"/>
    </row>
    <row r="2038" spans="1:1">
      <c r="A2038" s="116"/>
    </row>
    <row r="2039" spans="1:1">
      <c r="A2039" s="116"/>
    </row>
    <row r="2040" spans="1:1">
      <c r="A2040" s="116"/>
    </row>
    <row r="2041" spans="1:1">
      <c r="A2041" s="116"/>
    </row>
    <row r="2042" spans="1:1">
      <c r="A2042" s="116"/>
    </row>
    <row r="2043" spans="1:1">
      <c r="A2043" s="116"/>
    </row>
    <row r="2044" spans="1:1">
      <c r="A2044" s="116"/>
    </row>
    <row r="2045" spans="1:1">
      <c r="A2045" s="116"/>
    </row>
    <row r="2046" spans="1:1">
      <c r="A2046" s="116"/>
    </row>
    <row r="2047" spans="1:1">
      <c r="A2047" s="116"/>
    </row>
    <row r="2048" spans="1:1">
      <c r="A2048" s="116"/>
    </row>
    <row r="2049" spans="1:1">
      <c r="A2049" s="116"/>
    </row>
    <row r="2050" spans="1:1">
      <c r="A2050" s="116"/>
    </row>
    <row r="2051" spans="1:1">
      <c r="A2051" s="116"/>
    </row>
    <row r="2052" spans="1:1">
      <c r="A2052" s="116"/>
    </row>
    <row r="2053" spans="1:1">
      <c r="A2053" s="116"/>
    </row>
    <row r="2054" spans="1:1">
      <c r="A2054" s="116"/>
    </row>
    <row r="2055" spans="1:1">
      <c r="A2055" s="116"/>
    </row>
    <row r="2056" spans="1:1">
      <c r="A2056" s="116"/>
    </row>
    <row r="2057" spans="1:1">
      <c r="A2057" s="116"/>
    </row>
    <row r="2058" spans="1:1">
      <c r="A2058" s="116"/>
    </row>
    <row r="2059" spans="1:1">
      <c r="A2059" s="116"/>
    </row>
    <row r="2060" spans="1:1">
      <c r="A2060" s="116"/>
    </row>
    <row r="2061" spans="1:1">
      <c r="A2061" s="116"/>
    </row>
    <row r="2062" spans="1:1">
      <c r="A2062" s="116"/>
    </row>
    <row r="2063" spans="1:1">
      <c r="A2063" s="116"/>
    </row>
    <row r="2064" spans="1:1">
      <c r="A2064" s="116"/>
    </row>
    <row r="2065" spans="1:1">
      <c r="A2065" s="116"/>
    </row>
    <row r="2066" spans="1:1">
      <c r="A2066" s="116"/>
    </row>
    <row r="2067" spans="1:1">
      <c r="A2067" s="116"/>
    </row>
    <row r="2068" spans="1:1">
      <c r="A2068" s="116"/>
    </row>
    <row r="2069" spans="1:1">
      <c r="A2069" s="116"/>
    </row>
    <row r="2070" spans="1:1">
      <c r="A2070" s="116"/>
    </row>
    <row r="2071" spans="1:1">
      <c r="A2071" s="116"/>
    </row>
    <row r="2072" spans="1:1">
      <c r="A2072" s="116"/>
    </row>
    <row r="2073" spans="1:1">
      <c r="A2073" s="116"/>
    </row>
    <row r="2074" spans="1:1">
      <c r="A2074" s="116"/>
    </row>
    <row r="2075" spans="1:1">
      <c r="A2075" s="116"/>
    </row>
    <row r="2076" spans="1:1">
      <c r="A2076" s="116"/>
    </row>
    <row r="2077" spans="1:1">
      <c r="A2077" s="116"/>
    </row>
    <row r="2078" spans="1:1">
      <c r="A2078" s="116"/>
    </row>
    <row r="2079" spans="1:1">
      <c r="A2079" s="116"/>
    </row>
    <row r="2080" spans="1:1">
      <c r="A2080" s="116"/>
    </row>
    <row r="2081" spans="1:1">
      <c r="A2081" s="116"/>
    </row>
    <row r="2082" spans="1:1">
      <c r="A2082" s="116"/>
    </row>
    <row r="2083" spans="1:1">
      <c r="A2083" s="116"/>
    </row>
    <row r="2084" spans="1:1">
      <c r="A2084" s="116"/>
    </row>
    <row r="2085" spans="1:1">
      <c r="A2085" s="116"/>
    </row>
    <row r="2086" spans="1:1">
      <c r="A2086" s="116"/>
    </row>
    <row r="2087" spans="1:1">
      <c r="A2087" s="116"/>
    </row>
    <row r="2088" spans="1:1">
      <c r="A2088" s="116"/>
    </row>
    <row r="2089" spans="1:1">
      <c r="A2089" s="116"/>
    </row>
    <row r="2090" spans="1:1">
      <c r="A2090" s="116"/>
    </row>
    <row r="2091" spans="1:1">
      <c r="A2091" s="116"/>
    </row>
    <row r="2092" spans="1:1">
      <c r="A2092" s="116"/>
    </row>
    <row r="2093" spans="1:1">
      <c r="A2093" s="116"/>
    </row>
    <row r="2094" spans="1:1">
      <c r="A2094" s="116"/>
    </row>
    <row r="2095" spans="1:1">
      <c r="A2095" s="116"/>
    </row>
    <row r="2096" spans="1:1">
      <c r="A2096" s="116"/>
    </row>
    <row r="2097" spans="1:1">
      <c r="A2097" s="116"/>
    </row>
    <row r="2098" spans="1:1">
      <c r="A2098" s="116"/>
    </row>
    <row r="2099" spans="1:1">
      <c r="A2099" s="116"/>
    </row>
    <row r="2100" spans="1:1">
      <c r="A2100" s="116"/>
    </row>
    <row r="2101" spans="1:1">
      <c r="A2101" s="116"/>
    </row>
    <row r="2102" spans="1:1">
      <c r="A2102" s="116"/>
    </row>
    <row r="2103" spans="1:1">
      <c r="A2103" s="116"/>
    </row>
    <row r="2104" spans="1:1">
      <c r="A2104" s="116"/>
    </row>
    <row r="2105" spans="1:1">
      <c r="A2105" s="116"/>
    </row>
    <row r="2106" spans="1:1">
      <c r="A2106" s="116"/>
    </row>
    <row r="2107" spans="1:1">
      <c r="A2107" s="116"/>
    </row>
    <row r="2108" spans="1:1">
      <c r="A2108" s="116"/>
    </row>
    <row r="2109" spans="1:1">
      <c r="A2109" s="116"/>
    </row>
    <row r="2110" spans="1:1">
      <c r="A2110" s="116"/>
    </row>
    <row r="2111" spans="1:1">
      <c r="A2111" s="116"/>
    </row>
    <row r="2112" spans="1:1">
      <c r="A2112" s="116"/>
    </row>
    <row r="2113" spans="1:1">
      <c r="A2113" s="116"/>
    </row>
    <row r="2114" spans="1:1">
      <c r="A2114" s="116"/>
    </row>
    <row r="2115" spans="1:1">
      <c r="A2115" s="116"/>
    </row>
    <row r="2116" spans="1:1">
      <c r="A2116" s="116"/>
    </row>
    <row r="2117" spans="1:1">
      <c r="A2117" s="116"/>
    </row>
    <row r="2118" spans="1:1">
      <c r="A2118" s="116"/>
    </row>
    <row r="2119" spans="1:1">
      <c r="A2119" s="116"/>
    </row>
    <row r="2120" spans="1:1">
      <c r="A2120" s="116"/>
    </row>
    <row r="2121" spans="1:1">
      <c r="A2121" s="116"/>
    </row>
    <row r="2122" spans="1:1">
      <c r="A2122" s="116"/>
    </row>
    <row r="2123" spans="1:1">
      <c r="A2123" s="116"/>
    </row>
    <row r="2124" spans="1:1">
      <c r="A2124" s="116"/>
    </row>
    <row r="2125" spans="1:1">
      <c r="A2125" s="116"/>
    </row>
    <row r="2126" spans="1:1">
      <c r="A2126" s="116"/>
    </row>
    <row r="2127" spans="1:1">
      <c r="A2127" s="116"/>
    </row>
    <row r="2128" spans="1:1">
      <c r="A2128" s="116"/>
    </row>
    <row r="2129" spans="1:1">
      <c r="A2129" s="116"/>
    </row>
    <row r="2130" spans="1:1">
      <c r="A2130" s="116"/>
    </row>
    <row r="2131" spans="1:1">
      <c r="A2131" s="116"/>
    </row>
    <row r="2132" spans="1:1">
      <c r="A2132" s="116"/>
    </row>
    <row r="2133" spans="1:1">
      <c r="A2133" s="116"/>
    </row>
    <row r="2134" spans="1:1">
      <c r="A2134" s="116"/>
    </row>
    <row r="2135" spans="1:1">
      <c r="A2135" s="116"/>
    </row>
    <row r="2136" spans="1:1">
      <c r="A2136" s="116"/>
    </row>
    <row r="2137" spans="1:1">
      <c r="A2137" s="116"/>
    </row>
    <row r="2138" spans="1:1">
      <c r="A2138" s="116"/>
    </row>
    <row r="2139" spans="1:1">
      <c r="A2139" s="116"/>
    </row>
    <row r="2140" spans="1:1">
      <c r="A2140" s="116"/>
    </row>
    <row r="2141" spans="1:1">
      <c r="A2141" s="116"/>
    </row>
    <row r="2142" spans="1:1">
      <c r="A2142" s="116"/>
    </row>
    <row r="2143" spans="1:1">
      <c r="A2143" s="116"/>
    </row>
    <row r="2144" spans="1:1">
      <c r="A2144" s="116"/>
    </row>
    <row r="2145" spans="1:1">
      <c r="A2145" s="116"/>
    </row>
    <row r="2146" spans="1:1">
      <c r="A2146" s="116"/>
    </row>
    <row r="2147" spans="1:1">
      <c r="A2147" s="116"/>
    </row>
    <row r="2148" spans="1:1">
      <c r="A2148" s="116"/>
    </row>
    <row r="2149" spans="1:1">
      <c r="A2149" s="116"/>
    </row>
    <row r="2150" spans="1:1">
      <c r="A2150" s="116"/>
    </row>
    <row r="2151" spans="1:1">
      <c r="A2151" s="116"/>
    </row>
    <row r="2152" spans="1:1">
      <c r="A2152" s="116"/>
    </row>
    <row r="2153" spans="1:1">
      <c r="A2153" s="116"/>
    </row>
    <row r="2154" spans="1:1">
      <c r="A2154" s="116"/>
    </row>
    <row r="2155" spans="1:1">
      <c r="A2155" s="116"/>
    </row>
    <row r="2156" spans="1:1">
      <c r="A2156" s="116"/>
    </row>
    <row r="2157" spans="1:1">
      <c r="A2157" s="116"/>
    </row>
    <row r="2158" spans="1:1">
      <c r="A2158" s="116"/>
    </row>
    <row r="2159" spans="1:1">
      <c r="A2159" s="116"/>
    </row>
    <row r="2160" spans="1:1">
      <c r="A2160" s="116"/>
    </row>
    <row r="2161" spans="1:1">
      <c r="A2161" s="116"/>
    </row>
    <row r="2162" spans="1:1">
      <c r="A2162" s="116"/>
    </row>
    <row r="2163" spans="1:1">
      <c r="A2163" s="116"/>
    </row>
    <row r="2164" spans="1:1">
      <c r="A2164" s="116"/>
    </row>
    <row r="2165" spans="1:1">
      <c r="A2165" s="116"/>
    </row>
    <row r="2166" spans="1:1">
      <c r="A2166" s="116"/>
    </row>
    <row r="2167" spans="1:1">
      <c r="A2167" s="116"/>
    </row>
    <row r="2168" spans="1:1">
      <c r="A2168" s="116"/>
    </row>
    <row r="2169" spans="1:1">
      <c r="A2169" s="116"/>
    </row>
    <row r="2170" spans="1:1">
      <c r="A2170" s="116"/>
    </row>
    <row r="2171" spans="1:1">
      <c r="A2171" s="116"/>
    </row>
    <row r="2172" spans="1:1">
      <c r="A2172" s="116"/>
    </row>
    <row r="2173" spans="1:1">
      <c r="A2173" s="116"/>
    </row>
    <row r="2174" spans="1:1">
      <c r="A2174" s="116"/>
    </row>
    <row r="2175" spans="1:1">
      <c r="A2175" s="116"/>
    </row>
    <row r="2176" spans="1:1">
      <c r="A2176" s="116"/>
    </row>
    <row r="2177" spans="1:1">
      <c r="A2177" s="116"/>
    </row>
    <row r="2178" spans="1:1">
      <c r="A2178" s="116"/>
    </row>
    <row r="2179" spans="1:1">
      <c r="A2179" s="116"/>
    </row>
    <row r="2180" spans="1:1">
      <c r="A2180" s="116"/>
    </row>
    <row r="2181" spans="1:1">
      <c r="A2181" s="116"/>
    </row>
    <row r="2182" spans="1:1">
      <c r="A2182" s="116"/>
    </row>
    <row r="2183" spans="1:1">
      <c r="A2183" s="116"/>
    </row>
    <row r="2184" spans="1:1">
      <c r="A2184" s="116"/>
    </row>
    <row r="2185" spans="1:1">
      <c r="A2185" s="116"/>
    </row>
    <row r="2186" spans="1:1">
      <c r="A2186" s="116"/>
    </row>
    <row r="2187" spans="1:1">
      <c r="A2187" s="116"/>
    </row>
    <row r="2188" spans="1:1">
      <c r="A2188" s="116"/>
    </row>
    <row r="2189" spans="1:1">
      <c r="A2189" s="116"/>
    </row>
    <row r="2190" spans="1:1">
      <c r="A2190" s="116"/>
    </row>
    <row r="2191" spans="1:1">
      <c r="A2191" s="116"/>
    </row>
    <row r="2192" spans="1:1">
      <c r="A2192" s="116"/>
    </row>
    <row r="2193" spans="1:1">
      <c r="A2193" s="116"/>
    </row>
    <row r="2194" spans="1:1">
      <c r="A2194" s="116"/>
    </row>
    <row r="2195" spans="1:1">
      <c r="A2195" s="116"/>
    </row>
    <row r="2196" spans="1:1">
      <c r="A2196" s="116"/>
    </row>
    <row r="2197" spans="1:1">
      <c r="A2197" s="116"/>
    </row>
    <row r="2198" spans="1:1">
      <c r="A2198" s="116"/>
    </row>
    <row r="2199" spans="1:1">
      <c r="A2199" s="116"/>
    </row>
    <row r="2200" spans="1:1">
      <c r="A2200" s="116"/>
    </row>
    <row r="2201" spans="1:1">
      <c r="A2201" s="116"/>
    </row>
    <row r="2202" spans="1:1">
      <c r="A2202" s="116"/>
    </row>
    <row r="2203" spans="1:1">
      <c r="A2203" s="116"/>
    </row>
    <row r="2204" spans="1:1">
      <c r="A2204" s="116"/>
    </row>
    <row r="2205" spans="1:1">
      <c r="A2205" s="116"/>
    </row>
    <row r="2206" spans="1:1">
      <c r="A2206" s="116"/>
    </row>
    <row r="2207" spans="1:1">
      <c r="A2207" s="116"/>
    </row>
    <row r="2208" spans="1:1">
      <c r="A2208" s="116"/>
    </row>
    <row r="2209" spans="1:1">
      <c r="A2209" s="116"/>
    </row>
    <row r="2210" spans="1:1">
      <c r="A2210" s="116"/>
    </row>
    <row r="2211" spans="1:1">
      <c r="A2211" s="116"/>
    </row>
    <row r="2212" spans="1:1">
      <c r="A2212" s="116"/>
    </row>
    <row r="2213" spans="1:1">
      <c r="A2213" s="116"/>
    </row>
    <row r="2214" spans="1:1">
      <c r="A2214" s="116"/>
    </row>
    <row r="2215" spans="1:1">
      <c r="A2215" s="116"/>
    </row>
    <row r="2216" spans="1:1">
      <c r="A2216" s="116"/>
    </row>
    <row r="2217" spans="1:1">
      <c r="A2217" s="116"/>
    </row>
    <row r="2218" spans="1:1">
      <c r="A2218" s="116"/>
    </row>
    <row r="2219" spans="1:1">
      <c r="A2219" s="116"/>
    </row>
    <row r="2220" spans="1:1">
      <c r="A2220" s="116"/>
    </row>
    <row r="2221" spans="1:1">
      <c r="A2221" s="116"/>
    </row>
    <row r="2222" spans="1:1">
      <c r="A2222" s="116"/>
    </row>
    <row r="2223" spans="1:1">
      <c r="A2223" s="116"/>
    </row>
    <row r="2224" spans="1:1">
      <c r="A2224" s="116"/>
    </row>
    <row r="2225" spans="1:1">
      <c r="A2225" s="116"/>
    </row>
    <row r="2226" spans="1:1">
      <c r="A2226" s="116"/>
    </row>
    <row r="2227" spans="1:1">
      <c r="A2227" s="116"/>
    </row>
    <row r="2228" spans="1:1">
      <c r="A2228" s="116"/>
    </row>
    <row r="2229" spans="1:1">
      <c r="A2229" s="116"/>
    </row>
    <row r="2230" spans="1:1">
      <c r="A2230" s="116"/>
    </row>
    <row r="2231" spans="1:1">
      <c r="A2231" s="116"/>
    </row>
    <row r="2232" spans="1:1">
      <c r="A2232" s="116"/>
    </row>
    <row r="2233" spans="1:1">
      <c r="A2233" s="116"/>
    </row>
    <row r="2234" spans="1:1">
      <c r="A2234" s="116"/>
    </row>
    <row r="2235" spans="1:1">
      <c r="A2235" s="116"/>
    </row>
    <row r="2236" spans="1:1">
      <c r="A2236" s="116"/>
    </row>
    <row r="2237" spans="1:1">
      <c r="A2237" s="116"/>
    </row>
    <row r="2238" spans="1:1">
      <c r="A2238" s="116"/>
    </row>
    <row r="2239" spans="1:1">
      <c r="A2239" s="116"/>
    </row>
    <row r="2240" spans="1:1">
      <c r="A2240" s="116"/>
    </row>
    <row r="2241" spans="1:1">
      <c r="A2241" s="116"/>
    </row>
    <row r="2242" spans="1:1">
      <c r="A2242" s="116"/>
    </row>
    <row r="2243" spans="1:1">
      <c r="A2243" s="116"/>
    </row>
    <row r="2244" spans="1:1">
      <c r="A2244" s="116"/>
    </row>
    <row r="2245" spans="1:1">
      <c r="A2245" s="116"/>
    </row>
    <row r="2246" spans="1:1">
      <c r="A2246" s="116"/>
    </row>
    <row r="2247" spans="1:1">
      <c r="A2247" s="116"/>
    </row>
    <row r="2248" spans="1:1">
      <c r="A2248" s="116"/>
    </row>
    <row r="2249" spans="1:1">
      <c r="A2249" s="116"/>
    </row>
    <row r="2250" spans="1:1">
      <c r="A2250" s="116"/>
    </row>
    <row r="2251" spans="1:1">
      <c r="A2251" s="116"/>
    </row>
    <row r="2252" spans="1:1">
      <c r="A2252" s="116"/>
    </row>
    <row r="2253" spans="1:1">
      <c r="A2253" s="116"/>
    </row>
    <row r="2254" spans="1:1">
      <c r="A2254" s="116"/>
    </row>
    <row r="2255" spans="1:1">
      <c r="A2255" s="116"/>
    </row>
    <row r="2256" spans="1:1">
      <c r="A2256" s="116"/>
    </row>
    <row r="2257" spans="1:1">
      <c r="A2257" s="116"/>
    </row>
    <row r="2258" spans="1:1">
      <c r="A2258" s="116"/>
    </row>
    <row r="2259" spans="1:1">
      <c r="A2259" s="116"/>
    </row>
    <row r="2260" spans="1:1">
      <c r="A2260" s="116"/>
    </row>
    <row r="2261" spans="1:1">
      <c r="A2261" s="116"/>
    </row>
    <row r="2262" spans="1:1">
      <c r="A2262" s="116"/>
    </row>
    <row r="2263" spans="1:1">
      <c r="A2263" s="116"/>
    </row>
    <row r="2264" spans="1:1">
      <c r="A2264" s="116"/>
    </row>
    <row r="2265" spans="1:1">
      <c r="A2265" s="116"/>
    </row>
    <row r="2266" spans="1:1">
      <c r="A2266" s="116"/>
    </row>
    <row r="2267" spans="1:1">
      <c r="A2267" s="116"/>
    </row>
    <row r="2268" spans="1:1">
      <c r="A2268" s="116"/>
    </row>
    <row r="2269" spans="1:1">
      <c r="A2269" s="116"/>
    </row>
    <row r="2270" spans="1:1">
      <c r="A2270" s="116"/>
    </row>
    <row r="2271" spans="1:1">
      <c r="A2271" s="116"/>
    </row>
    <row r="2272" spans="1:1">
      <c r="A2272" s="116"/>
    </row>
    <row r="2273" spans="1:1">
      <c r="A2273" s="116"/>
    </row>
    <row r="2274" spans="1:1">
      <c r="A2274" s="116"/>
    </row>
    <row r="2275" spans="1:1">
      <c r="A2275" s="116"/>
    </row>
    <row r="2276" spans="1:1">
      <c r="A2276" s="116"/>
    </row>
    <row r="2277" spans="1:1">
      <c r="A2277" s="116"/>
    </row>
    <row r="2278" spans="1:1">
      <c r="A2278" s="116"/>
    </row>
    <row r="2279" spans="1:1">
      <c r="A2279" s="116"/>
    </row>
    <row r="2280" spans="1:1">
      <c r="A2280" s="116"/>
    </row>
    <row r="2281" spans="1:1">
      <c r="A2281" s="116"/>
    </row>
    <row r="2282" spans="1:1">
      <c r="A2282" s="116"/>
    </row>
    <row r="2283" spans="1:1">
      <c r="A2283" s="116"/>
    </row>
    <row r="2284" spans="1:1">
      <c r="A2284" s="116"/>
    </row>
    <row r="2285" spans="1:1">
      <c r="A2285" s="116"/>
    </row>
    <row r="2286" spans="1:1">
      <c r="A2286" s="116"/>
    </row>
    <row r="2287" spans="1:1">
      <c r="A2287" s="116"/>
    </row>
    <row r="2288" spans="1:1">
      <c r="A2288" s="116"/>
    </row>
    <row r="2289" spans="1:1">
      <c r="A2289" s="116"/>
    </row>
    <row r="2290" spans="1:1">
      <c r="A2290" s="116"/>
    </row>
    <row r="2291" spans="1:1">
      <c r="A2291" s="116"/>
    </row>
    <row r="2292" spans="1:1">
      <c r="A2292" s="116"/>
    </row>
    <row r="2293" spans="1:1">
      <c r="A2293" s="116"/>
    </row>
    <row r="2294" spans="1:1">
      <c r="A2294" s="116"/>
    </row>
    <row r="2295" spans="1:1">
      <c r="A2295" s="116"/>
    </row>
    <row r="2296" spans="1:1">
      <c r="A2296" s="116"/>
    </row>
    <row r="2297" spans="1:1">
      <c r="A2297" s="116"/>
    </row>
    <row r="2298" spans="1:1">
      <c r="A2298" s="116"/>
    </row>
    <row r="2299" spans="1:1">
      <c r="A2299" s="116"/>
    </row>
    <row r="2300" spans="1:1">
      <c r="A2300" s="116"/>
    </row>
    <row r="2301" spans="1:1">
      <c r="A2301" s="116"/>
    </row>
    <row r="2302" spans="1:1">
      <c r="A2302" s="116"/>
    </row>
    <row r="2303" spans="1:1">
      <c r="A2303" s="116"/>
    </row>
    <row r="2304" spans="1:1">
      <c r="A2304" s="116"/>
    </row>
    <row r="2305" spans="1:1">
      <c r="A2305" s="116"/>
    </row>
    <row r="2306" spans="1:1">
      <c r="A2306" s="116"/>
    </row>
    <row r="2307" spans="1:1">
      <c r="A2307" s="116"/>
    </row>
    <row r="2308" spans="1:1">
      <c r="A2308" s="116"/>
    </row>
    <row r="2309" spans="1:1">
      <c r="A2309" s="116"/>
    </row>
    <row r="2310" spans="1:1">
      <c r="A2310" s="116"/>
    </row>
    <row r="2311" spans="1:1">
      <c r="A2311" s="116"/>
    </row>
    <row r="2312" spans="1:1">
      <c r="A2312" s="116"/>
    </row>
    <row r="2313" spans="1:1">
      <c r="A2313" s="116"/>
    </row>
    <row r="2314" spans="1:1">
      <c r="A2314" s="116"/>
    </row>
    <row r="2315" spans="1:1">
      <c r="A2315" s="116"/>
    </row>
    <row r="2316" spans="1:1">
      <c r="A2316" s="116"/>
    </row>
    <row r="2317" spans="1:1">
      <c r="A2317" s="116"/>
    </row>
    <row r="2318" spans="1:1">
      <c r="A2318" s="116"/>
    </row>
    <row r="2319" spans="1:1">
      <c r="A2319" s="116"/>
    </row>
    <row r="2320" spans="1:1">
      <c r="A2320" s="116"/>
    </row>
    <row r="2321" spans="1:1">
      <c r="A2321" s="116"/>
    </row>
    <row r="2322" spans="1:1">
      <c r="A2322" s="116"/>
    </row>
    <row r="2323" spans="1:1">
      <c r="A2323" s="116"/>
    </row>
    <row r="2324" spans="1:1">
      <c r="A2324" s="116"/>
    </row>
    <row r="2325" spans="1:1">
      <c r="A2325" s="116"/>
    </row>
    <row r="2326" spans="1:1">
      <c r="A2326" s="116"/>
    </row>
    <row r="2327" spans="1:1">
      <c r="A2327" s="116"/>
    </row>
    <row r="2328" spans="1:1">
      <c r="A2328" s="116"/>
    </row>
    <row r="2329" spans="1:1">
      <c r="A2329" s="116"/>
    </row>
    <row r="2330" spans="1:1">
      <c r="A2330" s="116"/>
    </row>
    <row r="2331" spans="1:1">
      <c r="A2331" s="116"/>
    </row>
    <row r="2332" spans="1:1">
      <c r="A2332" s="116"/>
    </row>
    <row r="2333" spans="1:1">
      <c r="A2333" s="116"/>
    </row>
    <row r="2334" spans="1:1">
      <c r="A2334" s="116"/>
    </row>
    <row r="2335" spans="1:1">
      <c r="A2335" s="116"/>
    </row>
    <row r="2336" spans="1:1">
      <c r="A2336" s="116"/>
    </row>
    <row r="2337" spans="1:1">
      <c r="A2337" s="116"/>
    </row>
    <row r="2338" spans="1:1">
      <c r="A2338" s="116"/>
    </row>
    <row r="2339" spans="1:1">
      <c r="A2339" s="116"/>
    </row>
    <row r="2340" spans="1:1">
      <c r="A2340" s="116"/>
    </row>
    <row r="2341" spans="1:1">
      <c r="A2341" s="116"/>
    </row>
    <row r="2342" spans="1:1">
      <c r="A2342" s="116"/>
    </row>
    <row r="2343" spans="1:1">
      <c r="A2343" s="116"/>
    </row>
    <row r="2344" spans="1:1">
      <c r="A2344" s="116"/>
    </row>
    <row r="2345" spans="1:1">
      <c r="A2345" s="116"/>
    </row>
    <row r="2346" spans="1:1">
      <c r="A2346" s="116"/>
    </row>
    <row r="2347" spans="1:1">
      <c r="A2347" s="116"/>
    </row>
    <row r="2348" spans="1:1">
      <c r="A2348" s="116"/>
    </row>
    <row r="2349" spans="1:1">
      <c r="A2349" s="116"/>
    </row>
    <row r="2350" spans="1:1">
      <c r="A2350" s="116"/>
    </row>
    <row r="2351" spans="1:1">
      <c r="A2351" s="116"/>
    </row>
    <row r="2352" spans="1:1">
      <c r="A2352" s="116"/>
    </row>
    <row r="2353" spans="1:1">
      <c r="A2353" s="116"/>
    </row>
    <row r="2354" spans="1:1">
      <c r="A2354" s="116"/>
    </row>
    <row r="2355" spans="1:1">
      <c r="A2355" s="116"/>
    </row>
    <row r="2356" spans="1:1">
      <c r="A2356" s="116"/>
    </row>
    <row r="2357" spans="1:1">
      <c r="A2357" s="116"/>
    </row>
    <row r="2358" spans="1:1">
      <c r="A2358" s="116"/>
    </row>
    <row r="2359" spans="1:1">
      <c r="A2359" s="116"/>
    </row>
    <row r="2360" spans="1:1">
      <c r="A2360" s="116"/>
    </row>
    <row r="2361" spans="1:1">
      <c r="A2361" s="116"/>
    </row>
    <row r="2362" spans="1:1">
      <c r="A2362" s="116"/>
    </row>
    <row r="2363" spans="1:1">
      <c r="A2363" s="116"/>
    </row>
    <row r="2364" spans="1:1">
      <c r="A2364" s="116"/>
    </row>
    <row r="2365" spans="1:1">
      <c r="A2365" s="116"/>
    </row>
    <row r="2366" spans="1:1">
      <c r="A2366" s="116"/>
    </row>
    <row r="2367" spans="1:1">
      <c r="A2367" s="116"/>
    </row>
    <row r="2368" spans="1:1">
      <c r="A2368" s="116"/>
    </row>
    <row r="2369" spans="1:1">
      <c r="A2369" s="116"/>
    </row>
    <row r="2370" spans="1:1">
      <c r="A2370" s="116"/>
    </row>
    <row r="2371" spans="1:1">
      <c r="A2371" s="116"/>
    </row>
    <row r="2372" spans="1:1">
      <c r="A2372" s="116"/>
    </row>
    <row r="2373" spans="1:1">
      <c r="A2373" s="116"/>
    </row>
    <row r="2374" spans="1:1">
      <c r="A2374" s="116"/>
    </row>
    <row r="2375" spans="1:1">
      <c r="A2375" s="116"/>
    </row>
    <row r="2376" spans="1:1">
      <c r="A2376" s="116"/>
    </row>
    <row r="2377" spans="1:1">
      <c r="A2377" s="116"/>
    </row>
    <row r="2378" spans="1:1">
      <c r="A2378" s="116"/>
    </row>
    <row r="2379" spans="1:1">
      <c r="A2379" s="116"/>
    </row>
    <row r="2380" spans="1:1">
      <c r="A2380" s="116"/>
    </row>
    <row r="2381" spans="1:1">
      <c r="A2381" s="116"/>
    </row>
    <row r="2382" spans="1:1">
      <c r="A2382" s="116"/>
    </row>
    <row r="2383" spans="1:1">
      <c r="A2383" s="116"/>
    </row>
    <row r="2384" spans="1:1">
      <c r="A2384" s="116"/>
    </row>
    <row r="2385" spans="1:1">
      <c r="A2385" s="116"/>
    </row>
    <row r="2386" spans="1:1">
      <c r="A2386" s="116"/>
    </row>
    <row r="2387" spans="1:1">
      <c r="A2387" s="116"/>
    </row>
    <row r="2388" spans="1:1">
      <c r="A2388" s="116"/>
    </row>
    <row r="2389" spans="1:1">
      <c r="A2389" s="116"/>
    </row>
    <row r="2390" spans="1:1">
      <c r="A2390" s="116"/>
    </row>
    <row r="2391" spans="1:1">
      <c r="A2391" s="116"/>
    </row>
    <row r="2392" spans="1:1">
      <c r="A2392" s="116"/>
    </row>
    <row r="2393" spans="1:1">
      <c r="A2393" s="116"/>
    </row>
    <row r="2394" spans="1:1">
      <c r="A2394" s="116"/>
    </row>
    <row r="2395" spans="1:1">
      <c r="A2395" s="116"/>
    </row>
    <row r="2396" spans="1:1">
      <c r="A2396" s="116"/>
    </row>
    <row r="2397" spans="1:1">
      <c r="A2397" s="116"/>
    </row>
    <row r="2398" spans="1:1">
      <c r="A2398" s="116"/>
    </row>
    <row r="2399" spans="1:1">
      <c r="A2399" s="116"/>
    </row>
    <row r="2400" spans="1:1">
      <c r="A2400" s="116"/>
    </row>
    <row r="2401" spans="1:1">
      <c r="A2401" s="116"/>
    </row>
    <row r="2402" spans="1:1">
      <c r="A2402" s="116"/>
    </row>
    <row r="2403" spans="1:1">
      <c r="A2403" s="116"/>
    </row>
    <row r="2404" spans="1:1">
      <c r="A2404" s="116"/>
    </row>
    <row r="2405" spans="1:1">
      <c r="A2405" s="116"/>
    </row>
    <row r="2406" spans="1:1">
      <c r="A2406" s="116"/>
    </row>
    <row r="2407" spans="1:1">
      <c r="A2407" s="116"/>
    </row>
    <row r="2408" spans="1:1">
      <c r="A2408" s="116"/>
    </row>
    <row r="2409" spans="1:1">
      <c r="A2409" s="116"/>
    </row>
    <row r="2410" spans="1:1">
      <c r="A2410" s="116"/>
    </row>
    <row r="2411" spans="1:1">
      <c r="A2411" s="116"/>
    </row>
    <row r="2412" spans="1:1">
      <c r="A2412" s="116"/>
    </row>
    <row r="2413" spans="1:1">
      <c r="A2413" s="116"/>
    </row>
    <row r="2414" spans="1:1">
      <c r="A2414" s="116"/>
    </row>
    <row r="2415" spans="1:1">
      <c r="A2415" s="116"/>
    </row>
    <row r="2416" spans="1:1">
      <c r="A2416" s="116"/>
    </row>
    <row r="2417" spans="1:1">
      <c r="A2417" s="116"/>
    </row>
    <row r="2418" spans="1:1">
      <c r="A2418" s="116"/>
    </row>
    <row r="2419" spans="1:1">
      <c r="A2419" s="116"/>
    </row>
    <row r="2420" spans="1:1">
      <c r="A2420" s="116"/>
    </row>
    <row r="2421" spans="1:1">
      <c r="A2421" s="116"/>
    </row>
    <row r="2422" spans="1:1">
      <c r="A2422" s="116"/>
    </row>
    <row r="2423" spans="1:1">
      <c r="A2423" s="116"/>
    </row>
    <row r="2424" spans="1:1">
      <c r="A2424" s="116"/>
    </row>
    <row r="2425" spans="1:1">
      <c r="A2425" s="116"/>
    </row>
    <row r="2426" spans="1:1">
      <c r="A2426" s="116"/>
    </row>
    <row r="2427" spans="1:1">
      <c r="A2427" s="116"/>
    </row>
    <row r="2428" spans="1:1">
      <c r="A2428" s="116"/>
    </row>
    <row r="2429" spans="1:1">
      <c r="A2429" s="116"/>
    </row>
    <row r="2430" spans="1:1">
      <c r="A2430" s="116"/>
    </row>
    <row r="2431" spans="1:1">
      <c r="A2431" s="116"/>
    </row>
    <row r="2432" spans="1:1">
      <c r="A2432" s="116"/>
    </row>
    <row r="2433" spans="1:1">
      <c r="A2433" s="116"/>
    </row>
    <row r="2434" spans="1:1">
      <c r="A2434" s="116"/>
    </row>
    <row r="2435" spans="1:1">
      <c r="A2435" s="116"/>
    </row>
    <row r="2436" spans="1:1">
      <c r="A2436" s="116"/>
    </row>
    <row r="2437" spans="1:1">
      <c r="A2437" s="116"/>
    </row>
    <row r="2438" spans="1:1">
      <c r="A2438" s="116"/>
    </row>
    <row r="2439" spans="1:1">
      <c r="A2439" s="116"/>
    </row>
    <row r="2440" spans="1:1">
      <c r="A2440" s="116"/>
    </row>
    <row r="2441" spans="1:1">
      <c r="A2441" s="116"/>
    </row>
    <row r="2442" spans="1:1">
      <c r="A2442" s="116"/>
    </row>
    <row r="2443" spans="1:1">
      <c r="A2443" s="116"/>
    </row>
    <row r="2444" spans="1:1">
      <c r="A2444" s="116"/>
    </row>
    <row r="2445" spans="1:1">
      <c r="A2445" s="116"/>
    </row>
    <row r="2446" spans="1:1">
      <c r="A2446" s="116"/>
    </row>
    <row r="2447" spans="1:1">
      <c r="A2447" s="116"/>
    </row>
    <row r="2448" spans="1:1">
      <c r="A2448" s="116"/>
    </row>
    <row r="2449" spans="1:1">
      <c r="A2449" s="116"/>
    </row>
    <row r="2450" spans="1:1">
      <c r="A2450" s="116"/>
    </row>
    <row r="2451" spans="1:1">
      <c r="A2451" s="116"/>
    </row>
    <row r="2452" spans="1:1">
      <c r="A2452" s="116"/>
    </row>
    <row r="2453" spans="1:1">
      <c r="A2453" s="116"/>
    </row>
    <row r="2454" spans="1:1">
      <c r="A2454" s="116"/>
    </row>
    <row r="2455" spans="1:1">
      <c r="A2455" s="116"/>
    </row>
    <row r="2456" spans="1:1">
      <c r="A2456" s="116"/>
    </row>
    <row r="2457" spans="1:1">
      <c r="A2457" s="116"/>
    </row>
    <row r="2458" spans="1:1">
      <c r="A2458" s="116"/>
    </row>
    <row r="2459" spans="1:1">
      <c r="A2459" s="116"/>
    </row>
    <row r="2460" spans="1:1">
      <c r="A2460" s="116"/>
    </row>
    <row r="2461" spans="1:1">
      <c r="A2461" s="116"/>
    </row>
    <row r="2462" spans="1:1">
      <c r="A2462" s="116"/>
    </row>
    <row r="2463" spans="1:1">
      <c r="A2463" s="116"/>
    </row>
    <row r="2464" spans="1:1">
      <c r="A2464" s="116"/>
    </row>
    <row r="2465" spans="1:1">
      <c r="A2465" s="116"/>
    </row>
    <row r="2466" spans="1:1">
      <c r="A2466" s="116"/>
    </row>
    <row r="2467" spans="1:1">
      <c r="A2467" s="116"/>
    </row>
    <row r="2468" spans="1:1">
      <c r="A2468" s="116"/>
    </row>
    <row r="2469" spans="1:1">
      <c r="A2469" s="116"/>
    </row>
    <row r="2470" spans="1:1">
      <c r="A2470" s="116"/>
    </row>
    <row r="2471" spans="1:1">
      <c r="A2471" s="116"/>
    </row>
    <row r="2472" spans="1:1">
      <c r="A2472" s="116"/>
    </row>
    <row r="2473" spans="1:1">
      <c r="A2473" s="116"/>
    </row>
    <row r="2474" spans="1:1">
      <c r="A2474" s="116"/>
    </row>
    <row r="2475" spans="1:1">
      <c r="A2475" s="116"/>
    </row>
    <row r="2476" spans="1:1">
      <c r="A2476" s="116"/>
    </row>
    <row r="2477" spans="1:1">
      <c r="A2477" s="116"/>
    </row>
    <row r="2478" spans="1:1">
      <c r="A2478" s="116"/>
    </row>
    <row r="2479" spans="1:1">
      <c r="A2479" s="116"/>
    </row>
    <row r="2480" spans="1:1">
      <c r="A2480" s="116"/>
    </row>
    <row r="2481" spans="1:1">
      <c r="A2481" s="116"/>
    </row>
    <row r="2482" spans="1:1">
      <c r="A2482" s="116"/>
    </row>
    <row r="2483" spans="1:1">
      <c r="A2483" s="116"/>
    </row>
    <row r="2484" spans="1:1">
      <c r="A2484" s="116"/>
    </row>
    <row r="2485" spans="1:1">
      <c r="A2485" s="116"/>
    </row>
    <row r="2486" spans="1:1">
      <c r="A2486" s="116"/>
    </row>
    <row r="2487" spans="1:1">
      <c r="A2487" s="116"/>
    </row>
    <row r="2488" spans="1:1">
      <c r="A2488" s="116"/>
    </row>
    <row r="2489" spans="1:1">
      <c r="A2489" s="116"/>
    </row>
    <row r="2490" spans="1:1">
      <c r="A2490" s="116"/>
    </row>
    <row r="2491" spans="1:1">
      <c r="A2491" s="116"/>
    </row>
    <row r="2492" spans="1:1">
      <c r="A2492" s="116"/>
    </row>
    <row r="2493" spans="1:1">
      <c r="A2493" s="116"/>
    </row>
    <row r="2494" spans="1:1">
      <c r="A2494" s="116"/>
    </row>
    <row r="2495" spans="1:1">
      <c r="A2495" s="116"/>
    </row>
    <row r="2496" spans="1:1">
      <c r="A2496" s="116"/>
    </row>
    <row r="2497" spans="1:1">
      <c r="A2497" s="116"/>
    </row>
    <row r="2498" spans="1:1">
      <c r="A2498" s="116"/>
    </row>
    <row r="2499" spans="1:1">
      <c r="A2499" s="116"/>
    </row>
    <row r="2500" spans="1:1">
      <c r="A2500" s="116"/>
    </row>
    <row r="2501" spans="1:1">
      <c r="A2501" s="116"/>
    </row>
    <row r="2502" spans="1:1">
      <c r="A2502" s="116"/>
    </row>
    <row r="2503" spans="1:1">
      <c r="A2503" s="116"/>
    </row>
    <row r="2504" spans="1:1">
      <c r="A2504" s="116"/>
    </row>
    <row r="2505" spans="1:1">
      <c r="A2505" s="116"/>
    </row>
    <row r="2506" spans="1:1">
      <c r="A2506" s="116"/>
    </row>
    <row r="2507" spans="1:1">
      <c r="A2507" s="116"/>
    </row>
    <row r="2508" spans="1:1">
      <c r="A2508" s="116"/>
    </row>
    <row r="2509" spans="1:1">
      <c r="A2509" s="116"/>
    </row>
    <row r="2510" spans="1:1">
      <c r="A2510" s="116"/>
    </row>
    <row r="2511" spans="1:1">
      <c r="A2511" s="116"/>
    </row>
    <row r="2512" spans="1:1">
      <c r="A2512" s="116"/>
    </row>
    <row r="2513" spans="1:1">
      <c r="A2513" s="116"/>
    </row>
    <row r="2514" spans="1:1">
      <c r="A2514" s="116"/>
    </row>
    <row r="2515" spans="1:1">
      <c r="A2515" s="116"/>
    </row>
    <row r="2516" spans="1:1">
      <c r="A2516" s="116"/>
    </row>
    <row r="2517" spans="1:1">
      <c r="A2517" s="116"/>
    </row>
    <row r="2518" spans="1:1">
      <c r="A2518" s="116"/>
    </row>
    <row r="2519" spans="1:1">
      <c r="A2519" s="116"/>
    </row>
    <row r="2520" spans="1:1">
      <c r="A2520" s="116"/>
    </row>
    <row r="2521" spans="1:1">
      <c r="A2521" s="116"/>
    </row>
    <row r="2522" spans="1:1">
      <c r="A2522" s="116"/>
    </row>
    <row r="2523" spans="1:1">
      <c r="A2523" s="116"/>
    </row>
    <row r="2524" spans="1:1">
      <c r="A2524" s="116"/>
    </row>
    <row r="2525" spans="1:1">
      <c r="A2525" s="116"/>
    </row>
    <row r="2526" spans="1:1">
      <c r="A2526" s="116"/>
    </row>
    <row r="2527" spans="1:1">
      <c r="A2527" s="116"/>
    </row>
    <row r="2528" spans="1:1">
      <c r="A2528" s="116"/>
    </row>
    <row r="2529" spans="1:1">
      <c r="A2529" s="116"/>
    </row>
    <row r="2530" spans="1:1">
      <c r="A2530" s="116"/>
    </row>
    <row r="2531" spans="1:1">
      <c r="A2531" s="116"/>
    </row>
    <row r="2532" spans="1:1">
      <c r="A2532" s="116"/>
    </row>
    <row r="2533" spans="1:1">
      <c r="A2533" s="116"/>
    </row>
    <row r="2534" spans="1:1">
      <c r="A2534" s="116"/>
    </row>
    <row r="2535" spans="1:1">
      <c r="A2535" s="116"/>
    </row>
    <row r="2536" spans="1:1">
      <c r="A2536" s="116"/>
    </row>
    <row r="2537" spans="1:1">
      <c r="A2537" s="116"/>
    </row>
    <row r="2538" spans="1:1">
      <c r="A2538" s="116"/>
    </row>
    <row r="2539" spans="1:1">
      <c r="A2539" s="116"/>
    </row>
    <row r="2540" spans="1:1">
      <c r="A2540" s="116"/>
    </row>
    <row r="2541" spans="1:1">
      <c r="A2541" s="116"/>
    </row>
    <row r="2542" spans="1:1">
      <c r="A2542" s="116"/>
    </row>
    <row r="2543" spans="1:1">
      <c r="A2543" s="116"/>
    </row>
    <row r="2544" spans="1:1">
      <c r="A2544" s="116"/>
    </row>
    <row r="2545" spans="1:1">
      <c r="A2545" s="116"/>
    </row>
    <row r="2546" spans="1:1">
      <c r="A2546" s="116"/>
    </row>
    <row r="2547" spans="1:1">
      <c r="A2547" s="116"/>
    </row>
    <row r="2548" spans="1:1">
      <c r="A2548" s="116"/>
    </row>
    <row r="2549" spans="1:1">
      <c r="A2549" s="116"/>
    </row>
    <row r="2550" spans="1:1">
      <c r="A2550" s="116"/>
    </row>
    <row r="2551" spans="1:1">
      <c r="A2551" s="116"/>
    </row>
    <row r="2552" spans="1:1">
      <c r="A2552" s="116"/>
    </row>
    <row r="2553" spans="1:1">
      <c r="A2553" s="116"/>
    </row>
    <row r="2554" spans="1:1">
      <c r="A2554" s="116"/>
    </row>
    <row r="2555" spans="1:1">
      <c r="A2555" s="116"/>
    </row>
    <row r="2556" spans="1:1">
      <c r="A2556" s="116"/>
    </row>
    <row r="2557" spans="1:1">
      <c r="A2557" s="116"/>
    </row>
    <row r="2558" spans="1:1">
      <c r="A2558" s="116"/>
    </row>
    <row r="2559" spans="1:1">
      <c r="A2559" s="116"/>
    </row>
    <row r="2560" spans="1:1">
      <c r="A2560" s="116"/>
    </row>
    <row r="2561" spans="1:1">
      <c r="A2561" s="116"/>
    </row>
    <row r="2562" spans="1:1">
      <c r="A2562" s="116"/>
    </row>
    <row r="2563" spans="1:1">
      <c r="A2563" s="116"/>
    </row>
    <row r="2564" spans="1:1">
      <c r="A2564" s="116"/>
    </row>
    <row r="2565" spans="1:1">
      <c r="A2565" s="116"/>
    </row>
    <row r="2566" spans="1:1">
      <c r="A2566" s="116"/>
    </row>
    <row r="2567" spans="1:1">
      <c r="A2567" s="116"/>
    </row>
    <row r="2568" spans="1:1">
      <c r="A2568" s="116"/>
    </row>
    <row r="2569" spans="1:1">
      <c r="A2569" s="116"/>
    </row>
    <row r="2570" spans="1:1">
      <c r="A2570" s="116"/>
    </row>
    <row r="2571" spans="1:1">
      <c r="A2571" s="116"/>
    </row>
    <row r="2572" spans="1:1">
      <c r="A2572" s="116"/>
    </row>
    <row r="2573" spans="1:1">
      <c r="A2573" s="116"/>
    </row>
    <row r="2574" spans="1:1">
      <c r="A2574" s="116"/>
    </row>
    <row r="2575" spans="1:1">
      <c r="A2575" s="116"/>
    </row>
    <row r="2576" spans="1:1">
      <c r="A2576" s="116"/>
    </row>
    <row r="2577" spans="1:1">
      <c r="A2577" s="116"/>
    </row>
    <row r="2578" spans="1:1">
      <c r="A2578" s="116"/>
    </row>
    <row r="2579" spans="1:1">
      <c r="A2579" s="116"/>
    </row>
    <row r="2580" spans="1:1">
      <c r="A2580" s="116"/>
    </row>
    <row r="2581" spans="1:1">
      <c r="A2581" s="116"/>
    </row>
    <row r="2582" spans="1:1">
      <c r="A2582" s="116"/>
    </row>
    <row r="2583" spans="1:1">
      <c r="A2583" s="116"/>
    </row>
    <row r="2584" spans="1:1">
      <c r="A2584" s="116"/>
    </row>
    <row r="2585" spans="1:1">
      <c r="A2585" s="116"/>
    </row>
    <row r="2586" spans="1:1">
      <c r="A2586" s="116"/>
    </row>
    <row r="2587" spans="1:1">
      <c r="A2587" s="116"/>
    </row>
    <row r="2588" spans="1:1">
      <c r="A2588" s="116"/>
    </row>
    <row r="2589" spans="1:1">
      <c r="A2589" s="116"/>
    </row>
    <row r="2590" spans="1:1">
      <c r="A2590" s="116"/>
    </row>
    <row r="2591" spans="1:1">
      <c r="A2591" s="116"/>
    </row>
    <row r="2592" spans="1:1">
      <c r="A2592" s="116"/>
    </row>
    <row r="2593" spans="1:1">
      <c r="A2593" s="116"/>
    </row>
    <row r="2594" spans="1:1">
      <c r="A2594" s="116"/>
    </row>
    <row r="2595" spans="1:1">
      <c r="A2595" s="116"/>
    </row>
    <row r="2596" spans="1:1">
      <c r="A2596" s="116"/>
    </row>
    <row r="2597" spans="1:1">
      <c r="A2597" s="116"/>
    </row>
    <row r="2598" spans="1:1">
      <c r="A2598" s="116"/>
    </row>
    <row r="2599" spans="1:1">
      <c r="A2599" s="116"/>
    </row>
    <row r="2600" spans="1:1">
      <c r="A2600" s="116"/>
    </row>
    <row r="2601" spans="1:1">
      <c r="A2601" s="116"/>
    </row>
    <row r="2602" spans="1:1">
      <c r="A2602" s="116"/>
    </row>
    <row r="2603" spans="1:1">
      <c r="A2603" s="116"/>
    </row>
    <row r="2604" spans="1:1">
      <c r="A2604" s="116"/>
    </row>
    <row r="2605" spans="1:1">
      <c r="A2605" s="116"/>
    </row>
    <row r="2606" spans="1:1">
      <c r="A2606" s="116"/>
    </row>
    <row r="2607" spans="1:1">
      <c r="A2607" s="116"/>
    </row>
    <row r="2608" spans="1:1">
      <c r="A2608" s="116"/>
    </row>
    <row r="2609" spans="1:1">
      <c r="A2609" s="116"/>
    </row>
    <row r="2610" spans="1:1">
      <c r="A2610" s="116"/>
    </row>
    <row r="2611" spans="1:1">
      <c r="A2611" s="116"/>
    </row>
    <row r="2612" spans="1:1">
      <c r="A2612" s="116"/>
    </row>
    <row r="2613" spans="1:1">
      <c r="A2613" s="116"/>
    </row>
    <row r="2614" spans="1:1">
      <c r="A2614" s="116"/>
    </row>
    <row r="2615" spans="1:1">
      <c r="A2615" s="116"/>
    </row>
    <row r="2616" spans="1:1">
      <c r="A2616" s="116"/>
    </row>
    <row r="2617" spans="1:1">
      <c r="A2617" s="116"/>
    </row>
    <row r="2618" spans="1:1">
      <c r="A2618" s="116"/>
    </row>
    <row r="2619" spans="1:1">
      <c r="A2619" s="116"/>
    </row>
    <row r="2620" spans="1:1">
      <c r="A2620" s="116"/>
    </row>
    <row r="2621" spans="1:1">
      <c r="A2621" s="116"/>
    </row>
    <row r="2622" spans="1:1">
      <c r="A2622" s="116"/>
    </row>
    <row r="2623" spans="1:1">
      <c r="A2623" s="116"/>
    </row>
    <row r="2624" spans="1:1">
      <c r="A2624" s="116"/>
    </row>
    <row r="2625" spans="1:1">
      <c r="A2625" s="116"/>
    </row>
    <row r="2626" spans="1:1">
      <c r="A2626" s="116"/>
    </row>
    <row r="2627" spans="1:1">
      <c r="A2627" s="116"/>
    </row>
    <row r="2628" spans="1:1">
      <c r="A2628" s="116"/>
    </row>
    <row r="2629" spans="1:1">
      <c r="A2629" s="116"/>
    </row>
    <row r="2630" spans="1:1">
      <c r="A2630" s="116"/>
    </row>
    <row r="2631" spans="1:1">
      <c r="A2631" s="116"/>
    </row>
    <row r="2632" spans="1:1">
      <c r="A2632" s="116"/>
    </row>
    <row r="2633" spans="1:1">
      <c r="A2633" s="116"/>
    </row>
    <row r="2634" spans="1:1">
      <c r="A2634" s="116"/>
    </row>
    <row r="2635" spans="1:1">
      <c r="A2635" s="116"/>
    </row>
    <row r="2636" spans="1:1">
      <c r="A2636" s="116"/>
    </row>
    <row r="2637" spans="1:1">
      <c r="A2637" s="116"/>
    </row>
    <row r="2638" spans="1:1">
      <c r="A2638" s="116"/>
    </row>
    <row r="2639" spans="1:1">
      <c r="A2639" s="116"/>
    </row>
    <row r="2640" spans="1:1">
      <c r="A2640" s="116"/>
    </row>
    <row r="2641" spans="1:1">
      <c r="A2641" s="116"/>
    </row>
    <row r="2642" spans="1:1">
      <c r="A2642" s="116"/>
    </row>
    <row r="2643" spans="1:1">
      <c r="A2643" s="116"/>
    </row>
    <row r="2644" spans="1:1">
      <c r="A2644" s="116"/>
    </row>
    <row r="2645" spans="1:1">
      <c r="A2645" s="116"/>
    </row>
    <row r="2646" spans="1:1">
      <c r="A2646" s="116"/>
    </row>
    <row r="2647" spans="1:1">
      <c r="A2647" s="116"/>
    </row>
    <row r="2648" spans="1:1">
      <c r="A2648" s="116"/>
    </row>
    <row r="2649" spans="1:1">
      <c r="A2649" s="116"/>
    </row>
    <row r="2650" spans="1:1">
      <c r="A2650" s="116"/>
    </row>
    <row r="2651" spans="1:1">
      <c r="A2651" s="116"/>
    </row>
    <row r="2652" spans="1:1">
      <c r="A2652" s="116"/>
    </row>
    <row r="2653" spans="1:1">
      <c r="A2653" s="116"/>
    </row>
    <row r="2654" spans="1:1">
      <c r="A2654" s="116"/>
    </row>
    <row r="2655" spans="1:1">
      <c r="A2655" s="116"/>
    </row>
    <row r="2656" spans="1:1">
      <c r="A2656" s="116"/>
    </row>
    <row r="2657" spans="1:1">
      <c r="A2657" s="116"/>
    </row>
    <row r="2658" spans="1:1">
      <c r="A2658" s="116"/>
    </row>
    <row r="2659" spans="1:1">
      <c r="A2659" s="116"/>
    </row>
    <row r="2660" spans="1:1">
      <c r="A2660" s="116"/>
    </row>
    <row r="2661" spans="1:1">
      <c r="A2661" s="116"/>
    </row>
    <row r="2662" spans="1:1">
      <c r="A2662" s="116"/>
    </row>
    <row r="2663" spans="1:1">
      <c r="A2663" s="116"/>
    </row>
    <row r="2664" spans="1:1">
      <c r="A2664" s="116"/>
    </row>
    <row r="2665" spans="1:1">
      <c r="A2665" s="116"/>
    </row>
    <row r="2666" spans="1:1">
      <c r="A2666" s="116"/>
    </row>
    <row r="2667" spans="1:1">
      <c r="A2667" s="116"/>
    </row>
    <row r="2668" spans="1:1">
      <c r="A2668" s="116"/>
    </row>
    <row r="2669" spans="1:1">
      <c r="A2669" s="116"/>
    </row>
    <row r="2670" spans="1:1">
      <c r="A2670" s="116"/>
    </row>
    <row r="2671" spans="1:1">
      <c r="A2671" s="116"/>
    </row>
    <row r="2672" spans="1:1">
      <c r="A2672" s="116"/>
    </row>
    <row r="2673" spans="1:1">
      <c r="A2673" s="116"/>
    </row>
    <row r="2674" spans="1:1">
      <c r="A2674" s="116"/>
    </row>
    <row r="2675" spans="1:1">
      <c r="A2675" s="116"/>
    </row>
    <row r="2676" spans="1:1">
      <c r="A2676" s="116"/>
    </row>
    <row r="2677" spans="1:1">
      <c r="A2677" s="116"/>
    </row>
    <row r="2678" spans="1:1">
      <c r="A2678" s="116"/>
    </row>
    <row r="2679" spans="1:1">
      <c r="A2679" s="116"/>
    </row>
    <row r="2680" spans="1:1">
      <c r="A2680" s="116"/>
    </row>
    <row r="2681" spans="1:1">
      <c r="A2681" s="116"/>
    </row>
    <row r="2682" spans="1:1">
      <c r="A2682" s="116"/>
    </row>
    <row r="2683" spans="1:1">
      <c r="A2683" s="116"/>
    </row>
    <row r="2684" spans="1:1">
      <c r="A2684" s="116"/>
    </row>
    <row r="2685" spans="1:1">
      <c r="A2685" s="116"/>
    </row>
    <row r="2686" spans="1:1">
      <c r="A2686" s="116"/>
    </row>
    <row r="2687" spans="1:1">
      <c r="A2687" s="116"/>
    </row>
    <row r="2688" spans="1:1">
      <c r="A2688" s="116"/>
    </row>
    <row r="2689" spans="1:1">
      <c r="A2689" s="116"/>
    </row>
    <row r="2690" spans="1:1">
      <c r="A2690" s="116"/>
    </row>
    <row r="2691" spans="1:1">
      <c r="A2691" s="116"/>
    </row>
    <row r="2692" spans="1:1">
      <c r="A2692" s="116"/>
    </row>
    <row r="2693" spans="1:1">
      <c r="A2693" s="116"/>
    </row>
    <row r="2694" spans="1:1">
      <c r="A2694" s="116"/>
    </row>
    <row r="2695" spans="1:1">
      <c r="A2695" s="116"/>
    </row>
    <row r="2696" spans="1:1">
      <c r="A2696" s="116"/>
    </row>
    <row r="2697" spans="1:1">
      <c r="A2697" s="116"/>
    </row>
    <row r="2698" spans="1:1">
      <c r="A2698" s="116"/>
    </row>
    <row r="2699" spans="1:1">
      <c r="A2699" s="116"/>
    </row>
    <row r="2700" spans="1:1">
      <c r="A2700" s="116"/>
    </row>
    <row r="2701" spans="1:1">
      <c r="A2701" s="116"/>
    </row>
    <row r="2702" spans="1:1">
      <c r="A2702" s="116"/>
    </row>
    <row r="2703" spans="1:1">
      <c r="A2703" s="116"/>
    </row>
    <row r="2704" spans="1:1">
      <c r="A2704" s="116"/>
    </row>
    <row r="2705" spans="1:1">
      <c r="A2705" s="116"/>
    </row>
    <row r="2706" spans="1:1">
      <c r="A2706" s="116"/>
    </row>
    <row r="2707" spans="1:1">
      <c r="A2707" s="116"/>
    </row>
    <row r="2708" spans="1:1">
      <c r="A2708" s="116"/>
    </row>
    <row r="2709" spans="1:1">
      <c r="A2709" s="116"/>
    </row>
    <row r="2710" spans="1:1">
      <c r="A2710" s="116"/>
    </row>
    <row r="2711" spans="1:1">
      <c r="A2711" s="116"/>
    </row>
    <row r="2712" spans="1:1">
      <c r="A2712" s="116"/>
    </row>
    <row r="2713" spans="1:1">
      <c r="A2713" s="116"/>
    </row>
    <row r="2714" spans="1:1">
      <c r="A2714" s="116"/>
    </row>
    <row r="2715" spans="1:1">
      <c r="A2715" s="116"/>
    </row>
    <row r="2716" spans="1:1">
      <c r="A2716" s="116"/>
    </row>
    <row r="2717" spans="1:1">
      <c r="A2717" s="116"/>
    </row>
    <row r="2718" spans="1:1">
      <c r="A2718" s="116"/>
    </row>
    <row r="2719" spans="1:1">
      <c r="A2719" s="116"/>
    </row>
    <row r="2720" spans="1:1">
      <c r="A2720" s="116"/>
    </row>
    <row r="2721" spans="1:1">
      <c r="A2721" s="116"/>
    </row>
    <row r="2722" spans="1:1">
      <c r="A2722" s="116"/>
    </row>
    <row r="2723" spans="1:1">
      <c r="A2723" s="116"/>
    </row>
    <row r="2724" spans="1:1">
      <c r="A2724" s="116"/>
    </row>
    <row r="2725" spans="1:1">
      <c r="A2725" s="116"/>
    </row>
    <row r="2726" spans="1:1">
      <c r="A2726" s="116"/>
    </row>
    <row r="2727" spans="1:1">
      <c r="A2727" s="116"/>
    </row>
    <row r="2728" spans="1:1">
      <c r="A2728" s="116"/>
    </row>
    <row r="2729" spans="1:1">
      <c r="A2729" s="116"/>
    </row>
    <row r="2730" spans="1:1">
      <c r="A2730" s="116"/>
    </row>
    <row r="2731" spans="1:1">
      <c r="A2731" s="116"/>
    </row>
    <row r="2732" spans="1:1">
      <c r="A2732" s="116"/>
    </row>
    <row r="2733" spans="1:1">
      <c r="A2733" s="116"/>
    </row>
    <row r="2734" spans="1:1">
      <c r="A2734" s="116"/>
    </row>
    <row r="2735" spans="1:1">
      <c r="A2735" s="116"/>
    </row>
    <row r="2736" spans="1:1">
      <c r="A2736" s="116"/>
    </row>
    <row r="2737" spans="1:1">
      <c r="A2737" s="116"/>
    </row>
    <row r="2738" spans="1:1">
      <c r="A2738" s="116"/>
    </row>
    <row r="2739" spans="1:1">
      <c r="A2739" s="116"/>
    </row>
    <row r="2740" spans="1:1">
      <c r="A2740" s="116"/>
    </row>
    <row r="2741" spans="1:1">
      <c r="A2741" s="116"/>
    </row>
    <row r="2742" spans="1:1">
      <c r="A2742" s="116"/>
    </row>
    <row r="2743" spans="1:1">
      <c r="A2743" s="116"/>
    </row>
    <row r="2744" spans="1:1">
      <c r="A2744" s="116"/>
    </row>
    <row r="2745" spans="1:1">
      <c r="A2745" s="116"/>
    </row>
    <row r="2746" spans="1:1">
      <c r="A2746" s="116"/>
    </row>
    <row r="2747" spans="1:1">
      <c r="A2747" s="116"/>
    </row>
    <row r="2748" spans="1:1">
      <c r="A2748" s="116"/>
    </row>
    <row r="2749" spans="1:1">
      <c r="A2749" s="116"/>
    </row>
    <row r="2750" spans="1:1">
      <c r="A2750" s="116"/>
    </row>
    <row r="2751" spans="1:1">
      <c r="A2751" s="116"/>
    </row>
    <row r="2752" spans="1:1">
      <c r="A2752" s="116"/>
    </row>
    <row r="2753" spans="1:1">
      <c r="A2753" s="116"/>
    </row>
    <row r="2754" spans="1:1">
      <c r="A2754" s="116"/>
    </row>
    <row r="2755" spans="1:1">
      <c r="A2755" s="116"/>
    </row>
    <row r="2756" spans="1:1">
      <c r="A2756" s="116"/>
    </row>
    <row r="2757" spans="1:1">
      <c r="A2757" s="116"/>
    </row>
    <row r="2758" spans="1:1">
      <c r="A2758" s="116"/>
    </row>
    <row r="2759" spans="1:1">
      <c r="A2759" s="116"/>
    </row>
    <row r="2760" spans="1:1">
      <c r="A2760" s="116"/>
    </row>
    <row r="2761" spans="1:1">
      <c r="A2761" s="116"/>
    </row>
    <row r="2762" spans="1:1">
      <c r="A2762" s="116"/>
    </row>
    <row r="2763" spans="1:1">
      <c r="A2763" s="116"/>
    </row>
    <row r="2764" spans="1:1">
      <c r="A2764" s="116"/>
    </row>
    <row r="2765" spans="1:1">
      <c r="A2765" s="116"/>
    </row>
    <row r="2766" spans="1:1">
      <c r="A2766" s="116"/>
    </row>
    <row r="2767" spans="1:1">
      <c r="A2767" s="116"/>
    </row>
    <row r="2768" spans="1:1">
      <c r="A2768" s="116"/>
    </row>
    <row r="2769" spans="1:1">
      <c r="A2769" s="116"/>
    </row>
    <row r="2770" spans="1:1">
      <c r="A2770" s="116"/>
    </row>
    <row r="2771" spans="1:1">
      <c r="A2771" s="116"/>
    </row>
    <row r="2772" spans="1:1">
      <c r="A2772" s="116"/>
    </row>
    <row r="2773" spans="1:1">
      <c r="A2773" s="116"/>
    </row>
    <row r="2774" spans="1:1">
      <c r="A2774" s="116"/>
    </row>
    <row r="2775" spans="1:1">
      <c r="A2775" s="116"/>
    </row>
    <row r="2776" spans="1:1">
      <c r="A2776" s="116"/>
    </row>
    <row r="2777" spans="1:1">
      <c r="A2777" s="116"/>
    </row>
    <row r="2778" spans="1:1">
      <c r="A2778" s="116"/>
    </row>
    <row r="2779" spans="1:1">
      <c r="A2779" s="116"/>
    </row>
    <row r="2780" spans="1:1">
      <c r="A2780" s="116"/>
    </row>
    <row r="2781" spans="1:1">
      <c r="A2781" s="116"/>
    </row>
    <row r="2782" spans="1:1">
      <c r="A2782" s="116"/>
    </row>
    <row r="2783" spans="1:1">
      <c r="A2783" s="116"/>
    </row>
    <row r="2784" spans="1:1">
      <c r="A2784" s="116"/>
    </row>
    <row r="2785" spans="1:1">
      <c r="A2785" s="116"/>
    </row>
    <row r="2786" spans="1:1">
      <c r="A2786" s="116"/>
    </row>
    <row r="2787" spans="1:1">
      <c r="A2787" s="116"/>
    </row>
    <row r="2788" spans="1:1">
      <c r="A2788" s="116"/>
    </row>
    <row r="2789" spans="1:1">
      <c r="A2789" s="116"/>
    </row>
    <row r="2790" spans="1:1">
      <c r="A2790" s="116"/>
    </row>
    <row r="2791" spans="1:1">
      <c r="A2791" s="116"/>
    </row>
    <row r="2792" spans="1:1">
      <c r="A2792" s="116"/>
    </row>
    <row r="2793" spans="1:1">
      <c r="A2793" s="116"/>
    </row>
    <row r="2794" spans="1:1">
      <c r="A2794" s="116"/>
    </row>
    <row r="2795" spans="1:1">
      <c r="A2795" s="116"/>
    </row>
    <row r="2796" spans="1:1">
      <c r="A2796" s="116"/>
    </row>
    <row r="2797" spans="1:1">
      <c r="A2797" s="116"/>
    </row>
    <row r="2798" spans="1:1">
      <c r="A2798" s="116"/>
    </row>
    <row r="2799" spans="1:1">
      <c r="A2799" s="116"/>
    </row>
    <row r="2800" spans="1:1">
      <c r="A2800" s="116"/>
    </row>
    <row r="2801" spans="1:1">
      <c r="A2801" s="116"/>
    </row>
    <row r="2802" spans="1:1">
      <c r="A2802" s="116"/>
    </row>
    <row r="2803" spans="1:1">
      <c r="A2803" s="116"/>
    </row>
    <row r="2804" spans="1:1">
      <c r="A2804" s="116"/>
    </row>
    <row r="2805" spans="1:1">
      <c r="A2805" s="116"/>
    </row>
    <row r="2806" spans="1:1">
      <c r="A2806" s="116"/>
    </row>
    <row r="2807" spans="1:1">
      <c r="A2807" s="116"/>
    </row>
    <row r="2808" spans="1:1">
      <c r="A2808" s="116"/>
    </row>
    <row r="2809" spans="1:1">
      <c r="A2809" s="116"/>
    </row>
    <row r="2810" spans="1:1">
      <c r="A2810" s="116"/>
    </row>
    <row r="2811" spans="1:1">
      <c r="A2811" s="116"/>
    </row>
    <row r="2812" spans="1:1">
      <c r="A2812" s="116"/>
    </row>
    <row r="2813" spans="1:1">
      <c r="A2813" s="116"/>
    </row>
    <row r="2814" spans="1:1">
      <c r="A2814" s="116"/>
    </row>
    <row r="2815" spans="1:1">
      <c r="A2815" s="116"/>
    </row>
    <row r="2816" spans="1:1">
      <c r="A2816" s="116"/>
    </row>
    <row r="2817" spans="1:1">
      <c r="A2817" s="116"/>
    </row>
    <row r="2818" spans="1:1">
      <c r="A2818" s="116"/>
    </row>
    <row r="2819" spans="1:1">
      <c r="A2819" s="116"/>
    </row>
    <row r="2820" spans="1:1">
      <c r="A2820" s="116"/>
    </row>
    <row r="2821" spans="1:1">
      <c r="A2821" s="116"/>
    </row>
    <row r="2822" spans="1:1">
      <c r="A2822" s="116"/>
    </row>
    <row r="2823" spans="1:1">
      <c r="A2823" s="116"/>
    </row>
    <row r="2824" spans="1:1">
      <c r="A2824" s="116"/>
    </row>
    <row r="2825" spans="1:1">
      <c r="A2825" s="116"/>
    </row>
    <row r="2826" spans="1:1">
      <c r="A2826" s="116"/>
    </row>
    <row r="2827" spans="1:1">
      <c r="A2827" s="116"/>
    </row>
    <row r="2828" spans="1:1">
      <c r="A2828" s="116"/>
    </row>
    <row r="2829" spans="1:1">
      <c r="A2829" s="116"/>
    </row>
    <row r="2830" spans="1:1">
      <c r="A2830" s="116"/>
    </row>
    <row r="2831" spans="1:1">
      <c r="A2831" s="116"/>
    </row>
    <row r="2832" spans="1:1">
      <c r="A2832" s="116"/>
    </row>
    <row r="2833" spans="1:1">
      <c r="A2833" s="116"/>
    </row>
    <row r="2834" spans="1:1">
      <c r="A2834" s="116"/>
    </row>
    <row r="2835" spans="1:1">
      <c r="A2835" s="116"/>
    </row>
    <row r="2836" spans="1:1">
      <c r="A2836" s="116"/>
    </row>
    <row r="2837" spans="1:1">
      <c r="A2837" s="116"/>
    </row>
    <row r="2838" spans="1:1">
      <c r="A2838" s="116"/>
    </row>
    <row r="2839" spans="1:1">
      <c r="A2839" s="116"/>
    </row>
    <row r="2840" spans="1:1">
      <c r="A2840" s="116"/>
    </row>
    <row r="2841" spans="1:1">
      <c r="A2841" s="116"/>
    </row>
    <row r="2842" spans="1:1">
      <c r="A2842" s="116"/>
    </row>
    <row r="2843" spans="1:1">
      <c r="A2843" s="116"/>
    </row>
    <row r="2844" spans="1:1">
      <c r="A2844" s="116"/>
    </row>
    <row r="2845" spans="1:1">
      <c r="A2845" s="116"/>
    </row>
    <row r="2846" spans="1:1">
      <c r="A2846" s="116"/>
    </row>
    <row r="2847" spans="1:1">
      <c r="A2847" s="116"/>
    </row>
    <row r="2848" spans="1:1">
      <c r="A2848" s="116"/>
    </row>
    <row r="2849" spans="1:1">
      <c r="A2849" s="116"/>
    </row>
    <row r="2850" spans="1:1">
      <c r="A2850" s="116"/>
    </row>
    <row r="2851" spans="1:1">
      <c r="A2851" s="116"/>
    </row>
    <row r="2852" spans="1:1">
      <c r="A2852" s="116"/>
    </row>
    <row r="2853" spans="1:1">
      <c r="A2853" s="116"/>
    </row>
    <row r="2854" spans="1:1">
      <c r="A2854" s="116"/>
    </row>
    <row r="2855" spans="1:1">
      <c r="A2855" s="116"/>
    </row>
    <row r="2856" spans="1:1">
      <c r="A2856" s="116"/>
    </row>
    <row r="2857" spans="1:1">
      <c r="A2857" s="116"/>
    </row>
    <row r="2858" spans="1:1">
      <c r="A2858" s="116"/>
    </row>
    <row r="2859" spans="1:1">
      <c r="A2859" s="116"/>
    </row>
    <row r="2860" spans="1:1">
      <c r="A2860" s="116"/>
    </row>
    <row r="2861" spans="1:1">
      <c r="A2861" s="116"/>
    </row>
    <row r="2862" spans="1:1">
      <c r="A2862" s="116"/>
    </row>
    <row r="2863" spans="1:1">
      <c r="A2863" s="116"/>
    </row>
    <row r="2864" spans="1:1">
      <c r="A2864" s="116"/>
    </row>
    <row r="2865" spans="1:1">
      <c r="A2865" s="116"/>
    </row>
    <row r="2866" spans="1:1">
      <c r="A2866" s="116"/>
    </row>
    <row r="2867" spans="1:1">
      <c r="A2867" s="116"/>
    </row>
    <row r="2868" spans="1:1">
      <c r="A2868" s="116"/>
    </row>
    <row r="2869" spans="1:1">
      <c r="A2869" s="116"/>
    </row>
    <row r="2870" spans="1:1">
      <c r="A2870" s="116"/>
    </row>
    <row r="2871" spans="1:1">
      <c r="A2871" s="116"/>
    </row>
    <row r="2872" spans="1:1">
      <c r="A2872" s="116"/>
    </row>
    <row r="2873" spans="1:1">
      <c r="A2873" s="116"/>
    </row>
    <row r="2874" spans="1:1">
      <c r="A2874" s="116"/>
    </row>
    <row r="2875" spans="1:1">
      <c r="A2875" s="116"/>
    </row>
    <row r="2876" spans="1:1">
      <c r="A2876" s="116"/>
    </row>
    <row r="2877" spans="1:1">
      <c r="A2877" s="116"/>
    </row>
    <row r="2878" spans="1:1">
      <c r="A2878" s="116"/>
    </row>
    <row r="2879" spans="1:1">
      <c r="A2879" s="116"/>
    </row>
    <row r="2880" spans="1:1">
      <c r="A2880" s="116"/>
    </row>
    <row r="2881" spans="1:1">
      <c r="A2881" s="116"/>
    </row>
    <row r="2882" spans="1:1">
      <c r="A2882" s="116"/>
    </row>
    <row r="2883" spans="1:1">
      <c r="A2883" s="116"/>
    </row>
    <row r="2884" spans="1:1">
      <c r="A2884" s="116"/>
    </row>
    <row r="2885" spans="1:1">
      <c r="A2885" s="116"/>
    </row>
    <row r="2886" spans="1:1">
      <c r="A2886" s="116"/>
    </row>
    <row r="2887" spans="1:1">
      <c r="A2887" s="116"/>
    </row>
    <row r="2888" spans="1:1">
      <c r="A2888" s="116"/>
    </row>
    <row r="2889" spans="1:1">
      <c r="A2889" s="116"/>
    </row>
    <row r="2890" spans="1:1">
      <c r="A2890" s="116"/>
    </row>
    <row r="2891" spans="1:1">
      <c r="A2891" s="116"/>
    </row>
    <row r="2892" spans="1:1">
      <c r="A2892" s="116"/>
    </row>
    <row r="2893" spans="1:1">
      <c r="A2893" s="116"/>
    </row>
    <row r="2894" spans="1:1">
      <c r="A2894" s="116"/>
    </row>
    <row r="2895" spans="1:1">
      <c r="A2895" s="116"/>
    </row>
    <row r="2896" spans="1:1">
      <c r="A2896" s="116"/>
    </row>
    <row r="2897" spans="1:1">
      <c r="A2897" s="116"/>
    </row>
    <row r="2898" spans="1:1">
      <c r="A2898" s="116"/>
    </row>
    <row r="2899" spans="1:1">
      <c r="A2899" s="116"/>
    </row>
    <row r="2900" spans="1:1">
      <c r="A2900" s="116"/>
    </row>
    <row r="2901" spans="1:1">
      <c r="A2901" s="116"/>
    </row>
    <row r="2902" spans="1:1">
      <c r="A2902" s="116"/>
    </row>
    <row r="2903" spans="1:1">
      <c r="A2903" s="116"/>
    </row>
    <row r="2904" spans="1:1">
      <c r="A2904" s="116"/>
    </row>
    <row r="2905" spans="1:1">
      <c r="A2905" s="116"/>
    </row>
    <row r="2906" spans="1:1">
      <c r="A2906" s="116"/>
    </row>
    <row r="2907" spans="1:1">
      <c r="A2907" s="116"/>
    </row>
    <row r="2908" spans="1:1">
      <c r="A2908" s="116"/>
    </row>
    <row r="2909" spans="1:1">
      <c r="A2909" s="116"/>
    </row>
    <row r="2910" spans="1:1">
      <c r="A2910" s="116"/>
    </row>
    <row r="2911" spans="1:1">
      <c r="A2911" s="116"/>
    </row>
    <row r="2912" spans="1:1">
      <c r="A2912" s="116"/>
    </row>
    <row r="2913" spans="1:1">
      <c r="A2913" s="116"/>
    </row>
    <row r="2914" spans="1:1">
      <c r="A2914" s="116"/>
    </row>
    <row r="2915" spans="1:1">
      <c r="A2915" s="116"/>
    </row>
    <row r="2916" spans="1:1">
      <c r="A2916" s="116"/>
    </row>
    <row r="2917" spans="1:1">
      <c r="A2917" s="116"/>
    </row>
    <row r="2918" spans="1:1">
      <c r="A2918" s="116"/>
    </row>
    <row r="2919" spans="1:1">
      <c r="A2919" s="116"/>
    </row>
    <row r="2920" spans="1:1">
      <c r="A2920" s="116"/>
    </row>
    <row r="2921" spans="1:1">
      <c r="A2921" s="116"/>
    </row>
    <row r="2922" spans="1:1">
      <c r="A2922" s="116"/>
    </row>
    <row r="2923" spans="1:1">
      <c r="A2923" s="116"/>
    </row>
    <row r="2924" spans="1:1">
      <c r="A2924" s="116"/>
    </row>
    <row r="2925" spans="1:1">
      <c r="A2925" s="116"/>
    </row>
    <row r="2926" spans="1:1">
      <c r="A2926" s="116"/>
    </row>
    <row r="2927" spans="1:1">
      <c r="A2927" s="116"/>
    </row>
    <row r="2928" spans="1:1">
      <c r="A2928" s="116"/>
    </row>
    <row r="2929" spans="1:1">
      <c r="A2929" s="116"/>
    </row>
    <row r="2930" spans="1:1">
      <c r="A2930" s="116"/>
    </row>
    <row r="2931" spans="1:1">
      <c r="A2931" s="116"/>
    </row>
    <row r="2932" spans="1:1">
      <c r="A2932" s="116"/>
    </row>
    <row r="2933" spans="1:1">
      <c r="A2933" s="116"/>
    </row>
    <row r="2934" spans="1:1">
      <c r="A2934" s="116"/>
    </row>
    <row r="2935" spans="1:1">
      <c r="A2935" s="116"/>
    </row>
    <row r="2936" spans="1:1">
      <c r="A2936" s="116"/>
    </row>
    <row r="2937" spans="1:1">
      <c r="A2937" s="116"/>
    </row>
    <row r="2938" spans="1:1">
      <c r="A2938" s="116"/>
    </row>
    <row r="2939" spans="1:1">
      <c r="A2939" s="116"/>
    </row>
    <row r="2940" spans="1:1">
      <c r="A2940" s="116"/>
    </row>
    <row r="2941" spans="1:1">
      <c r="A2941" s="116"/>
    </row>
    <row r="2942" spans="1:1">
      <c r="A2942" s="116"/>
    </row>
    <row r="2943" spans="1:1">
      <c r="A2943" s="116"/>
    </row>
    <row r="2944" spans="1:1">
      <c r="A2944" s="116"/>
    </row>
    <row r="2945" spans="1:1">
      <c r="A2945" s="116"/>
    </row>
    <row r="2946" spans="1:1">
      <c r="A2946" s="116"/>
    </row>
    <row r="2947" spans="1:1">
      <c r="A2947" s="116"/>
    </row>
    <row r="2948" spans="1:1">
      <c r="A2948" s="116"/>
    </row>
    <row r="2949" spans="1:1">
      <c r="A2949" s="116"/>
    </row>
    <row r="2950" spans="1:1">
      <c r="A2950" s="116"/>
    </row>
    <row r="2951" spans="1:1">
      <c r="A2951" s="116"/>
    </row>
    <row r="2952" spans="1:1">
      <c r="A2952" s="116"/>
    </row>
    <row r="2953" spans="1:1">
      <c r="A2953" s="116"/>
    </row>
    <row r="2954" spans="1:1">
      <c r="A2954" s="116"/>
    </row>
    <row r="2955" spans="1:1">
      <c r="A2955" s="116"/>
    </row>
    <row r="2956" spans="1:1">
      <c r="A2956" s="116"/>
    </row>
    <row r="2957" spans="1:1">
      <c r="A2957" s="116"/>
    </row>
    <row r="2958" spans="1:1">
      <c r="A2958" s="116"/>
    </row>
    <row r="2959" spans="1:1">
      <c r="A2959" s="116"/>
    </row>
    <row r="2960" spans="1:1">
      <c r="A2960" s="116"/>
    </row>
    <row r="2961" spans="1:1">
      <c r="A2961" s="116"/>
    </row>
    <row r="2962" spans="1:1">
      <c r="A2962" s="116"/>
    </row>
    <row r="2963" spans="1:1">
      <c r="A2963" s="116"/>
    </row>
    <row r="2964" spans="1:1">
      <c r="A2964" s="116"/>
    </row>
    <row r="2965" spans="1:1">
      <c r="A2965" s="116"/>
    </row>
    <row r="2966" spans="1:1">
      <c r="A2966" s="116"/>
    </row>
    <row r="2967" spans="1:1">
      <c r="A2967" s="116"/>
    </row>
    <row r="2968" spans="1:1">
      <c r="A2968" s="116"/>
    </row>
    <row r="2969" spans="1:1">
      <c r="A2969" s="116"/>
    </row>
    <row r="2970" spans="1:1">
      <c r="A2970" s="116"/>
    </row>
    <row r="2971" spans="1:1">
      <c r="A2971" s="116"/>
    </row>
    <row r="2972" spans="1:1">
      <c r="A2972" s="116"/>
    </row>
    <row r="2973" spans="1:1">
      <c r="A2973" s="116"/>
    </row>
    <row r="2974" spans="1:1">
      <c r="A2974" s="116"/>
    </row>
    <row r="2975" spans="1:1">
      <c r="A2975" s="116"/>
    </row>
    <row r="2976" spans="1:1">
      <c r="A2976" s="116"/>
    </row>
    <row r="2977" spans="1:1">
      <c r="A2977" s="116"/>
    </row>
    <row r="2978" spans="1:1">
      <c r="A2978" s="116"/>
    </row>
    <row r="2979" spans="1:1">
      <c r="A2979" s="116"/>
    </row>
    <row r="2980" spans="1:1">
      <c r="A2980" s="116"/>
    </row>
    <row r="2981" spans="1:1">
      <c r="A2981" s="116"/>
    </row>
    <row r="2982" spans="1:1">
      <c r="A2982" s="116"/>
    </row>
    <row r="2983" spans="1:1">
      <c r="A2983" s="116"/>
    </row>
    <row r="2984" spans="1:1">
      <c r="A2984" s="116"/>
    </row>
    <row r="2985" spans="1:1">
      <c r="A2985" s="116"/>
    </row>
    <row r="2986" spans="1:1">
      <c r="A2986" s="116"/>
    </row>
    <row r="2987" spans="1:1">
      <c r="A2987" s="116"/>
    </row>
    <row r="2988" spans="1:1">
      <c r="A2988" s="116"/>
    </row>
    <row r="2989" spans="1:1">
      <c r="A2989" s="116"/>
    </row>
    <row r="2990" spans="1:1">
      <c r="A2990" s="116"/>
    </row>
    <row r="2991" spans="1:1">
      <c r="A2991" s="116"/>
    </row>
    <row r="2992" spans="1:1">
      <c r="A2992" s="116"/>
    </row>
    <row r="2993" spans="1:1">
      <c r="A2993" s="116"/>
    </row>
    <row r="2994" spans="1:1">
      <c r="A2994" s="116"/>
    </row>
    <row r="2995" spans="1:1">
      <c r="A2995" s="116"/>
    </row>
    <row r="2996" spans="1:1">
      <c r="A2996" s="116"/>
    </row>
    <row r="2997" spans="1:1">
      <c r="A2997" s="116"/>
    </row>
    <row r="2998" spans="1:1">
      <c r="A2998" s="116"/>
    </row>
    <row r="2999" spans="1:1">
      <c r="A2999" s="116"/>
    </row>
    <row r="3000" spans="1:1">
      <c r="A3000" s="116"/>
    </row>
    <row r="3001" spans="1:1">
      <c r="A3001" s="116"/>
    </row>
    <row r="3002" spans="1:1">
      <c r="A3002" s="116"/>
    </row>
    <row r="3003" spans="1:1">
      <c r="A3003" s="116"/>
    </row>
    <row r="3004" spans="1:1">
      <c r="A3004" s="116"/>
    </row>
    <row r="3005" spans="1:1">
      <c r="A3005" s="116"/>
    </row>
    <row r="3006" spans="1:1">
      <c r="A3006" s="116"/>
    </row>
    <row r="3007" spans="1:1">
      <c r="A3007" s="116"/>
    </row>
    <row r="3008" spans="1:1">
      <c r="A3008" s="116"/>
    </row>
    <row r="3009" spans="1:1">
      <c r="A3009" s="116"/>
    </row>
    <row r="3010" spans="1:1">
      <c r="A3010" s="116"/>
    </row>
    <row r="3011" spans="1:1">
      <c r="A3011" s="116"/>
    </row>
    <row r="3012" spans="1:1">
      <c r="A3012" s="116"/>
    </row>
    <row r="3013" spans="1:1">
      <c r="A3013" s="116"/>
    </row>
    <row r="3014" spans="1:1">
      <c r="A3014" s="116"/>
    </row>
    <row r="3015" spans="1:1">
      <c r="A3015" s="116"/>
    </row>
    <row r="3016" spans="1:1">
      <c r="A3016" s="116"/>
    </row>
    <row r="3017" spans="1:1">
      <c r="A3017" s="116"/>
    </row>
    <row r="3018" spans="1:1">
      <c r="A3018" s="116"/>
    </row>
    <row r="3019" spans="1:1">
      <c r="A3019" s="116"/>
    </row>
    <row r="3020" spans="1:1">
      <c r="A3020" s="116"/>
    </row>
    <row r="3021" spans="1:1">
      <c r="A3021" s="116"/>
    </row>
    <row r="3022" spans="1:1">
      <c r="A3022" s="116"/>
    </row>
    <row r="3023" spans="1:1">
      <c r="A3023" s="116"/>
    </row>
    <row r="3024" spans="1:1">
      <c r="A3024" s="116"/>
    </row>
    <row r="3025" spans="1:1">
      <c r="A3025" s="116"/>
    </row>
    <row r="3026" spans="1:1">
      <c r="A3026" s="116"/>
    </row>
    <row r="3027" spans="1:1">
      <c r="A3027" s="116"/>
    </row>
    <row r="3028" spans="1:1">
      <c r="A3028" s="116"/>
    </row>
    <row r="3029" spans="1:1">
      <c r="A3029" s="116"/>
    </row>
    <row r="3030" spans="1:1">
      <c r="A3030" s="116"/>
    </row>
    <row r="3031" spans="1:1">
      <c r="A3031" s="116"/>
    </row>
    <row r="3032" spans="1:1">
      <c r="A3032" s="116"/>
    </row>
    <row r="3033" spans="1:1">
      <c r="A3033" s="116"/>
    </row>
    <row r="3034" spans="1:1">
      <c r="A3034" s="116"/>
    </row>
    <row r="3035" spans="1:1">
      <c r="A3035" s="116"/>
    </row>
    <row r="3036" spans="1:1">
      <c r="A3036" s="116"/>
    </row>
    <row r="3037" spans="1:1">
      <c r="A3037" s="116"/>
    </row>
    <row r="3038" spans="1:1">
      <c r="A3038" s="116"/>
    </row>
    <row r="3039" spans="1:1">
      <c r="A3039" s="116"/>
    </row>
    <row r="3040" spans="1:1">
      <c r="A3040" s="116"/>
    </row>
    <row r="3041" spans="1:1">
      <c r="A3041" s="116"/>
    </row>
    <row r="3042" spans="1:1">
      <c r="A3042" s="116"/>
    </row>
    <row r="3043" spans="1:1">
      <c r="A3043" s="116"/>
    </row>
    <row r="3044" spans="1:1">
      <c r="A3044" s="116"/>
    </row>
    <row r="3045" spans="1:1">
      <c r="A3045" s="116"/>
    </row>
    <row r="3046" spans="1:1">
      <c r="A3046" s="116"/>
    </row>
    <row r="3047" spans="1:1">
      <c r="A3047" s="116"/>
    </row>
    <row r="3048" spans="1:1">
      <c r="A3048" s="116"/>
    </row>
    <row r="3049" spans="1:1">
      <c r="A3049" s="116"/>
    </row>
    <row r="3050" spans="1:1">
      <c r="A3050" s="116"/>
    </row>
    <row r="3051" spans="1:1">
      <c r="A3051" s="116"/>
    </row>
    <row r="3052" spans="1:1">
      <c r="A3052" s="116"/>
    </row>
    <row r="3053" spans="1:1">
      <c r="A3053" s="116"/>
    </row>
    <row r="3054" spans="1:1">
      <c r="A3054" s="116"/>
    </row>
    <row r="3055" spans="1:1">
      <c r="A3055" s="116"/>
    </row>
    <row r="3056" spans="1:1">
      <c r="A3056" s="116"/>
    </row>
    <row r="3057" spans="1:1">
      <c r="A3057" s="116"/>
    </row>
    <row r="3058" spans="1:1">
      <c r="A3058" s="116"/>
    </row>
    <row r="3059" spans="1:1">
      <c r="A3059" s="116"/>
    </row>
    <row r="3060" spans="1:1">
      <c r="A3060" s="116"/>
    </row>
    <row r="3061" spans="1:1">
      <c r="A3061" s="116"/>
    </row>
    <row r="3062" spans="1:1">
      <c r="A3062" s="116"/>
    </row>
    <row r="3063" spans="1:1">
      <c r="A3063" s="116"/>
    </row>
    <row r="3064" spans="1:1">
      <c r="A3064" s="116"/>
    </row>
    <row r="3065" spans="1:1">
      <c r="A3065" s="116"/>
    </row>
    <row r="3066" spans="1:1">
      <c r="A3066" s="116"/>
    </row>
    <row r="3067" spans="1:1">
      <c r="A3067" s="116"/>
    </row>
    <row r="3068" spans="1:1">
      <c r="A3068" s="116"/>
    </row>
    <row r="3069" spans="1:1">
      <c r="A3069" s="116"/>
    </row>
    <row r="3070" spans="1:1">
      <c r="A3070" s="116"/>
    </row>
    <row r="3071" spans="1:1">
      <c r="A3071" s="116"/>
    </row>
    <row r="3072" spans="1:1">
      <c r="A3072" s="116"/>
    </row>
    <row r="3073" spans="1:1">
      <c r="A3073" s="116"/>
    </row>
    <row r="3074" spans="1:1">
      <c r="A3074" s="116"/>
    </row>
    <row r="3075" spans="1:1">
      <c r="A3075" s="116"/>
    </row>
    <row r="3076" spans="1:1">
      <c r="A3076" s="116"/>
    </row>
    <row r="3077" spans="1:1">
      <c r="A3077" s="116"/>
    </row>
    <row r="3078" spans="1:1">
      <c r="A3078" s="116"/>
    </row>
    <row r="3079" spans="1:1">
      <c r="A3079" s="116"/>
    </row>
    <row r="3080" spans="1:1">
      <c r="A3080" s="116"/>
    </row>
    <row r="3081" spans="1:1">
      <c r="A3081" s="116"/>
    </row>
    <row r="3082" spans="1:1">
      <c r="A3082" s="116"/>
    </row>
    <row r="3083" spans="1:1">
      <c r="A3083" s="116"/>
    </row>
    <row r="3084" spans="1:1">
      <c r="A3084" s="116"/>
    </row>
    <row r="3085" spans="1:1">
      <c r="A3085" s="116"/>
    </row>
    <row r="3086" spans="1:1">
      <c r="A3086" s="116"/>
    </row>
    <row r="3087" spans="1:1">
      <c r="A3087" s="116"/>
    </row>
    <row r="3088" spans="1:1">
      <c r="A3088" s="116"/>
    </row>
    <row r="3089" spans="1:1">
      <c r="A3089" s="116"/>
    </row>
    <row r="3090" spans="1:1">
      <c r="A3090" s="116"/>
    </row>
    <row r="3091" spans="1:1">
      <c r="A3091" s="116"/>
    </row>
    <row r="3092" spans="1:1">
      <c r="A3092" s="116"/>
    </row>
    <row r="3093" spans="1:1">
      <c r="A3093" s="116"/>
    </row>
    <row r="3094" spans="1:1">
      <c r="A3094" s="116"/>
    </row>
    <row r="3095" spans="1:1">
      <c r="A3095" s="116"/>
    </row>
    <row r="3096" spans="1:1">
      <c r="A3096" s="116"/>
    </row>
    <row r="3097" spans="1:1">
      <c r="A3097" s="116"/>
    </row>
    <row r="3098" spans="1:1">
      <c r="A3098" s="116"/>
    </row>
    <row r="3099" spans="1:1">
      <c r="A3099" s="116"/>
    </row>
    <row r="3100" spans="1:1">
      <c r="A3100" s="116"/>
    </row>
    <row r="3101" spans="1:1">
      <c r="A3101" s="116"/>
    </row>
    <row r="3102" spans="1:1">
      <c r="A3102" s="116"/>
    </row>
    <row r="3103" spans="1:1">
      <c r="A3103" s="116"/>
    </row>
    <row r="3104" spans="1:1">
      <c r="A3104" s="116"/>
    </row>
    <row r="3105" spans="1:1">
      <c r="A3105" s="116"/>
    </row>
    <row r="3106" spans="1:1">
      <c r="A3106" s="116"/>
    </row>
    <row r="3107" spans="1:1">
      <c r="A3107" s="116"/>
    </row>
    <row r="3108" spans="1:1">
      <c r="A3108" s="116"/>
    </row>
    <row r="3109" spans="1:1">
      <c r="A3109" s="116"/>
    </row>
    <row r="3110" spans="1:1">
      <c r="A3110" s="116"/>
    </row>
    <row r="3111" spans="1:1">
      <c r="A3111" s="116"/>
    </row>
    <row r="3112" spans="1:1">
      <c r="A3112" s="116"/>
    </row>
    <row r="3113" spans="1:1">
      <c r="A3113" s="116"/>
    </row>
    <row r="3114" spans="1:1">
      <c r="A3114" s="116"/>
    </row>
    <row r="3115" spans="1:1">
      <c r="A3115" s="116"/>
    </row>
    <row r="3116" spans="1:1">
      <c r="A3116" s="116"/>
    </row>
    <row r="3117" spans="1:1">
      <c r="A3117" s="116"/>
    </row>
    <row r="3118" spans="1:1">
      <c r="A3118" s="116"/>
    </row>
    <row r="3119" spans="1:1">
      <c r="A3119" s="116"/>
    </row>
    <row r="3120" spans="1:1">
      <c r="A3120" s="116"/>
    </row>
    <row r="3121" spans="1:1">
      <c r="A3121" s="116"/>
    </row>
    <row r="3122" spans="1:1">
      <c r="A3122" s="116"/>
    </row>
    <row r="3123" spans="1:1">
      <c r="A3123" s="116"/>
    </row>
    <row r="3124" spans="1:1">
      <c r="A3124" s="116"/>
    </row>
    <row r="3125" spans="1:1">
      <c r="A3125" s="116"/>
    </row>
    <row r="3126" spans="1:1">
      <c r="A3126" s="116"/>
    </row>
    <row r="3127" spans="1:1">
      <c r="A3127" s="116"/>
    </row>
    <row r="3128" spans="1:1">
      <c r="A3128" s="116"/>
    </row>
    <row r="3129" spans="1:1">
      <c r="A3129" s="116"/>
    </row>
    <row r="3130" spans="1:1">
      <c r="A3130" s="116"/>
    </row>
    <row r="3131" spans="1:1">
      <c r="A3131" s="116"/>
    </row>
    <row r="3132" spans="1:1">
      <c r="A3132" s="116"/>
    </row>
    <row r="3133" spans="1:1">
      <c r="A3133" s="116"/>
    </row>
    <row r="3134" spans="1:1">
      <c r="A3134" s="116"/>
    </row>
    <row r="3135" spans="1:1">
      <c r="A3135" s="116"/>
    </row>
    <row r="3136" spans="1:1">
      <c r="A3136" s="116"/>
    </row>
    <row r="3137" spans="1:1">
      <c r="A3137" s="116"/>
    </row>
    <row r="3138" spans="1:1">
      <c r="A3138" s="116"/>
    </row>
    <row r="3139" spans="1:1">
      <c r="A3139" s="116"/>
    </row>
    <row r="3140" spans="1:1">
      <c r="A3140" s="116"/>
    </row>
    <row r="3141" spans="1:1">
      <c r="A3141" s="116"/>
    </row>
    <row r="3142" spans="1:1">
      <c r="A3142" s="116"/>
    </row>
    <row r="3143" spans="1:1">
      <c r="A3143" s="116"/>
    </row>
    <row r="3144" spans="1:1">
      <c r="A3144" s="116"/>
    </row>
    <row r="3145" spans="1:1">
      <c r="A3145" s="116"/>
    </row>
    <row r="3146" spans="1:1">
      <c r="A3146" s="116"/>
    </row>
    <row r="3147" spans="1:1">
      <c r="A3147" s="116"/>
    </row>
    <row r="3148" spans="1:1">
      <c r="A3148" s="116"/>
    </row>
    <row r="3149" spans="1:1">
      <c r="A3149" s="116"/>
    </row>
    <row r="3150" spans="1:1">
      <c r="A3150" s="116"/>
    </row>
    <row r="3151" spans="1:1">
      <c r="A3151" s="116"/>
    </row>
    <row r="3152" spans="1:1">
      <c r="A3152" s="116"/>
    </row>
    <row r="3153" spans="1:1">
      <c r="A3153" s="116"/>
    </row>
    <row r="3154" spans="1:1">
      <c r="A3154" s="116"/>
    </row>
    <row r="3155" spans="1:1">
      <c r="A3155" s="116"/>
    </row>
    <row r="3156" spans="1:1">
      <c r="A3156" s="116"/>
    </row>
    <row r="3157" spans="1:1">
      <c r="A3157" s="116"/>
    </row>
    <row r="3158" spans="1:1">
      <c r="A3158" s="116"/>
    </row>
    <row r="3159" spans="1:1">
      <c r="A3159" s="116"/>
    </row>
    <row r="3160" spans="1:1">
      <c r="A3160" s="116"/>
    </row>
    <row r="3161" spans="1:1">
      <c r="A3161" s="116"/>
    </row>
    <row r="3162" spans="1:1">
      <c r="A3162" s="116"/>
    </row>
    <row r="3163" spans="1:1">
      <c r="A3163" s="116"/>
    </row>
    <row r="3164" spans="1:1">
      <c r="A3164" s="116"/>
    </row>
    <row r="3165" spans="1:1">
      <c r="A3165" s="116"/>
    </row>
    <row r="3166" spans="1:1">
      <c r="A3166" s="116"/>
    </row>
    <row r="3167" spans="1:1">
      <c r="A3167" s="116"/>
    </row>
    <row r="3168" spans="1:1">
      <c r="A3168" s="116"/>
    </row>
    <row r="3169" spans="1:1">
      <c r="A3169" s="116"/>
    </row>
    <row r="3170" spans="1:1">
      <c r="A3170" s="116"/>
    </row>
    <row r="3171" spans="1:1">
      <c r="A3171" s="116"/>
    </row>
    <row r="3172" spans="1:1">
      <c r="A3172" s="116"/>
    </row>
    <row r="3173" spans="1:1">
      <c r="A3173" s="116"/>
    </row>
    <row r="3174" spans="1:1">
      <c r="A3174" s="116"/>
    </row>
    <row r="3175" spans="1:1">
      <c r="A3175" s="116"/>
    </row>
    <row r="3176" spans="1:1">
      <c r="A3176" s="116"/>
    </row>
    <row r="3177" spans="1:1">
      <c r="A3177" s="116"/>
    </row>
    <row r="3178" spans="1:1">
      <c r="A3178" s="116"/>
    </row>
    <row r="3179" spans="1:1">
      <c r="A3179" s="116"/>
    </row>
    <row r="3180" spans="1:1">
      <c r="A3180" s="116"/>
    </row>
    <row r="3181" spans="1:1">
      <c r="A3181" s="116"/>
    </row>
    <row r="3182" spans="1:1">
      <c r="A3182" s="116"/>
    </row>
    <row r="3183" spans="1:1">
      <c r="A3183" s="116"/>
    </row>
    <row r="3184" spans="1:1">
      <c r="A3184" s="116"/>
    </row>
    <row r="3185" spans="1:1">
      <c r="A3185" s="116"/>
    </row>
    <row r="3186" spans="1:1">
      <c r="A3186" s="116"/>
    </row>
    <row r="3187" spans="1:1">
      <c r="A3187" s="116"/>
    </row>
    <row r="3188" spans="1:1">
      <c r="A3188" s="116"/>
    </row>
    <row r="3189" spans="1:1">
      <c r="A3189" s="116"/>
    </row>
    <row r="3190" spans="1:1">
      <c r="A3190" s="116"/>
    </row>
    <row r="3191" spans="1:1">
      <c r="A3191" s="116"/>
    </row>
    <row r="3192" spans="1:1">
      <c r="A3192" s="116"/>
    </row>
    <row r="3193" spans="1:1">
      <c r="A3193" s="116"/>
    </row>
    <row r="3194" spans="1:1">
      <c r="A3194" s="116"/>
    </row>
    <row r="3195" spans="1:1">
      <c r="A3195" s="116"/>
    </row>
    <row r="3196" spans="1:1">
      <c r="A3196" s="116"/>
    </row>
    <row r="3197" spans="1:1">
      <c r="A3197" s="116"/>
    </row>
    <row r="3198" spans="1:1">
      <c r="A3198" s="116"/>
    </row>
    <row r="3199" spans="1:1">
      <c r="A3199" s="116"/>
    </row>
    <row r="3200" spans="1:1">
      <c r="A3200" s="116"/>
    </row>
    <row r="3201" spans="1:1">
      <c r="A3201" s="116"/>
    </row>
    <row r="3202" spans="1:1">
      <c r="A3202" s="116"/>
    </row>
    <row r="3203" spans="1:1">
      <c r="A3203" s="116"/>
    </row>
    <row r="3204" spans="1:1">
      <c r="A3204" s="116"/>
    </row>
    <row r="3205" spans="1:1">
      <c r="A3205" s="116"/>
    </row>
    <row r="3206" spans="1:1">
      <c r="A3206" s="116"/>
    </row>
    <row r="3207" spans="1:1">
      <c r="A3207" s="116"/>
    </row>
    <row r="3208" spans="1:1">
      <c r="A3208" s="116"/>
    </row>
    <row r="3209" spans="1:1">
      <c r="A3209" s="116"/>
    </row>
    <row r="3210" spans="1:1">
      <c r="A3210" s="116"/>
    </row>
    <row r="3211" spans="1:1">
      <c r="A3211" s="116"/>
    </row>
    <row r="3212" spans="1:1">
      <c r="A3212" s="116"/>
    </row>
    <row r="3213" spans="1:1">
      <c r="A3213" s="116"/>
    </row>
    <row r="3214" spans="1:1">
      <c r="A3214" s="116"/>
    </row>
    <row r="3215" spans="1:1">
      <c r="A3215" s="116"/>
    </row>
    <row r="3216" spans="1:1">
      <c r="A3216" s="116"/>
    </row>
    <row r="3217" spans="1:1">
      <c r="A3217" s="116"/>
    </row>
    <row r="3218" spans="1:1">
      <c r="A3218" s="116"/>
    </row>
    <row r="3219" spans="1:1">
      <c r="A3219" s="116"/>
    </row>
    <row r="3220" spans="1:1">
      <c r="A3220" s="116"/>
    </row>
    <row r="3221" spans="1:1">
      <c r="A3221" s="116"/>
    </row>
    <row r="3222" spans="1:1">
      <c r="A3222" s="116"/>
    </row>
    <row r="3223" spans="1:1">
      <c r="A3223" s="116"/>
    </row>
    <row r="3224" spans="1:1">
      <c r="A3224" s="116"/>
    </row>
    <row r="3225" spans="1:1">
      <c r="A3225" s="116"/>
    </row>
    <row r="3226" spans="1:1">
      <c r="A3226" s="116"/>
    </row>
    <row r="3227" spans="1:1">
      <c r="A3227" s="116"/>
    </row>
    <row r="3228" spans="1:1">
      <c r="A3228" s="116"/>
    </row>
    <row r="3229" spans="1:1">
      <c r="A3229" s="116"/>
    </row>
    <row r="3230" spans="1:1">
      <c r="A3230" s="116"/>
    </row>
    <row r="3231" spans="1:1">
      <c r="A3231" s="116"/>
    </row>
    <row r="3232" spans="1:1">
      <c r="A3232" s="116"/>
    </row>
    <row r="3233" spans="1:1">
      <c r="A3233" s="116"/>
    </row>
    <row r="3234" spans="1:1">
      <c r="A3234" s="116"/>
    </row>
    <row r="3235" spans="1:1">
      <c r="A3235" s="116"/>
    </row>
    <row r="3236" spans="1:1">
      <c r="A3236" s="116"/>
    </row>
    <row r="3237" spans="1:1">
      <c r="A3237" s="116"/>
    </row>
    <row r="3238" spans="1:1">
      <c r="A3238" s="116"/>
    </row>
    <row r="3239" spans="1:1">
      <c r="A3239" s="116"/>
    </row>
    <row r="3240" spans="1:1">
      <c r="A3240" s="116"/>
    </row>
    <row r="3241" spans="1:1">
      <c r="A3241" s="116"/>
    </row>
    <row r="3242" spans="1:1">
      <c r="A3242" s="116"/>
    </row>
    <row r="3243" spans="1:1">
      <c r="A3243" s="116"/>
    </row>
    <row r="3244" spans="1:1">
      <c r="A3244" s="116"/>
    </row>
    <row r="3245" spans="1:1">
      <c r="A3245" s="116"/>
    </row>
    <row r="3246" spans="1:1">
      <c r="A3246" s="116"/>
    </row>
    <row r="3247" spans="1:1">
      <c r="A3247" s="116"/>
    </row>
    <row r="3248" spans="1:1">
      <c r="A3248" s="116"/>
    </row>
    <row r="3249" spans="1:1">
      <c r="A3249" s="116"/>
    </row>
    <row r="3250" spans="1:1">
      <c r="A3250" s="116"/>
    </row>
    <row r="3251" spans="1:1">
      <c r="A3251" s="116"/>
    </row>
    <row r="3252" spans="1:1">
      <c r="A3252" s="116"/>
    </row>
    <row r="3253" spans="1:1">
      <c r="A3253" s="116"/>
    </row>
    <row r="3254" spans="1:1">
      <c r="A3254" s="116"/>
    </row>
    <row r="3255" spans="1:1">
      <c r="A3255" s="116"/>
    </row>
    <row r="3256" spans="1:1">
      <c r="A3256" s="116"/>
    </row>
    <row r="3257" spans="1:1">
      <c r="A3257" s="116"/>
    </row>
    <row r="3258" spans="1:1">
      <c r="A3258" s="116"/>
    </row>
    <row r="3259" spans="1:1">
      <c r="A3259" s="116"/>
    </row>
    <row r="3260" spans="1:1">
      <c r="A3260" s="116"/>
    </row>
    <row r="3261" spans="1:1">
      <c r="A3261" s="116"/>
    </row>
    <row r="3262" spans="1:1">
      <c r="A3262" s="116"/>
    </row>
    <row r="3263" spans="1:1">
      <c r="A3263" s="116"/>
    </row>
    <row r="3264" spans="1:1">
      <c r="A3264" s="116"/>
    </row>
    <row r="3265" spans="1:1">
      <c r="A3265" s="116"/>
    </row>
    <row r="3266" spans="1:1">
      <c r="A3266" s="116"/>
    </row>
    <row r="3267" spans="1:1">
      <c r="A3267" s="116"/>
    </row>
    <row r="3268" spans="1:1">
      <c r="A3268" s="116"/>
    </row>
    <row r="3269" spans="1:1">
      <c r="A3269" s="116"/>
    </row>
    <row r="3270" spans="1:1">
      <c r="A3270" s="116"/>
    </row>
    <row r="3271" spans="1:1">
      <c r="A3271" s="116"/>
    </row>
    <row r="3272" spans="1:1">
      <c r="A3272" s="116"/>
    </row>
    <row r="3273" spans="1:1">
      <c r="A3273" s="116"/>
    </row>
    <row r="3274" spans="1:1">
      <c r="A3274" s="116"/>
    </row>
    <row r="3275" spans="1:1">
      <c r="A3275" s="116"/>
    </row>
    <row r="3276" spans="1:1">
      <c r="A3276" s="116"/>
    </row>
    <row r="3277" spans="1:1">
      <c r="A3277" s="116"/>
    </row>
    <row r="3278" spans="1:1">
      <c r="A3278" s="116"/>
    </row>
    <row r="3279" spans="1:1">
      <c r="A3279" s="116"/>
    </row>
    <row r="3280" spans="1:1">
      <c r="A3280" s="116"/>
    </row>
    <row r="3281" spans="1:1">
      <c r="A3281" s="116"/>
    </row>
    <row r="3282" spans="1:1">
      <c r="A3282" s="116"/>
    </row>
    <row r="3283" spans="1:1">
      <c r="A3283" s="116"/>
    </row>
    <row r="3284" spans="1:1">
      <c r="A3284" s="116"/>
    </row>
    <row r="3285" spans="1:1">
      <c r="A3285" s="116"/>
    </row>
    <row r="3286" spans="1:1">
      <c r="A3286" s="116"/>
    </row>
    <row r="3287" spans="1:1">
      <c r="A3287" s="116"/>
    </row>
    <row r="3288" spans="1:1">
      <c r="A3288" s="116"/>
    </row>
    <row r="3289" spans="1:1">
      <c r="A3289" s="116"/>
    </row>
    <row r="3290" spans="1:1">
      <c r="A3290" s="116"/>
    </row>
    <row r="3291" spans="1:1">
      <c r="A3291" s="116"/>
    </row>
    <row r="3292" spans="1:1">
      <c r="A3292" s="116"/>
    </row>
    <row r="3293" spans="1:1">
      <c r="A3293" s="116"/>
    </row>
    <row r="3294" spans="1:1">
      <c r="A3294" s="116"/>
    </row>
    <row r="3295" spans="1:1">
      <c r="A3295" s="116"/>
    </row>
    <row r="3296" spans="1:1">
      <c r="A3296" s="116"/>
    </row>
    <row r="3297" spans="1:1">
      <c r="A3297" s="116"/>
    </row>
    <row r="3298" spans="1:1">
      <c r="A3298" s="116"/>
    </row>
    <row r="3299" spans="1:1">
      <c r="A3299" s="116"/>
    </row>
    <row r="3300" spans="1:1">
      <c r="A3300" s="116"/>
    </row>
    <row r="3301" spans="1:1">
      <c r="A3301" s="116"/>
    </row>
    <row r="3302" spans="1:1">
      <c r="A3302" s="116"/>
    </row>
    <row r="3303" spans="1:1">
      <c r="A3303" s="116"/>
    </row>
    <row r="3304" spans="1:1">
      <c r="A3304" s="116"/>
    </row>
    <row r="3305" spans="1:1">
      <c r="A3305" s="116"/>
    </row>
    <row r="3306" spans="1:1">
      <c r="A3306" s="116"/>
    </row>
    <row r="3307" spans="1:1">
      <c r="A3307" s="116"/>
    </row>
    <row r="3308" spans="1:1">
      <c r="A3308" s="116"/>
    </row>
    <row r="3309" spans="1:1">
      <c r="A3309" s="116"/>
    </row>
    <row r="3310" spans="1:1">
      <c r="A3310" s="116"/>
    </row>
    <row r="3311" spans="1:1">
      <c r="A3311" s="116"/>
    </row>
    <row r="3312" spans="1:1">
      <c r="A3312" s="116"/>
    </row>
    <row r="3313" spans="1:1">
      <c r="A3313" s="116"/>
    </row>
    <row r="3314" spans="1:1">
      <c r="A3314" s="116"/>
    </row>
    <row r="3315" spans="1:1">
      <c r="A3315" s="116"/>
    </row>
    <row r="3316" spans="1:1">
      <c r="A3316" s="116"/>
    </row>
    <row r="3317" spans="1:1">
      <c r="A3317" s="116"/>
    </row>
    <row r="3318" spans="1:1">
      <c r="A3318" s="116"/>
    </row>
    <row r="3319" spans="1:1">
      <c r="A3319" s="116"/>
    </row>
    <row r="3320" spans="1:1">
      <c r="A3320" s="116"/>
    </row>
    <row r="3321" spans="1:1">
      <c r="A3321" s="116"/>
    </row>
    <row r="3322" spans="1:1">
      <c r="A3322" s="116"/>
    </row>
    <row r="3323" spans="1:1">
      <c r="A3323" s="116"/>
    </row>
    <row r="3324" spans="1:1">
      <c r="A3324" s="116"/>
    </row>
    <row r="3325" spans="1:1">
      <c r="A3325" s="116"/>
    </row>
    <row r="3326" spans="1:1">
      <c r="A3326" s="116"/>
    </row>
    <row r="3327" spans="1:1">
      <c r="A3327" s="116"/>
    </row>
    <row r="3328" spans="1:1">
      <c r="A3328" s="116"/>
    </row>
    <row r="3329" spans="1:1">
      <c r="A3329" s="116"/>
    </row>
    <row r="3330" spans="1:1">
      <c r="A3330" s="116"/>
    </row>
    <row r="3331" spans="1:1">
      <c r="A3331" s="116"/>
    </row>
    <row r="3332" spans="1:1">
      <c r="A3332" s="116"/>
    </row>
    <row r="3333" spans="1:1">
      <c r="A3333" s="116"/>
    </row>
    <row r="3334" spans="1:1">
      <c r="A3334" s="116"/>
    </row>
    <row r="3335" spans="1:1">
      <c r="A3335" s="116"/>
    </row>
    <row r="3336" spans="1:1">
      <c r="A3336" s="116"/>
    </row>
    <row r="3337" spans="1:1">
      <c r="A3337" s="116"/>
    </row>
    <row r="3338" spans="1:1">
      <c r="A3338" s="116"/>
    </row>
    <row r="3339" spans="1:1">
      <c r="A3339" s="116"/>
    </row>
    <row r="3340" spans="1:1">
      <c r="A3340" s="116"/>
    </row>
    <row r="3341" spans="1:1">
      <c r="A3341" s="116"/>
    </row>
    <row r="3342" spans="1:1">
      <c r="A3342" s="116"/>
    </row>
    <row r="3343" spans="1:1">
      <c r="A3343" s="116"/>
    </row>
    <row r="3344" spans="1:1">
      <c r="A3344" s="116"/>
    </row>
    <row r="3345" spans="1:1">
      <c r="A3345" s="116"/>
    </row>
    <row r="3346" spans="1:1">
      <c r="A3346" s="116"/>
    </row>
    <row r="3347" spans="1:1">
      <c r="A3347" s="116"/>
    </row>
    <row r="3348" spans="1:1">
      <c r="A3348" s="116"/>
    </row>
    <row r="3349" spans="1:1">
      <c r="A3349" s="116"/>
    </row>
    <row r="3350" spans="1:1">
      <c r="A3350" s="116"/>
    </row>
    <row r="3351" spans="1:1">
      <c r="A3351" s="116"/>
    </row>
    <row r="3352" spans="1:1">
      <c r="A3352" s="116"/>
    </row>
    <row r="3353" spans="1:1">
      <c r="A3353" s="116"/>
    </row>
    <row r="3354" spans="1:1">
      <c r="A3354" s="116"/>
    </row>
    <row r="3355" spans="1:1">
      <c r="A3355" s="116"/>
    </row>
    <row r="3356" spans="1:1">
      <c r="A3356" s="116"/>
    </row>
    <row r="3357" spans="1:1">
      <c r="A3357" s="116"/>
    </row>
    <row r="3358" spans="1:1">
      <c r="A3358" s="116"/>
    </row>
    <row r="3359" spans="1:1">
      <c r="A3359" s="116"/>
    </row>
    <row r="3360" spans="1:1">
      <c r="A3360" s="116"/>
    </row>
    <row r="3361" spans="1:1">
      <c r="A3361" s="116"/>
    </row>
    <row r="3362" spans="1:1">
      <c r="A3362" s="116"/>
    </row>
    <row r="3363" spans="1:1">
      <c r="A3363" s="116"/>
    </row>
    <row r="3364" spans="1:1">
      <c r="A3364" s="116"/>
    </row>
    <row r="3365" spans="1:1">
      <c r="A3365" s="116"/>
    </row>
    <row r="3366" spans="1:1">
      <c r="A3366" s="116"/>
    </row>
    <row r="3367" spans="1:1">
      <c r="A3367" s="116"/>
    </row>
    <row r="3368" spans="1:1">
      <c r="A3368" s="116"/>
    </row>
    <row r="3369" spans="1:1">
      <c r="A3369" s="116"/>
    </row>
    <row r="3370" spans="1:1">
      <c r="A3370" s="116"/>
    </row>
    <row r="3371" spans="1:1">
      <c r="A3371" s="116"/>
    </row>
    <row r="3372" spans="1:1">
      <c r="A3372" s="116"/>
    </row>
    <row r="3373" spans="1:1">
      <c r="A3373" s="116"/>
    </row>
    <row r="3374" spans="1:1">
      <c r="A3374" s="116"/>
    </row>
    <row r="3375" spans="1:1">
      <c r="A3375" s="116"/>
    </row>
    <row r="3376" spans="1:1">
      <c r="A3376" s="116"/>
    </row>
    <row r="3377" spans="1:1">
      <c r="A3377" s="116"/>
    </row>
    <row r="3378" spans="1:1">
      <c r="A3378" s="116"/>
    </row>
    <row r="3379" spans="1:1">
      <c r="A3379" s="116"/>
    </row>
  </sheetData>
  <pageMargins left="0.70866141732283472" right="0.70866141732283472" top="0.74803149606299213" bottom="0.74803149606299213" header="0.31496062992125984" footer="0.31496062992125984"/>
  <pageSetup paperSize="9" scale="96" orientation="landscape" horizontalDpi="0" verticalDpi="0" r:id="rId1"/>
  <headerFooter>
    <oddHeader>&amp;CListe des factures "fournisseurs"</oddHeader>
  </headerFooter>
  <legacyDrawing r:id="rId2"/>
  <controls>
    <control shapeId="4097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17</vt:i4>
      </vt:variant>
    </vt:vector>
  </HeadingPairs>
  <TitlesOfParts>
    <vt:vector size="24" baseType="lpstr">
      <vt:lpstr>Facture</vt:lpstr>
      <vt:lpstr>FichierClient</vt:lpstr>
      <vt:lpstr>ListeFactures</vt:lpstr>
      <vt:lpstr>Produits</vt:lpstr>
      <vt:lpstr>Stocks</vt:lpstr>
      <vt:lpstr>ListeFRS</vt:lpstr>
      <vt:lpstr>FactFRS</vt:lpstr>
      <vt:lpstr>CodeProd</vt:lpstr>
      <vt:lpstr>designatio</vt:lpstr>
      <vt:lpstr>FichClt</vt:lpstr>
      <vt:lpstr>fichfrs</vt:lpstr>
      <vt:lpstr>MontantHT</vt:lpstr>
      <vt:lpstr>NumClient</vt:lpstr>
      <vt:lpstr>Prix1</vt:lpstr>
      <vt:lpstr>Prix2</vt:lpstr>
      <vt:lpstr>Prix3</vt:lpstr>
      <vt:lpstr>Prod</vt:lpstr>
      <vt:lpstr>PU_HT</vt:lpstr>
      <vt:lpstr>Qtte</vt:lpstr>
      <vt:lpstr>Qtte1</vt:lpstr>
      <vt:lpstr>Qtte2</vt:lpstr>
      <vt:lpstr>Taux_TVA</vt:lpstr>
      <vt:lpstr>TVA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Win7</dc:creator>
  <cp:lastModifiedBy>Win7</cp:lastModifiedBy>
  <cp:lastPrinted>2012-12-07T19:39:43Z</cp:lastPrinted>
  <dcterms:created xsi:type="dcterms:W3CDTF">2012-11-18T13:18:19Z</dcterms:created>
  <dcterms:modified xsi:type="dcterms:W3CDTF">2012-12-07T19:54:40Z</dcterms:modified>
</cp:coreProperties>
</file>