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2490" yWindow="1050" windowWidth="28830" windowHeight="10170" activeTab="1"/>
  </bookViews>
  <sheets>
    <sheet name="1" sheetId="1" r:id="rId1"/>
    <sheet name="2" sheetId="3" r:id="rId2"/>
    <sheet name="3" sheetId="4" r:id="rId3"/>
    <sheet name="Feuil1" sheetId="5" r:id="rId4"/>
  </sheets>
  <definedNames>
    <definedName name="_xlnm._FilterDatabase" localSheetId="0" hidden="1">'1'!$A$5:$H$5</definedName>
    <definedName name="_xlnm._FilterDatabase" localSheetId="1" hidden="1">'2'!#REF!</definedName>
    <definedName name="_xlnm.Extract" localSheetId="1">'2'!#REF!</definedName>
    <definedName name="Liste_Sanctions">OFFSET('2'!#REF!,,,COUNTIF('2'!#REF!,"&gt;&lt;"))</definedName>
    <definedName name="montant_du_2eme?">'1'!#REF!</definedName>
    <definedName name="_xlnm.Print_Area" localSheetId="1">'2'!$F$3:$H$24</definedName>
    <definedName name="_xlnm.Print_Area" localSheetId="2">'3'!$B$1:$J$53</definedName>
  </definedNames>
  <calcPr calcId="145621"/>
</workbook>
</file>

<file path=xl/calcChain.xml><?xml version="1.0" encoding="utf-8"?>
<calcChain xmlns="http://schemas.openxmlformats.org/spreadsheetml/2006/main">
  <c r="J5" i="3" l="1"/>
  <c r="L5" i="1" l="1"/>
  <c r="M5" i="1"/>
  <c r="I5" i="1"/>
  <c r="J5" i="1"/>
  <c r="K5" i="1"/>
  <c r="E12" i="3" l="1"/>
  <c r="E4" i="1"/>
  <c r="E161" i="1" l="1"/>
  <c r="F4" i="1"/>
  <c r="C4" i="4" s="1"/>
  <c r="G4" i="1"/>
  <c r="C8" i="3" s="1"/>
  <c r="D4" i="4" l="1"/>
  <c r="C7" i="3"/>
  <c r="J25" i="3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6" i="1"/>
  <c r="D9" i="4" l="1"/>
  <c r="E9" i="4"/>
  <c r="D10" i="4"/>
  <c r="E10" i="4"/>
  <c r="D11" i="4"/>
  <c r="E11" i="4"/>
  <c r="D12" i="4"/>
  <c r="E12" i="4"/>
  <c r="D13" i="4"/>
  <c r="E13" i="4"/>
  <c r="D14" i="4"/>
  <c r="E14" i="4"/>
  <c r="D15" i="4"/>
  <c r="E15" i="4"/>
  <c r="D16" i="4"/>
  <c r="E16" i="4"/>
  <c r="D17" i="4"/>
  <c r="E17" i="4"/>
  <c r="D18" i="4"/>
  <c r="E18" i="4"/>
  <c r="D19" i="4"/>
  <c r="E19" i="4"/>
  <c r="D20" i="4"/>
  <c r="E20" i="4"/>
  <c r="D21" i="4"/>
  <c r="E21" i="4"/>
  <c r="D22" i="4"/>
  <c r="E22" i="4"/>
  <c r="D23" i="4"/>
  <c r="E23" i="4"/>
  <c r="D24" i="4"/>
  <c r="E24" i="4"/>
  <c r="D25" i="4"/>
  <c r="E25" i="4"/>
  <c r="D26" i="4"/>
  <c r="E26" i="4"/>
  <c r="D27" i="4"/>
  <c r="E27" i="4"/>
  <c r="D28" i="4"/>
  <c r="E28" i="4"/>
  <c r="F28" i="4" s="1"/>
  <c r="D29" i="4"/>
  <c r="E29" i="4"/>
  <c r="F29" i="4" s="1"/>
  <c r="D30" i="4"/>
  <c r="E30" i="4"/>
  <c r="F30" i="4" s="1"/>
  <c r="E8" i="4"/>
  <c r="D8" i="4"/>
  <c r="J7" i="3" l="1"/>
  <c r="F8" i="4" s="1"/>
  <c r="J140" i="3" l="1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23" i="3"/>
  <c r="F24" i="4" s="1"/>
  <c r="J24" i="3"/>
  <c r="F25" i="4" s="1"/>
  <c r="F26" i="4"/>
  <c r="J26" i="3"/>
  <c r="F27" i="4" s="1"/>
  <c r="J27" i="3"/>
  <c r="J28" i="3"/>
  <c r="J29" i="3"/>
  <c r="J8" i="3" l="1"/>
  <c r="F9" i="4" s="1"/>
  <c r="J9" i="3"/>
  <c r="F10" i="4" s="1"/>
  <c r="J10" i="3"/>
  <c r="F11" i="4" s="1"/>
  <c r="J11" i="3"/>
  <c r="F12" i="4" s="1"/>
  <c r="J12" i="3"/>
  <c r="F13" i="4" s="1"/>
  <c r="J13" i="3"/>
  <c r="F14" i="4" s="1"/>
  <c r="J14" i="3"/>
  <c r="F15" i="4" s="1"/>
  <c r="J15" i="3"/>
  <c r="F16" i="4" s="1"/>
  <c r="J16" i="3"/>
  <c r="F17" i="4" s="1"/>
  <c r="J17" i="3"/>
  <c r="F18" i="4" s="1"/>
  <c r="J18" i="3"/>
  <c r="F19" i="4" s="1"/>
  <c r="J19" i="3"/>
  <c r="F20" i="4" s="1"/>
  <c r="B5" i="4"/>
  <c r="A14" i="3"/>
  <c r="A13" i="3"/>
  <c r="A12" i="3"/>
  <c r="A11" i="3"/>
  <c r="A10" i="3"/>
  <c r="J20" i="3"/>
  <c r="F21" i="4" s="1"/>
  <c r="D31" i="4"/>
  <c r="E31" i="4"/>
  <c r="F31" i="4" s="1"/>
  <c r="D32" i="4"/>
  <c r="E32" i="4"/>
  <c r="F32" i="4" s="1"/>
  <c r="D33" i="4"/>
  <c r="E33" i="4"/>
  <c r="F33" i="4" s="1"/>
  <c r="D34" i="4"/>
  <c r="E34" i="4"/>
  <c r="F34" i="4" s="1"/>
  <c r="D35" i="4"/>
  <c r="E35" i="4"/>
  <c r="F35" i="4" s="1"/>
  <c r="D36" i="4"/>
  <c r="E36" i="4"/>
  <c r="F36" i="4" s="1"/>
  <c r="D37" i="4"/>
  <c r="E37" i="4"/>
  <c r="F37" i="4" s="1"/>
  <c r="D38" i="4"/>
  <c r="E38" i="4"/>
  <c r="F38" i="4" s="1"/>
  <c r="D39" i="4"/>
  <c r="E39" i="4"/>
  <c r="F39" i="4" s="1"/>
  <c r="D40" i="4"/>
  <c r="E40" i="4"/>
  <c r="F40" i="4" s="1"/>
  <c r="D41" i="4"/>
  <c r="E41" i="4"/>
  <c r="F41" i="4" s="1"/>
  <c r="D42" i="4"/>
  <c r="E42" i="4"/>
  <c r="F42" i="4" s="1"/>
  <c r="D43" i="4"/>
  <c r="E43" i="4"/>
  <c r="F43" i="4" s="1"/>
  <c r="D44" i="4"/>
  <c r="E44" i="4"/>
  <c r="F44" i="4" s="1"/>
  <c r="D45" i="4"/>
  <c r="E45" i="4"/>
  <c r="F45" i="4" s="1"/>
  <c r="D46" i="4"/>
  <c r="E46" i="4"/>
  <c r="F46" i="4" s="1"/>
  <c r="D47" i="4"/>
  <c r="E47" i="4"/>
  <c r="F47" i="4" s="1"/>
  <c r="D48" i="4"/>
  <c r="E48" i="4"/>
  <c r="F48" i="4" s="1"/>
  <c r="D49" i="4"/>
  <c r="E49" i="4"/>
  <c r="F49" i="4" s="1"/>
  <c r="D50" i="4"/>
  <c r="E50" i="4"/>
  <c r="F50" i="4" s="1"/>
  <c r="D51" i="4"/>
  <c r="E51" i="4"/>
  <c r="F51" i="4" s="1"/>
  <c r="D52" i="4"/>
  <c r="E52" i="4"/>
  <c r="F52" i="4" s="1"/>
  <c r="J21" i="3" l="1"/>
  <c r="F22" i="4" s="1"/>
  <c r="C1" i="4" l="1"/>
  <c r="B1" i="4"/>
  <c r="I90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6" i="1"/>
  <c r="C14" i="3" l="1"/>
  <c r="I4" i="4" s="1"/>
  <c r="C12" i="3"/>
  <c r="C13" i="3"/>
  <c r="H4" i="4" s="1"/>
  <c r="C11" i="3"/>
  <c r="C10" i="3"/>
  <c r="E10" i="3" l="1"/>
  <c r="B4" i="4"/>
  <c r="C6" i="3"/>
  <c r="D53" i="4"/>
  <c r="C53" i="4" s="1"/>
  <c r="E53" i="4"/>
  <c r="F53" i="4"/>
  <c r="G53" i="4"/>
  <c r="C50" i="4"/>
  <c r="G50" i="4" s="1"/>
  <c r="C51" i="4"/>
  <c r="G51" i="4" s="1"/>
  <c r="C52" i="4"/>
  <c r="G52" i="4" s="1"/>
  <c r="J22" i="3"/>
  <c r="F23" i="4" s="1"/>
  <c r="J1" i="4" l="1"/>
  <c r="I1" i="4"/>
  <c r="D54" i="4" l="1"/>
  <c r="E54" i="4"/>
  <c r="D55" i="4"/>
  <c r="E55" i="4"/>
  <c r="D56" i="4"/>
  <c r="E56" i="4"/>
  <c r="D57" i="4"/>
  <c r="E57" i="4"/>
  <c r="D58" i="4"/>
  <c r="E58" i="4"/>
  <c r="D59" i="4"/>
  <c r="E59" i="4"/>
  <c r="G3" i="4"/>
  <c r="D3" i="4"/>
  <c r="C3" i="4"/>
  <c r="B3" i="4"/>
  <c r="G4" i="4" l="1"/>
  <c r="C8" i="4" l="1"/>
  <c r="G8" i="4" s="1"/>
  <c r="F3" i="4"/>
  <c r="E3" i="4"/>
  <c r="E4" i="4"/>
  <c r="F4" i="4"/>
  <c r="J4" i="4" l="1"/>
  <c r="F5" i="4" s="1"/>
  <c r="C9" i="4"/>
  <c r="D5" i="4" l="1"/>
  <c r="C5" i="4"/>
  <c r="H5" i="4"/>
  <c r="C10" i="4"/>
  <c r="G9" i="4"/>
  <c r="I5" i="4"/>
  <c r="G5" i="4"/>
  <c r="E5" i="4"/>
  <c r="C11" i="4" l="1"/>
  <c r="G10" i="4"/>
  <c r="C12" i="4" l="1"/>
  <c r="G11" i="4"/>
  <c r="C13" i="4" l="1"/>
  <c r="G12" i="4"/>
  <c r="C14" i="4" l="1"/>
  <c r="G13" i="4"/>
  <c r="C15" i="4" l="1"/>
  <c r="G14" i="4"/>
  <c r="C16" i="4" l="1"/>
  <c r="G15" i="4"/>
  <c r="C17" i="4" l="1"/>
  <c r="G16" i="4"/>
  <c r="C18" i="4" l="1"/>
  <c r="G17" i="4"/>
  <c r="C19" i="4" l="1"/>
  <c r="G18" i="4"/>
  <c r="C20" i="4" l="1"/>
  <c r="G19" i="4"/>
  <c r="C21" i="4" l="1"/>
  <c r="G20" i="4"/>
  <c r="C22" i="4" l="1"/>
  <c r="G21" i="4"/>
  <c r="C23" i="4" l="1"/>
  <c r="G22" i="4"/>
  <c r="C24" i="4" l="1"/>
  <c r="G23" i="4"/>
  <c r="C25" i="4" l="1"/>
  <c r="G24" i="4"/>
  <c r="C26" i="4" l="1"/>
  <c r="G25" i="4"/>
  <c r="C27" i="4" l="1"/>
  <c r="G26" i="4"/>
  <c r="C28" i="4" l="1"/>
  <c r="G27" i="4"/>
  <c r="C29" i="4" l="1"/>
  <c r="G28" i="4"/>
  <c r="C30" i="4" l="1"/>
  <c r="G29" i="4"/>
  <c r="C31" i="4" l="1"/>
  <c r="G30" i="4"/>
  <c r="C32" i="4" l="1"/>
  <c r="G31" i="4"/>
  <c r="C33" i="4" l="1"/>
  <c r="G32" i="4"/>
  <c r="C34" i="4" l="1"/>
  <c r="G33" i="4"/>
  <c r="C35" i="4" l="1"/>
  <c r="G34" i="4"/>
  <c r="C36" i="4" l="1"/>
  <c r="G35" i="4"/>
  <c r="C37" i="4" l="1"/>
  <c r="G36" i="4"/>
  <c r="C38" i="4" l="1"/>
  <c r="G37" i="4"/>
  <c r="C39" i="4" l="1"/>
  <c r="G38" i="4"/>
  <c r="C40" i="4" l="1"/>
  <c r="G39" i="4"/>
  <c r="C41" i="4" l="1"/>
  <c r="G40" i="4"/>
  <c r="C42" i="4" l="1"/>
  <c r="G41" i="4"/>
  <c r="C43" i="4" l="1"/>
  <c r="G42" i="4"/>
  <c r="C44" i="4" l="1"/>
  <c r="G43" i="4"/>
  <c r="C45" i="4" l="1"/>
  <c r="G44" i="4"/>
  <c r="C46" i="4" l="1"/>
  <c r="G45" i="4"/>
  <c r="C47" i="4" l="1"/>
  <c r="G46" i="4"/>
  <c r="C48" i="4" l="1"/>
  <c r="G47" i="4"/>
  <c r="C49" i="4" l="1"/>
  <c r="G49" i="4" s="1"/>
  <c r="G48" i="4"/>
</calcChain>
</file>

<file path=xl/sharedStrings.xml><?xml version="1.0" encoding="utf-8"?>
<sst xmlns="http://schemas.openxmlformats.org/spreadsheetml/2006/main" count="220" uniqueCount="84">
  <si>
    <t>NOMS</t>
  </si>
  <si>
    <t>PRENOMS</t>
  </si>
  <si>
    <t>DATE</t>
  </si>
  <si>
    <t>Demay</t>
  </si>
  <si>
    <t>Muller</t>
  </si>
  <si>
    <t>Dorian</t>
  </si>
  <si>
    <t>Godart</t>
  </si>
  <si>
    <t>Hanon</t>
  </si>
  <si>
    <t>Bastien</t>
  </si>
  <si>
    <t>Commien</t>
  </si>
  <si>
    <t>Patrick</t>
  </si>
  <si>
    <t>Pierre</t>
  </si>
  <si>
    <t>CARTONS</t>
  </si>
  <si>
    <t>vs  CLUBS</t>
  </si>
  <si>
    <t>Romuald</t>
  </si>
  <si>
    <t>Le Hit des cartons</t>
  </si>
  <si>
    <t>SYNTHESE</t>
  </si>
  <si>
    <t>Loisirs</t>
  </si>
  <si>
    <t>Thibaut</t>
  </si>
  <si>
    <t>Delahaigue</t>
  </si>
  <si>
    <t>Alexandre</t>
  </si>
  <si>
    <t xml:space="preserve">CARTONS JAUNES </t>
  </si>
  <si>
    <t>Total</t>
  </si>
  <si>
    <t>Abusifs</t>
  </si>
  <si>
    <t>Rouge</t>
  </si>
  <si>
    <t>jaune</t>
  </si>
  <si>
    <t>abusif</t>
  </si>
  <si>
    <t>SYNTHESE  DES  SANCTIONS</t>
  </si>
  <si>
    <t xml:space="preserve"> rouge </t>
  </si>
  <si>
    <t>Saison</t>
  </si>
  <si>
    <t>CATEGORIES</t>
  </si>
  <si>
    <t>1 ere Division</t>
  </si>
  <si>
    <t>Us La Fere</t>
  </si>
  <si>
    <t>Lequellec</t>
  </si>
  <si>
    <t>Jean marie</t>
  </si>
  <si>
    <t>Us Premontré</t>
  </si>
  <si>
    <t>Promo 1ere Div</t>
  </si>
  <si>
    <t>Chantereaux</t>
  </si>
  <si>
    <t>Clément</t>
  </si>
  <si>
    <t>Us Premontré 2</t>
  </si>
  <si>
    <t>Vallée de l'ailette</t>
  </si>
  <si>
    <t>E Crouy Cuffies</t>
  </si>
  <si>
    <t>Courtois</t>
  </si>
  <si>
    <t>Anthony</t>
  </si>
  <si>
    <t>3 eme Division</t>
  </si>
  <si>
    <t>U15</t>
  </si>
  <si>
    <t>2013 - 2014</t>
  </si>
  <si>
    <t>U 15</t>
  </si>
  <si>
    <t>nom</t>
  </si>
  <si>
    <t>prenom</t>
  </si>
  <si>
    <t>total €</t>
  </si>
  <si>
    <t>nb cartons</t>
  </si>
  <si>
    <t>Maxime</t>
  </si>
  <si>
    <t>Poiret</t>
  </si>
  <si>
    <t>Cyril</t>
  </si>
  <si>
    <t>Chambry</t>
  </si>
  <si>
    <t>Yannick</t>
  </si>
  <si>
    <t>Evergnicourt Es</t>
  </si>
  <si>
    <t>Laon Fc</t>
  </si>
  <si>
    <t>Le Nouvion Ac</t>
  </si>
  <si>
    <t>Delrieu</t>
  </si>
  <si>
    <t>Damien</t>
  </si>
  <si>
    <t>Coucy les Eppes</t>
  </si>
  <si>
    <t>Morissard</t>
  </si>
  <si>
    <t>Quentin</t>
  </si>
  <si>
    <t>Nouvion As</t>
  </si>
  <si>
    <t>Delcloy</t>
  </si>
  <si>
    <t>Aurelien</t>
  </si>
  <si>
    <t>Misiarczyk</t>
  </si>
  <si>
    <t>Jeremy</t>
  </si>
  <si>
    <t>Chezy/Charly</t>
  </si>
  <si>
    <t>Athis sous laon</t>
  </si>
  <si>
    <t>Le Vot</t>
  </si>
  <si>
    <t>Aymeric</t>
  </si>
  <si>
    <t>Château Thierry</t>
  </si>
  <si>
    <t>Moreau</t>
  </si>
  <si>
    <t>Guillaume</t>
  </si>
  <si>
    <t>Crouy-Cuffies</t>
  </si>
  <si>
    <r>
      <rPr>
        <b/>
        <sz val="10"/>
        <color theme="1"/>
        <rFont val="Calibri"/>
        <family val="2"/>
        <scheme val="minor"/>
      </rPr>
      <t xml:space="preserve">The  Winners    </t>
    </r>
    <r>
      <rPr>
        <sz val="10"/>
        <color theme="1"/>
        <rFont val="Calibri"/>
        <family val="2"/>
        <scheme val="minor"/>
      </rPr>
      <t xml:space="preserve">         </t>
    </r>
  </si>
  <si>
    <t xml:space="preserve">   (Tous cartons confondus)</t>
  </si>
  <si>
    <t>SUPPRIMER</t>
  </si>
  <si>
    <t>CE  TABLEAU  SVP</t>
  </si>
  <si>
    <t>dont</t>
  </si>
  <si>
    <t>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</si>
</sst>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7" formatCode="#,##0.00\ &quot;€&quot;;\-#,##0.00\ &quot;€&quot;"/>
    <numFmt numFmtId="164" formatCode="[$-40C]d\-mmm\-yy;@"/>
    <numFmt numFmtId="165" formatCode="#,##0\ _€"/>
    <numFmt numFmtId="166" formatCode="#,##0\ &quot;€&quot;"/>
    <numFmt numFmtId="167" formatCode="0.0%"/>
    <numFmt numFmtId="168" formatCode="dd/mm/yy;@"/>
    <numFmt numFmtId="169" formatCode="h:mm;@"/>
    <numFmt numFmtId="170" formatCode="#,##0.00\ _€"/>
  </numFmts>
  <fonts count="53">
    <font>
      <sz val="12"/>
      <color theme="1"/>
      <name val="Calibri"/>
      <family val="2"/>
      <scheme val="minor"/>
    </font>
    <font>
      <b/>
      <sz val="12"/>
      <color indexed="9"/>
      <name val="Calibri"/>
      <family val="2"/>
    </font>
    <font>
      <b/>
      <sz val="12"/>
      <color indexed="8"/>
      <name val="Calibri"/>
      <family val="2"/>
    </font>
    <font>
      <sz val="12"/>
      <color indexed="55"/>
      <name val="Calibri"/>
      <family val="2"/>
    </font>
    <font>
      <sz val="12"/>
      <color indexed="9"/>
      <name val="Calibri"/>
      <family val="2"/>
    </font>
    <font>
      <sz val="12"/>
      <color theme="0"/>
      <name val="Calibri"/>
      <family val="2"/>
      <scheme val="minor"/>
    </font>
    <font>
      <i/>
      <sz val="36"/>
      <color indexed="9"/>
      <name val="Calibri"/>
      <family val="2"/>
    </font>
    <font>
      <sz val="12"/>
      <color indexed="8"/>
      <name val="Calibri"/>
      <family val="2"/>
    </font>
    <font>
      <sz val="12"/>
      <color theme="1"/>
      <name val="Calibri"/>
      <family val="2"/>
    </font>
    <font>
      <b/>
      <sz val="20"/>
      <color indexed="8"/>
      <name val="AR BLANCA"/>
    </font>
    <font>
      <i/>
      <sz val="28"/>
      <color theme="9" tint="0.59999389629810485"/>
      <name val="AR CHRISTY"/>
    </font>
    <font>
      <i/>
      <sz val="12"/>
      <color theme="1"/>
      <name val="Calibri"/>
      <family val="2"/>
      <scheme val="minor"/>
    </font>
    <font>
      <b/>
      <sz val="20"/>
      <color rgb="FFFFFF00"/>
      <name val="Calibri"/>
      <family val="2"/>
    </font>
    <font>
      <b/>
      <sz val="12"/>
      <name val="Calibri"/>
      <family val="2"/>
      <scheme val="minor"/>
    </font>
    <font>
      <b/>
      <sz val="18"/>
      <color theme="1"/>
      <name val="Calibri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B0F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4"/>
      <color rgb="FF0070C0"/>
      <name val="Calibri"/>
      <family val="2"/>
      <scheme val="minor"/>
    </font>
    <font>
      <sz val="14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1"/>
      <name val="Calibri"/>
      <family val="2"/>
    </font>
    <font>
      <sz val="12"/>
      <color rgb="FF92D050"/>
      <name val="Calibri"/>
      <family val="2"/>
      <scheme val="minor"/>
    </font>
    <font>
      <sz val="12"/>
      <color rgb="FF00B050"/>
      <name val="Calibri"/>
      <family val="2"/>
    </font>
    <font>
      <sz val="12"/>
      <color rgb="FF00B050"/>
      <name val="Calibri"/>
      <family val="2"/>
      <scheme val="minor"/>
    </font>
    <font>
      <sz val="16"/>
      <color rgb="FFFFC000"/>
      <name val="Calibri"/>
      <family val="2"/>
    </font>
    <font>
      <i/>
      <sz val="10"/>
      <color rgb="FFFFC000"/>
      <name val="Calibri"/>
      <family val="2"/>
    </font>
    <font>
      <sz val="10"/>
      <name val="Calibri"/>
      <family val="2"/>
    </font>
    <font>
      <sz val="12"/>
      <color theme="1"/>
      <name val="MT Extra"/>
      <family val="1"/>
      <charset val="2"/>
    </font>
    <font>
      <sz val="12"/>
      <color theme="1"/>
      <name val="Broadway BT"/>
      <family val="5"/>
    </font>
    <font>
      <i/>
      <sz val="11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name val="Calibri"/>
      <family val="2"/>
      <scheme val="minor"/>
    </font>
    <font>
      <i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0"/>
      <color theme="0"/>
      <name val="Calibri"/>
      <family val="2"/>
    </font>
    <font>
      <i/>
      <sz val="12"/>
      <color indexed="8"/>
      <name val="Calibri"/>
      <family val="2"/>
    </font>
    <font>
      <i/>
      <sz val="8"/>
      <color indexed="8"/>
      <name val="Calibri"/>
      <family val="2"/>
    </font>
    <font>
      <b/>
      <sz val="12"/>
      <color theme="0"/>
      <name val="Calibri"/>
      <family val="2"/>
    </font>
    <font>
      <sz val="12"/>
      <color theme="9" tint="-0.499984740745262"/>
      <name val="Calibri"/>
      <family val="2"/>
      <scheme val="minor"/>
    </font>
    <font>
      <sz val="12"/>
      <color theme="6" tint="-0.499984740745262"/>
      <name val="Calibri"/>
      <family val="2"/>
      <scheme val="minor"/>
    </font>
    <font>
      <i/>
      <sz val="12"/>
      <color theme="9" tint="-0.499984740745262"/>
      <name val="Calibri"/>
      <family val="2"/>
      <scheme val="minor"/>
    </font>
    <font>
      <sz val="14"/>
      <color rgb="FFFFC000"/>
      <name val="Calibri"/>
      <family val="2"/>
      <scheme val="minor"/>
    </font>
    <font>
      <i/>
      <sz val="16"/>
      <color theme="0"/>
      <name val="Calibri"/>
      <family val="2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9"/>
      <color rgb="FF00B05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450666829432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9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 applyProtection="1">
      <alignment horizontal="center" vertical="center"/>
      <protection locked="0"/>
    </xf>
    <xf numFmtId="165" fontId="2" fillId="3" borderId="1" xfId="0" applyNumberFormat="1" applyFont="1" applyFill="1" applyBorder="1" applyAlignment="1" applyProtection="1">
      <alignment horizontal="center" vertical="center"/>
    </xf>
    <xf numFmtId="165" fontId="1" fillId="4" borderId="1" xfId="0" applyNumberFormat="1" applyFont="1" applyFill="1" applyBorder="1" applyAlignment="1" applyProtection="1">
      <alignment horizontal="center" vertical="center"/>
    </xf>
    <xf numFmtId="0" fontId="0" fillId="5" borderId="0" xfId="0" applyFill="1"/>
    <xf numFmtId="1" fontId="3" fillId="5" borderId="2" xfId="0" applyNumberFormat="1" applyFont="1" applyFill="1" applyBorder="1"/>
    <xf numFmtId="1" fontId="3" fillId="5" borderId="3" xfId="0" applyNumberFormat="1" applyFont="1" applyFill="1" applyBorder="1"/>
    <xf numFmtId="1" fontId="3" fillId="5" borderId="4" xfId="0" applyNumberFormat="1" applyFont="1" applyFill="1" applyBorder="1"/>
    <xf numFmtId="1" fontId="3" fillId="5" borderId="5" xfId="0" applyNumberFormat="1" applyFont="1" applyFill="1" applyBorder="1"/>
    <xf numFmtId="1" fontId="3" fillId="5" borderId="6" xfId="0" applyNumberFormat="1" applyFont="1" applyFill="1" applyBorder="1"/>
    <xf numFmtId="1" fontId="3" fillId="5" borderId="7" xfId="0" applyNumberFormat="1" applyFont="1" applyFill="1" applyBorder="1"/>
    <xf numFmtId="0" fontId="0" fillId="2" borderId="0" xfId="0" applyFill="1" applyProtection="1">
      <protection hidden="1"/>
    </xf>
    <xf numFmtId="1" fontId="0" fillId="2" borderId="0" xfId="0" applyNumberFormat="1" applyFill="1" applyAlignment="1" applyProtection="1">
      <alignment horizontal="center"/>
      <protection hidden="1"/>
    </xf>
    <xf numFmtId="1" fontId="0" fillId="6" borderId="0" xfId="0" applyNumberFormat="1" applyFill="1" applyBorder="1" applyAlignment="1" applyProtection="1">
      <alignment horizontal="center"/>
      <protection hidden="1"/>
    </xf>
    <xf numFmtId="166" fontId="0" fillId="6" borderId="0" xfId="0" applyNumberFormat="1" applyFill="1" applyBorder="1" applyAlignment="1" applyProtection="1">
      <alignment horizontal="left"/>
      <protection hidden="1"/>
    </xf>
    <xf numFmtId="0" fontId="0" fillId="6" borderId="0" xfId="0" applyFill="1" applyProtection="1">
      <protection hidden="1"/>
    </xf>
    <xf numFmtId="1" fontId="0" fillId="6" borderId="0" xfId="0" applyNumberFormat="1" applyFill="1" applyAlignment="1" applyProtection="1">
      <alignment horizontal="center"/>
      <protection hidden="1"/>
    </xf>
    <xf numFmtId="166" fontId="0" fillId="6" borderId="0" xfId="0" applyNumberFormat="1" applyFill="1" applyAlignment="1" applyProtection="1">
      <alignment horizontal="center"/>
      <protection hidden="1"/>
    </xf>
    <xf numFmtId="166" fontId="9" fillId="6" borderId="0" xfId="0" applyNumberFormat="1" applyFont="1" applyFill="1" applyBorder="1" applyAlignment="1" applyProtection="1">
      <alignment horizontal="center" vertical="center"/>
      <protection hidden="1"/>
    </xf>
    <xf numFmtId="166" fontId="0" fillId="6" borderId="0" xfId="0" applyNumberFormat="1" applyFill="1" applyBorder="1" applyAlignment="1" applyProtection="1">
      <alignment horizontal="center"/>
      <protection hidden="1"/>
    </xf>
    <xf numFmtId="166" fontId="0" fillId="6" borderId="0" xfId="0" applyNumberFormat="1" applyFill="1" applyAlignment="1" applyProtection="1">
      <alignment horizontal="center" vertical="center"/>
      <protection hidden="1"/>
    </xf>
    <xf numFmtId="0" fontId="8" fillId="6" borderId="0" xfId="0" applyFont="1" applyFill="1" applyAlignment="1" applyProtection="1">
      <alignment horizontal="center"/>
      <protection hidden="1"/>
    </xf>
    <xf numFmtId="166" fontId="8" fillId="6" borderId="0" xfId="0" applyNumberFormat="1" applyFont="1" applyFill="1" applyAlignment="1" applyProtection="1">
      <alignment horizontal="center" vertical="center"/>
      <protection hidden="1"/>
    </xf>
    <xf numFmtId="166" fontId="8" fillId="6" borderId="0" xfId="0" applyNumberFormat="1" applyFont="1" applyFill="1" applyBorder="1" applyAlignment="1" applyProtection="1">
      <alignment horizontal="center"/>
      <protection hidden="1"/>
    </xf>
    <xf numFmtId="0" fontId="8" fillId="6" borderId="0" xfId="0" applyFont="1" applyFill="1" applyProtection="1">
      <protection hidden="1"/>
    </xf>
    <xf numFmtId="0" fontId="0" fillId="8" borderId="0" xfId="0" applyFill="1" applyProtection="1">
      <protection hidden="1"/>
    </xf>
    <xf numFmtId="166" fontId="9" fillId="6" borderId="0" xfId="0" applyNumberFormat="1" applyFont="1" applyFill="1" applyBorder="1" applyAlignment="1" applyProtection="1">
      <alignment vertical="center"/>
      <protection hidden="1"/>
    </xf>
    <xf numFmtId="0" fontId="11" fillId="6" borderId="0" xfId="0" applyFont="1" applyFill="1" applyAlignment="1" applyProtection="1">
      <protection hidden="1"/>
    </xf>
    <xf numFmtId="166" fontId="0" fillId="6" borderId="0" xfId="0" applyNumberFormat="1" applyFill="1" applyBorder="1" applyAlignment="1" applyProtection="1">
      <alignment horizontal="right"/>
      <protection hidden="1"/>
    </xf>
    <xf numFmtId="166" fontId="8" fillId="9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locked="0"/>
    </xf>
    <xf numFmtId="1" fontId="0" fillId="0" borderId="0" xfId="0" applyNumberFormat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0" fillId="6" borderId="0" xfId="0" applyFill="1" applyProtection="1">
      <protection locked="0"/>
    </xf>
    <xf numFmtId="0" fontId="7" fillId="6" borderId="0" xfId="0" applyFont="1" applyFill="1" applyBorder="1" applyAlignment="1" applyProtection="1">
      <alignment vertical="center"/>
      <protection hidden="1"/>
    </xf>
    <xf numFmtId="3" fontId="8" fillId="6" borderId="0" xfId="0" applyNumberFormat="1" applyFont="1" applyFill="1" applyAlignment="1" applyProtection="1">
      <alignment horizontal="center" vertical="center"/>
      <protection hidden="1"/>
    </xf>
    <xf numFmtId="166" fontId="8" fillId="6" borderId="0" xfId="0" applyNumberFormat="1" applyFont="1" applyFill="1" applyBorder="1" applyAlignment="1" applyProtection="1">
      <alignment horizontal="center" vertical="center"/>
      <protection hidden="1"/>
    </xf>
    <xf numFmtId="0" fontId="0" fillId="13" borderId="0" xfId="0" applyFill="1" applyProtection="1">
      <protection locked="0"/>
    </xf>
    <xf numFmtId="0" fontId="5" fillId="8" borderId="0" xfId="0" applyFont="1" applyFill="1" applyAlignment="1" applyProtection="1">
      <protection hidden="1"/>
    </xf>
    <xf numFmtId="0" fontId="0" fillId="16" borderId="0" xfId="0" applyFill="1"/>
    <xf numFmtId="166" fontId="0" fillId="16" borderId="0" xfId="0" applyNumberFormat="1" applyFill="1"/>
    <xf numFmtId="0" fontId="0" fillId="16" borderId="0" xfId="0" applyFont="1" applyFill="1"/>
    <xf numFmtId="3" fontId="0" fillId="16" borderId="0" xfId="0" applyNumberFormat="1" applyFill="1" applyAlignment="1">
      <alignment horizontal="center"/>
    </xf>
    <xf numFmtId="1" fontId="0" fillId="16" borderId="0" xfId="0" applyNumberFormat="1" applyFill="1" applyBorder="1"/>
    <xf numFmtId="1" fontId="17" fillId="16" borderId="0" xfId="0" applyNumberFormat="1" applyFont="1" applyFill="1" applyBorder="1" applyAlignment="1">
      <alignment horizontal="center"/>
    </xf>
    <xf numFmtId="1" fontId="18" fillId="16" borderId="0" xfId="0" applyNumberFormat="1" applyFont="1" applyFill="1" applyBorder="1" applyAlignment="1">
      <alignment horizontal="center"/>
    </xf>
    <xf numFmtId="0" fontId="0" fillId="18" borderId="0" xfId="0" applyFill="1"/>
    <xf numFmtId="165" fontId="2" fillId="1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1" fontId="20" fillId="0" borderId="0" xfId="0" applyNumberFormat="1" applyFont="1" applyBorder="1" applyAlignment="1">
      <alignment horizontal="center" vertical="top"/>
    </xf>
    <xf numFmtId="0" fontId="21" fillId="0" borderId="0" xfId="0" applyFont="1" applyBorder="1" applyAlignment="1">
      <alignment horizontal="center" vertical="top"/>
    </xf>
    <xf numFmtId="0" fontId="0" fillId="0" borderId="0" xfId="0" applyFont="1"/>
    <xf numFmtId="0" fontId="0" fillId="0" borderId="0" xfId="0" applyFont="1" applyBorder="1" applyAlignment="1">
      <alignment vertical="center"/>
    </xf>
    <xf numFmtId="3" fontId="0" fillId="0" borderId="0" xfId="0" applyNumberFormat="1" applyFont="1" applyBorder="1" applyAlignment="1">
      <alignment horizontal="center" vertical="center"/>
    </xf>
    <xf numFmtId="166" fontId="0" fillId="0" borderId="0" xfId="0" applyNumberFormat="1" applyFont="1" applyBorder="1" applyAlignment="1">
      <alignment vertical="center"/>
    </xf>
    <xf numFmtId="0" fontId="15" fillId="7" borderId="11" xfId="0" applyFont="1" applyFill="1" applyBorder="1" applyAlignment="1">
      <alignment horizontal="center"/>
    </xf>
    <xf numFmtId="0" fontId="15" fillId="12" borderId="11" xfId="0" applyFont="1" applyFill="1" applyBorder="1" applyAlignment="1">
      <alignment horizontal="center"/>
    </xf>
    <xf numFmtId="0" fontId="23" fillId="11" borderId="11" xfId="0" applyFont="1" applyFill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5" fillId="15" borderId="11" xfId="0" applyFont="1" applyFill="1" applyBorder="1" applyAlignment="1">
      <alignment horizontal="center"/>
    </xf>
    <xf numFmtId="0" fontId="24" fillId="6" borderId="0" xfId="0" applyFont="1" applyFill="1" applyAlignment="1" applyProtection="1">
      <alignment horizontal="center"/>
      <protection hidden="1"/>
    </xf>
    <xf numFmtId="0" fontId="0" fillId="10" borderId="0" xfId="0" applyFill="1"/>
    <xf numFmtId="0" fontId="25" fillId="10" borderId="0" xfId="0" applyFont="1" applyFill="1"/>
    <xf numFmtId="3" fontId="26" fillId="10" borderId="0" xfId="0" applyNumberFormat="1" applyFont="1" applyFill="1" applyAlignment="1">
      <alignment horizontal="center" vertical="center"/>
    </xf>
    <xf numFmtId="3" fontId="8" fillId="6" borderId="0" xfId="0" applyNumberFormat="1" applyFont="1" applyFill="1" applyAlignment="1" applyProtection="1">
      <alignment horizontal="right"/>
      <protection hidden="1"/>
    </xf>
    <xf numFmtId="0" fontId="31" fillId="6" borderId="0" xfId="0" applyFont="1" applyFill="1" applyAlignment="1" applyProtection="1">
      <alignment horizontal="center"/>
      <protection hidden="1"/>
    </xf>
    <xf numFmtId="3" fontId="32" fillId="6" borderId="0" xfId="0" applyNumberFormat="1" applyFont="1" applyFill="1" applyAlignment="1" applyProtection="1">
      <alignment horizontal="center" vertical="center"/>
      <protection hidden="1"/>
    </xf>
    <xf numFmtId="3" fontId="16" fillId="0" borderId="12" xfId="0" applyNumberFormat="1" applyFont="1" applyBorder="1" applyAlignment="1">
      <alignment horizontal="center"/>
    </xf>
    <xf numFmtId="1" fontId="16" fillId="0" borderId="12" xfId="0" applyNumberFormat="1" applyFont="1" applyBorder="1" applyAlignment="1">
      <alignment horizontal="center"/>
    </xf>
    <xf numFmtId="167" fontId="33" fillId="14" borderId="10" xfId="0" applyNumberFormat="1" applyFont="1" applyFill="1" applyBorder="1" applyAlignment="1">
      <alignment horizontal="center"/>
    </xf>
    <xf numFmtId="0" fontId="15" fillId="7" borderId="9" xfId="0" applyFont="1" applyFill="1" applyBorder="1" applyAlignment="1"/>
    <xf numFmtId="0" fontId="33" fillId="17" borderId="2" xfId="0" applyFont="1" applyFill="1" applyBorder="1" applyAlignment="1">
      <alignment horizontal="center" vertical="center"/>
    </xf>
    <xf numFmtId="0" fontId="33" fillId="17" borderId="13" xfId="0" applyFont="1" applyFill="1" applyBorder="1" applyAlignment="1">
      <alignment horizontal="center" vertical="center"/>
    </xf>
    <xf numFmtId="168" fontId="15" fillId="17" borderId="13" xfId="0" applyNumberFormat="1" applyFont="1" applyFill="1" applyBorder="1" applyAlignment="1">
      <alignment horizontal="center" vertical="center"/>
    </xf>
    <xf numFmtId="169" fontId="15" fillId="17" borderId="3" xfId="0" applyNumberFormat="1" applyFont="1" applyFill="1" applyBorder="1" applyAlignment="1">
      <alignment horizontal="center" vertical="center"/>
    </xf>
    <xf numFmtId="0" fontId="0" fillId="17" borderId="6" xfId="0" applyFont="1" applyFill="1" applyBorder="1" applyAlignment="1">
      <alignment vertical="center"/>
    </xf>
    <xf numFmtId="0" fontId="0" fillId="17" borderId="14" xfId="0" applyFont="1" applyFill="1" applyBorder="1" applyAlignment="1">
      <alignment vertical="center"/>
    </xf>
    <xf numFmtId="0" fontId="16" fillId="17" borderId="14" xfId="0" applyFont="1" applyFill="1" applyBorder="1" applyAlignment="1">
      <alignment vertical="center"/>
    </xf>
    <xf numFmtId="0" fontId="16" fillId="17" borderId="7" xfId="0" applyFont="1" applyFill="1" applyBorder="1" applyAlignment="1">
      <alignment vertical="center"/>
    </xf>
    <xf numFmtId="0" fontId="15" fillId="7" borderId="10" xfId="0" applyFont="1" applyFill="1" applyBorder="1" applyAlignment="1"/>
    <xf numFmtId="0" fontId="22" fillId="0" borderId="1" xfId="0" applyFont="1" applyBorder="1" applyAlignment="1">
      <alignment vertical="center"/>
    </xf>
    <xf numFmtId="3" fontId="0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top"/>
    </xf>
    <xf numFmtId="0" fontId="22" fillId="12" borderId="1" xfId="0" applyFont="1" applyFill="1" applyBorder="1" applyAlignment="1">
      <alignment horizontal="center" vertical="center"/>
    </xf>
    <xf numFmtId="0" fontId="34" fillId="17" borderId="13" xfId="0" applyFont="1" applyFill="1" applyBorder="1" applyAlignment="1">
      <alignment horizontal="center" vertical="center"/>
    </xf>
    <xf numFmtId="0" fontId="34" fillId="17" borderId="14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/>
    </xf>
    <xf numFmtId="0" fontId="0" fillId="0" borderId="1" xfId="0" applyFont="1" applyBorder="1" applyAlignment="1">
      <alignment horizontal="center" vertical="center"/>
    </xf>
    <xf numFmtId="166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3" fontId="37" fillId="6" borderId="0" xfId="0" applyNumberFormat="1" applyFont="1" applyFill="1" applyAlignment="1" applyProtection="1">
      <alignment horizontal="center"/>
      <protection hidden="1"/>
    </xf>
    <xf numFmtId="3" fontId="39" fillId="6" borderId="1" xfId="0" applyNumberFormat="1" applyFont="1" applyFill="1" applyBorder="1" applyAlignment="1" applyProtection="1">
      <alignment horizontal="center"/>
      <protection hidden="1"/>
    </xf>
    <xf numFmtId="3" fontId="39" fillId="6" borderId="1" xfId="0" applyNumberFormat="1" applyFont="1" applyFill="1" applyBorder="1" applyAlignment="1" applyProtection="1">
      <alignment horizontal="center" wrapText="1"/>
      <protection hidden="1"/>
    </xf>
    <xf numFmtId="49" fontId="40" fillId="10" borderId="8" xfId="0" applyNumberFormat="1" applyFont="1" applyFill="1" applyBorder="1" applyAlignment="1">
      <alignment vertical="center"/>
    </xf>
    <xf numFmtId="49" fontId="40" fillId="10" borderId="0" xfId="0" applyNumberFormat="1" applyFont="1" applyFill="1" applyBorder="1" applyAlignment="1">
      <alignment horizontal="center" vertical="center"/>
    </xf>
    <xf numFmtId="1" fontId="0" fillId="9" borderId="1" xfId="0" applyNumberFormat="1" applyFont="1" applyFill="1" applyBorder="1" applyAlignment="1" applyProtection="1">
      <alignment horizontal="center"/>
      <protection hidden="1"/>
    </xf>
    <xf numFmtId="0" fontId="0" fillId="9" borderId="0" xfId="0" applyFill="1"/>
    <xf numFmtId="0" fontId="30" fillId="16" borderId="12" xfId="0" applyFont="1" applyFill="1" applyBorder="1" applyAlignment="1" applyProtection="1">
      <alignment horizontal="center"/>
    </xf>
    <xf numFmtId="0" fontId="19" fillId="10" borderId="0" xfId="0" applyFont="1" applyFill="1" applyAlignment="1"/>
    <xf numFmtId="0" fontId="25" fillId="9" borderId="0" xfId="0" applyFont="1" applyFill="1"/>
    <xf numFmtId="0" fontId="42" fillId="9" borderId="1" xfId="0" applyFont="1" applyFill="1" applyBorder="1" applyAlignment="1" applyProtection="1">
      <alignment horizontal="center" vertical="center"/>
      <protection hidden="1"/>
    </xf>
    <xf numFmtId="166" fontId="11" fillId="9" borderId="1" xfId="0" applyNumberFormat="1" applyFont="1" applyFill="1" applyBorder="1" applyAlignment="1" applyProtection="1">
      <alignment horizontal="center" vertical="center"/>
      <protection hidden="1"/>
    </xf>
    <xf numFmtId="1" fontId="43" fillId="9" borderId="1" xfId="0" applyNumberFormat="1" applyFont="1" applyFill="1" applyBorder="1" applyAlignment="1" applyProtection="1">
      <alignment horizontal="center" vertical="center"/>
      <protection hidden="1"/>
    </xf>
    <xf numFmtId="0" fontId="4" fillId="5" borderId="0" xfId="0" applyFont="1" applyFill="1" applyAlignment="1"/>
    <xf numFmtId="1" fontId="44" fillId="18" borderId="0" xfId="0" applyNumberFormat="1" applyFont="1" applyFill="1" applyAlignment="1">
      <alignment horizontal="center"/>
    </xf>
    <xf numFmtId="0" fontId="5" fillId="0" borderId="0" xfId="0" applyFont="1"/>
    <xf numFmtId="1" fontId="38" fillId="18" borderId="0" xfId="0" applyNumberFormat="1" applyFont="1" applyFill="1" applyAlignment="1" applyProtection="1">
      <alignment horizontal="center"/>
      <protection hidden="1"/>
    </xf>
    <xf numFmtId="0" fontId="0" fillId="19" borderId="0" xfId="0" applyFill="1" applyProtection="1">
      <protection locked="0"/>
    </xf>
    <xf numFmtId="1" fontId="7" fillId="19" borderId="0" xfId="0" applyNumberFormat="1" applyFont="1" applyFill="1" applyBorder="1" applyAlignment="1" applyProtection="1">
      <alignment horizontal="center" vertical="center"/>
      <protection hidden="1"/>
    </xf>
    <xf numFmtId="0" fontId="0" fillId="19" borderId="0" xfId="0" applyFill="1"/>
    <xf numFmtId="0" fontId="7" fillId="19" borderId="0" xfId="0" applyFont="1" applyFill="1" applyBorder="1" applyAlignment="1" applyProtection="1">
      <alignment horizontal="center" vertical="center"/>
      <protection hidden="1"/>
    </xf>
    <xf numFmtId="166" fontId="0" fillId="19" borderId="0" xfId="0" applyNumberFormat="1" applyFill="1" applyAlignment="1" applyProtection="1">
      <alignment horizontal="center" vertical="center"/>
      <protection hidden="1"/>
    </xf>
    <xf numFmtId="0" fontId="0" fillId="19" borderId="0" xfId="0" applyFill="1" applyBorder="1" applyAlignment="1" applyProtection="1">
      <alignment horizontal="center"/>
      <protection hidden="1"/>
    </xf>
    <xf numFmtId="166" fontId="0" fillId="19" borderId="0" xfId="0" applyNumberFormat="1" applyFill="1" applyAlignment="1" applyProtection="1">
      <alignment horizontal="center"/>
      <protection hidden="1"/>
    </xf>
    <xf numFmtId="0" fontId="0" fillId="19" borderId="0" xfId="0" applyFill="1" applyProtection="1">
      <protection hidden="1"/>
    </xf>
    <xf numFmtId="0" fontId="0" fillId="19" borderId="0" xfId="0" applyFill="1" applyAlignment="1" applyProtection="1">
      <alignment horizontal="center"/>
      <protection hidden="1"/>
    </xf>
    <xf numFmtId="7" fontId="0" fillId="0" borderId="0" xfId="0" applyNumberFormat="1" applyProtection="1">
      <protection locked="0"/>
    </xf>
    <xf numFmtId="0" fontId="0" fillId="10" borderId="0" xfId="0" applyFill="1" applyProtection="1">
      <protection locked="0"/>
    </xf>
    <xf numFmtId="1" fontId="0" fillId="10" borderId="0" xfId="0" applyNumberFormat="1" applyFill="1" applyAlignment="1" applyProtection="1">
      <alignment horizontal="center"/>
      <protection locked="0"/>
    </xf>
    <xf numFmtId="49" fontId="40" fillId="10" borderId="8" xfId="0" applyNumberFormat="1" applyFont="1" applyFill="1" applyBorder="1" applyAlignment="1">
      <alignment horizontal="left" vertical="center"/>
    </xf>
    <xf numFmtId="49" fontId="23" fillId="10" borderId="0" xfId="0" applyNumberFormat="1" applyFont="1" applyFill="1" applyBorder="1" applyAlignment="1">
      <alignment horizontal="left" vertical="center"/>
    </xf>
    <xf numFmtId="49" fontId="40" fillId="10" borderId="0" xfId="0" applyNumberFormat="1" applyFont="1" applyFill="1" applyBorder="1" applyAlignment="1">
      <alignment horizontal="left" vertical="center"/>
    </xf>
    <xf numFmtId="49" fontId="23" fillId="10" borderId="0" xfId="0" applyNumberFormat="1" applyFont="1" applyFill="1" applyAlignment="1">
      <alignment horizontal="left"/>
    </xf>
    <xf numFmtId="49" fontId="27" fillId="10" borderId="0" xfId="0" applyNumberFormat="1" applyFont="1" applyFill="1" applyAlignment="1">
      <alignment horizontal="left"/>
    </xf>
    <xf numFmtId="49" fontId="30" fillId="16" borderId="1" xfId="0" applyNumberFormat="1" applyFont="1" applyFill="1" applyBorder="1" applyAlignment="1" applyProtection="1">
      <alignment horizontal="left"/>
    </xf>
    <xf numFmtId="0" fontId="0" fillId="18" borderId="0" xfId="0" applyFill="1" applyAlignment="1">
      <alignment horizontal="left"/>
    </xf>
    <xf numFmtId="49" fontId="0" fillId="0" borderId="0" xfId="0" applyNumberFormat="1" applyAlignment="1">
      <alignment horizontal="left"/>
    </xf>
    <xf numFmtId="166" fontId="0" fillId="19" borderId="0" xfId="0" applyNumberFormat="1" applyFill="1" applyProtection="1">
      <protection hidden="1"/>
    </xf>
    <xf numFmtId="7" fontId="0" fillId="19" borderId="0" xfId="0" applyNumberFormat="1" applyFill="1" applyProtection="1">
      <protection locked="0"/>
    </xf>
    <xf numFmtId="170" fontId="0" fillId="19" borderId="0" xfId="0" applyNumberFormat="1" applyFill="1" applyProtection="1">
      <protection locked="0"/>
    </xf>
    <xf numFmtId="164" fontId="45" fillId="0" borderId="0" xfId="0" applyNumberFormat="1" applyFont="1" applyAlignment="1" applyProtection="1">
      <alignment horizontal="left"/>
      <protection locked="0"/>
    </xf>
    <xf numFmtId="49" fontId="45" fillId="0" borderId="0" xfId="0" applyNumberFormat="1" applyFont="1" applyAlignment="1" applyProtection="1">
      <alignment horizontal="left"/>
      <protection locked="0"/>
    </xf>
    <xf numFmtId="0" fontId="46" fillId="0" borderId="0" xfId="0" applyFont="1" applyAlignment="1" applyProtection="1">
      <alignment horizontal="center"/>
      <protection locked="0"/>
    </xf>
    <xf numFmtId="164" fontId="23" fillId="10" borderId="0" xfId="0" applyNumberFormat="1" applyFont="1" applyFill="1" applyAlignment="1" applyProtection="1">
      <alignment horizontal="center"/>
      <protection locked="0"/>
    </xf>
    <xf numFmtId="1" fontId="41" fillId="10" borderId="0" xfId="0" applyNumberFormat="1" applyFont="1" applyFill="1" applyAlignment="1">
      <alignment horizontal="center" vertical="center"/>
    </xf>
    <xf numFmtId="164" fontId="30" fillId="16" borderId="1" xfId="0" applyNumberFormat="1" applyFont="1" applyFill="1" applyBorder="1" applyAlignment="1" applyProtection="1">
      <alignment horizontal="center"/>
    </xf>
    <xf numFmtId="164" fontId="45" fillId="0" borderId="0" xfId="0" applyNumberFormat="1" applyFont="1" applyAlignment="1" applyProtection="1">
      <alignment horizontal="center"/>
      <protection locked="0"/>
    </xf>
    <xf numFmtId="164" fontId="47" fillId="0" borderId="0" xfId="0" applyNumberFormat="1" applyFont="1" applyAlignment="1" applyProtection="1">
      <alignment horizontal="center"/>
      <protection locked="0"/>
    </xf>
    <xf numFmtId="0" fontId="0" fillId="18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0" fontId="11" fillId="2" borderId="0" xfId="0" applyFont="1" applyFill="1" applyAlignment="1" applyProtection="1">
      <alignment horizontal="center"/>
      <protection locked="0"/>
    </xf>
    <xf numFmtId="0" fontId="11" fillId="13" borderId="0" xfId="0" applyFont="1" applyFill="1" applyAlignment="1" applyProtection="1">
      <alignment horizontal="center"/>
      <protection locked="0"/>
    </xf>
    <xf numFmtId="1" fontId="42" fillId="19" borderId="0" xfId="0" applyNumberFormat="1" applyFont="1" applyFill="1" applyBorder="1" applyAlignment="1" applyProtection="1">
      <alignment horizontal="center" vertical="center"/>
      <protection hidden="1"/>
    </xf>
    <xf numFmtId="0" fontId="11" fillId="10" borderId="0" xfId="0" applyFont="1" applyFill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1" fontId="0" fillId="0" borderId="0" xfId="0" applyNumberFormat="1" applyAlignment="1" applyProtection="1">
      <protection locked="0"/>
    </xf>
    <xf numFmtId="164" fontId="29" fillId="10" borderId="8" xfId="0" applyNumberFormat="1" applyFont="1" applyFill="1" applyBorder="1" applyAlignment="1">
      <alignment horizontal="center"/>
    </xf>
    <xf numFmtId="0" fontId="0" fillId="10" borderId="0" xfId="0" applyFill="1" applyAlignment="1">
      <alignment horizontal="center"/>
    </xf>
    <xf numFmtId="166" fontId="0" fillId="18" borderId="0" xfId="0" applyNumberFormat="1" applyFill="1" applyAlignment="1">
      <alignment horizontal="center"/>
    </xf>
    <xf numFmtId="167" fontId="22" fillId="14" borderId="9" xfId="0" applyNumberFormat="1" applyFont="1" applyFill="1" applyBorder="1" applyAlignment="1">
      <alignment horizontal="center"/>
    </xf>
    <xf numFmtId="1" fontId="48" fillId="0" borderId="1" xfId="0" applyNumberFormat="1" applyFont="1" applyBorder="1" applyAlignment="1">
      <alignment horizontal="center" vertical="top"/>
    </xf>
    <xf numFmtId="166" fontId="22" fillId="9" borderId="9" xfId="0" applyNumberFormat="1" applyFont="1" applyFill="1" applyBorder="1" applyAlignment="1"/>
    <xf numFmtId="166" fontId="22" fillId="9" borderId="10" xfId="0" applyNumberFormat="1" applyFont="1" applyFill="1" applyBorder="1" applyAlignment="1"/>
    <xf numFmtId="1" fontId="11" fillId="6" borderId="1" xfId="0" applyNumberFormat="1" applyFont="1" applyFill="1" applyBorder="1" applyAlignment="1" applyProtection="1">
      <alignment horizontal="center"/>
      <protection hidden="1"/>
    </xf>
    <xf numFmtId="166" fontId="50" fillId="9" borderId="1" xfId="0" applyNumberFormat="1" applyFont="1" applyFill="1" applyBorder="1" applyAlignment="1">
      <alignment horizontal="center"/>
    </xf>
    <xf numFmtId="0" fontId="35" fillId="11" borderId="9" xfId="0" applyFont="1" applyFill="1" applyBorder="1" applyAlignment="1">
      <alignment horizontal="center" vertical="center"/>
    </xf>
    <xf numFmtId="0" fontId="0" fillId="0" borderId="4" xfId="0" applyBorder="1"/>
    <xf numFmtId="0" fontId="0" fillId="0" borderId="9" xfId="0" applyBorder="1"/>
    <xf numFmtId="1" fontId="51" fillId="0" borderId="1" xfId="0" applyNumberFormat="1" applyFont="1" applyBorder="1" applyAlignment="1">
      <alignment horizontal="center" vertical="top"/>
    </xf>
    <xf numFmtId="0" fontId="51" fillId="0" borderId="1" xfId="0" applyFont="1" applyBorder="1" applyAlignment="1">
      <alignment horizontal="center" vertical="top"/>
    </xf>
    <xf numFmtId="166" fontId="22" fillId="6" borderId="0" xfId="0" applyNumberFormat="1" applyFont="1" applyFill="1" applyBorder="1" applyAlignment="1" applyProtection="1">
      <alignment horizontal="right"/>
      <protection hidden="1"/>
    </xf>
    <xf numFmtId="0" fontId="22" fillId="6" borderId="0" xfId="0" applyFont="1" applyFill="1" applyBorder="1" applyAlignment="1" applyProtection="1">
      <alignment horizontal="right" wrapText="1"/>
      <protection hidden="1"/>
    </xf>
    <xf numFmtId="3" fontId="13" fillId="7" borderId="1" xfId="0" applyNumberFormat="1" applyFont="1" applyFill="1" applyBorder="1" applyAlignment="1" applyProtection="1">
      <alignment horizontal="center"/>
      <protection hidden="1"/>
    </xf>
    <xf numFmtId="3" fontId="13" fillId="12" borderId="1" xfId="0" applyNumberFormat="1" applyFont="1" applyFill="1" applyBorder="1" applyAlignment="1" applyProtection="1">
      <alignment horizontal="center"/>
      <protection hidden="1"/>
    </xf>
    <xf numFmtId="3" fontId="13" fillId="11" borderId="1" xfId="0" applyNumberFormat="1" applyFont="1" applyFill="1" applyBorder="1" applyAlignment="1" applyProtection="1">
      <alignment horizontal="center" wrapText="1"/>
      <protection hidden="1"/>
    </xf>
    <xf numFmtId="166" fontId="11" fillId="6" borderId="0" xfId="0" applyNumberFormat="1" applyFont="1" applyFill="1" applyBorder="1" applyAlignment="1" applyProtection="1">
      <alignment horizontal="right"/>
      <protection hidden="1"/>
    </xf>
    <xf numFmtId="1" fontId="11" fillId="6" borderId="0" xfId="0" applyNumberFormat="1" applyFont="1" applyFill="1" applyBorder="1" applyAlignment="1" applyProtection="1">
      <alignment horizontal="center"/>
      <protection hidden="1"/>
    </xf>
    <xf numFmtId="7" fontId="0" fillId="0" borderId="0" xfId="0" applyNumberFormat="1"/>
    <xf numFmtId="7" fontId="0" fillId="19" borderId="0" xfId="0" applyNumberFormat="1" applyFill="1"/>
    <xf numFmtId="1" fontId="44" fillId="12" borderId="0" xfId="0" applyNumberFormat="1" applyFont="1" applyFill="1" applyAlignment="1">
      <alignment horizontal="center"/>
    </xf>
    <xf numFmtId="1" fontId="44" fillId="11" borderId="0" xfId="0" applyNumberFormat="1" applyFont="1" applyFill="1" applyAlignment="1">
      <alignment horizontal="center"/>
    </xf>
    <xf numFmtId="1" fontId="52" fillId="10" borderId="0" xfId="0" applyNumberFormat="1" applyFont="1" applyFill="1" applyAlignment="1">
      <alignment horizontal="center"/>
    </xf>
    <xf numFmtId="164" fontId="28" fillId="10" borderId="0" xfId="0" applyNumberFormat="1" applyFont="1" applyFill="1" applyAlignment="1">
      <alignment horizontal="center" vertical="center"/>
    </xf>
    <xf numFmtId="1" fontId="28" fillId="10" borderId="0" xfId="0" applyNumberFormat="1" applyFont="1" applyFill="1" applyAlignment="1">
      <alignment horizontal="center" vertical="center"/>
    </xf>
    <xf numFmtId="49" fontId="40" fillId="10" borderId="0" xfId="0" applyNumberFormat="1" applyFont="1" applyFill="1" applyAlignment="1">
      <alignment horizontal="center" vertical="center"/>
    </xf>
    <xf numFmtId="49" fontId="40" fillId="10" borderId="8" xfId="0" applyNumberFormat="1" applyFont="1" applyFill="1" applyBorder="1" applyAlignment="1">
      <alignment horizontal="center" vertical="center"/>
    </xf>
    <xf numFmtId="0" fontId="8" fillId="6" borderId="0" xfId="0" applyFont="1" applyFill="1" applyAlignment="1" applyProtection="1">
      <alignment horizontal="center" vertical="center"/>
      <protection hidden="1"/>
    </xf>
    <xf numFmtId="0" fontId="8" fillId="6" borderId="5" xfId="0" applyFont="1" applyFill="1" applyBorder="1" applyAlignment="1" applyProtection="1">
      <alignment horizontal="center" vertical="center"/>
      <protection hidden="1"/>
    </xf>
    <xf numFmtId="166" fontId="14" fillId="7" borderId="11" xfId="0" applyNumberFormat="1" applyFont="1" applyFill="1" applyBorder="1" applyAlignment="1" applyProtection="1">
      <alignment horizontal="center" vertical="center"/>
      <protection hidden="1"/>
    </xf>
    <xf numFmtId="166" fontId="14" fillId="7" borderId="12" xfId="0" applyNumberFormat="1" applyFont="1" applyFill="1" applyBorder="1" applyAlignment="1" applyProtection="1">
      <alignment horizontal="center" vertical="center"/>
      <protection hidden="1"/>
    </xf>
    <xf numFmtId="1" fontId="6" fillId="2" borderId="0" xfId="0" applyNumberFormat="1" applyFont="1" applyFill="1" applyAlignment="1" applyProtection="1">
      <alignment horizontal="center" vertical="center"/>
      <protection hidden="1"/>
    </xf>
    <xf numFmtId="1" fontId="10" fillId="2" borderId="0" xfId="0" applyNumberFormat="1" applyFont="1" applyFill="1" applyAlignment="1" applyProtection="1">
      <alignment horizontal="center" vertical="center"/>
      <protection hidden="1"/>
    </xf>
    <xf numFmtId="166" fontId="0" fillId="6" borderId="0" xfId="0" applyNumberFormat="1" applyFill="1" applyBorder="1" applyAlignment="1" applyProtection="1">
      <alignment horizontal="center"/>
      <protection hidden="1"/>
    </xf>
    <xf numFmtId="166" fontId="0" fillId="6" borderId="5" xfId="0" applyNumberFormat="1" applyFill="1" applyBorder="1" applyAlignment="1" applyProtection="1">
      <alignment horizontal="center"/>
      <protection hidden="1"/>
    </xf>
    <xf numFmtId="3" fontId="12" fillId="10" borderId="1" xfId="0" applyNumberFormat="1" applyFont="1" applyFill="1" applyBorder="1" applyAlignment="1" applyProtection="1">
      <alignment horizontal="center" vertical="center"/>
      <protection hidden="1"/>
    </xf>
    <xf numFmtId="0" fontId="0" fillId="7" borderId="15" xfId="0" applyFill="1" applyBorder="1" applyAlignment="1" applyProtection="1">
      <alignment horizontal="center"/>
      <protection hidden="1"/>
    </xf>
    <xf numFmtId="0" fontId="0" fillId="7" borderId="16" xfId="0" applyFill="1" applyBorder="1" applyAlignment="1" applyProtection="1">
      <alignment horizontal="center"/>
      <protection hidden="1"/>
    </xf>
    <xf numFmtId="0" fontId="49" fillId="11" borderId="0" xfId="0" applyFont="1" applyFill="1" applyBorder="1" applyAlignment="1" applyProtection="1">
      <alignment horizontal="center" vertical="center"/>
      <protection hidden="1"/>
    </xf>
    <xf numFmtId="0" fontId="34" fillId="17" borderId="13" xfId="0" applyFont="1" applyFill="1" applyBorder="1" applyAlignment="1">
      <alignment horizontal="center" vertical="center"/>
    </xf>
    <xf numFmtId="0" fontId="34" fillId="17" borderId="14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horizontal="center"/>
    </xf>
    <xf numFmtId="0" fontId="22" fillId="7" borderId="10" xfId="0" applyFont="1" applyFill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9" tint="0.39994506668294322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1.jpeg"/><Relationship Id="rId4" Type="http://schemas.openxmlformats.org/officeDocument/2006/relationships/image" Target="../media/image5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538269</xdr:colOff>
      <xdr:row>0</xdr:row>
      <xdr:rowOff>172640</xdr:rowOff>
    </xdr:from>
    <xdr:to>
      <xdr:col>2</xdr:col>
      <xdr:colOff>970528</xdr:colOff>
      <xdr:row>3</xdr:row>
      <xdr:rowOff>59532</xdr:rowOff>
    </xdr:to>
    <xdr:pic>
      <xdr:nvPicPr>
        <xdr:cNvPr id="2049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56378" y="172640"/>
          <a:ext cx="432259" cy="4405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35717</xdr:colOff>
      <xdr:row>0</xdr:row>
      <xdr:rowOff>47623</xdr:rowOff>
    </xdr:from>
    <xdr:to>
      <xdr:col>10</xdr:col>
      <xdr:colOff>160732</xdr:colOff>
      <xdr:row>3</xdr:row>
      <xdr:rowOff>155534</xdr:rowOff>
    </xdr:to>
    <xdr:pic>
      <xdr:nvPicPr>
        <xdr:cNvPr id="4" name="Image 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864201" y="47623"/>
          <a:ext cx="577453" cy="6615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1</xdr:row>
      <xdr:rowOff>38100</xdr:rowOff>
    </xdr:to>
    <xdr:sp macro="" textlink="">
      <xdr:nvSpPr>
        <xdr:cNvPr id="1044" name="Text Box 20"/>
        <xdr:cNvSpPr txBox="1">
          <a:spLocks noChangeArrowheads="1"/>
        </xdr:cNvSpPr>
      </xdr:nvSpPr>
      <xdr:spPr bwMode="auto">
        <a:xfrm>
          <a:off x="8839200" y="1695450"/>
          <a:ext cx="7620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781937</xdr:colOff>
      <xdr:row>0</xdr:row>
      <xdr:rowOff>55998</xdr:rowOff>
    </xdr:from>
    <xdr:to>
      <xdr:col>8</xdr:col>
      <xdr:colOff>463948</xdr:colOff>
      <xdr:row>3</xdr:row>
      <xdr:rowOff>110331</xdr:rowOff>
    </xdr:to>
    <xdr:pic>
      <xdr:nvPicPr>
        <xdr:cNvPr id="18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flipH="1">
          <a:off x="5201537" y="55998"/>
          <a:ext cx="520210" cy="6639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42862</xdr:colOff>
      <xdr:row>0</xdr:row>
      <xdr:rowOff>59674</xdr:rowOff>
    </xdr:from>
    <xdr:to>
      <xdr:col>13</xdr:col>
      <xdr:colOff>446484</xdr:colOff>
      <xdr:row>2</xdr:row>
      <xdr:rowOff>194070</xdr:rowOff>
    </xdr:to>
    <xdr:pic>
      <xdr:nvPicPr>
        <xdr:cNvPr id="20" name="Image 2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680846" y="59674"/>
          <a:ext cx="403622" cy="5392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174626</xdr:colOff>
      <xdr:row>0</xdr:row>
      <xdr:rowOff>38101</xdr:rowOff>
    </xdr:from>
    <xdr:to>
      <xdr:col>4</xdr:col>
      <xdr:colOff>252773</xdr:colOff>
      <xdr:row>2</xdr:row>
      <xdr:rowOff>184151</xdr:rowOff>
    </xdr:to>
    <xdr:pic>
      <xdr:nvPicPr>
        <xdr:cNvPr id="22" name="Image 3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698626" y="38101"/>
          <a:ext cx="459147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219075</xdr:colOff>
      <xdr:row>4</xdr:row>
      <xdr:rowOff>51594</xdr:rowOff>
    </xdr:from>
    <xdr:to>
      <xdr:col>5</xdr:col>
      <xdr:colOff>104775</xdr:colOff>
      <xdr:row>9</xdr:row>
      <xdr:rowOff>136703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3075" y="864394"/>
          <a:ext cx="1104900" cy="1120159"/>
        </a:xfrm>
        <a:prstGeom prst="rect">
          <a:avLst/>
        </a:prstGeom>
      </xdr:spPr>
    </xdr:pic>
    <xdr:clientData/>
  </xdr:twoCellAnchor>
  <xdr:oneCellAnchor>
    <xdr:from>
      <xdr:col>1</xdr:col>
      <xdr:colOff>400050</xdr:colOff>
      <xdr:row>0</xdr:row>
      <xdr:rowOff>57150</xdr:rowOff>
    </xdr:from>
    <xdr:ext cx="390525" cy="511174"/>
    <xdr:pic>
      <xdr:nvPicPr>
        <xdr:cNvPr id="11" name="Image 6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305050" y="57150"/>
          <a:ext cx="390525" cy="5111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/>
  </sheetPr>
  <dimension ref="A1:U161"/>
  <sheetViews>
    <sheetView zoomScale="160" zoomScaleNormal="160" workbookViewId="0">
      <pane ySplit="5" topLeftCell="A6" activePane="bottomLeft" state="frozen"/>
      <selection pane="bottomLeft" activeCell="L6" sqref="L6"/>
    </sheetView>
  </sheetViews>
  <sheetFormatPr baseColWidth="10" defaultRowHeight="15.75"/>
  <cols>
    <col min="1" max="1" width="12.375" style="143" customWidth="1"/>
    <col min="2" max="2" width="14.125" style="143" customWidth="1"/>
    <col min="3" max="4" width="14.125" style="130" customWidth="1"/>
    <col min="5" max="5" width="14.125" style="2" customWidth="1"/>
    <col min="6" max="6" width="11.25" style="2" customWidth="1"/>
    <col min="7" max="7" width="11.5" style="2" customWidth="1"/>
    <col min="8" max="8" width="24.25" style="1" customWidth="1"/>
    <col min="9" max="11" width="3" customWidth="1"/>
    <col min="12" max="12" width="4.125" style="109" customWidth="1"/>
    <col min="13" max="13" width="4.25" customWidth="1"/>
  </cols>
  <sheetData>
    <row r="1" spans="1:21" ht="16.5" customHeight="1" thickBot="1">
      <c r="A1" s="177" t="s">
        <v>29</v>
      </c>
      <c r="B1" s="178" t="s">
        <v>46</v>
      </c>
      <c r="C1" s="179"/>
      <c r="D1" s="179"/>
      <c r="E1" s="179"/>
      <c r="F1" s="179"/>
      <c r="G1" s="151"/>
      <c r="H1" s="66"/>
      <c r="I1" s="103"/>
      <c r="J1" s="103"/>
      <c r="K1" s="103"/>
      <c r="L1" s="6"/>
      <c r="M1" s="6"/>
      <c r="N1" s="6"/>
      <c r="O1" s="6"/>
      <c r="P1" s="6"/>
      <c r="Q1" s="6"/>
      <c r="R1" s="6"/>
      <c r="S1" s="6"/>
      <c r="T1" s="6"/>
      <c r="U1" s="6"/>
    </row>
    <row r="2" spans="1:21" ht="14.1" customHeight="1" thickBot="1">
      <c r="A2" s="177"/>
      <c r="B2" s="178"/>
      <c r="C2" s="123"/>
      <c r="D2" s="123"/>
      <c r="E2" s="97"/>
      <c r="F2" s="180"/>
      <c r="G2" s="152"/>
      <c r="H2" s="65"/>
      <c r="I2" s="100"/>
      <c r="J2" s="100"/>
      <c r="K2" s="100"/>
      <c r="L2" s="107"/>
      <c r="M2" s="107"/>
      <c r="N2" s="107"/>
      <c r="O2" s="107"/>
      <c r="P2" s="6"/>
      <c r="Q2" s="6"/>
      <c r="R2" s="6"/>
      <c r="S2" s="6"/>
      <c r="T2" s="6"/>
      <c r="U2" s="6"/>
    </row>
    <row r="3" spans="1:21" ht="14.1" customHeight="1">
      <c r="A3" s="137" t="s">
        <v>31</v>
      </c>
      <c r="B3" s="137" t="s">
        <v>44</v>
      </c>
      <c r="C3" s="124" t="s">
        <v>45</v>
      </c>
      <c r="D3" s="125"/>
      <c r="E3" s="98"/>
      <c r="F3" s="98"/>
      <c r="G3" s="152"/>
      <c r="H3" s="65"/>
      <c r="I3" s="100"/>
      <c r="J3" s="100"/>
      <c r="K3" s="100"/>
      <c r="L3" s="90"/>
      <c r="M3" s="90"/>
      <c r="N3" s="90"/>
      <c r="O3" s="90"/>
      <c r="P3" s="6"/>
      <c r="Q3" s="6"/>
      <c r="R3" s="6"/>
      <c r="S3" s="6"/>
      <c r="T3" s="6"/>
      <c r="U3" s="6"/>
    </row>
    <row r="4" spans="1:21" ht="12.95" customHeight="1">
      <c r="A4" s="137" t="s">
        <v>36</v>
      </c>
      <c r="B4" s="138" t="s">
        <v>17</v>
      </c>
      <c r="C4" s="126"/>
      <c r="D4" s="127"/>
      <c r="E4" s="67">
        <f>COUNT(E6:E160)</f>
        <v>27</v>
      </c>
      <c r="F4" s="67">
        <f t="shared" ref="F4:G4" si="0">COUNT(F6:F160)</f>
        <v>1</v>
      </c>
      <c r="G4" s="67">
        <f t="shared" si="0"/>
        <v>2</v>
      </c>
      <c r="H4" s="65"/>
      <c r="I4" s="100"/>
      <c r="J4" s="100"/>
      <c r="K4" s="100"/>
      <c r="L4" s="6"/>
      <c r="M4" s="6"/>
      <c r="N4" s="6"/>
      <c r="O4" s="6"/>
      <c r="P4" s="6"/>
      <c r="Q4" s="6"/>
      <c r="R4" s="6"/>
      <c r="S4" s="6"/>
      <c r="T4" s="6"/>
      <c r="U4" s="6"/>
    </row>
    <row r="5" spans="1:21">
      <c r="A5" s="139" t="s">
        <v>2</v>
      </c>
      <c r="B5" s="139" t="s">
        <v>30</v>
      </c>
      <c r="C5" s="128" t="s">
        <v>0</v>
      </c>
      <c r="D5" s="128" t="s">
        <v>1</v>
      </c>
      <c r="E5" s="4" t="s">
        <v>25</v>
      </c>
      <c r="F5" s="50" t="s">
        <v>26</v>
      </c>
      <c r="G5" s="5" t="s">
        <v>28</v>
      </c>
      <c r="H5" s="101" t="s">
        <v>13</v>
      </c>
      <c r="I5" s="176">
        <f>SUM(I6:I160)</f>
        <v>29</v>
      </c>
      <c r="J5" s="176">
        <f t="shared" ref="J5" si="1">SUM(J6:J160)</f>
        <v>1</v>
      </c>
      <c r="K5" s="176">
        <f>SUM(K6:K160)</f>
        <v>2</v>
      </c>
      <c r="L5" s="176">
        <f t="shared" ref="L5:M5" si="2">SUM(L6:L160)</f>
        <v>0</v>
      </c>
      <c r="M5" s="176">
        <f t="shared" si="2"/>
        <v>0</v>
      </c>
      <c r="N5" s="102"/>
      <c r="O5" s="6"/>
      <c r="P5" s="6"/>
      <c r="Q5" s="6"/>
      <c r="R5" s="6"/>
      <c r="S5" s="6"/>
      <c r="T5" s="6"/>
      <c r="U5" s="6"/>
    </row>
    <row r="6" spans="1:21">
      <c r="A6" s="140">
        <v>41518</v>
      </c>
      <c r="B6" s="140" t="s">
        <v>31</v>
      </c>
      <c r="C6" s="135" t="s">
        <v>4</v>
      </c>
      <c r="D6" s="135" t="s">
        <v>5</v>
      </c>
      <c r="E6" s="3">
        <v>20</v>
      </c>
      <c r="F6" s="149"/>
      <c r="G6" s="149"/>
      <c r="H6" s="136" t="s">
        <v>32</v>
      </c>
      <c r="I6" s="110">
        <f>IF(E6="","",(IF(E6&gt;20,2,1)))</f>
        <v>1</v>
      </c>
      <c r="J6" s="110" t="str">
        <f>IF(F6="","",(IF(F6&gt;20,2,1)))</f>
        <v/>
      </c>
      <c r="K6" s="110" t="str">
        <f>IF(G6="","",(IF(G6&gt;20,2,1)))</f>
        <v/>
      </c>
      <c r="L6" s="174"/>
      <c r="M6" s="175"/>
      <c r="N6" s="7"/>
      <c r="O6" s="8"/>
      <c r="P6" s="6"/>
      <c r="Q6" s="6"/>
      <c r="R6" s="6"/>
      <c r="S6" s="6"/>
      <c r="T6" s="6"/>
      <c r="U6" s="6"/>
    </row>
    <row r="7" spans="1:21">
      <c r="A7" s="140">
        <v>41518</v>
      </c>
      <c r="B7" s="140" t="s">
        <v>31</v>
      </c>
      <c r="C7" s="135" t="s">
        <v>33</v>
      </c>
      <c r="D7" s="135" t="s">
        <v>34</v>
      </c>
      <c r="E7" s="3">
        <v>20</v>
      </c>
      <c r="F7" s="149"/>
      <c r="G7" s="149"/>
      <c r="H7" s="136" t="s">
        <v>32</v>
      </c>
      <c r="I7" s="110">
        <f t="shared" ref="I7:I70" si="3">IF(E7="","",(IF(E7&gt;20,2,1)))</f>
        <v>1</v>
      </c>
      <c r="J7" s="110" t="str">
        <f t="shared" ref="J7:J70" si="4">IF(F7="","",(IF(F7&gt;20,2,1)))</f>
        <v/>
      </c>
      <c r="K7" s="110" t="str">
        <f t="shared" ref="K7:K70" si="5">IF(G7="","",(IF(G7&gt;20,2,1)))</f>
        <v/>
      </c>
      <c r="L7" s="174"/>
      <c r="M7" s="175"/>
      <c r="N7" s="9"/>
      <c r="O7" s="10"/>
      <c r="P7" s="6"/>
      <c r="Q7" s="6"/>
      <c r="R7" s="6"/>
      <c r="S7" s="6"/>
      <c r="T7" s="6"/>
      <c r="U7" s="6"/>
    </row>
    <row r="8" spans="1:21">
      <c r="A8" s="140">
        <v>41518</v>
      </c>
      <c r="B8" s="140" t="s">
        <v>31</v>
      </c>
      <c r="C8" s="135" t="s">
        <v>7</v>
      </c>
      <c r="D8" s="135" t="s">
        <v>8</v>
      </c>
      <c r="E8" s="3">
        <v>20</v>
      </c>
      <c r="F8" s="149"/>
      <c r="G8" s="149"/>
      <c r="H8" s="136" t="s">
        <v>32</v>
      </c>
      <c r="I8" s="110">
        <f t="shared" si="3"/>
        <v>1</v>
      </c>
      <c r="J8" s="110" t="str">
        <f t="shared" si="4"/>
        <v/>
      </c>
      <c r="K8" s="110" t="str">
        <f t="shared" si="5"/>
        <v/>
      </c>
      <c r="L8" s="174"/>
      <c r="M8" s="175"/>
      <c r="N8" s="9"/>
      <c r="O8" s="10"/>
      <c r="P8" s="6"/>
      <c r="Q8" s="6"/>
      <c r="R8" s="6"/>
      <c r="S8" s="6"/>
      <c r="T8" s="6"/>
      <c r="U8" s="6"/>
    </row>
    <row r="9" spans="1:21">
      <c r="A9" s="140">
        <v>41525</v>
      </c>
      <c r="B9" s="140" t="s">
        <v>31</v>
      </c>
      <c r="C9" s="135" t="s">
        <v>7</v>
      </c>
      <c r="D9" s="135" t="s">
        <v>8</v>
      </c>
      <c r="E9" s="3">
        <v>15</v>
      </c>
      <c r="F9" s="149"/>
      <c r="G9" s="149"/>
      <c r="H9" s="136" t="s">
        <v>35</v>
      </c>
      <c r="I9" s="110">
        <f t="shared" si="3"/>
        <v>1</v>
      </c>
      <c r="J9" s="110" t="str">
        <f t="shared" si="4"/>
        <v/>
      </c>
      <c r="K9" s="110" t="str">
        <f t="shared" si="5"/>
        <v/>
      </c>
      <c r="L9" s="174"/>
      <c r="M9" s="175"/>
      <c r="N9" s="9"/>
      <c r="O9" s="10"/>
      <c r="P9" s="6"/>
      <c r="Q9" s="6"/>
      <c r="R9" s="6"/>
      <c r="S9" s="6"/>
      <c r="T9" s="6"/>
      <c r="U9" s="6"/>
    </row>
    <row r="10" spans="1:21">
      <c r="A10" s="140">
        <v>41525</v>
      </c>
      <c r="B10" s="140" t="s">
        <v>31</v>
      </c>
      <c r="C10" s="135" t="s">
        <v>72</v>
      </c>
      <c r="D10" s="135" t="s">
        <v>14</v>
      </c>
      <c r="E10" s="3">
        <v>15</v>
      </c>
      <c r="F10" s="149"/>
      <c r="G10" s="149"/>
      <c r="H10" s="136" t="s">
        <v>35</v>
      </c>
      <c r="I10" s="110">
        <f t="shared" si="3"/>
        <v>1</v>
      </c>
      <c r="J10" s="110" t="str">
        <f t="shared" si="4"/>
        <v/>
      </c>
      <c r="K10" s="110" t="str">
        <f t="shared" si="5"/>
        <v/>
      </c>
      <c r="L10" s="174"/>
      <c r="M10" s="175"/>
      <c r="N10" s="9"/>
      <c r="O10" s="10"/>
      <c r="P10" s="6"/>
      <c r="Q10" s="6"/>
      <c r="R10" s="6"/>
      <c r="S10" s="6"/>
      <c r="T10" s="6"/>
      <c r="U10" s="6"/>
    </row>
    <row r="11" spans="1:21">
      <c r="A11" s="140">
        <v>41525</v>
      </c>
      <c r="B11" s="140" t="s">
        <v>31</v>
      </c>
      <c r="C11" s="135" t="s">
        <v>33</v>
      </c>
      <c r="D11" s="135" t="s">
        <v>34</v>
      </c>
      <c r="E11" s="3">
        <v>15</v>
      </c>
      <c r="F11" s="149"/>
      <c r="G11" s="149"/>
      <c r="H11" s="136" t="s">
        <v>35</v>
      </c>
      <c r="I11" s="110">
        <f t="shared" si="3"/>
        <v>1</v>
      </c>
      <c r="J11" s="110" t="str">
        <f t="shared" si="4"/>
        <v/>
      </c>
      <c r="K11" s="110" t="str">
        <f t="shared" si="5"/>
        <v/>
      </c>
      <c r="L11" s="174"/>
      <c r="M11" s="175"/>
      <c r="N11" s="9"/>
      <c r="O11" s="10"/>
      <c r="P11" s="6"/>
      <c r="Q11" s="6"/>
      <c r="R11" s="6"/>
      <c r="S11" s="6"/>
      <c r="T11" s="6"/>
      <c r="U11" s="6"/>
    </row>
    <row r="12" spans="1:21">
      <c r="A12" s="140">
        <v>41525</v>
      </c>
      <c r="B12" s="140" t="s">
        <v>31</v>
      </c>
      <c r="C12" s="135" t="s">
        <v>19</v>
      </c>
      <c r="D12" s="135" t="s">
        <v>11</v>
      </c>
      <c r="E12" s="3">
        <v>30</v>
      </c>
      <c r="F12" s="149"/>
      <c r="G12" s="149">
        <v>1</v>
      </c>
      <c r="H12" s="136" t="s">
        <v>35</v>
      </c>
      <c r="I12" s="110">
        <f t="shared" si="3"/>
        <v>2</v>
      </c>
      <c r="J12" s="110" t="str">
        <f t="shared" si="4"/>
        <v/>
      </c>
      <c r="K12" s="110">
        <f t="shared" si="5"/>
        <v>1</v>
      </c>
      <c r="L12" s="174"/>
      <c r="M12" s="175"/>
      <c r="N12" s="9"/>
      <c r="O12" s="10"/>
      <c r="P12" s="6"/>
      <c r="Q12" s="6"/>
      <c r="R12" s="6"/>
      <c r="S12" s="6"/>
      <c r="T12" s="6"/>
      <c r="U12" s="6"/>
    </row>
    <row r="13" spans="1:21">
      <c r="A13" s="140">
        <v>41525</v>
      </c>
      <c r="B13" s="140" t="s">
        <v>36</v>
      </c>
      <c r="C13" s="135" t="s">
        <v>37</v>
      </c>
      <c r="D13" s="135" t="s">
        <v>38</v>
      </c>
      <c r="E13" s="3">
        <v>15</v>
      </c>
      <c r="F13" s="149"/>
      <c r="G13" s="149"/>
      <c r="H13" s="136" t="s">
        <v>39</v>
      </c>
      <c r="I13" s="110">
        <f t="shared" si="3"/>
        <v>1</v>
      </c>
      <c r="J13" s="110" t="str">
        <f t="shared" si="4"/>
        <v/>
      </c>
      <c r="K13" s="110" t="str">
        <f t="shared" si="5"/>
        <v/>
      </c>
      <c r="L13" s="174"/>
      <c r="M13" s="175"/>
      <c r="N13" s="9"/>
      <c r="O13" s="10"/>
      <c r="P13" s="6"/>
      <c r="Q13" s="6"/>
      <c r="R13" s="6"/>
      <c r="S13" s="6"/>
      <c r="T13" s="6"/>
      <c r="U13" s="6"/>
    </row>
    <row r="14" spans="1:21">
      <c r="A14" s="140">
        <v>41544</v>
      </c>
      <c r="B14" s="140" t="s">
        <v>31</v>
      </c>
      <c r="C14" s="135" t="s">
        <v>33</v>
      </c>
      <c r="D14" s="135" t="s">
        <v>34</v>
      </c>
      <c r="E14" s="3">
        <v>15</v>
      </c>
      <c r="F14" s="149"/>
      <c r="G14" s="149"/>
      <c r="H14" s="136" t="s">
        <v>40</v>
      </c>
      <c r="I14" s="110">
        <f t="shared" si="3"/>
        <v>1</v>
      </c>
      <c r="J14" s="110" t="str">
        <f t="shared" si="4"/>
        <v/>
      </c>
      <c r="K14" s="110" t="str">
        <f t="shared" si="5"/>
        <v/>
      </c>
      <c r="L14" s="174"/>
      <c r="M14" s="175"/>
      <c r="N14" s="9"/>
      <c r="O14" s="10"/>
      <c r="P14" s="6"/>
      <c r="Q14" s="6"/>
      <c r="R14" s="6"/>
      <c r="S14" s="6"/>
      <c r="T14" s="6"/>
      <c r="U14" s="6"/>
    </row>
    <row r="15" spans="1:21">
      <c r="A15" s="140">
        <v>41544</v>
      </c>
      <c r="B15" s="140" t="s">
        <v>36</v>
      </c>
      <c r="C15" s="135" t="s">
        <v>9</v>
      </c>
      <c r="D15" s="135" t="s">
        <v>10</v>
      </c>
      <c r="E15" s="3">
        <v>15</v>
      </c>
      <c r="F15" s="149">
        <v>1</v>
      </c>
      <c r="G15" s="149"/>
      <c r="H15" s="136" t="s">
        <v>41</v>
      </c>
      <c r="I15" s="110">
        <f t="shared" si="3"/>
        <v>1</v>
      </c>
      <c r="J15" s="110">
        <f t="shared" si="4"/>
        <v>1</v>
      </c>
      <c r="K15" s="110" t="str">
        <f t="shared" si="5"/>
        <v/>
      </c>
      <c r="L15" s="174"/>
      <c r="M15" s="175"/>
      <c r="N15" s="9"/>
      <c r="O15" s="10"/>
      <c r="P15" s="6"/>
      <c r="Q15" s="6"/>
      <c r="R15" s="6"/>
      <c r="S15" s="6"/>
      <c r="T15" s="6"/>
      <c r="U15" s="6"/>
    </row>
    <row r="16" spans="1:21">
      <c r="A16" s="141">
        <v>41544</v>
      </c>
      <c r="B16" s="140" t="s">
        <v>36</v>
      </c>
      <c r="C16" s="135" t="s">
        <v>3</v>
      </c>
      <c r="D16" s="135" t="s">
        <v>18</v>
      </c>
      <c r="E16" s="3">
        <v>15</v>
      </c>
      <c r="F16" s="149"/>
      <c r="G16" s="149"/>
      <c r="H16" s="136" t="s">
        <v>41</v>
      </c>
      <c r="I16" s="110">
        <f t="shared" si="3"/>
        <v>1</v>
      </c>
      <c r="J16" s="110" t="str">
        <f t="shared" si="4"/>
        <v/>
      </c>
      <c r="K16" s="110" t="str">
        <f t="shared" si="5"/>
        <v/>
      </c>
      <c r="L16" s="174"/>
      <c r="M16" s="175"/>
      <c r="N16" s="9"/>
      <c r="O16" s="10"/>
      <c r="P16" s="6"/>
      <c r="Q16" s="6"/>
      <c r="R16" s="6"/>
      <c r="S16" s="6"/>
      <c r="T16" s="6"/>
      <c r="U16" s="6"/>
    </row>
    <row r="17" spans="1:21">
      <c r="A17" s="141">
        <v>41544</v>
      </c>
      <c r="B17" s="140" t="s">
        <v>36</v>
      </c>
      <c r="C17" s="135" t="s">
        <v>42</v>
      </c>
      <c r="D17" s="135" t="s">
        <v>43</v>
      </c>
      <c r="E17" s="3">
        <v>15</v>
      </c>
      <c r="F17" s="149"/>
      <c r="G17" s="149"/>
      <c r="H17" s="136" t="s">
        <v>41</v>
      </c>
      <c r="I17" s="110">
        <f t="shared" si="3"/>
        <v>1</v>
      </c>
      <c r="J17" s="110" t="str">
        <f t="shared" si="4"/>
        <v/>
      </c>
      <c r="K17" s="110" t="str">
        <f t="shared" si="5"/>
        <v/>
      </c>
      <c r="L17" s="174"/>
      <c r="M17" s="175"/>
      <c r="N17" s="9"/>
      <c r="O17" s="10"/>
      <c r="P17" s="6"/>
      <c r="Q17" s="6"/>
      <c r="R17" s="6"/>
      <c r="S17" s="6"/>
      <c r="T17" s="6"/>
      <c r="U17" s="6"/>
    </row>
    <row r="18" spans="1:21">
      <c r="A18" s="141">
        <v>41544</v>
      </c>
      <c r="B18" s="140" t="s">
        <v>31</v>
      </c>
      <c r="C18" s="135" t="s">
        <v>6</v>
      </c>
      <c r="D18" s="135" t="s">
        <v>52</v>
      </c>
      <c r="E18" s="3">
        <v>15</v>
      </c>
      <c r="F18" s="149"/>
      <c r="G18" s="149"/>
      <c r="H18" s="136" t="s">
        <v>40</v>
      </c>
      <c r="I18" s="110">
        <f t="shared" si="3"/>
        <v>1</v>
      </c>
      <c r="J18" s="110" t="str">
        <f t="shared" si="4"/>
        <v/>
      </c>
      <c r="K18" s="110" t="str">
        <f t="shared" si="5"/>
        <v/>
      </c>
      <c r="L18" s="174"/>
      <c r="M18" s="175"/>
      <c r="N18" s="9"/>
      <c r="O18" s="10"/>
      <c r="P18" s="6"/>
      <c r="Q18" s="6"/>
      <c r="R18" s="6"/>
      <c r="S18" s="6"/>
      <c r="T18" s="6"/>
      <c r="U18" s="6"/>
    </row>
    <row r="19" spans="1:21">
      <c r="A19" s="141">
        <v>41544</v>
      </c>
      <c r="B19" s="140" t="s">
        <v>31</v>
      </c>
      <c r="C19" s="135" t="s">
        <v>7</v>
      </c>
      <c r="D19" s="135" t="s">
        <v>8</v>
      </c>
      <c r="E19" s="3">
        <v>15</v>
      </c>
      <c r="F19" s="149"/>
      <c r="G19" s="149"/>
      <c r="H19" s="136" t="s">
        <v>40</v>
      </c>
      <c r="I19" s="110">
        <f t="shared" si="3"/>
        <v>1</v>
      </c>
      <c r="J19" s="110" t="str">
        <f t="shared" si="4"/>
        <v/>
      </c>
      <c r="K19" s="110" t="str">
        <f t="shared" si="5"/>
        <v/>
      </c>
      <c r="L19" s="174"/>
      <c r="M19" s="175"/>
      <c r="N19" s="9"/>
      <c r="O19" s="10"/>
      <c r="P19" s="6"/>
      <c r="Q19" s="6"/>
      <c r="R19" s="6"/>
      <c r="S19" s="6"/>
      <c r="T19" s="6"/>
      <c r="U19" s="6"/>
    </row>
    <row r="20" spans="1:21">
      <c r="A20" s="141">
        <v>41554</v>
      </c>
      <c r="B20" s="140" t="s">
        <v>31</v>
      </c>
      <c r="C20" s="135" t="s">
        <v>53</v>
      </c>
      <c r="D20" s="135" t="s">
        <v>54</v>
      </c>
      <c r="E20" s="3">
        <v>15</v>
      </c>
      <c r="F20" s="149"/>
      <c r="G20" s="149"/>
      <c r="H20" s="136" t="s">
        <v>55</v>
      </c>
      <c r="I20" s="110">
        <f t="shared" si="3"/>
        <v>1</v>
      </c>
      <c r="J20" s="110" t="str">
        <f t="shared" si="4"/>
        <v/>
      </c>
      <c r="K20" s="110" t="str">
        <f t="shared" si="5"/>
        <v/>
      </c>
      <c r="L20" s="174"/>
      <c r="M20" s="175"/>
      <c r="N20" s="9"/>
      <c r="O20" s="10"/>
      <c r="P20" s="6"/>
      <c r="Q20" s="6"/>
      <c r="R20" s="6"/>
      <c r="S20" s="6"/>
      <c r="T20" s="6"/>
      <c r="U20" s="6"/>
    </row>
    <row r="21" spans="1:21">
      <c r="A21" s="141">
        <v>41561</v>
      </c>
      <c r="B21" s="140" t="s">
        <v>31</v>
      </c>
      <c r="C21" s="134" t="s">
        <v>3</v>
      </c>
      <c r="D21" s="134" t="s">
        <v>56</v>
      </c>
      <c r="E21" s="3">
        <v>15</v>
      </c>
      <c r="F21" s="150"/>
      <c r="G21" s="33"/>
      <c r="H21" s="136" t="s">
        <v>57</v>
      </c>
      <c r="I21" s="110">
        <f t="shared" si="3"/>
        <v>1</v>
      </c>
      <c r="J21" s="110" t="str">
        <f t="shared" si="4"/>
        <v/>
      </c>
      <c r="K21" s="110" t="str">
        <f t="shared" si="5"/>
        <v/>
      </c>
      <c r="L21" s="174"/>
      <c r="M21" s="175"/>
      <c r="N21" s="9"/>
      <c r="O21" s="10"/>
      <c r="P21" s="6"/>
      <c r="Q21" s="6"/>
      <c r="R21" s="6"/>
      <c r="S21" s="6"/>
      <c r="T21" s="6"/>
      <c r="U21" s="6"/>
    </row>
    <row r="22" spans="1:21">
      <c r="A22" s="141">
        <v>41561</v>
      </c>
      <c r="B22" s="140" t="s">
        <v>36</v>
      </c>
      <c r="C22" s="134" t="s">
        <v>9</v>
      </c>
      <c r="D22" s="134" t="s">
        <v>10</v>
      </c>
      <c r="E22" s="3">
        <v>15</v>
      </c>
      <c r="F22" s="150"/>
      <c r="G22" s="33"/>
      <c r="H22" s="136" t="s">
        <v>58</v>
      </c>
      <c r="I22" s="110">
        <f t="shared" si="3"/>
        <v>1</v>
      </c>
      <c r="J22" s="110" t="str">
        <f t="shared" si="4"/>
        <v/>
      </c>
      <c r="K22" s="110" t="str">
        <f t="shared" si="5"/>
        <v/>
      </c>
      <c r="L22" s="174"/>
      <c r="M22" s="175"/>
      <c r="N22" s="9"/>
      <c r="O22" s="10"/>
      <c r="P22" s="6"/>
      <c r="Q22" s="6"/>
      <c r="R22" s="6"/>
      <c r="S22" s="6"/>
      <c r="T22" s="6"/>
      <c r="U22" s="6"/>
    </row>
    <row r="23" spans="1:21">
      <c r="A23" s="141">
        <v>41561</v>
      </c>
      <c r="B23" s="140" t="s">
        <v>31</v>
      </c>
      <c r="C23" s="134" t="s">
        <v>53</v>
      </c>
      <c r="D23" s="134" t="s">
        <v>54</v>
      </c>
      <c r="E23" s="3">
        <v>15</v>
      </c>
      <c r="F23" s="150"/>
      <c r="G23" s="33"/>
      <c r="H23" s="136" t="s">
        <v>57</v>
      </c>
      <c r="I23" s="110">
        <f t="shared" si="3"/>
        <v>1</v>
      </c>
      <c r="J23" s="110" t="str">
        <f t="shared" si="4"/>
        <v/>
      </c>
      <c r="K23" s="110" t="str">
        <f t="shared" si="5"/>
        <v/>
      </c>
      <c r="L23" s="174"/>
      <c r="M23" s="175"/>
      <c r="N23" s="9"/>
      <c r="O23" s="10"/>
      <c r="P23" s="6"/>
      <c r="Q23" s="6"/>
      <c r="R23" s="6"/>
      <c r="S23" s="6"/>
      <c r="T23" s="6"/>
      <c r="U23" s="6"/>
    </row>
    <row r="24" spans="1:21">
      <c r="A24" s="141">
        <v>41568</v>
      </c>
      <c r="B24" s="140" t="s">
        <v>31</v>
      </c>
      <c r="C24" s="134" t="s">
        <v>19</v>
      </c>
      <c r="D24" s="134" t="s">
        <v>11</v>
      </c>
      <c r="E24" s="3">
        <v>15</v>
      </c>
      <c r="F24" s="150"/>
      <c r="G24" s="33"/>
      <c r="H24" s="136" t="s">
        <v>59</v>
      </c>
      <c r="I24" s="110">
        <f t="shared" si="3"/>
        <v>1</v>
      </c>
      <c r="J24" s="110" t="str">
        <f t="shared" si="4"/>
        <v/>
      </c>
      <c r="K24" s="110" t="str">
        <f t="shared" si="5"/>
        <v/>
      </c>
      <c r="L24" s="174"/>
      <c r="M24" s="175"/>
      <c r="N24" s="9"/>
      <c r="O24" s="10"/>
      <c r="P24" s="6"/>
      <c r="Q24" s="6"/>
      <c r="R24" s="6"/>
      <c r="S24" s="6"/>
      <c r="T24" s="6"/>
      <c r="U24" s="6"/>
    </row>
    <row r="25" spans="1:21">
      <c r="A25" s="141">
        <v>41568</v>
      </c>
      <c r="B25" s="140" t="s">
        <v>44</v>
      </c>
      <c r="C25" s="134" t="s">
        <v>60</v>
      </c>
      <c r="D25" s="134" t="s">
        <v>61</v>
      </c>
      <c r="E25" s="3">
        <v>15</v>
      </c>
      <c r="F25" s="150"/>
      <c r="G25" s="33"/>
      <c r="H25" s="136" t="s">
        <v>62</v>
      </c>
      <c r="I25" s="110">
        <f t="shared" si="3"/>
        <v>1</v>
      </c>
      <c r="J25" s="110" t="str">
        <f t="shared" si="4"/>
        <v/>
      </c>
      <c r="K25" s="110" t="str">
        <f t="shared" si="5"/>
        <v/>
      </c>
      <c r="L25" s="174"/>
      <c r="M25" s="175"/>
      <c r="N25" s="9"/>
      <c r="O25" s="10"/>
      <c r="P25" s="6"/>
      <c r="Q25" s="6"/>
      <c r="R25" s="6"/>
      <c r="S25" s="6"/>
      <c r="T25" s="6"/>
      <c r="U25" s="6"/>
    </row>
    <row r="26" spans="1:21">
      <c r="A26" s="141">
        <v>41568</v>
      </c>
      <c r="B26" s="140" t="s">
        <v>45</v>
      </c>
      <c r="C26" s="134" t="s">
        <v>63</v>
      </c>
      <c r="D26" s="134" t="s">
        <v>64</v>
      </c>
      <c r="E26" s="3">
        <v>30</v>
      </c>
      <c r="F26" s="150"/>
      <c r="G26" s="33">
        <v>1</v>
      </c>
      <c r="H26" s="136" t="s">
        <v>65</v>
      </c>
      <c r="I26" s="110">
        <f t="shared" si="3"/>
        <v>2</v>
      </c>
      <c r="J26" s="110" t="str">
        <f t="shared" si="4"/>
        <v/>
      </c>
      <c r="K26" s="110">
        <f t="shared" si="5"/>
        <v>1</v>
      </c>
      <c r="L26" s="174"/>
      <c r="M26" s="175"/>
      <c r="N26" s="9"/>
      <c r="O26" s="10"/>
      <c r="P26" s="6"/>
      <c r="Q26" s="6"/>
      <c r="R26" s="6"/>
      <c r="S26" s="6"/>
      <c r="T26" s="6"/>
      <c r="U26" s="6"/>
    </row>
    <row r="27" spans="1:21">
      <c r="A27" s="141">
        <v>41568</v>
      </c>
      <c r="B27" s="140" t="s">
        <v>44</v>
      </c>
      <c r="C27" s="134" t="s">
        <v>66</v>
      </c>
      <c r="D27" s="134" t="s">
        <v>67</v>
      </c>
      <c r="E27" s="3">
        <v>15</v>
      </c>
      <c r="F27" s="150"/>
      <c r="G27" s="33"/>
      <c r="H27" s="136" t="s">
        <v>62</v>
      </c>
      <c r="I27" s="110">
        <f t="shared" si="3"/>
        <v>1</v>
      </c>
      <c r="J27" s="110" t="str">
        <f t="shared" si="4"/>
        <v/>
      </c>
      <c r="K27" s="110" t="str">
        <f t="shared" si="5"/>
        <v/>
      </c>
      <c r="L27" s="174"/>
      <c r="M27" s="175"/>
      <c r="N27" s="9"/>
      <c r="O27" s="10"/>
      <c r="P27" s="6"/>
      <c r="Q27" s="6"/>
      <c r="R27" s="6"/>
      <c r="S27" s="6"/>
      <c r="T27" s="6"/>
      <c r="U27" s="6"/>
    </row>
    <row r="28" spans="1:21">
      <c r="A28" s="141">
        <v>41568</v>
      </c>
      <c r="B28" s="140" t="s">
        <v>44</v>
      </c>
      <c r="C28" s="135" t="s">
        <v>68</v>
      </c>
      <c r="D28" s="135" t="s">
        <v>69</v>
      </c>
      <c r="E28" s="3">
        <v>15</v>
      </c>
      <c r="F28" s="149"/>
      <c r="G28" s="149"/>
      <c r="H28" s="136" t="s">
        <v>62</v>
      </c>
      <c r="I28" s="110">
        <f t="shared" si="3"/>
        <v>1</v>
      </c>
      <c r="J28" s="110" t="str">
        <f t="shared" si="4"/>
        <v/>
      </c>
      <c r="K28" s="110" t="str">
        <f t="shared" si="5"/>
        <v/>
      </c>
      <c r="L28" s="174"/>
      <c r="M28" s="175"/>
      <c r="N28" s="9"/>
      <c r="O28" s="10"/>
      <c r="P28" s="6"/>
      <c r="Q28" s="6"/>
      <c r="R28" s="6"/>
      <c r="S28" s="6"/>
      <c r="T28" s="6"/>
      <c r="U28" s="6"/>
    </row>
    <row r="29" spans="1:21">
      <c r="A29" s="141">
        <v>41606</v>
      </c>
      <c r="B29" s="140" t="s">
        <v>31</v>
      </c>
      <c r="C29" s="135" t="s">
        <v>33</v>
      </c>
      <c r="D29" s="135" t="s">
        <v>34</v>
      </c>
      <c r="E29" s="3">
        <v>15</v>
      </c>
      <c r="F29" s="149"/>
      <c r="G29" s="149"/>
      <c r="H29" s="136" t="s">
        <v>70</v>
      </c>
      <c r="I29" s="110">
        <f t="shared" si="3"/>
        <v>1</v>
      </c>
      <c r="J29" s="110" t="str">
        <f t="shared" si="4"/>
        <v/>
      </c>
      <c r="K29" s="110" t="str">
        <f t="shared" si="5"/>
        <v/>
      </c>
      <c r="L29" s="174"/>
      <c r="M29" s="175"/>
      <c r="N29" s="9"/>
      <c r="O29" s="10"/>
      <c r="P29" s="6"/>
      <c r="Q29" s="6"/>
      <c r="R29" s="6"/>
      <c r="S29" s="6"/>
      <c r="T29" s="6"/>
      <c r="U29" s="6"/>
    </row>
    <row r="30" spans="1:21">
      <c r="A30" s="141">
        <v>41582</v>
      </c>
      <c r="B30" s="140" t="s">
        <v>36</v>
      </c>
      <c r="C30" s="135" t="s">
        <v>6</v>
      </c>
      <c r="D30" s="135" t="s">
        <v>20</v>
      </c>
      <c r="E30" s="3">
        <v>15</v>
      </c>
      <c r="F30" s="149"/>
      <c r="G30" s="149"/>
      <c r="H30" s="136" t="s">
        <v>71</v>
      </c>
      <c r="I30" s="110">
        <f t="shared" si="3"/>
        <v>1</v>
      </c>
      <c r="J30" s="110" t="str">
        <f t="shared" si="4"/>
        <v/>
      </c>
      <c r="K30" s="110" t="str">
        <f t="shared" si="5"/>
        <v/>
      </c>
      <c r="L30" s="174"/>
      <c r="M30" s="175"/>
      <c r="N30" s="9"/>
      <c r="O30" s="10"/>
      <c r="P30" s="6"/>
      <c r="Q30" s="6"/>
      <c r="R30" s="6"/>
      <c r="S30" s="6"/>
      <c r="T30" s="6"/>
      <c r="U30" s="6"/>
    </row>
    <row r="31" spans="1:21">
      <c r="A31" s="141">
        <v>41582</v>
      </c>
      <c r="B31" s="140" t="s">
        <v>31</v>
      </c>
      <c r="C31" s="135" t="s">
        <v>72</v>
      </c>
      <c r="D31" s="135" t="s">
        <v>73</v>
      </c>
      <c r="E31" s="3">
        <v>15</v>
      </c>
      <c r="F31" s="149"/>
      <c r="G31" s="149"/>
      <c r="H31" s="136" t="s">
        <v>74</v>
      </c>
      <c r="I31" s="110">
        <f t="shared" si="3"/>
        <v>1</v>
      </c>
      <c r="J31" s="110" t="str">
        <f t="shared" si="4"/>
        <v/>
      </c>
      <c r="K31" s="110" t="str">
        <f t="shared" si="5"/>
        <v/>
      </c>
      <c r="L31" s="174"/>
      <c r="M31" s="175"/>
      <c r="N31" s="9"/>
      <c r="O31" s="10"/>
      <c r="P31" s="6"/>
      <c r="Q31" s="6"/>
      <c r="R31" s="6"/>
      <c r="S31" s="6"/>
      <c r="T31" s="6"/>
      <c r="U31" s="6"/>
    </row>
    <row r="32" spans="1:21">
      <c r="A32" s="141">
        <v>41589</v>
      </c>
      <c r="B32" s="140" t="s">
        <v>31</v>
      </c>
      <c r="C32" s="135" t="s">
        <v>75</v>
      </c>
      <c r="D32" s="135" t="s">
        <v>76</v>
      </c>
      <c r="E32" s="3">
        <v>15</v>
      </c>
      <c r="F32" s="149"/>
      <c r="G32" s="149"/>
      <c r="H32" s="136" t="s">
        <v>77</v>
      </c>
      <c r="I32" s="110">
        <f t="shared" si="3"/>
        <v>1</v>
      </c>
      <c r="J32" s="110" t="str">
        <f t="shared" si="4"/>
        <v/>
      </c>
      <c r="K32" s="110" t="str">
        <f t="shared" si="5"/>
        <v/>
      </c>
      <c r="L32" s="174"/>
      <c r="M32" s="175"/>
      <c r="N32" s="9"/>
      <c r="O32" s="10"/>
      <c r="P32" s="6"/>
      <c r="Q32" s="6"/>
      <c r="R32" s="6"/>
      <c r="S32" s="6"/>
      <c r="T32" s="6"/>
      <c r="U32" s="6"/>
    </row>
    <row r="33" spans="1:21">
      <c r="A33" s="141"/>
      <c r="B33" s="140"/>
      <c r="C33" s="135"/>
      <c r="D33" s="135"/>
      <c r="E33" s="3"/>
      <c r="F33" s="149"/>
      <c r="G33" s="149"/>
      <c r="H33" s="136"/>
      <c r="I33" s="110" t="str">
        <f t="shared" si="3"/>
        <v/>
      </c>
      <c r="J33" s="110" t="str">
        <f t="shared" si="4"/>
        <v/>
      </c>
      <c r="K33" s="110" t="str">
        <f t="shared" si="5"/>
        <v/>
      </c>
      <c r="L33" s="174"/>
      <c r="M33" s="175"/>
      <c r="N33" s="9"/>
      <c r="O33" s="10"/>
      <c r="P33" s="6"/>
      <c r="Q33" s="6"/>
      <c r="R33" s="6"/>
      <c r="S33" s="6"/>
      <c r="T33" s="6"/>
      <c r="U33" s="6"/>
    </row>
    <row r="34" spans="1:21">
      <c r="A34" s="141"/>
      <c r="B34" s="140"/>
      <c r="C34" s="135"/>
      <c r="D34" s="135"/>
      <c r="E34" s="3"/>
      <c r="F34" s="149"/>
      <c r="G34" s="149"/>
      <c r="H34" s="136"/>
      <c r="I34" s="110" t="str">
        <f t="shared" si="3"/>
        <v/>
      </c>
      <c r="J34" s="110" t="str">
        <f t="shared" si="4"/>
        <v/>
      </c>
      <c r="K34" s="110" t="str">
        <f t="shared" si="5"/>
        <v/>
      </c>
      <c r="L34" s="174"/>
      <c r="M34" s="175"/>
      <c r="N34" s="9"/>
      <c r="O34" s="10"/>
      <c r="P34" s="6"/>
      <c r="Q34" s="6"/>
      <c r="R34" s="6"/>
      <c r="S34" s="6"/>
      <c r="T34" s="6"/>
      <c r="U34" s="6"/>
    </row>
    <row r="35" spans="1:21">
      <c r="A35" s="141"/>
      <c r="B35" s="140"/>
      <c r="C35" s="135"/>
      <c r="D35" s="135"/>
      <c r="E35" s="3"/>
      <c r="F35" s="149"/>
      <c r="G35" s="149"/>
      <c r="H35" s="136"/>
      <c r="I35" s="110" t="str">
        <f t="shared" si="3"/>
        <v/>
      </c>
      <c r="J35" s="110" t="str">
        <f t="shared" si="4"/>
        <v/>
      </c>
      <c r="K35" s="110" t="str">
        <f t="shared" si="5"/>
        <v/>
      </c>
      <c r="L35" s="174"/>
      <c r="M35" s="175"/>
      <c r="N35" s="9"/>
      <c r="O35" s="10"/>
      <c r="P35" s="6"/>
      <c r="Q35" s="6"/>
      <c r="R35" s="6"/>
      <c r="S35" s="6"/>
      <c r="T35" s="6"/>
      <c r="U35" s="6"/>
    </row>
    <row r="36" spans="1:21">
      <c r="A36" s="141"/>
      <c r="B36" s="140"/>
      <c r="C36" s="135"/>
      <c r="D36" s="135"/>
      <c r="E36" s="3"/>
      <c r="F36" s="149"/>
      <c r="G36" s="149"/>
      <c r="H36" s="136"/>
      <c r="I36" s="110" t="str">
        <f t="shared" si="3"/>
        <v/>
      </c>
      <c r="J36" s="110" t="str">
        <f t="shared" si="4"/>
        <v/>
      </c>
      <c r="K36" s="110" t="str">
        <f t="shared" si="5"/>
        <v/>
      </c>
      <c r="L36" s="174"/>
      <c r="M36" s="175"/>
      <c r="N36" s="9"/>
      <c r="O36" s="10"/>
      <c r="P36" s="6"/>
      <c r="Q36" s="6"/>
      <c r="R36" s="6"/>
      <c r="S36" s="6"/>
      <c r="T36" s="6"/>
      <c r="U36" s="6"/>
    </row>
    <row r="37" spans="1:21">
      <c r="A37" s="141"/>
      <c r="B37" s="140"/>
      <c r="C37" s="135"/>
      <c r="D37" s="135"/>
      <c r="E37" s="3"/>
      <c r="F37" s="149"/>
      <c r="G37" s="149"/>
      <c r="H37" s="136"/>
      <c r="I37" s="110" t="str">
        <f t="shared" si="3"/>
        <v/>
      </c>
      <c r="J37" s="110" t="str">
        <f t="shared" si="4"/>
        <v/>
      </c>
      <c r="K37" s="110" t="str">
        <f t="shared" si="5"/>
        <v/>
      </c>
      <c r="L37" s="174"/>
      <c r="M37" s="175"/>
      <c r="N37" s="9"/>
      <c r="O37" s="10"/>
      <c r="P37" s="6"/>
      <c r="Q37" s="6"/>
      <c r="R37" s="6"/>
      <c r="S37" s="6"/>
      <c r="T37" s="6"/>
      <c r="U37" s="6"/>
    </row>
    <row r="38" spans="1:21">
      <c r="A38" s="141"/>
      <c r="B38" s="140"/>
      <c r="C38" s="135"/>
      <c r="D38" s="135"/>
      <c r="E38" s="3"/>
      <c r="F38" s="149"/>
      <c r="G38" s="149"/>
      <c r="H38" s="136"/>
      <c r="I38" s="110" t="str">
        <f t="shared" si="3"/>
        <v/>
      </c>
      <c r="J38" s="110" t="str">
        <f t="shared" si="4"/>
        <v/>
      </c>
      <c r="K38" s="110" t="str">
        <f t="shared" si="5"/>
        <v/>
      </c>
      <c r="L38" s="174"/>
      <c r="M38" s="175"/>
      <c r="N38" s="9"/>
      <c r="O38" s="10"/>
      <c r="P38" s="6"/>
      <c r="Q38" s="6"/>
      <c r="R38" s="6"/>
      <c r="S38" s="6"/>
      <c r="T38" s="6"/>
      <c r="U38" s="6"/>
    </row>
    <row r="39" spans="1:21">
      <c r="A39" s="141"/>
      <c r="B39" s="140"/>
      <c r="C39" s="135"/>
      <c r="D39" s="135"/>
      <c r="E39" s="3"/>
      <c r="F39" s="149"/>
      <c r="G39" s="149"/>
      <c r="H39" s="136"/>
      <c r="I39" s="110" t="str">
        <f t="shared" si="3"/>
        <v/>
      </c>
      <c r="J39" s="110" t="str">
        <f t="shared" si="4"/>
        <v/>
      </c>
      <c r="K39" s="110" t="str">
        <f t="shared" si="5"/>
        <v/>
      </c>
      <c r="L39" s="174"/>
      <c r="M39" s="175"/>
      <c r="N39" s="9"/>
      <c r="O39" s="10"/>
      <c r="P39" s="6"/>
      <c r="Q39" s="6"/>
      <c r="R39" s="6"/>
      <c r="S39" s="6"/>
      <c r="T39" s="6"/>
      <c r="U39" s="6"/>
    </row>
    <row r="40" spans="1:21">
      <c r="A40" s="141"/>
      <c r="B40" s="140"/>
      <c r="C40" s="135"/>
      <c r="D40" s="135"/>
      <c r="E40" s="3"/>
      <c r="F40" s="149"/>
      <c r="G40" s="149"/>
      <c r="H40" s="136"/>
      <c r="I40" s="110" t="str">
        <f t="shared" si="3"/>
        <v/>
      </c>
      <c r="J40" s="110" t="str">
        <f t="shared" si="4"/>
        <v/>
      </c>
      <c r="K40" s="110" t="str">
        <f t="shared" si="5"/>
        <v/>
      </c>
      <c r="L40" s="174"/>
      <c r="M40" s="175"/>
      <c r="N40" s="9"/>
      <c r="O40" s="10"/>
      <c r="P40" s="6"/>
      <c r="Q40" s="6"/>
      <c r="R40" s="6"/>
      <c r="S40" s="6"/>
      <c r="T40" s="6"/>
      <c r="U40" s="6"/>
    </row>
    <row r="41" spans="1:21">
      <c r="A41" s="141"/>
      <c r="B41" s="140"/>
      <c r="C41" s="135"/>
      <c r="D41" s="135"/>
      <c r="E41" s="3"/>
      <c r="F41" s="149"/>
      <c r="G41" s="149"/>
      <c r="H41" s="136"/>
      <c r="I41" s="110" t="str">
        <f t="shared" si="3"/>
        <v/>
      </c>
      <c r="J41" s="110" t="str">
        <f t="shared" si="4"/>
        <v/>
      </c>
      <c r="K41" s="110" t="str">
        <f t="shared" si="5"/>
        <v/>
      </c>
      <c r="L41" s="174"/>
      <c r="M41" s="175"/>
      <c r="N41" s="9"/>
      <c r="O41" s="10"/>
      <c r="P41" s="6"/>
      <c r="Q41" s="6"/>
      <c r="R41" s="6"/>
      <c r="S41" s="6"/>
      <c r="T41" s="6"/>
      <c r="U41" s="6"/>
    </row>
    <row r="42" spans="1:21">
      <c r="A42" s="141"/>
      <c r="B42" s="140"/>
      <c r="C42" s="135"/>
      <c r="D42" s="135"/>
      <c r="E42" s="3"/>
      <c r="F42" s="149"/>
      <c r="G42" s="149"/>
      <c r="H42" s="136"/>
      <c r="I42" s="110" t="str">
        <f t="shared" si="3"/>
        <v/>
      </c>
      <c r="J42" s="110" t="str">
        <f t="shared" si="4"/>
        <v/>
      </c>
      <c r="K42" s="110" t="str">
        <f t="shared" si="5"/>
        <v/>
      </c>
      <c r="L42" s="174"/>
      <c r="M42" s="175"/>
      <c r="N42" s="9"/>
      <c r="O42" s="10"/>
      <c r="P42" s="6"/>
      <c r="Q42" s="6"/>
      <c r="R42" s="6"/>
      <c r="S42" s="6"/>
      <c r="T42" s="6"/>
      <c r="U42" s="6"/>
    </row>
    <row r="43" spans="1:21">
      <c r="A43" s="141"/>
      <c r="B43" s="140"/>
      <c r="C43" s="135"/>
      <c r="D43" s="135"/>
      <c r="E43" s="3"/>
      <c r="F43" s="149"/>
      <c r="G43" s="149"/>
      <c r="H43" s="136"/>
      <c r="I43" s="110" t="str">
        <f t="shared" si="3"/>
        <v/>
      </c>
      <c r="J43" s="110" t="str">
        <f t="shared" si="4"/>
        <v/>
      </c>
      <c r="K43" s="110" t="str">
        <f t="shared" si="5"/>
        <v/>
      </c>
      <c r="L43" s="174"/>
      <c r="M43" s="175"/>
      <c r="N43" s="9"/>
      <c r="O43" s="10"/>
      <c r="P43" s="6"/>
      <c r="Q43" s="6"/>
      <c r="R43" s="6"/>
      <c r="S43" s="6"/>
      <c r="T43" s="6"/>
      <c r="U43" s="6"/>
    </row>
    <row r="44" spans="1:21">
      <c r="A44" s="141"/>
      <c r="B44" s="140"/>
      <c r="C44" s="135"/>
      <c r="D44" s="135"/>
      <c r="E44" s="3"/>
      <c r="F44" s="149"/>
      <c r="G44" s="149"/>
      <c r="H44" s="136"/>
      <c r="I44" s="110" t="str">
        <f t="shared" si="3"/>
        <v/>
      </c>
      <c r="J44" s="110" t="str">
        <f t="shared" si="4"/>
        <v/>
      </c>
      <c r="K44" s="110" t="str">
        <f t="shared" si="5"/>
        <v/>
      </c>
      <c r="L44" s="174"/>
      <c r="M44" s="175"/>
      <c r="N44" s="9"/>
      <c r="O44" s="10"/>
      <c r="P44" s="6"/>
      <c r="Q44" s="6"/>
      <c r="R44" s="6"/>
      <c r="S44" s="6"/>
      <c r="T44" s="6"/>
      <c r="U44" s="6"/>
    </row>
    <row r="45" spans="1:21">
      <c r="A45" s="141"/>
      <c r="B45" s="140"/>
      <c r="C45" s="135"/>
      <c r="D45" s="135"/>
      <c r="E45" s="3"/>
      <c r="F45" s="149"/>
      <c r="G45" s="149"/>
      <c r="H45" s="136"/>
      <c r="I45" s="110" t="str">
        <f t="shared" si="3"/>
        <v/>
      </c>
      <c r="J45" s="110" t="str">
        <f t="shared" si="4"/>
        <v/>
      </c>
      <c r="K45" s="110" t="str">
        <f t="shared" si="5"/>
        <v/>
      </c>
      <c r="L45" s="174"/>
      <c r="M45" s="175"/>
      <c r="N45" s="9"/>
      <c r="O45" s="10"/>
      <c r="P45" s="6"/>
      <c r="Q45" s="6"/>
      <c r="R45" s="6"/>
      <c r="S45" s="6"/>
      <c r="T45" s="6"/>
      <c r="U45" s="6"/>
    </row>
    <row r="46" spans="1:21">
      <c r="A46" s="141"/>
      <c r="B46" s="140"/>
      <c r="C46" s="135"/>
      <c r="D46" s="135"/>
      <c r="E46" s="3"/>
      <c r="F46" s="149"/>
      <c r="G46" s="149"/>
      <c r="H46" s="136"/>
      <c r="I46" s="110" t="str">
        <f t="shared" si="3"/>
        <v/>
      </c>
      <c r="J46" s="110" t="str">
        <f t="shared" si="4"/>
        <v/>
      </c>
      <c r="K46" s="110" t="str">
        <f t="shared" si="5"/>
        <v/>
      </c>
      <c r="L46" s="174"/>
      <c r="M46" s="175"/>
      <c r="N46" s="9"/>
      <c r="O46" s="10"/>
      <c r="P46" s="6"/>
      <c r="Q46" s="6"/>
      <c r="R46" s="6"/>
      <c r="S46" s="6"/>
      <c r="T46" s="6"/>
      <c r="U46" s="6"/>
    </row>
    <row r="47" spans="1:21">
      <c r="A47" s="141"/>
      <c r="B47" s="140"/>
      <c r="C47" s="135"/>
      <c r="D47" s="135"/>
      <c r="E47" s="3"/>
      <c r="F47" s="149"/>
      <c r="G47" s="149"/>
      <c r="H47" s="136"/>
      <c r="I47" s="110" t="str">
        <f t="shared" si="3"/>
        <v/>
      </c>
      <c r="J47" s="110" t="str">
        <f t="shared" si="4"/>
        <v/>
      </c>
      <c r="K47" s="110" t="str">
        <f t="shared" si="5"/>
        <v/>
      </c>
      <c r="L47" s="174"/>
      <c r="M47" s="175"/>
      <c r="N47" s="9"/>
      <c r="O47" s="10"/>
      <c r="P47" s="6"/>
      <c r="Q47" s="6"/>
      <c r="R47" s="6"/>
      <c r="S47" s="6"/>
      <c r="T47" s="6"/>
      <c r="U47" s="6"/>
    </row>
    <row r="48" spans="1:21">
      <c r="A48" s="141"/>
      <c r="B48" s="140"/>
      <c r="C48" s="135"/>
      <c r="D48" s="135"/>
      <c r="E48" s="3"/>
      <c r="F48" s="149"/>
      <c r="G48" s="149"/>
      <c r="H48" s="136"/>
      <c r="I48" s="110" t="str">
        <f t="shared" si="3"/>
        <v/>
      </c>
      <c r="J48" s="110" t="str">
        <f t="shared" si="4"/>
        <v/>
      </c>
      <c r="K48" s="110" t="str">
        <f t="shared" si="5"/>
        <v/>
      </c>
      <c r="L48" s="174"/>
      <c r="M48" s="175"/>
      <c r="N48" s="9"/>
      <c r="O48" s="10"/>
      <c r="P48" s="6"/>
      <c r="Q48" s="6"/>
      <c r="R48" s="6"/>
      <c r="S48" s="6"/>
      <c r="T48" s="6"/>
      <c r="U48" s="6"/>
    </row>
    <row r="49" spans="1:21">
      <c r="A49" s="141"/>
      <c r="B49" s="140"/>
      <c r="C49" s="135"/>
      <c r="D49" s="135"/>
      <c r="E49" s="3"/>
      <c r="F49" s="149"/>
      <c r="G49" s="149"/>
      <c r="H49" s="136"/>
      <c r="I49" s="110" t="str">
        <f t="shared" si="3"/>
        <v/>
      </c>
      <c r="J49" s="110" t="str">
        <f t="shared" si="4"/>
        <v/>
      </c>
      <c r="K49" s="110" t="str">
        <f t="shared" si="5"/>
        <v/>
      </c>
      <c r="L49" s="174"/>
      <c r="M49" s="175"/>
      <c r="N49" s="9"/>
      <c r="O49" s="10"/>
      <c r="P49" s="6"/>
      <c r="Q49" s="6"/>
      <c r="R49" s="6"/>
      <c r="S49" s="6"/>
      <c r="T49" s="6"/>
      <c r="U49" s="6"/>
    </row>
    <row r="50" spans="1:21">
      <c r="A50" s="141"/>
      <c r="B50" s="140"/>
      <c r="C50" s="135"/>
      <c r="D50" s="135"/>
      <c r="E50" s="3"/>
      <c r="F50" s="149"/>
      <c r="G50" s="149"/>
      <c r="H50" s="136"/>
      <c r="I50" s="110" t="str">
        <f t="shared" si="3"/>
        <v/>
      </c>
      <c r="J50" s="110" t="str">
        <f t="shared" si="4"/>
        <v/>
      </c>
      <c r="K50" s="110" t="str">
        <f t="shared" si="5"/>
        <v/>
      </c>
      <c r="L50" s="174"/>
      <c r="M50" s="175"/>
      <c r="N50" s="9"/>
      <c r="O50" s="10"/>
      <c r="P50" s="6"/>
      <c r="Q50" s="6"/>
      <c r="R50" s="6"/>
      <c r="S50" s="6"/>
      <c r="T50" s="6"/>
      <c r="U50" s="6"/>
    </row>
    <row r="51" spans="1:21">
      <c r="A51" s="141"/>
      <c r="B51" s="140"/>
      <c r="C51" s="135"/>
      <c r="D51" s="135"/>
      <c r="E51" s="3"/>
      <c r="F51" s="149"/>
      <c r="G51" s="149"/>
      <c r="H51" s="136"/>
      <c r="I51" s="110" t="str">
        <f t="shared" si="3"/>
        <v/>
      </c>
      <c r="J51" s="110" t="str">
        <f t="shared" si="4"/>
        <v/>
      </c>
      <c r="K51" s="110" t="str">
        <f t="shared" si="5"/>
        <v/>
      </c>
      <c r="L51" s="174"/>
      <c r="M51" s="175"/>
      <c r="N51" s="9"/>
      <c r="O51" s="10"/>
      <c r="P51" s="6"/>
      <c r="Q51" s="6"/>
      <c r="R51" s="6"/>
      <c r="S51" s="6"/>
      <c r="T51" s="6"/>
      <c r="U51" s="6"/>
    </row>
    <row r="52" spans="1:21">
      <c r="A52" s="141"/>
      <c r="B52" s="140"/>
      <c r="C52" s="135"/>
      <c r="D52" s="135"/>
      <c r="E52" s="3"/>
      <c r="F52" s="149"/>
      <c r="G52" s="149"/>
      <c r="H52" s="136"/>
      <c r="I52" s="110" t="str">
        <f t="shared" si="3"/>
        <v/>
      </c>
      <c r="J52" s="110" t="str">
        <f t="shared" si="4"/>
        <v/>
      </c>
      <c r="K52" s="110" t="str">
        <f t="shared" si="5"/>
        <v/>
      </c>
      <c r="L52" s="174"/>
      <c r="M52" s="175"/>
      <c r="N52" s="9"/>
      <c r="O52" s="10"/>
      <c r="P52" s="6"/>
      <c r="Q52" s="6"/>
      <c r="R52" s="6"/>
      <c r="S52" s="6"/>
      <c r="T52" s="6"/>
      <c r="U52" s="6"/>
    </row>
    <row r="53" spans="1:21">
      <c r="A53" s="141"/>
      <c r="B53" s="140"/>
      <c r="C53" s="135"/>
      <c r="D53" s="135"/>
      <c r="E53" s="3"/>
      <c r="F53" s="149"/>
      <c r="G53" s="149"/>
      <c r="H53" s="136"/>
      <c r="I53" s="110" t="str">
        <f t="shared" si="3"/>
        <v/>
      </c>
      <c r="J53" s="110" t="str">
        <f t="shared" si="4"/>
        <v/>
      </c>
      <c r="K53" s="110" t="str">
        <f t="shared" si="5"/>
        <v/>
      </c>
      <c r="L53" s="174"/>
      <c r="M53" s="175"/>
      <c r="N53" s="9"/>
      <c r="O53" s="10"/>
      <c r="P53" s="6"/>
      <c r="Q53" s="6"/>
      <c r="R53" s="6"/>
      <c r="S53" s="6"/>
      <c r="T53" s="6"/>
      <c r="U53" s="6"/>
    </row>
    <row r="54" spans="1:21">
      <c r="A54" s="141"/>
      <c r="B54" s="140"/>
      <c r="C54" s="135"/>
      <c r="D54" s="135"/>
      <c r="E54" s="3"/>
      <c r="F54" s="149"/>
      <c r="G54" s="149"/>
      <c r="H54" s="136"/>
      <c r="I54" s="110" t="str">
        <f t="shared" si="3"/>
        <v/>
      </c>
      <c r="J54" s="110" t="str">
        <f t="shared" si="4"/>
        <v/>
      </c>
      <c r="K54" s="110" t="str">
        <f t="shared" si="5"/>
        <v/>
      </c>
      <c r="L54" s="174"/>
      <c r="M54" s="175"/>
      <c r="N54" s="9"/>
      <c r="O54" s="10"/>
      <c r="P54" s="6"/>
      <c r="Q54" s="6"/>
      <c r="R54" s="6"/>
      <c r="S54" s="6"/>
      <c r="T54" s="6"/>
      <c r="U54" s="6"/>
    </row>
    <row r="55" spans="1:21">
      <c r="A55" s="141"/>
      <c r="B55" s="140"/>
      <c r="C55" s="135"/>
      <c r="D55" s="135"/>
      <c r="E55" s="3"/>
      <c r="F55" s="149"/>
      <c r="G55" s="149"/>
      <c r="H55" s="136"/>
      <c r="I55" s="110" t="str">
        <f t="shared" si="3"/>
        <v/>
      </c>
      <c r="J55" s="110" t="str">
        <f t="shared" si="4"/>
        <v/>
      </c>
      <c r="K55" s="110" t="str">
        <f t="shared" si="5"/>
        <v/>
      </c>
      <c r="L55" s="174"/>
      <c r="M55" s="175"/>
      <c r="N55" s="9"/>
      <c r="O55" s="10"/>
      <c r="P55" s="6"/>
      <c r="Q55" s="6"/>
      <c r="R55" s="6"/>
      <c r="S55" s="6"/>
      <c r="T55" s="6"/>
      <c r="U55" s="6"/>
    </row>
    <row r="56" spans="1:21">
      <c r="A56" s="141"/>
      <c r="B56" s="140"/>
      <c r="C56" s="135"/>
      <c r="D56" s="135"/>
      <c r="E56" s="3"/>
      <c r="F56" s="149"/>
      <c r="G56" s="149"/>
      <c r="H56" s="136"/>
      <c r="I56" s="110" t="str">
        <f t="shared" si="3"/>
        <v/>
      </c>
      <c r="J56" s="110" t="str">
        <f t="shared" si="4"/>
        <v/>
      </c>
      <c r="K56" s="110" t="str">
        <f t="shared" si="5"/>
        <v/>
      </c>
      <c r="L56" s="174"/>
      <c r="M56" s="175"/>
      <c r="N56" s="9"/>
      <c r="O56" s="10"/>
      <c r="P56" s="6"/>
      <c r="Q56" s="6"/>
      <c r="R56" s="6"/>
      <c r="S56" s="6"/>
      <c r="T56" s="6"/>
      <c r="U56" s="6"/>
    </row>
    <row r="57" spans="1:21">
      <c r="A57" s="141"/>
      <c r="B57" s="140"/>
      <c r="C57" s="135"/>
      <c r="D57" s="135"/>
      <c r="E57" s="3"/>
      <c r="F57" s="149"/>
      <c r="G57" s="149"/>
      <c r="H57" s="136"/>
      <c r="I57" s="110" t="str">
        <f t="shared" si="3"/>
        <v/>
      </c>
      <c r="J57" s="110" t="str">
        <f t="shared" si="4"/>
        <v/>
      </c>
      <c r="K57" s="110" t="str">
        <f t="shared" si="5"/>
        <v/>
      </c>
      <c r="L57" s="174"/>
      <c r="M57" s="175"/>
      <c r="N57" s="9"/>
      <c r="O57" s="10"/>
      <c r="P57" s="6"/>
      <c r="Q57" s="6"/>
      <c r="R57" s="6"/>
      <c r="S57" s="6"/>
      <c r="T57" s="6"/>
      <c r="U57" s="6"/>
    </row>
    <row r="58" spans="1:21">
      <c r="A58" s="141"/>
      <c r="B58" s="140"/>
      <c r="C58" s="135"/>
      <c r="D58" s="135"/>
      <c r="E58" s="3"/>
      <c r="F58" s="149"/>
      <c r="G58" s="149"/>
      <c r="H58" s="136"/>
      <c r="I58" s="110" t="str">
        <f t="shared" si="3"/>
        <v/>
      </c>
      <c r="J58" s="110" t="str">
        <f t="shared" si="4"/>
        <v/>
      </c>
      <c r="K58" s="110" t="str">
        <f t="shared" si="5"/>
        <v/>
      </c>
      <c r="L58" s="174"/>
      <c r="M58" s="175"/>
      <c r="N58" s="9"/>
      <c r="O58" s="10"/>
      <c r="P58" s="6"/>
      <c r="Q58" s="6"/>
      <c r="R58" s="6"/>
      <c r="S58" s="6"/>
      <c r="T58" s="6"/>
      <c r="U58" s="6"/>
    </row>
    <row r="59" spans="1:21">
      <c r="A59" s="141"/>
      <c r="B59" s="140"/>
      <c r="C59" s="135"/>
      <c r="D59" s="135"/>
      <c r="E59" s="3"/>
      <c r="F59" s="149"/>
      <c r="G59" s="149"/>
      <c r="H59" s="136"/>
      <c r="I59" s="110" t="str">
        <f t="shared" si="3"/>
        <v/>
      </c>
      <c r="J59" s="110" t="str">
        <f t="shared" si="4"/>
        <v/>
      </c>
      <c r="K59" s="110" t="str">
        <f t="shared" si="5"/>
        <v/>
      </c>
      <c r="L59" s="174"/>
      <c r="M59" s="175"/>
      <c r="N59" s="9"/>
      <c r="O59" s="10"/>
      <c r="P59" s="6"/>
      <c r="Q59" s="6"/>
      <c r="R59" s="6"/>
      <c r="S59" s="6"/>
      <c r="T59" s="6"/>
      <c r="U59" s="6"/>
    </row>
    <row r="60" spans="1:21">
      <c r="A60" s="141"/>
      <c r="B60" s="140"/>
      <c r="C60" s="135"/>
      <c r="D60" s="135"/>
      <c r="E60" s="3"/>
      <c r="F60" s="149"/>
      <c r="G60" s="149"/>
      <c r="H60" s="136"/>
      <c r="I60" s="110" t="str">
        <f t="shared" si="3"/>
        <v/>
      </c>
      <c r="J60" s="110" t="str">
        <f t="shared" si="4"/>
        <v/>
      </c>
      <c r="K60" s="110" t="str">
        <f t="shared" si="5"/>
        <v/>
      </c>
      <c r="L60" s="174"/>
      <c r="M60" s="175"/>
      <c r="N60" s="9"/>
      <c r="O60" s="10"/>
      <c r="P60" s="6"/>
      <c r="Q60" s="6"/>
      <c r="R60" s="6"/>
      <c r="S60" s="6"/>
      <c r="T60" s="6"/>
      <c r="U60" s="6"/>
    </row>
    <row r="61" spans="1:21">
      <c r="A61" s="141"/>
      <c r="B61" s="140"/>
      <c r="C61" s="135"/>
      <c r="D61" s="135"/>
      <c r="E61" s="3"/>
      <c r="F61" s="149"/>
      <c r="G61" s="149"/>
      <c r="H61" s="136"/>
      <c r="I61" s="110" t="str">
        <f t="shared" si="3"/>
        <v/>
      </c>
      <c r="J61" s="110" t="str">
        <f t="shared" si="4"/>
        <v/>
      </c>
      <c r="K61" s="110" t="str">
        <f t="shared" si="5"/>
        <v/>
      </c>
      <c r="L61" s="174"/>
      <c r="M61" s="175"/>
      <c r="N61" s="9"/>
      <c r="O61" s="10"/>
      <c r="P61" s="6"/>
      <c r="Q61" s="6"/>
      <c r="R61" s="6"/>
      <c r="S61" s="6"/>
      <c r="T61" s="6"/>
      <c r="U61" s="6"/>
    </row>
    <row r="62" spans="1:21">
      <c r="A62" s="141"/>
      <c r="B62" s="140"/>
      <c r="C62" s="135"/>
      <c r="D62" s="135"/>
      <c r="E62" s="3"/>
      <c r="F62" s="149"/>
      <c r="G62" s="149"/>
      <c r="H62" s="136"/>
      <c r="I62" s="110" t="str">
        <f t="shared" si="3"/>
        <v/>
      </c>
      <c r="J62" s="110" t="str">
        <f t="shared" si="4"/>
        <v/>
      </c>
      <c r="K62" s="110" t="str">
        <f t="shared" si="5"/>
        <v/>
      </c>
      <c r="L62" s="174"/>
      <c r="M62" s="175"/>
      <c r="N62" s="9"/>
      <c r="O62" s="10"/>
      <c r="P62" s="6"/>
      <c r="Q62" s="6"/>
      <c r="R62" s="6"/>
      <c r="S62" s="6"/>
      <c r="T62" s="6"/>
      <c r="U62" s="6"/>
    </row>
    <row r="63" spans="1:21">
      <c r="A63" s="141"/>
      <c r="B63" s="140"/>
      <c r="C63" s="135"/>
      <c r="D63" s="135"/>
      <c r="E63" s="3"/>
      <c r="F63" s="149"/>
      <c r="G63" s="149"/>
      <c r="H63" s="136"/>
      <c r="I63" s="110" t="str">
        <f t="shared" si="3"/>
        <v/>
      </c>
      <c r="J63" s="110" t="str">
        <f t="shared" si="4"/>
        <v/>
      </c>
      <c r="K63" s="110" t="str">
        <f t="shared" si="5"/>
        <v/>
      </c>
      <c r="L63" s="174"/>
      <c r="M63" s="175"/>
      <c r="N63" s="9"/>
      <c r="O63" s="10"/>
      <c r="P63" s="6"/>
      <c r="Q63" s="6"/>
      <c r="R63" s="6"/>
      <c r="S63" s="6"/>
      <c r="T63" s="6"/>
      <c r="U63" s="6"/>
    </row>
    <row r="64" spans="1:21">
      <c r="A64" s="141"/>
      <c r="B64" s="140"/>
      <c r="C64" s="135"/>
      <c r="D64" s="135"/>
      <c r="E64" s="3"/>
      <c r="F64" s="149"/>
      <c r="G64" s="149"/>
      <c r="H64" s="136"/>
      <c r="I64" s="110" t="str">
        <f t="shared" si="3"/>
        <v/>
      </c>
      <c r="J64" s="110" t="str">
        <f t="shared" si="4"/>
        <v/>
      </c>
      <c r="K64" s="110" t="str">
        <f t="shared" si="5"/>
        <v/>
      </c>
      <c r="L64" s="174"/>
      <c r="M64" s="175"/>
      <c r="N64" s="9"/>
      <c r="O64" s="10"/>
      <c r="P64" s="6"/>
      <c r="Q64" s="6"/>
      <c r="R64" s="6"/>
      <c r="S64" s="6"/>
      <c r="T64" s="6"/>
      <c r="U64" s="6"/>
    </row>
    <row r="65" spans="1:21">
      <c r="A65" s="141"/>
      <c r="B65" s="140"/>
      <c r="C65" s="135"/>
      <c r="D65" s="135"/>
      <c r="E65" s="3"/>
      <c r="F65" s="149"/>
      <c r="G65" s="149"/>
      <c r="H65" s="136"/>
      <c r="I65" s="110" t="str">
        <f t="shared" si="3"/>
        <v/>
      </c>
      <c r="J65" s="110" t="str">
        <f t="shared" si="4"/>
        <v/>
      </c>
      <c r="K65" s="110" t="str">
        <f t="shared" si="5"/>
        <v/>
      </c>
      <c r="L65" s="174"/>
      <c r="M65" s="175"/>
      <c r="N65" s="9"/>
      <c r="O65" s="10"/>
      <c r="P65" s="6"/>
      <c r="Q65" s="6"/>
      <c r="R65" s="6"/>
      <c r="S65" s="6"/>
      <c r="T65" s="6"/>
      <c r="U65" s="6"/>
    </row>
    <row r="66" spans="1:21">
      <c r="A66" s="141"/>
      <c r="B66" s="140"/>
      <c r="C66" s="135"/>
      <c r="D66" s="135"/>
      <c r="E66" s="3"/>
      <c r="F66" s="149"/>
      <c r="G66" s="149"/>
      <c r="H66" s="136"/>
      <c r="I66" s="110" t="str">
        <f t="shared" si="3"/>
        <v/>
      </c>
      <c r="J66" s="110" t="str">
        <f t="shared" si="4"/>
        <v/>
      </c>
      <c r="K66" s="110" t="str">
        <f t="shared" si="5"/>
        <v/>
      </c>
      <c r="L66" s="174"/>
      <c r="M66" s="175"/>
      <c r="N66" s="9"/>
      <c r="O66" s="10"/>
      <c r="P66" s="6"/>
      <c r="Q66" s="6"/>
      <c r="R66" s="6"/>
      <c r="S66" s="6"/>
      <c r="T66" s="6"/>
      <c r="U66" s="6"/>
    </row>
    <row r="67" spans="1:21">
      <c r="A67" s="141"/>
      <c r="B67" s="140"/>
      <c r="C67" s="135"/>
      <c r="D67" s="135"/>
      <c r="E67" s="3"/>
      <c r="F67" s="149"/>
      <c r="G67" s="149"/>
      <c r="H67" s="136"/>
      <c r="I67" s="110" t="str">
        <f t="shared" si="3"/>
        <v/>
      </c>
      <c r="J67" s="110" t="str">
        <f t="shared" si="4"/>
        <v/>
      </c>
      <c r="K67" s="110" t="str">
        <f t="shared" si="5"/>
        <v/>
      </c>
      <c r="L67" s="174"/>
      <c r="M67" s="175"/>
      <c r="N67" s="9"/>
      <c r="O67" s="10"/>
      <c r="P67" s="6"/>
      <c r="Q67" s="6"/>
      <c r="R67" s="6"/>
      <c r="S67" s="6"/>
      <c r="T67" s="6"/>
      <c r="U67" s="6"/>
    </row>
    <row r="68" spans="1:21">
      <c r="A68" s="141"/>
      <c r="B68" s="140"/>
      <c r="C68" s="135"/>
      <c r="D68" s="135"/>
      <c r="E68" s="3"/>
      <c r="F68" s="149"/>
      <c r="G68" s="149"/>
      <c r="H68" s="136"/>
      <c r="I68" s="110" t="str">
        <f t="shared" si="3"/>
        <v/>
      </c>
      <c r="J68" s="110" t="str">
        <f t="shared" si="4"/>
        <v/>
      </c>
      <c r="K68" s="110" t="str">
        <f t="shared" si="5"/>
        <v/>
      </c>
      <c r="L68" s="174"/>
      <c r="M68" s="175"/>
      <c r="N68" s="9"/>
      <c r="O68" s="10"/>
      <c r="P68" s="6"/>
      <c r="Q68" s="6"/>
      <c r="R68" s="6"/>
      <c r="S68" s="6"/>
      <c r="T68" s="6"/>
      <c r="U68" s="6"/>
    </row>
    <row r="69" spans="1:21">
      <c r="A69" s="141"/>
      <c r="B69" s="140"/>
      <c r="C69" s="135"/>
      <c r="D69" s="135"/>
      <c r="E69" s="3"/>
      <c r="F69" s="149"/>
      <c r="G69" s="149"/>
      <c r="H69" s="136"/>
      <c r="I69" s="110" t="str">
        <f t="shared" si="3"/>
        <v/>
      </c>
      <c r="J69" s="110" t="str">
        <f t="shared" si="4"/>
        <v/>
      </c>
      <c r="K69" s="110" t="str">
        <f t="shared" si="5"/>
        <v/>
      </c>
      <c r="L69" s="174"/>
      <c r="M69" s="175"/>
      <c r="N69" s="9"/>
      <c r="O69" s="10"/>
      <c r="P69" s="6"/>
      <c r="Q69" s="6"/>
      <c r="R69" s="6"/>
      <c r="S69" s="6"/>
      <c r="T69" s="6"/>
      <c r="U69" s="6"/>
    </row>
    <row r="70" spans="1:21">
      <c r="A70" s="141"/>
      <c r="B70" s="140"/>
      <c r="C70" s="135"/>
      <c r="D70" s="135"/>
      <c r="E70" s="3"/>
      <c r="F70" s="149"/>
      <c r="G70" s="149"/>
      <c r="H70" s="136"/>
      <c r="I70" s="110" t="str">
        <f t="shared" si="3"/>
        <v/>
      </c>
      <c r="J70" s="110" t="str">
        <f t="shared" si="4"/>
        <v/>
      </c>
      <c r="K70" s="110" t="str">
        <f t="shared" si="5"/>
        <v/>
      </c>
      <c r="L70" s="174"/>
      <c r="M70" s="175"/>
      <c r="N70" s="9"/>
      <c r="O70" s="10"/>
      <c r="P70" s="6"/>
      <c r="Q70" s="6"/>
      <c r="R70" s="6"/>
      <c r="S70" s="6"/>
      <c r="T70" s="6"/>
      <c r="U70" s="6"/>
    </row>
    <row r="71" spans="1:21">
      <c r="A71" s="141"/>
      <c r="B71" s="140"/>
      <c r="C71" s="135"/>
      <c r="D71" s="135"/>
      <c r="E71" s="3"/>
      <c r="F71" s="149"/>
      <c r="G71" s="149"/>
      <c r="H71" s="136"/>
      <c r="I71" s="110" t="str">
        <f t="shared" ref="I71:I134" si="6">IF(E71="","",(IF(E71&gt;20,2,1)))</f>
        <v/>
      </c>
      <c r="J71" s="110" t="str">
        <f t="shared" ref="J71:J134" si="7">IF(F71="","",(IF(F71&gt;20,2,1)))</f>
        <v/>
      </c>
      <c r="K71" s="110" t="str">
        <f t="shared" ref="K71:K134" si="8">IF(G71="","",(IF(G71&gt;20,2,1)))</f>
        <v/>
      </c>
      <c r="L71" s="174"/>
      <c r="M71" s="175"/>
      <c r="N71" s="9"/>
      <c r="O71" s="10"/>
      <c r="P71" s="6"/>
      <c r="Q71" s="6"/>
      <c r="R71" s="6"/>
      <c r="S71" s="6"/>
      <c r="T71" s="6"/>
      <c r="U71" s="6"/>
    </row>
    <row r="72" spans="1:21">
      <c r="A72" s="141"/>
      <c r="B72" s="140"/>
      <c r="C72" s="135"/>
      <c r="D72" s="135"/>
      <c r="E72" s="3"/>
      <c r="F72" s="149"/>
      <c r="G72" s="149"/>
      <c r="H72" s="136"/>
      <c r="I72" s="110" t="str">
        <f t="shared" si="6"/>
        <v/>
      </c>
      <c r="J72" s="110" t="str">
        <f t="shared" si="7"/>
        <v/>
      </c>
      <c r="K72" s="110" t="str">
        <f t="shared" si="8"/>
        <v/>
      </c>
      <c r="L72" s="174"/>
      <c r="M72" s="175"/>
      <c r="N72" s="9"/>
      <c r="O72" s="10"/>
      <c r="P72" s="6"/>
      <c r="Q72" s="6"/>
      <c r="R72" s="6"/>
      <c r="S72" s="6"/>
      <c r="T72" s="6"/>
      <c r="U72" s="6"/>
    </row>
    <row r="73" spans="1:21">
      <c r="A73" s="141"/>
      <c r="B73" s="140"/>
      <c r="C73" s="135"/>
      <c r="D73" s="135"/>
      <c r="E73" s="3"/>
      <c r="F73" s="149"/>
      <c r="G73" s="149"/>
      <c r="H73" s="136"/>
      <c r="I73" s="110" t="str">
        <f t="shared" si="6"/>
        <v/>
      </c>
      <c r="J73" s="110" t="str">
        <f t="shared" si="7"/>
        <v/>
      </c>
      <c r="K73" s="110" t="str">
        <f t="shared" si="8"/>
        <v/>
      </c>
      <c r="L73" s="174"/>
      <c r="M73" s="175"/>
      <c r="N73" s="9"/>
      <c r="O73" s="10"/>
      <c r="P73" s="6"/>
      <c r="Q73" s="6"/>
      <c r="R73" s="6"/>
      <c r="S73" s="6"/>
      <c r="T73" s="6"/>
      <c r="U73" s="6"/>
    </row>
    <row r="74" spans="1:21">
      <c r="A74" s="141"/>
      <c r="B74" s="140"/>
      <c r="C74" s="135"/>
      <c r="D74" s="135"/>
      <c r="E74" s="3"/>
      <c r="F74" s="149"/>
      <c r="G74" s="149"/>
      <c r="H74" s="136"/>
      <c r="I74" s="110" t="str">
        <f t="shared" si="6"/>
        <v/>
      </c>
      <c r="J74" s="110" t="str">
        <f t="shared" si="7"/>
        <v/>
      </c>
      <c r="K74" s="110" t="str">
        <f t="shared" si="8"/>
        <v/>
      </c>
      <c r="L74" s="174"/>
      <c r="M74" s="175"/>
      <c r="N74" s="9"/>
      <c r="O74" s="10"/>
      <c r="P74" s="6"/>
      <c r="Q74" s="6"/>
      <c r="R74" s="6"/>
      <c r="S74" s="6"/>
      <c r="T74" s="6"/>
      <c r="U74" s="6"/>
    </row>
    <row r="75" spans="1:21">
      <c r="A75" s="141"/>
      <c r="B75" s="140"/>
      <c r="C75" s="135"/>
      <c r="D75" s="135"/>
      <c r="E75" s="3"/>
      <c r="F75" s="149"/>
      <c r="G75" s="149"/>
      <c r="H75" s="136"/>
      <c r="I75" s="110" t="str">
        <f t="shared" si="6"/>
        <v/>
      </c>
      <c r="J75" s="110" t="str">
        <f t="shared" si="7"/>
        <v/>
      </c>
      <c r="K75" s="110" t="str">
        <f t="shared" si="8"/>
        <v/>
      </c>
      <c r="L75" s="174"/>
      <c r="M75" s="175"/>
      <c r="N75" s="9"/>
      <c r="O75" s="10"/>
      <c r="P75" s="6"/>
      <c r="Q75" s="6"/>
      <c r="R75" s="6"/>
      <c r="S75" s="6"/>
      <c r="T75" s="6"/>
      <c r="U75" s="6"/>
    </row>
    <row r="76" spans="1:21">
      <c r="A76" s="141"/>
      <c r="B76" s="140"/>
      <c r="C76" s="135"/>
      <c r="D76" s="135"/>
      <c r="E76" s="3"/>
      <c r="F76" s="149"/>
      <c r="G76" s="149"/>
      <c r="H76" s="136"/>
      <c r="I76" s="110" t="str">
        <f t="shared" si="6"/>
        <v/>
      </c>
      <c r="J76" s="110" t="str">
        <f t="shared" si="7"/>
        <v/>
      </c>
      <c r="K76" s="110" t="str">
        <f t="shared" si="8"/>
        <v/>
      </c>
      <c r="L76" s="174"/>
      <c r="M76" s="175"/>
      <c r="N76" s="9"/>
      <c r="O76" s="10"/>
      <c r="P76" s="6"/>
      <c r="Q76" s="6"/>
      <c r="R76" s="6"/>
      <c r="S76" s="6"/>
      <c r="T76" s="6"/>
      <c r="U76" s="6"/>
    </row>
    <row r="77" spans="1:21">
      <c r="A77" s="141"/>
      <c r="B77" s="140"/>
      <c r="C77" s="135"/>
      <c r="D77" s="135"/>
      <c r="E77" s="3"/>
      <c r="F77" s="149"/>
      <c r="G77" s="149"/>
      <c r="H77" s="136"/>
      <c r="I77" s="110" t="str">
        <f t="shared" si="6"/>
        <v/>
      </c>
      <c r="J77" s="110" t="str">
        <f t="shared" si="7"/>
        <v/>
      </c>
      <c r="K77" s="110" t="str">
        <f t="shared" si="8"/>
        <v/>
      </c>
      <c r="L77" s="174"/>
      <c r="M77" s="175"/>
      <c r="N77" s="9"/>
      <c r="O77" s="10"/>
      <c r="P77" s="6"/>
      <c r="Q77" s="6"/>
      <c r="R77" s="6"/>
      <c r="S77" s="6"/>
      <c r="T77" s="6"/>
      <c r="U77" s="6"/>
    </row>
    <row r="78" spans="1:21">
      <c r="A78" s="141"/>
      <c r="B78" s="140"/>
      <c r="C78" s="135"/>
      <c r="D78" s="135"/>
      <c r="E78" s="3"/>
      <c r="F78" s="149"/>
      <c r="G78" s="149"/>
      <c r="H78" s="136"/>
      <c r="I78" s="110" t="str">
        <f t="shared" si="6"/>
        <v/>
      </c>
      <c r="J78" s="110" t="str">
        <f t="shared" si="7"/>
        <v/>
      </c>
      <c r="K78" s="110" t="str">
        <f t="shared" si="8"/>
        <v/>
      </c>
      <c r="L78" s="174"/>
      <c r="M78" s="175"/>
      <c r="N78" s="9"/>
      <c r="O78" s="10"/>
      <c r="P78" s="6"/>
      <c r="Q78" s="6"/>
      <c r="R78" s="6"/>
      <c r="S78" s="6"/>
      <c r="T78" s="6"/>
      <c r="U78" s="6"/>
    </row>
    <row r="79" spans="1:21">
      <c r="A79" s="141"/>
      <c r="B79" s="140"/>
      <c r="C79" s="135"/>
      <c r="D79" s="135"/>
      <c r="E79" s="3"/>
      <c r="F79" s="149"/>
      <c r="G79" s="149"/>
      <c r="H79" s="136"/>
      <c r="I79" s="110" t="str">
        <f t="shared" si="6"/>
        <v/>
      </c>
      <c r="J79" s="110" t="str">
        <f t="shared" si="7"/>
        <v/>
      </c>
      <c r="K79" s="110" t="str">
        <f t="shared" si="8"/>
        <v/>
      </c>
      <c r="L79" s="174"/>
      <c r="M79" s="175"/>
      <c r="N79" s="9"/>
      <c r="O79" s="10"/>
      <c r="P79" s="6"/>
      <c r="Q79" s="6"/>
      <c r="R79" s="6"/>
      <c r="S79" s="6"/>
      <c r="T79" s="6"/>
      <c r="U79" s="6"/>
    </row>
    <row r="80" spans="1:21">
      <c r="A80" s="141"/>
      <c r="B80" s="140"/>
      <c r="C80" s="135"/>
      <c r="D80" s="135"/>
      <c r="E80" s="3"/>
      <c r="F80" s="149"/>
      <c r="G80" s="149"/>
      <c r="H80" s="136"/>
      <c r="I80" s="110" t="str">
        <f t="shared" si="6"/>
        <v/>
      </c>
      <c r="J80" s="110" t="str">
        <f t="shared" si="7"/>
        <v/>
      </c>
      <c r="K80" s="110" t="str">
        <f t="shared" si="8"/>
        <v/>
      </c>
      <c r="L80" s="174"/>
      <c r="M80" s="175"/>
      <c r="N80" s="9"/>
      <c r="O80" s="10"/>
      <c r="P80" s="6"/>
      <c r="Q80" s="6"/>
      <c r="R80" s="6"/>
      <c r="S80" s="6"/>
      <c r="T80" s="6"/>
      <c r="U80" s="6"/>
    </row>
    <row r="81" spans="1:21">
      <c r="A81" s="141"/>
      <c r="B81" s="140"/>
      <c r="C81" s="135"/>
      <c r="D81" s="135"/>
      <c r="E81" s="3"/>
      <c r="F81" s="149"/>
      <c r="G81" s="149"/>
      <c r="H81" s="136"/>
      <c r="I81" s="110" t="str">
        <f t="shared" si="6"/>
        <v/>
      </c>
      <c r="J81" s="110" t="str">
        <f t="shared" si="7"/>
        <v/>
      </c>
      <c r="K81" s="110" t="str">
        <f t="shared" si="8"/>
        <v/>
      </c>
      <c r="L81" s="174"/>
      <c r="M81" s="175"/>
      <c r="N81" s="9"/>
      <c r="O81" s="10"/>
      <c r="P81" s="6"/>
      <c r="Q81" s="6"/>
      <c r="R81" s="6"/>
      <c r="S81" s="6"/>
      <c r="T81" s="6"/>
      <c r="U81" s="6"/>
    </row>
    <row r="82" spans="1:21">
      <c r="A82" s="141"/>
      <c r="B82" s="140"/>
      <c r="C82" s="135"/>
      <c r="D82" s="135"/>
      <c r="E82" s="3"/>
      <c r="F82" s="149"/>
      <c r="G82" s="149"/>
      <c r="H82" s="136"/>
      <c r="I82" s="110" t="str">
        <f t="shared" si="6"/>
        <v/>
      </c>
      <c r="J82" s="110" t="str">
        <f t="shared" si="7"/>
        <v/>
      </c>
      <c r="K82" s="110" t="str">
        <f t="shared" si="8"/>
        <v/>
      </c>
      <c r="L82" s="174"/>
      <c r="M82" s="175"/>
      <c r="N82" s="9"/>
      <c r="O82" s="10"/>
      <c r="P82" s="6"/>
      <c r="Q82" s="6"/>
      <c r="R82" s="6"/>
      <c r="S82" s="6"/>
      <c r="T82" s="6"/>
      <c r="U82" s="6"/>
    </row>
    <row r="83" spans="1:21">
      <c r="A83" s="141"/>
      <c r="B83" s="140"/>
      <c r="C83" s="135"/>
      <c r="D83" s="135"/>
      <c r="E83" s="3"/>
      <c r="F83" s="149"/>
      <c r="G83" s="149"/>
      <c r="H83" s="136"/>
      <c r="I83" s="110" t="str">
        <f t="shared" si="6"/>
        <v/>
      </c>
      <c r="J83" s="110" t="str">
        <f t="shared" si="7"/>
        <v/>
      </c>
      <c r="K83" s="110" t="str">
        <f t="shared" si="8"/>
        <v/>
      </c>
      <c r="L83" s="174"/>
      <c r="M83" s="175"/>
      <c r="N83" s="9"/>
      <c r="O83" s="10"/>
      <c r="P83" s="6"/>
      <c r="Q83" s="6"/>
      <c r="R83" s="6"/>
      <c r="S83" s="6"/>
      <c r="T83" s="6"/>
      <c r="U83" s="6"/>
    </row>
    <row r="84" spans="1:21">
      <c r="A84" s="141"/>
      <c r="B84" s="140"/>
      <c r="C84" s="135"/>
      <c r="D84" s="135"/>
      <c r="E84" s="3"/>
      <c r="F84" s="149"/>
      <c r="G84" s="149"/>
      <c r="H84" s="136"/>
      <c r="I84" s="110" t="str">
        <f t="shared" si="6"/>
        <v/>
      </c>
      <c r="J84" s="110" t="str">
        <f t="shared" si="7"/>
        <v/>
      </c>
      <c r="K84" s="110" t="str">
        <f t="shared" si="8"/>
        <v/>
      </c>
      <c r="L84" s="174"/>
      <c r="M84" s="175"/>
      <c r="N84" s="9"/>
      <c r="O84" s="10"/>
      <c r="P84" s="6"/>
      <c r="Q84" s="6"/>
      <c r="R84" s="6"/>
      <c r="S84" s="6"/>
      <c r="T84" s="6"/>
      <c r="U84" s="6"/>
    </row>
    <row r="85" spans="1:21">
      <c r="A85" s="141"/>
      <c r="B85" s="140"/>
      <c r="C85" s="135"/>
      <c r="D85" s="135"/>
      <c r="E85" s="3"/>
      <c r="F85" s="149"/>
      <c r="G85" s="149"/>
      <c r="H85" s="136"/>
      <c r="I85" s="110" t="str">
        <f t="shared" si="6"/>
        <v/>
      </c>
      <c r="J85" s="110" t="str">
        <f t="shared" si="7"/>
        <v/>
      </c>
      <c r="K85" s="110" t="str">
        <f t="shared" si="8"/>
        <v/>
      </c>
      <c r="L85" s="174"/>
      <c r="M85" s="175"/>
      <c r="N85" s="9"/>
      <c r="O85" s="10"/>
      <c r="P85" s="6"/>
      <c r="Q85" s="6"/>
      <c r="R85" s="6"/>
      <c r="S85" s="6"/>
      <c r="T85" s="6"/>
      <c r="U85" s="6"/>
    </row>
    <row r="86" spans="1:21">
      <c r="A86" s="141"/>
      <c r="B86" s="140"/>
      <c r="C86" s="135"/>
      <c r="D86" s="135"/>
      <c r="E86" s="3"/>
      <c r="F86" s="149"/>
      <c r="G86" s="149"/>
      <c r="H86" s="136"/>
      <c r="I86" s="110" t="str">
        <f t="shared" si="6"/>
        <v/>
      </c>
      <c r="J86" s="110" t="str">
        <f t="shared" si="7"/>
        <v/>
      </c>
      <c r="K86" s="110" t="str">
        <f t="shared" si="8"/>
        <v/>
      </c>
      <c r="L86" s="174"/>
      <c r="M86" s="175"/>
      <c r="N86" s="9"/>
      <c r="O86" s="10"/>
      <c r="P86" s="6"/>
      <c r="Q86" s="6"/>
      <c r="R86" s="6"/>
      <c r="S86" s="6"/>
      <c r="T86" s="6"/>
      <c r="U86" s="6"/>
    </row>
    <row r="87" spans="1:21">
      <c r="A87" s="141"/>
      <c r="B87" s="140"/>
      <c r="C87" s="135"/>
      <c r="D87" s="135"/>
      <c r="E87" s="3"/>
      <c r="F87" s="149"/>
      <c r="G87" s="149"/>
      <c r="H87" s="136"/>
      <c r="I87" s="110" t="str">
        <f t="shared" si="6"/>
        <v/>
      </c>
      <c r="J87" s="110" t="str">
        <f t="shared" si="7"/>
        <v/>
      </c>
      <c r="K87" s="110" t="str">
        <f t="shared" si="8"/>
        <v/>
      </c>
      <c r="L87" s="174"/>
      <c r="M87" s="175"/>
      <c r="N87" s="9"/>
      <c r="O87" s="10"/>
      <c r="P87" s="6"/>
      <c r="Q87" s="6"/>
      <c r="R87" s="6"/>
      <c r="S87" s="6"/>
      <c r="T87" s="6"/>
      <c r="U87" s="6"/>
    </row>
    <row r="88" spans="1:21">
      <c r="A88" s="141"/>
      <c r="B88" s="140"/>
      <c r="C88" s="135"/>
      <c r="D88" s="135"/>
      <c r="E88" s="3"/>
      <c r="F88" s="149"/>
      <c r="G88" s="149"/>
      <c r="H88" s="136"/>
      <c r="I88" s="110" t="str">
        <f t="shared" si="6"/>
        <v/>
      </c>
      <c r="J88" s="110" t="str">
        <f t="shared" si="7"/>
        <v/>
      </c>
      <c r="K88" s="110" t="str">
        <f t="shared" si="8"/>
        <v/>
      </c>
      <c r="L88" s="174"/>
      <c r="M88" s="175"/>
      <c r="N88" s="9"/>
      <c r="O88" s="10"/>
      <c r="P88" s="6"/>
      <c r="Q88" s="6"/>
      <c r="R88" s="6"/>
      <c r="S88" s="6"/>
      <c r="T88" s="6"/>
      <c r="U88" s="6"/>
    </row>
    <row r="89" spans="1:21">
      <c r="A89" s="141"/>
      <c r="B89" s="140"/>
      <c r="C89" s="135"/>
      <c r="D89" s="135"/>
      <c r="E89" s="3"/>
      <c r="F89" s="149"/>
      <c r="G89" s="149"/>
      <c r="H89" s="136"/>
      <c r="I89" s="110" t="str">
        <f t="shared" si="6"/>
        <v/>
      </c>
      <c r="J89" s="110" t="str">
        <f t="shared" si="7"/>
        <v/>
      </c>
      <c r="K89" s="110" t="str">
        <f t="shared" si="8"/>
        <v/>
      </c>
      <c r="L89" s="174"/>
      <c r="M89" s="175"/>
      <c r="N89" s="9"/>
      <c r="O89" s="10"/>
      <c r="P89" s="6"/>
      <c r="Q89" s="6"/>
      <c r="R89" s="6"/>
      <c r="S89" s="6"/>
      <c r="T89" s="6"/>
      <c r="U89" s="6"/>
    </row>
    <row r="90" spans="1:21">
      <c r="A90" s="141"/>
      <c r="B90" s="140"/>
      <c r="C90" s="135"/>
      <c r="D90" s="135"/>
      <c r="E90" s="3"/>
      <c r="F90" s="149"/>
      <c r="G90" s="149"/>
      <c r="H90" s="136"/>
      <c r="I90" s="110" t="str">
        <f>IF(E90="","",(IF(E90&gt;20,2,1)))</f>
        <v/>
      </c>
      <c r="J90" s="110" t="str">
        <f t="shared" si="7"/>
        <v/>
      </c>
      <c r="K90" s="110" t="str">
        <f t="shared" si="8"/>
        <v/>
      </c>
      <c r="L90" s="174"/>
      <c r="M90" s="175"/>
      <c r="N90" s="9"/>
      <c r="O90" s="10"/>
      <c r="P90" s="6"/>
      <c r="Q90" s="6"/>
      <c r="R90" s="6"/>
      <c r="S90" s="6"/>
      <c r="T90" s="6"/>
      <c r="U90" s="6"/>
    </row>
    <row r="91" spans="1:21">
      <c r="A91" s="141"/>
      <c r="B91" s="140"/>
      <c r="C91" s="135"/>
      <c r="D91" s="135"/>
      <c r="E91" s="3"/>
      <c r="F91" s="149"/>
      <c r="G91" s="149"/>
      <c r="H91" s="136"/>
      <c r="I91" s="110" t="str">
        <f t="shared" si="6"/>
        <v/>
      </c>
      <c r="J91" s="110" t="str">
        <f t="shared" si="7"/>
        <v/>
      </c>
      <c r="K91" s="110" t="str">
        <f t="shared" si="8"/>
        <v/>
      </c>
      <c r="L91" s="174"/>
      <c r="M91" s="175"/>
      <c r="N91" s="9"/>
      <c r="O91" s="10"/>
      <c r="P91" s="6"/>
      <c r="Q91" s="6"/>
      <c r="R91" s="6"/>
      <c r="S91" s="6"/>
      <c r="T91" s="6"/>
      <c r="U91" s="6"/>
    </row>
    <row r="92" spans="1:21">
      <c r="A92" s="141"/>
      <c r="B92" s="140"/>
      <c r="C92" s="135"/>
      <c r="D92" s="135"/>
      <c r="E92" s="3"/>
      <c r="F92" s="149"/>
      <c r="G92" s="149"/>
      <c r="H92" s="136"/>
      <c r="I92" s="110" t="str">
        <f t="shared" si="6"/>
        <v/>
      </c>
      <c r="J92" s="110" t="str">
        <f t="shared" si="7"/>
        <v/>
      </c>
      <c r="K92" s="110" t="str">
        <f t="shared" si="8"/>
        <v/>
      </c>
      <c r="L92" s="174"/>
      <c r="M92" s="175"/>
      <c r="N92" s="9"/>
      <c r="O92" s="10"/>
      <c r="P92" s="6"/>
      <c r="Q92" s="6"/>
      <c r="R92" s="6"/>
      <c r="S92" s="6"/>
      <c r="T92" s="6"/>
      <c r="U92" s="6"/>
    </row>
    <row r="93" spans="1:21">
      <c r="A93" s="141"/>
      <c r="B93" s="140"/>
      <c r="C93" s="135"/>
      <c r="D93" s="135"/>
      <c r="E93" s="3"/>
      <c r="F93" s="149"/>
      <c r="G93" s="149"/>
      <c r="H93" s="136"/>
      <c r="I93" s="110" t="str">
        <f t="shared" si="6"/>
        <v/>
      </c>
      <c r="J93" s="110" t="str">
        <f t="shared" si="7"/>
        <v/>
      </c>
      <c r="K93" s="110" t="str">
        <f t="shared" si="8"/>
        <v/>
      </c>
      <c r="L93" s="174"/>
      <c r="M93" s="175"/>
      <c r="N93" s="9"/>
      <c r="O93" s="10"/>
      <c r="P93" s="6"/>
      <c r="Q93" s="6"/>
      <c r="R93" s="6"/>
      <c r="S93" s="6"/>
      <c r="T93" s="6"/>
      <c r="U93" s="6"/>
    </row>
    <row r="94" spans="1:21">
      <c r="A94" s="141"/>
      <c r="B94" s="140"/>
      <c r="C94" s="135"/>
      <c r="D94" s="135"/>
      <c r="E94" s="3"/>
      <c r="F94" s="149"/>
      <c r="G94" s="149"/>
      <c r="H94" s="136"/>
      <c r="I94" s="110" t="str">
        <f t="shared" si="6"/>
        <v/>
      </c>
      <c r="J94" s="110" t="str">
        <f t="shared" si="7"/>
        <v/>
      </c>
      <c r="K94" s="110" t="str">
        <f t="shared" si="8"/>
        <v/>
      </c>
      <c r="L94" s="174"/>
      <c r="M94" s="175"/>
      <c r="N94" s="9"/>
      <c r="O94" s="10"/>
      <c r="P94" s="6"/>
      <c r="Q94" s="6"/>
      <c r="R94" s="6"/>
      <c r="S94" s="6"/>
      <c r="T94" s="6"/>
      <c r="U94" s="6"/>
    </row>
    <row r="95" spans="1:21">
      <c r="A95" s="141"/>
      <c r="B95" s="140"/>
      <c r="C95" s="135"/>
      <c r="D95" s="135"/>
      <c r="E95" s="3"/>
      <c r="F95" s="149"/>
      <c r="G95" s="149"/>
      <c r="H95" s="136"/>
      <c r="I95" s="110" t="str">
        <f t="shared" si="6"/>
        <v/>
      </c>
      <c r="J95" s="110" t="str">
        <f t="shared" si="7"/>
        <v/>
      </c>
      <c r="K95" s="110" t="str">
        <f t="shared" si="8"/>
        <v/>
      </c>
      <c r="L95" s="174"/>
      <c r="M95" s="175"/>
      <c r="N95" s="9"/>
      <c r="O95" s="10"/>
      <c r="P95" s="6"/>
      <c r="Q95" s="6"/>
      <c r="R95" s="6"/>
      <c r="S95" s="6"/>
      <c r="T95" s="6"/>
      <c r="U95" s="6"/>
    </row>
    <row r="96" spans="1:21">
      <c r="A96" s="141"/>
      <c r="B96" s="140"/>
      <c r="C96" s="135"/>
      <c r="D96" s="135"/>
      <c r="E96" s="3"/>
      <c r="F96" s="149"/>
      <c r="G96" s="149"/>
      <c r="H96" s="136"/>
      <c r="I96" s="110" t="str">
        <f t="shared" si="6"/>
        <v/>
      </c>
      <c r="J96" s="110" t="str">
        <f t="shared" si="7"/>
        <v/>
      </c>
      <c r="K96" s="110" t="str">
        <f t="shared" si="8"/>
        <v/>
      </c>
      <c r="L96" s="174"/>
      <c r="M96" s="175"/>
      <c r="N96" s="9"/>
      <c r="O96" s="10"/>
      <c r="P96" s="6"/>
      <c r="Q96" s="6"/>
      <c r="R96" s="6"/>
      <c r="S96" s="6"/>
      <c r="T96" s="6"/>
      <c r="U96" s="6"/>
    </row>
    <row r="97" spans="1:21">
      <c r="A97" s="141"/>
      <c r="B97" s="140"/>
      <c r="C97" s="135"/>
      <c r="D97" s="135"/>
      <c r="E97" s="3"/>
      <c r="F97" s="149"/>
      <c r="G97" s="149"/>
      <c r="H97" s="136"/>
      <c r="I97" s="110" t="str">
        <f t="shared" si="6"/>
        <v/>
      </c>
      <c r="J97" s="110" t="str">
        <f t="shared" si="7"/>
        <v/>
      </c>
      <c r="K97" s="110" t="str">
        <f t="shared" si="8"/>
        <v/>
      </c>
      <c r="L97" s="174"/>
      <c r="M97" s="175"/>
      <c r="N97" s="9"/>
      <c r="O97" s="10"/>
      <c r="P97" s="6"/>
      <c r="Q97" s="6"/>
      <c r="R97" s="6"/>
      <c r="S97" s="6"/>
      <c r="T97" s="6"/>
      <c r="U97" s="6"/>
    </row>
    <row r="98" spans="1:21">
      <c r="A98" s="141"/>
      <c r="B98" s="140"/>
      <c r="C98" s="135"/>
      <c r="D98" s="135"/>
      <c r="E98" s="3"/>
      <c r="F98" s="149"/>
      <c r="G98" s="149"/>
      <c r="H98" s="136"/>
      <c r="I98" s="110" t="str">
        <f t="shared" si="6"/>
        <v/>
      </c>
      <c r="J98" s="110" t="str">
        <f t="shared" si="7"/>
        <v/>
      </c>
      <c r="K98" s="110" t="str">
        <f t="shared" si="8"/>
        <v/>
      </c>
      <c r="L98" s="174"/>
      <c r="M98" s="175"/>
      <c r="N98" s="9"/>
      <c r="O98" s="10"/>
      <c r="P98" s="6"/>
      <c r="Q98" s="6"/>
      <c r="R98" s="6"/>
      <c r="S98" s="6"/>
      <c r="T98" s="6"/>
      <c r="U98" s="6"/>
    </row>
    <row r="99" spans="1:21">
      <c r="A99" s="141"/>
      <c r="B99" s="140"/>
      <c r="C99" s="135"/>
      <c r="D99" s="135"/>
      <c r="E99" s="3"/>
      <c r="F99" s="149"/>
      <c r="G99" s="149"/>
      <c r="H99" s="136"/>
      <c r="I99" s="110" t="str">
        <f t="shared" si="6"/>
        <v/>
      </c>
      <c r="J99" s="110" t="str">
        <f t="shared" si="7"/>
        <v/>
      </c>
      <c r="K99" s="110" t="str">
        <f t="shared" si="8"/>
        <v/>
      </c>
      <c r="L99" s="174"/>
      <c r="M99" s="175"/>
      <c r="N99" s="9"/>
      <c r="O99" s="10"/>
      <c r="P99" s="6"/>
      <c r="Q99" s="6"/>
      <c r="R99" s="6"/>
      <c r="S99" s="6"/>
      <c r="T99" s="6"/>
      <c r="U99" s="6"/>
    </row>
    <row r="100" spans="1:21">
      <c r="A100" s="141"/>
      <c r="B100" s="140"/>
      <c r="C100" s="135"/>
      <c r="D100" s="135"/>
      <c r="E100" s="3"/>
      <c r="F100" s="149"/>
      <c r="G100" s="149"/>
      <c r="H100" s="136"/>
      <c r="I100" s="110" t="str">
        <f t="shared" si="6"/>
        <v/>
      </c>
      <c r="J100" s="110" t="str">
        <f t="shared" si="7"/>
        <v/>
      </c>
      <c r="K100" s="110" t="str">
        <f t="shared" si="8"/>
        <v/>
      </c>
      <c r="L100" s="174"/>
      <c r="M100" s="175"/>
      <c r="N100" s="9"/>
      <c r="O100" s="10"/>
      <c r="P100" s="6"/>
      <c r="Q100" s="6"/>
      <c r="R100" s="6"/>
      <c r="S100" s="6"/>
      <c r="T100" s="6"/>
      <c r="U100" s="6"/>
    </row>
    <row r="101" spans="1:21">
      <c r="A101" s="141"/>
      <c r="B101" s="140"/>
      <c r="C101" s="135"/>
      <c r="D101" s="135"/>
      <c r="E101" s="3"/>
      <c r="F101" s="149"/>
      <c r="G101" s="149"/>
      <c r="H101" s="136"/>
      <c r="I101" s="110" t="str">
        <f t="shared" si="6"/>
        <v/>
      </c>
      <c r="J101" s="110" t="str">
        <f t="shared" si="7"/>
        <v/>
      </c>
      <c r="K101" s="110" t="str">
        <f t="shared" si="8"/>
        <v/>
      </c>
      <c r="L101" s="174"/>
      <c r="M101" s="175"/>
      <c r="N101" s="9"/>
      <c r="O101" s="10"/>
      <c r="P101" s="6"/>
      <c r="Q101" s="6"/>
      <c r="R101" s="6"/>
      <c r="S101" s="6"/>
      <c r="T101" s="6"/>
      <c r="U101" s="6"/>
    </row>
    <row r="102" spans="1:21">
      <c r="A102" s="141"/>
      <c r="B102" s="140"/>
      <c r="C102" s="135"/>
      <c r="D102" s="135"/>
      <c r="E102" s="3"/>
      <c r="F102" s="149"/>
      <c r="G102" s="149"/>
      <c r="H102" s="136"/>
      <c r="I102" s="110" t="str">
        <f t="shared" si="6"/>
        <v/>
      </c>
      <c r="J102" s="110" t="str">
        <f t="shared" si="7"/>
        <v/>
      </c>
      <c r="K102" s="110" t="str">
        <f t="shared" si="8"/>
        <v/>
      </c>
      <c r="L102" s="174"/>
      <c r="M102" s="175"/>
      <c r="N102" s="9"/>
      <c r="O102" s="10"/>
      <c r="P102" s="6"/>
      <c r="Q102" s="6"/>
      <c r="R102" s="6"/>
      <c r="S102" s="6"/>
      <c r="T102" s="6"/>
      <c r="U102" s="6"/>
    </row>
    <row r="103" spans="1:21">
      <c r="A103" s="141"/>
      <c r="B103" s="140"/>
      <c r="C103" s="135"/>
      <c r="D103" s="135"/>
      <c r="E103" s="3"/>
      <c r="F103" s="149"/>
      <c r="G103" s="149"/>
      <c r="H103" s="136"/>
      <c r="I103" s="110" t="str">
        <f t="shared" si="6"/>
        <v/>
      </c>
      <c r="J103" s="110" t="str">
        <f t="shared" si="7"/>
        <v/>
      </c>
      <c r="K103" s="110" t="str">
        <f t="shared" si="8"/>
        <v/>
      </c>
      <c r="L103" s="174"/>
      <c r="M103" s="175"/>
      <c r="N103" s="9"/>
      <c r="O103" s="10"/>
      <c r="P103" s="6"/>
      <c r="Q103" s="6"/>
      <c r="R103" s="6"/>
      <c r="S103" s="6"/>
      <c r="T103" s="6"/>
      <c r="U103" s="6"/>
    </row>
    <row r="104" spans="1:21">
      <c r="A104" s="141"/>
      <c r="B104" s="140"/>
      <c r="C104" s="135"/>
      <c r="D104" s="135"/>
      <c r="E104" s="3"/>
      <c r="F104" s="149"/>
      <c r="G104" s="149"/>
      <c r="H104" s="136"/>
      <c r="I104" s="110" t="str">
        <f t="shared" si="6"/>
        <v/>
      </c>
      <c r="J104" s="110" t="str">
        <f t="shared" si="7"/>
        <v/>
      </c>
      <c r="K104" s="110" t="str">
        <f t="shared" si="8"/>
        <v/>
      </c>
      <c r="L104" s="174"/>
      <c r="M104" s="175"/>
      <c r="N104" s="9"/>
      <c r="O104" s="10"/>
      <c r="P104" s="6"/>
      <c r="Q104" s="6"/>
      <c r="R104" s="6"/>
      <c r="S104" s="6"/>
      <c r="T104" s="6"/>
      <c r="U104" s="6"/>
    </row>
    <row r="105" spans="1:21">
      <c r="A105" s="141"/>
      <c r="B105" s="140"/>
      <c r="C105" s="135"/>
      <c r="D105" s="135"/>
      <c r="E105" s="3"/>
      <c r="F105" s="149"/>
      <c r="G105" s="149"/>
      <c r="H105" s="136"/>
      <c r="I105" s="110" t="str">
        <f t="shared" si="6"/>
        <v/>
      </c>
      <c r="J105" s="110" t="str">
        <f t="shared" si="7"/>
        <v/>
      </c>
      <c r="K105" s="110" t="str">
        <f t="shared" si="8"/>
        <v/>
      </c>
      <c r="L105" s="174"/>
      <c r="M105" s="175"/>
      <c r="N105" s="9"/>
      <c r="O105" s="10"/>
      <c r="P105" s="6"/>
      <c r="Q105" s="6"/>
      <c r="R105" s="6"/>
      <c r="S105" s="6"/>
      <c r="T105" s="6"/>
      <c r="U105" s="6"/>
    </row>
    <row r="106" spans="1:21">
      <c r="A106" s="141"/>
      <c r="B106" s="140"/>
      <c r="C106" s="135"/>
      <c r="D106" s="135"/>
      <c r="E106" s="3"/>
      <c r="F106" s="149"/>
      <c r="G106" s="149"/>
      <c r="H106" s="136"/>
      <c r="I106" s="110" t="str">
        <f t="shared" si="6"/>
        <v/>
      </c>
      <c r="J106" s="110" t="str">
        <f t="shared" si="7"/>
        <v/>
      </c>
      <c r="K106" s="110" t="str">
        <f t="shared" si="8"/>
        <v/>
      </c>
      <c r="L106" s="174"/>
      <c r="M106" s="175"/>
      <c r="N106" s="9"/>
      <c r="O106" s="10"/>
      <c r="P106" s="6"/>
      <c r="Q106" s="6"/>
      <c r="R106" s="6"/>
      <c r="S106" s="6"/>
      <c r="T106" s="6"/>
      <c r="U106" s="6"/>
    </row>
    <row r="107" spans="1:21">
      <c r="A107" s="141"/>
      <c r="B107" s="140"/>
      <c r="C107" s="135"/>
      <c r="D107" s="135"/>
      <c r="E107" s="3"/>
      <c r="F107" s="149"/>
      <c r="G107" s="149"/>
      <c r="H107" s="136"/>
      <c r="I107" s="110" t="str">
        <f t="shared" si="6"/>
        <v/>
      </c>
      <c r="J107" s="110" t="str">
        <f t="shared" si="7"/>
        <v/>
      </c>
      <c r="K107" s="110" t="str">
        <f t="shared" si="8"/>
        <v/>
      </c>
      <c r="L107" s="174"/>
      <c r="M107" s="175"/>
      <c r="N107" s="9"/>
      <c r="O107" s="10"/>
      <c r="P107" s="6"/>
      <c r="Q107" s="6"/>
      <c r="R107" s="6"/>
      <c r="S107" s="6"/>
      <c r="T107" s="6"/>
      <c r="U107" s="6"/>
    </row>
    <row r="108" spans="1:21">
      <c r="A108" s="141"/>
      <c r="B108" s="140"/>
      <c r="C108" s="135"/>
      <c r="D108" s="135"/>
      <c r="E108" s="3"/>
      <c r="F108" s="149"/>
      <c r="G108" s="149"/>
      <c r="H108" s="136"/>
      <c r="I108" s="110" t="str">
        <f t="shared" si="6"/>
        <v/>
      </c>
      <c r="J108" s="110" t="str">
        <f t="shared" si="7"/>
        <v/>
      </c>
      <c r="K108" s="110" t="str">
        <f t="shared" si="8"/>
        <v/>
      </c>
      <c r="L108" s="174"/>
      <c r="M108" s="175"/>
      <c r="N108" s="9"/>
      <c r="O108" s="10"/>
      <c r="P108" s="6"/>
      <c r="Q108" s="6"/>
      <c r="R108" s="6"/>
      <c r="S108" s="6"/>
      <c r="T108" s="6"/>
      <c r="U108" s="6"/>
    </row>
    <row r="109" spans="1:21">
      <c r="A109" s="141"/>
      <c r="B109" s="140"/>
      <c r="C109" s="135"/>
      <c r="D109" s="135"/>
      <c r="E109" s="3"/>
      <c r="F109" s="149"/>
      <c r="G109" s="149"/>
      <c r="H109" s="136"/>
      <c r="I109" s="110" t="str">
        <f t="shared" si="6"/>
        <v/>
      </c>
      <c r="J109" s="110" t="str">
        <f t="shared" si="7"/>
        <v/>
      </c>
      <c r="K109" s="110" t="str">
        <f t="shared" si="8"/>
        <v/>
      </c>
      <c r="L109" s="174"/>
      <c r="M109" s="175"/>
      <c r="N109" s="9"/>
      <c r="O109" s="10"/>
      <c r="P109" s="6"/>
      <c r="Q109" s="6"/>
      <c r="R109" s="6"/>
      <c r="S109" s="6"/>
      <c r="T109" s="6"/>
      <c r="U109" s="6"/>
    </row>
    <row r="110" spans="1:21">
      <c r="A110" s="141"/>
      <c r="B110" s="140"/>
      <c r="C110" s="135"/>
      <c r="D110" s="135"/>
      <c r="E110" s="3"/>
      <c r="F110" s="149"/>
      <c r="G110" s="149"/>
      <c r="H110" s="136"/>
      <c r="I110" s="110" t="str">
        <f t="shared" si="6"/>
        <v/>
      </c>
      <c r="J110" s="110" t="str">
        <f t="shared" si="7"/>
        <v/>
      </c>
      <c r="K110" s="110" t="str">
        <f t="shared" si="8"/>
        <v/>
      </c>
      <c r="L110" s="174"/>
      <c r="M110" s="175"/>
      <c r="N110" s="9"/>
      <c r="O110" s="10"/>
      <c r="P110" s="6"/>
      <c r="Q110" s="6"/>
      <c r="R110" s="6"/>
      <c r="S110" s="6"/>
      <c r="T110" s="6"/>
      <c r="U110" s="6"/>
    </row>
    <row r="111" spans="1:21">
      <c r="A111" s="141"/>
      <c r="B111" s="140"/>
      <c r="C111" s="135"/>
      <c r="D111" s="135"/>
      <c r="E111" s="3"/>
      <c r="F111" s="149"/>
      <c r="G111" s="149"/>
      <c r="H111" s="136"/>
      <c r="I111" s="110" t="str">
        <f t="shared" si="6"/>
        <v/>
      </c>
      <c r="J111" s="110" t="str">
        <f t="shared" si="7"/>
        <v/>
      </c>
      <c r="K111" s="110" t="str">
        <f t="shared" si="8"/>
        <v/>
      </c>
      <c r="L111" s="174"/>
      <c r="M111" s="175"/>
      <c r="N111" s="9"/>
      <c r="O111" s="10"/>
      <c r="P111" s="6"/>
      <c r="Q111" s="6"/>
      <c r="R111" s="6"/>
      <c r="S111" s="6"/>
      <c r="T111" s="6"/>
      <c r="U111" s="6"/>
    </row>
    <row r="112" spans="1:21">
      <c r="A112" s="141"/>
      <c r="B112" s="140"/>
      <c r="C112" s="135"/>
      <c r="D112" s="135"/>
      <c r="E112" s="3"/>
      <c r="F112" s="149"/>
      <c r="G112" s="149"/>
      <c r="H112" s="136"/>
      <c r="I112" s="110" t="str">
        <f t="shared" si="6"/>
        <v/>
      </c>
      <c r="J112" s="110" t="str">
        <f t="shared" si="7"/>
        <v/>
      </c>
      <c r="K112" s="110" t="str">
        <f t="shared" si="8"/>
        <v/>
      </c>
      <c r="L112" s="174"/>
      <c r="M112" s="175"/>
      <c r="N112" s="9"/>
      <c r="O112" s="10"/>
      <c r="P112" s="6"/>
      <c r="Q112" s="6"/>
      <c r="R112" s="6"/>
      <c r="S112" s="6"/>
      <c r="T112" s="6"/>
      <c r="U112" s="6"/>
    </row>
    <row r="113" spans="1:21">
      <c r="A113" s="141"/>
      <c r="B113" s="140"/>
      <c r="C113" s="135"/>
      <c r="D113" s="135"/>
      <c r="E113" s="3"/>
      <c r="F113" s="149"/>
      <c r="G113" s="149"/>
      <c r="H113" s="136"/>
      <c r="I113" s="110" t="str">
        <f t="shared" si="6"/>
        <v/>
      </c>
      <c r="J113" s="110" t="str">
        <f t="shared" si="7"/>
        <v/>
      </c>
      <c r="K113" s="110" t="str">
        <f t="shared" si="8"/>
        <v/>
      </c>
      <c r="L113" s="174"/>
      <c r="M113" s="175"/>
      <c r="N113" s="9"/>
      <c r="O113" s="10"/>
      <c r="P113" s="6"/>
      <c r="Q113" s="6"/>
      <c r="R113" s="6"/>
      <c r="S113" s="6"/>
      <c r="T113" s="6"/>
      <c r="U113" s="6"/>
    </row>
    <row r="114" spans="1:21">
      <c r="A114" s="141"/>
      <c r="B114" s="140"/>
      <c r="C114" s="135"/>
      <c r="D114" s="135"/>
      <c r="E114" s="3"/>
      <c r="F114" s="149"/>
      <c r="G114" s="149"/>
      <c r="H114" s="136"/>
      <c r="I114" s="110" t="str">
        <f t="shared" si="6"/>
        <v/>
      </c>
      <c r="J114" s="110" t="str">
        <f t="shared" si="7"/>
        <v/>
      </c>
      <c r="K114" s="110" t="str">
        <f t="shared" si="8"/>
        <v/>
      </c>
      <c r="L114" s="174"/>
      <c r="M114" s="175"/>
      <c r="N114" s="9"/>
      <c r="O114" s="10"/>
      <c r="P114" s="6"/>
      <c r="Q114" s="6"/>
      <c r="R114" s="6"/>
      <c r="S114" s="6"/>
      <c r="T114" s="6"/>
      <c r="U114" s="6"/>
    </row>
    <row r="115" spans="1:21">
      <c r="A115" s="141"/>
      <c r="B115" s="140"/>
      <c r="C115" s="135"/>
      <c r="D115" s="135"/>
      <c r="E115" s="3"/>
      <c r="F115" s="149"/>
      <c r="G115" s="149"/>
      <c r="H115" s="136"/>
      <c r="I115" s="110" t="str">
        <f t="shared" si="6"/>
        <v/>
      </c>
      <c r="J115" s="110" t="str">
        <f t="shared" si="7"/>
        <v/>
      </c>
      <c r="K115" s="110" t="str">
        <f t="shared" si="8"/>
        <v/>
      </c>
      <c r="L115" s="174"/>
      <c r="M115" s="175"/>
      <c r="N115" s="9"/>
      <c r="O115" s="10"/>
      <c r="P115" s="6"/>
      <c r="Q115" s="6"/>
      <c r="R115" s="6"/>
      <c r="S115" s="6"/>
      <c r="T115" s="6"/>
      <c r="U115" s="6"/>
    </row>
    <row r="116" spans="1:21">
      <c r="A116" s="141"/>
      <c r="B116" s="140"/>
      <c r="C116" s="135"/>
      <c r="D116" s="135"/>
      <c r="E116" s="3"/>
      <c r="F116" s="149"/>
      <c r="G116" s="149"/>
      <c r="H116" s="136"/>
      <c r="I116" s="110" t="str">
        <f t="shared" si="6"/>
        <v/>
      </c>
      <c r="J116" s="110" t="str">
        <f t="shared" si="7"/>
        <v/>
      </c>
      <c r="K116" s="110" t="str">
        <f t="shared" si="8"/>
        <v/>
      </c>
      <c r="L116" s="174"/>
      <c r="M116" s="175"/>
      <c r="N116" s="9"/>
      <c r="O116" s="10"/>
      <c r="P116" s="6"/>
      <c r="Q116" s="6"/>
      <c r="R116" s="6"/>
      <c r="S116" s="6"/>
      <c r="T116" s="6"/>
      <c r="U116" s="6"/>
    </row>
    <row r="117" spans="1:21">
      <c r="A117" s="141"/>
      <c r="B117" s="140"/>
      <c r="C117" s="135"/>
      <c r="D117" s="135"/>
      <c r="E117" s="3"/>
      <c r="F117" s="149"/>
      <c r="G117" s="149"/>
      <c r="H117" s="136"/>
      <c r="I117" s="110" t="str">
        <f t="shared" si="6"/>
        <v/>
      </c>
      <c r="J117" s="110" t="str">
        <f t="shared" si="7"/>
        <v/>
      </c>
      <c r="K117" s="110" t="str">
        <f t="shared" si="8"/>
        <v/>
      </c>
      <c r="L117" s="174"/>
      <c r="M117" s="175"/>
      <c r="N117" s="9"/>
      <c r="O117" s="10"/>
      <c r="P117" s="6"/>
      <c r="Q117" s="6"/>
      <c r="R117" s="6"/>
      <c r="S117" s="6"/>
      <c r="T117" s="6"/>
      <c r="U117" s="6"/>
    </row>
    <row r="118" spans="1:21">
      <c r="A118" s="141"/>
      <c r="B118" s="140"/>
      <c r="C118" s="135"/>
      <c r="D118" s="135"/>
      <c r="E118" s="3"/>
      <c r="F118" s="149"/>
      <c r="G118" s="149"/>
      <c r="H118" s="136"/>
      <c r="I118" s="110" t="str">
        <f t="shared" si="6"/>
        <v/>
      </c>
      <c r="J118" s="110" t="str">
        <f t="shared" si="7"/>
        <v/>
      </c>
      <c r="K118" s="110" t="str">
        <f t="shared" si="8"/>
        <v/>
      </c>
      <c r="L118" s="174"/>
      <c r="M118" s="175"/>
      <c r="N118" s="9"/>
      <c r="O118" s="10"/>
      <c r="P118" s="6"/>
      <c r="Q118" s="6"/>
      <c r="R118" s="6"/>
      <c r="S118" s="6"/>
      <c r="T118" s="6"/>
      <c r="U118" s="6"/>
    </row>
    <row r="119" spans="1:21">
      <c r="A119" s="141"/>
      <c r="B119" s="140"/>
      <c r="C119" s="135"/>
      <c r="D119" s="135"/>
      <c r="E119" s="3"/>
      <c r="F119" s="149"/>
      <c r="G119" s="149"/>
      <c r="H119" s="136"/>
      <c r="I119" s="110" t="str">
        <f t="shared" si="6"/>
        <v/>
      </c>
      <c r="J119" s="110" t="str">
        <f t="shared" si="7"/>
        <v/>
      </c>
      <c r="K119" s="110" t="str">
        <f t="shared" si="8"/>
        <v/>
      </c>
      <c r="L119" s="174"/>
      <c r="M119" s="175"/>
      <c r="N119" s="9"/>
      <c r="O119" s="10"/>
      <c r="P119" s="6"/>
      <c r="Q119" s="6"/>
      <c r="R119" s="6"/>
      <c r="S119" s="6"/>
      <c r="T119" s="6"/>
      <c r="U119" s="6"/>
    </row>
    <row r="120" spans="1:21">
      <c r="A120" s="141"/>
      <c r="B120" s="140"/>
      <c r="C120" s="135"/>
      <c r="D120" s="135"/>
      <c r="E120" s="3"/>
      <c r="F120" s="149"/>
      <c r="G120" s="149"/>
      <c r="H120" s="136"/>
      <c r="I120" s="110" t="str">
        <f t="shared" si="6"/>
        <v/>
      </c>
      <c r="J120" s="110" t="str">
        <f t="shared" si="7"/>
        <v/>
      </c>
      <c r="K120" s="110" t="str">
        <f t="shared" si="8"/>
        <v/>
      </c>
      <c r="L120" s="174"/>
      <c r="M120" s="175"/>
      <c r="N120" s="9"/>
      <c r="O120" s="10"/>
      <c r="P120" s="6"/>
      <c r="Q120" s="6"/>
      <c r="R120" s="6"/>
      <c r="S120" s="6"/>
      <c r="T120" s="6"/>
      <c r="U120" s="6"/>
    </row>
    <row r="121" spans="1:21">
      <c r="A121" s="141"/>
      <c r="B121" s="140"/>
      <c r="C121" s="135"/>
      <c r="D121" s="135"/>
      <c r="E121" s="3"/>
      <c r="F121" s="149"/>
      <c r="G121" s="149"/>
      <c r="H121" s="136"/>
      <c r="I121" s="110" t="str">
        <f t="shared" si="6"/>
        <v/>
      </c>
      <c r="J121" s="110" t="str">
        <f t="shared" si="7"/>
        <v/>
      </c>
      <c r="K121" s="110" t="str">
        <f t="shared" si="8"/>
        <v/>
      </c>
      <c r="L121" s="174"/>
      <c r="M121" s="175"/>
      <c r="N121" s="9"/>
      <c r="O121" s="10"/>
      <c r="P121" s="6"/>
      <c r="Q121" s="6"/>
      <c r="R121" s="6"/>
      <c r="S121" s="6"/>
      <c r="T121" s="6"/>
      <c r="U121" s="6"/>
    </row>
    <row r="122" spans="1:21">
      <c r="A122" s="141"/>
      <c r="B122" s="140"/>
      <c r="C122" s="135"/>
      <c r="D122" s="135"/>
      <c r="E122" s="3"/>
      <c r="F122" s="149"/>
      <c r="G122" s="149"/>
      <c r="H122" s="136"/>
      <c r="I122" s="110" t="str">
        <f t="shared" si="6"/>
        <v/>
      </c>
      <c r="J122" s="110" t="str">
        <f t="shared" si="7"/>
        <v/>
      </c>
      <c r="K122" s="110" t="str">
        <f t="shared" si="8"/>
        <v/>
      </c>
      <c r="L122" s="174"/>
      <c r="M122" s="175"/>
      <c r="N122" s="9"/>
      <c r="O122" s="10"/>
      <c r="P122" s="6"/>
      <c r="Q122" s="6"/>
      <c r="R122" s="6"/>
      <c r="S122" s="6"/>
      <c r="T122" s="6"/>
      <c r="U122" s="6"/>
    </row>
    <row r="123" spans="1:21">
      <c r="A123" s="141"/>
      <c r="B123" s="140"/>
      <c r="C123" s="135"/>
      <c r="D123" s="135"/>
      <c r="E123" s="3"/>
      <c r="F123" s="149"/>
      <c r="G123" s="149"/>
      <c r="H123" s="136"/>
      <c r="I123" s="110" t="str">
        <f t="shared" si="6"/>
        <v/>
      </c>
      <c r="J123" s="110" t="str">
        <f t="shared" si="7"/>
        <v/>
      </c>
      <c r="K123" s="110" t="str">
        <f t="shared" si="8"/>
        <v/>
      </c>
      <c r="L123" s="174"/>
      <c r="M123" s="175"/>
      <c r="N123" s="9"/>
      <c r="O123" s="10"/>
      <c r="P123" s="6"/>
      <c r="Q123" s="6"/>
      <c r="R123" s="6"/>
      <c r="S123" s="6"/>
      <c r="T123" s="6"/>
      <c r="U123" s="6"/>
    </row>
    <row r="124" spans="1:21">
      <c r="A124" s="141"/>
      <c r="B124" s="140"/>
      <c r="C124" s="135"/>
      <c r="D124" s="135"/>
      <c r="E124" s="3"/>
      <c r="F124" s="149"/>
      <c r="G124" s="149"/>
      <c r="H124" s="136"/>
      <c r="I124" s="110" t="str">
        <f t="shared" si="6"/>
        <v/>
      </c>
      <c r="J124" s="110" t="str">
        <f t="shared" si="7"/>
        <v/>
      </c>
      <c r="K124" s="110" t="str">
        <f t="shared" si="8"/>
        <v/>
      </c>
      <c r="L124" s="174"/>
      <c r="M124" s="175"/>
      <c r="N124" s="9"/>
      <c r="O124" s="10"/>
      <c r="P124" s="6"/>
      <c r="Q124" s="6"/>
      <c r="R124" s="6"/>
      <c r="S124" s="6"/>
      <c r="T124" s="6"/>
      <c r="U124" s="6"/>
    </row>
    <row r="125" spans="1:21">
      <c r="A125" s="141"/>
      <c r="B125" s="140"/>
      <c r="C125" s="135"/>
      <c r="D125" s="135"/>
      <c r="E125" s="3"/>
      <c r="F125" s="149"/>
      <c r="G125" s="149"/>
      <c r="H125" s="136"/>
      <c r="I125" s="110" t="str">
        <f t="shared" si="6"/>
        <v/>
      </c>
      <c r="J125" s="110" t="str">
        <f t="shared" si="7"/>
        <v/>
      </c>
      <c r="K125" s="110" t="str">
        <f t="shared" si="8"/>
        <v/>
      </c>
      <c r="L125" s="174"/>
      <c r="M125" s="175"/>
      <c r="N125" s="9"/>
      <c r="O125" s="10"/>
      <c r="P125" s="6"/>
      <c r="Q125" s="6"/>
      <c r="R125" s="6"/>
      <c r="S125" s="6"/>
      <c r="T125" s="6"/>
      <c r="U125" s="6"/>
    </row>
    <row r="126" spans="1:21">
      <c r="A126" s="141"/>
      <c r="B126" s="140"/>
      <c r="C126" s="135"/>
      <c r="D126" s="135"/>
      <c r="E126" s="3"/>
      <c r="F126" s="149"/>
      <c r="G126" s="149"/>
      <c r="H126" s="136"/>
      <c r="I126" s="110" t="str">
        <f t="shared" si="6"/>
        <v/>
      </c>
      <c r="J126" s="110" t="str">
        <f t="shared" si="7"/>
        <v/>
      </c>
      <c r="K126" s="110" t="str">
        <f t="shared" si="8"/>
        <v/>
      </c>
      <c r="L126" s="174"/>
      <c r="M126" s="175"/>
      <c r="N126" s="9"/>
      <c r="O126" s="10"/>
      <c r="P126" s="6"/>
      <c r="Q126" s="6"/>
      <c r="R126" s="6"/>
      <c r="S126" s="6"/>
      <c r="T126" s="6"/>
      <c r="U126" s="6"/>
    </row>
    <row r="127" spans="1:21">
      <c r="A127" s="141"/>
      <c r="B127" s="140"/>
      <c r="C127" s="135"/>
      <c r="D127" s="135"/>
      <c r="E127" s="3"/>
      <c r="F127" s="149"/>
      <c r="G127" s="149"/>
      <c r="H127" s="136"/>
      <c r="I127" s="110" t="str">
        <f t="shared" si="6"/>
        <v/>
      </c>
      <c r="J127" s="110" t="str">
        <f t="shared" si="7"/>
        <v/>
      </c>
      <c r="K127" s="110" t="str">
        <f t="shared" si="8"/>
        <v/>
      </c>
      <c r="L127" s="174"/>
      <c r="M127" s="175"/>
      <c r="N127" s="9"/>
      <c r="O127" s="10"/>
      <c r="P127" s="6"/>
      <c r="Q127" s="6"/>
      <c r="R127" s="6"/>
      <c r="S127" s="6"/>
      <c r="T127" s="6"/>
      <c r="U127" s="6"/>
    </row>
    <row r="128" spans="1:21">
      <c r="A128" s="141"/>
      <c r="B128" s="140"/>
      <c r="C128" s="135"/>
      <c r="D128" s="135"/>
      <c r="E128" s="3"/>
      <c r="F128" s="149"/>
      <c r="G128" s="149"/>
      <c r="H128" s="136"/>
      <c r="I128" s="110" t="str">
        <f t="shared" si="6"/>
        <v/>
      </c>
      <c r="J128" s="110" t="str">
        <f t="shared" si="7"/>
        <v/>
      </c>
      <c r="K128" s="110" t="str">
        <f t="shared" si="8"/>
        <v/>
      </c>
      <c r="L128" s="174"/>
      <c r="M128" s="175"/>
      <c r="N128" s="9"/>
      <c r="O128" s="10"/>
      <c r="P128" s="6"/>
      <c r="Q128" s="6"/>
      <c r="R128" s="6"/>
      <c r="S128" s="6"/>
      <c r="T128" s="6"/>
      <c r="U128" s="6"/>
    </row>
    <row r="129" spans="1:21">
      <c r="A129" s="141"/>
      <c r="B129" s="140"/>
      <c r="C129" s="135"/>
      <c r="D129" s="135"/>
      <c r="E129" s="3"/>
      <c r="F129" s="149"/>
      <c r="G129" s="149"/>
      <c r="H129" s="136"/>
      <c r="I129" s="110" t="str">
        <f t="shared" si="6"/>
        <v/>
      </c>
      <c r="J129" s="110" t="str">
        <f t="shared" si="7"/>
        <v/>
      </c>
      <c r="K129" s="110" t="str">
        <f t="shared" si="8"/>
        <v/>
      </c>
      <c r="L129" s="174"/>
      <c r="M129" s="175"/>
      <c r="N129" s="9"/>
      <c r="O129" s="10"/>
      <c r="P129" s="6"/>
      <c r="Q129" s="6"/>
      <c r="R129" s="6"/>
      <c r="S129" s="6"/>
      <c r="T129" s="6"/>
      <c r="U129" s="6"/>
    </row>
    <row r="130" spans="1:21">
      <c r="A130" s="141"/>
      <c r="B130" s="140"/>
      <c r="C130" s="135"/>
      <c r="D130" s="135"/>
      <c r="E130" s="3"/>
      <c r="F130" s="149"/>
      <c r="G130" s="149"/>
      <c r="H130" s="136"/>
      <c r="I130" s="110" t="str">
        <f t="shared" si="6"/>
        <v/>
      </c>
      <c r="J130" s="110" t="str">
        <f t="shared" si="7"/>
        <v/>
      </c>
      <c r="K130" s="110" t="str">
        <f t="shared" si="8"/>
        <v/>
      </c>
      <c r="L130" s="174"/>
      <c r="M130" s="175"/>
      <c r="N130" s="9"/>
      <c r="O130" s="10"/>
      <c r="P130" s="6"/>
      <c r="Q130" s="6"/>
      <c r="R130" s="6"/>
      <c r="S130" s="6"/>
      <c r="T130" s="6"/>
      <c r="U130" s="6"/>
    </row>
    <row r="131" spans="1:21">
      <c r="A131" s="141"/>
      <c r="B131" s="140"/>
      <c r="C131" s="135"/>
      <c r="D131" s="135"/>
      <c r="E131" s="3"/>
      <c r="F131" s="149"/>
      <c r="G131" s="149"/>
      <c r="H131" s="136"/>
      <c r="I131" s="110" t="str">
        <f t="shared" si="6"/>
        <v/>
      </c>
      <c r="J131" s="110" t="str">
        <f t="shared" si="7"/>
        <v/>
      </c>
      <c r="K131" s="110" t="str">
        <f t="shared" si="8"/>
        <v/>
      </c>
      <c r="L131" s="174"/>
      <c r="M131" s="175"/>
      <c r="N131" s="9"/>
      <c r="O131" s="10"/>
      <c r="P131" s="6"/>
      <c r="Q131" s="6"/>
      <c r="R131" s="6"/>
      <c r="S131" s="6"/>
      <c r="T131" s="6"/>
      <c r="U131" s="6"/>
    </row>
    <row r="132" spans="1:21">
      <c r="A132" s="141"/>
      <c r="B132" s="140"/>
      <c r="C132" s="135"/>
      <c r="D132" s="135"/>
      <c r="E132" s="3"/>
      <c r="F132" s="149"/>
      <c r="G132" s="149"/>
      <c r="H132" s="136"/>
      <c r="I132" s="110" t="str">
        <f t="shared" si="6"/>
        <v/>
      </c>
      <c r="J132" s="110" t="str">
        <f t="shared" si="7"/>
        <v/>
      </c>
      <c r="K132" s="110" t="str">
        <f t="shared" si="8"/>
        <v/>
      </c>
      <c r="L132" s="174"/>
      <c r="M132" s="175"/>
      <c r="N132" s="9"/>
      <c r="O132" s="10"/>
      <c r="P132" s="6"/>
      <c r="Q132" s="6"/>
      <c r="R132" s="6"/>
      <c r="S132" s="6"/>
      <c r="T132" s="6"/>
      <c r="U132" s="6"/>
    </row>
    <row r="133" spans="1:21">
      <c r="A133" s="141"/>
      <c r="B133" s="140"/>
      <c r="C133" s="135"/>
      <c r="D133" s="135"/>
      <c r="E133" s="3"/>
      <c r="F133" s="149"/>
      <c r="G133" s="149"/>
      <c r="H133" s="136"/>
      <c r="I133" s="110" t="str">
        <f t="shared" si="6"/>
        <v/>
      </c>
      <c r="J133" s="110" t="str">
        <f t="shared" si="7"/>
        <v/>
      </c>
      <c r="K133" s="110" t="str">
        <f t="shared" si="8"/>
        <v/>
      </c>
      <c r="L133" s="174"/>
      <c r="M133" s="175"/>
      <c r="N133" s="9"/>
      <c r="O133" s="10"/>
      <c r="P133" s="6"/>
      <c r="Q133" s="6"/>
      <c r="R133" s="6"/>
      <c r="S133" s="6"/>
      <c r="T133" s="6"/>
      <c r="U133" s="6"/>
    </row>
    <row r="134" spans="1:21">
      <c r="A134" s="141"/>
      <c r="B134" s="140"/>
      <c r="C134" s="135"/>
      <c r="D134" s="135"/>
      <c r="E134" s="3"/>
      <c r="F134" s="149"/>
      <c r="G134" s="149"/>
      <c r="H134" s="136"/>
      <c r="I134" s="110" t="str">
        <f t="shared" si="6"/>
        <v/>
      </c>
      <c r="J134" s="110" t="str">
        <f t="shared" si="7"/>
        <v/>
      </c>
      <c r="K134" s="110" t="str">
        <f t="shared" si="8"/>
        <v/>
      </c>
      <c r="L134" s="174"/>
      <c r="M134" s="175"/>
      <c r="N134" s="9"/>
      <c r="O134" s="10"/>
      <c r="P134" s="6"/>
      <c r="Q134" s="6"/>
      <c r="R134" s="6"/>
      <c r="S134" s="6"/>
      <c r="T134" s="6"/>
      <c r="U134" s="6"/>
    </row>
    <row r="135" spans="1:21">
      <c r="A135" s="141"/>
      <c r="B135" s="140"/>
      <c r="C135" s="135"/>
      <c r="D135" s="135"/>
      <c r="E135" s="3"/>
      <c r="F135" s="149"/>
      <c r="G135" s="149"/>
      <c r="H135" s="136"/>
      <c r="I135" s="110" t="str">
        <f t="shared" ref="I135:I160" si="9">IF(E135="","",(IF(E135&gt;20,2,1)))</f>
        <v/>
      </c>
      <c r="J135" s="110" t="str">
        <f t="shared" ref="J135:J160" si="10">IF(F135="","",(IF(F135&gt;20,2,1)))</f>
        <v/>
      </c>
      <c r="K135" s="110" t="str">
        <f t="shared" ref="K135:K160" si="11">IF(G135="","",(IF(G135&gt;20,2,1)))</f>
        <v/>
      </c>
      <c r="L135" s="174"/>
      <c r="M135" s="175"/>
      <c r="N135" s="9"/>
      <c r="O135" s="10"/>
      <c r="P135" s="6"/>
      <c r="Q135" s="6"/>
      <c r="R135" s="6"/>
      <c r="S135" s="6"/>
      <c r="T135" s="6"/>
      <c r="U135" s="6"/>
    </row>
    <row r="136" spans="1:21">
      <c r="A136" s="141"/>
      <c r="B136" s="140"/>
      <c r="C136" s="135"/>
      <c r="D136" s="135"/>
      <c r="E136" s="3"/>
      <c r="F136" s="149"/>
      <c r="G136" s="149"/>
      <c r="H136" s="136"/>
      <c r="I136" s="110" t="str">
        <f t="shared" si="9"/>
        <v/>
      </c>
      <c r="J136" s="110" t="str">
        <f t="shared" si="10"/>
        <v/>
      </c>
      <c r="K136" s="110" t="str">
        <f t="shared" si="11"/>
        <v/>
      </c>
      <c r="L136" s="174"/>
      <c r="M136" s="175"/>
      <c r="N136" s="9"/>
      <c r="O136" s="10"/>
      <c r="P136" s="6"/>
      <c r="Q136" s="6"/>
      <c r="R136" s="6"/>
      <c r="S136" s="6"/>
      <c r="T136" s="6"/>
      <c r="U136" s="6"/>
    </row>
    <row r="137" spans="1:21">
      <c r="A137" s="141"/>
      <c r="B137" s="140"/>
      <c r="C137" s="135"/>
      <c r="D137" s="135"/>
      <c r="E137" s="3"/>
      <c r="F137" s="149"/>
      <c r="G137" s="149"/>
      <c r="H137" s="136"/>
      <c r="I137" s="110" t="str">
        <f t="shared" si="9"/>
        <v/>
      </c>
      <c r="J137" s="110" t="str">
        <f t="shared" si="10"/>
        <v/>
      </c>
      <c r="K137" s="110" t="str">
        <f t="shared" si="11"/>
        <v/>
      </c>
      <c r="L137" s="174"/>
      <c r="M137" s="175"/>
      <c r="N137" s="9"/>
      <c r="O137" s="10"/>
      <c r="P137" s="6"/>
      <c r="Q137" s="6"/>
      <c r="R137" s="6"/>
      <c r="S137" s="6"/>
      <c r="T137" s="6"/>
      <c r="U137" s="6"/>
    </row>
    <row r="138" spans="1:21">
      <c r="A138" s="141"/>
      <c r="B138" s="140"/>
      <c r="C138" s="135"/>
      <c r="D138" s="135"/>
      <c r="E138" s="3"/>
      <c r="F138" s="149"/>
      <c r="G138" s="149"/>
      <c r="H138" s="136"/>
      <c r="I138" s="110" t="str">
        <f t="shared" si="9"/>
        <v/>
      </c>
      <c r="J138" s="110" t="str">
        <f t="shared" si="10"/>
        <v/>
      </c>
      <c r="K138" s="110" t="str">
        <f t="shared" si="11"/>
        <v/>
      </c>
      <c r="L138" s="174"/>
      <c r="M138" s="175"/>
      <c r="N138" s="9"/>
      <c r="O138" s="10"/>
      <c r="P138" s="6"/>
      <c r="Q138" s="6"/>
      <c r="R138" s="6"/>
      <c r="S138" s="6"/>
      <c r="T138" s="6"/>
      <c r="U138" s="6"/>
    </row>
    <row r="139" spans="1:21">
      <c r="A139" s="141"/>
      <c r="B139" s="140"/>
      <c r="C139" s="135"/>
      <c r="D139" s="135"/>
      <c r="E139" s="3"/>
      <c r="F139" s="149"/>
      <c r="G139" s="149"/>
      <c r="H139" s="136"/>
      <c r="I139" s="110" t="str">
        <f t="shared" si="9"/>
        <v/>
      </c>
      <c r="J139" s="110" t="str">
        <f t="shared" si="10"/>
        <v/>
      </c>
      <c r="K139" s="110" t="str">
        <f t="shared" si="11"/>
        <v/>
      </c>
      <c r="L139" s="174"/>
      <c r="M139" s="175"/>
      <c r="N139" s="9"/>
      <c r="O139" s="10"/>
      <c r="P139" s="6"/>
      <c r="Q139" s="6"/>
      <c r="R139" s="6"/>
      <c r="S139" s="6"/>
      <c r="T139" s="6"/>
      <c r="U139" s="6"/>
    </row>
    <row r="140" spans="1:21">
      <c r="A140" s="141"/>
      <c r="B140" s="140"/>
      <c r="C140" s="135"/>
      <c r="D140" s="135"/>
      <c r="E140" s="3"/>
      <c r="F140" s="149"/>
      <c r="G140" s="149"/>
      <c r="H140" s="136"/>
      <c r="I140" s="110" t="str">
        <f t="shared" si="9"/>
        <v/>
      </c>
      <c r="J140" s="110" t="str">
        <f t="shared" si="10"/>
        <v/>
      </c>
      <c r="K140" s="110" t="str">
        <f t="shared" si="11"/>
        <v/>
      </c>
      <c r="L140" s="174"/>
      <c r="M140" s="175"/>
      <c r="N140" s="9"/>
      <c r="O140" s="10"/>
      <c r="P140" s="6"/>
      <c r="Q140" s="6"/>
      <c r="R140" s="6"/>
      <c r="S140" s="6"/>
      <c r="T140" s="6"/>
      <c r="U140" s="6"/>
    </row>
    <row r="141" spans="1:21">
      <c r="A141" s="141"/>
      <c r="B141" s="140"/>
      <c r="C141" s="135"/>
      <c r="D141" s="135"/>
      <c r="E141" s="3"/>
      <c r="F141" s="149"/>
      <c r="G141" s="149"/>
      <c r="H141" s="136"/>
      <c r="I141" s="110" t="str">
        <f t="shared" si="9"/>
        <v/>
      </c>
      <c r="J141" s="110" t="str">
        <f t="shared" si="10"/>
        <v/>
      </c>
      <c r="K141" s="110" t="str">
        <f t="shared" si="11"/>
        <v/>
      </c>
      <c r="L141" s="174"/>
      <c r="M141" s="175"/>
      <c r="N141" s="9"/>
      <c r="O141" s="10"/>
      <c r="P141" s="6"/>
      <c r="Q141" s="6"/>
      <c r="R141" s="6"/>
      <c r="S141" s="6"/>
      <c r="T141" s="6"/>
      <c r="U141" s="6"/>
    </row>
    <row r="142" spans="1:21">
      <c r="A142" s="141"/>
      <c r="B142" s="140"/>
      <c r="C142" s="135"/>
      <c r="D142" s="135"/>
      <c r="E142" s="3"/>
      <c r="F142" s="149"/>
      <c r="G142" s="149"/>
      <c r="H142" s="136"/>
      <c r="I142" s="110" t="str">
        <f t="shared" si="9"/>
        <v/>
      </c>
      <c r="J142" s="110" t="str">
        <f t="shared" si="10"/>
        <v/>
      </c>
      <c r="K142" s="110" t="str">
        <f t="shared" si="11"/>
        <v/>
      </c>
      <c r="L142" s="174"/>
      <c r="M142" s="175"/>
      <c r="N142" s="9"/>
      <c r="O142" s="10"/>
      <c r="P142" s="6"/>
      <c r="Q142" s="6"/>
      <c r="R142" s="6"/>
      <c r="S142" s="6"/>
      <c r="T142" s="6"/>
      <c r="U142" s="6"/>
    </row>
    <row r="143" spans="1:21">
      <c r="A143" s="141"/>
      <c r="B143" s="140"/>
      <c r="C143" s="135"/>
      <c r="D143" s="135"/>
      <c r="E143" s="3"/>
      <c r="F143" s="149"/>
      <c r="G143" s="149"/>
      <c r="H143" s="136"/>
      <c r="I143" s="110" t="str">
        <f t="shared" si="9"/>
        <v/>
      </c>
      <c r="J143" s="110" t="str">
        <f t="shared" si="10"/>
        <v/>
      </c>
      <c r="K143" s="110" t="str">
        <f t="shared" si="11"/>
        <v/>
      </c>
      <c r="L143" s="174"/>
      <c r="M143" s="175"/>
      <c r="N143" s="9"/>
      <c r="O143" s="10"/>
      <c r="P143" s="6"/>
      <c r="Q143" s="6"/>
      <c r="R143" s="6"/>
      <c r="S143" s="6"/>
      <c r="T143" s="6"/>
      <c r="U143" s="6"/>
    </row>
    <row r="144" spans="1:21">
      <c r="A144" s="141"/>
      <c r="B144" s="140"/>
      <c r="C144" s="135"/>
      <c r="D144" s="135"/>
      <c r="E144" s="3"/>
      <c r="F144" s="149"/>
      <c r="G144" s="149"/>
      <c r="H144" s="136"/>
      <c r="I144" s="110" t="str">
        <f t="shared" si="9"/>
        <v/>
      </c>
      <c r="J144" s="110" t="str">
        <f t="shared" si="10"/>
        <v/>
      </c>
      <c r="K144" s="110" t="str">
        <f t="shared" si="11"/>
        <v/>
      </c>
      <c r="L144" s="174"/>
      <c r="M144" s="175"/>
      <c r="N144" s="9"/>
      <c r="O144" s="10"/>
      <c r="P144" s="6"/>
      <c r="Q144" s="6"/>
      <c r="R144" s="6"/>
      <c r="S144" s="6"/>
      <c r="T144" s="6"/>
      <c r="U144" s="6"/>
    </row>
    <row r="145" spans="1:21">
      <c r="A145" s="141"/>
      <c r="B145" s="140"/>
      <c r="C145" s="135"/>
      <c r="D145" s="135"/>
      <c r="E145" s="3"/>
      <c r="F145" s="149"/>
      <c r="G145" s="149"/>
      <c r="H145" s="136"/>
      <c r="I145" s="110" t="str">
        <f t="shared" si="9"/>
        <v/>
      </c>
      <c r="J145" s="110" t="str">
        <f t="shared" si="10"/>
        <v/>
      </c>
      <c r="K145" s="110" t="str">
        <f t="shared" si="11"/>
        <v/>
      </c>
      <c r="L145" s="174"/>
      <c r="M145" s="175"/>
      <c r="N145" s="9"/>
      <c r="O145" s="10"/>
      <c r="P145" s="6"/>
      <c r="Q145" s="6"/>
      <c r="R145" s="6"/>
      <c r="S145" s="6"/>
      <c r="T145" s="6"/>
      <c r="U145" s="6"/>
    </row>
    <row r="146" spans="1:21">
      <c r="A146" s="141"/>
      <c r="B146" s="140"/>
      <c r="C146" s="135"/>
      <c r="D146" s="135"/>
      <c r="E146" s="3"/>
      <c r="F146" s="149"/>
      <c r="G146" s="149"/>
      <c r="H146" s="136"/>
      <c r="I146" s="110" t="str">
        <f t="shared" si="9"/>
        <v/>
      </c>
      <c r="J146" s="110" t="str">
        <f t="shared" si="10"/>
        <v/>
      </c>
      <c r="K146" s="110" t="str">
        <f t="shared" si="11"/>
        <v/>
      </c>
      <c r="L146" s="174"/>
      <c r="M146" s="175"/>
      <c r="N146" s="9"/>
      <c r="O146" s="10"/>
      <c r="P146" s="6"/>
      <c r="Q146" s="6"/>
      <c r="R146" s="6"/>
      <c r="S146" s="6"/>
      <c r="T146" s="6"/>
      <c r="U146" s="6"/>
    </row>
    <row r="147" spans="1:21">
      <c r="A147" s="141"/>
      <c r="B147" s="140"/>
      <c r="C147" s="135"/>
      <c r="D147" s="135"/>
      <c r="E147" s="3"/>
      <c r="F147" s="149"/>
      <c r="G147" s="149"/>
      <c r="H147" s="136"/>
      <c r="I147" s="110" t="str">
        <f t="shared" si="9"/>
        <v/>
      </c>
      <c r="J147" s="110" t="str">
        <f t="shared" si="10"/>
        <v/>
      </c>
      <c r="K147" s="110" t="str">
        <f t="shared" si="11"/>
        <v/>
      </c>
      <c r="L147" s="174"/>
      <c r="M147" s="175"/>
      <c r="N147" s="9"/>
      <c r="O147" s="10"/>
      <c r="P147" s="6"/>
      <c r="Q147" s="6"/>
      <c r="R147" s="6"/>
      <c r="S147" s="6"/>
      <c r="T147" s="6"/>
      <c r="U147" s="6"/>
    </row>
    <row r="148" spans="1:21">
      <c r="A148" s="141"/>
      <c r="B148" s="140"/>
      <c r="C148" s="135"/>
      <c r="D148" s="135"/>
      <c r="E148" s="3"/>
      <c r="F148" s="149"/>
      <c r="G148" s="149"/>
      <c r="H148" s="136"/>
      <c r="I148" s="110" t="str">
        <f t="shared" si="9"/>
        <v/>
      </c>
      <c r="J148" s="110" t="str">
        <f t="shared" si="10"/>
        <v/>
      </c>
      <c r="K148" s="110" t="str">
        <f t="shared" si="11"/>
        <v/>
      </c>
      <c r="L148" s="174"/>
      <c r="M148" s="175"/>
      <c r="N148" s="9"/>
      <c r="O148" s="10"/>
      <c r="P148" s="6"/>
      <c r="Q148" s="6"/>
      <c r="R148" s="6"/>
      <c r="S148" s="6"/>
      <c r="T148" s="6"/>
      <c r="U148" s="6"/>
    </row>
    <row r="149" spans="1:21">
      <c r="A149" s="141"/>
      <c r="B149" s="140"/>
      <c r="C149" s="135"/>
      <c r="D149" s="135"/>
      <c r="E149" s="3"/>
      <c r="F149" s="149"/>
      <c r="G149" s="149"/>
      <c r="H149" s="136"/>
      <c r="I149" s="110" t="str">
        <f t="shared" si="9"/>
        <v/>
      </c>
      <c r="J149" s="110" t="str">
        <f t="shared" si="10"/>
        <v/>
      </c>
      <c r="K149" s="110" t="str">
        <f t="shared" si="11"/>
        <v/>
      </c>
      <c r="L149" s="174"/>
      <c r="M149" s="175"/>
      <c r="N149" s="9"/>
      <c r="O149" s="10"/>
      <c r="P149" s="6"/>
      <c r="Q149" s="6"/>
      <c r="R149" s="6"/>
      <c r="S149" s="6"/>
      <c r="T149" s="6"/>
      <c r="U149" s="6"/>
    </row>
    <row r="150" spans="1:21">
      <c r="A150" s="141"/>
      <c r="B150" s="140"/>
      <c r="C150" s="135"/>
      <c r="D150" s="135"/>
      <c r="E150" s="3"/>
      <c r="F150" s="149"/>
      <c r="G150" s="149"/>
      <c r="H150" s="136"/>
      <c r="I150" s="110" t="str">
        <f t="shared" si="9"/>
        <v/>
      </c>
      <c r="J150" s="110" t="str">
        <f t="shared" si="10"/>
        <v/>
      </c>
      <c r="K150" s="110" t="str">
        <f t="shared" si="11"/>
        <v/>
      </c>
      <c r="L150" s="174"/>
      <c r="M150" s="175"/>
      <c r="N150" s="9"/>
      <c r="O150" s="10"/>
      <c r="P150" s="6"/>
      <c r="Q150" s="6"/>
      <c r="R150" s="6"/>
      <c r="S150" s="6"/>
      <c r="T150" s="6"/>
      <c r="U150" s="6"/>
    </row>
    <row r="151" spans="1:21">
      <c r="A151" s="141"/>
      <c r="B151" s="140"/>
      <c r="C151" s="135"/>
      <c r="D151" s="135"/>
      <c r="E151" s="3"/>
      <c r="F151" s="149"/>
      <c r="G151" s="149"/>
      <c r="H151" s="136"/>
      <c r="I151" s="110" t="str">
        <f t="shared" si="9"/>
        <v/>
      </c>
      <c r="J151" s="110" t="str">
        <f t="shared" si="10"/>
        <v/>
      </c>
      <c r="K151" s="110" t="str">
        <f t="shared" si="11"/>
        <v/>
      </c>
      <c r="L151" s="174"/>
      <c r="M151" s="175"/>
      <c r="N151" s="9"/>
      <c r="O151" s="10"/>
      <c r="P151" s="6"/>
      <c r="Q151" s="6"/>
      <c r="R151" s="6"/>
      <c r="S151" s="6"/>
      <c r="T151" s="6"/>
      <c r="U151" s="6"/>
    </row>
    <row r="152" spans="1:21">
      <c r="A152" s="141"/>
      <c r="B152" s="140"/>
      <c r="C152" s="135"/>
      <c r="D152" s="135"/>
      <c r="E152" s="3"/>
      <c r="F152" s="149"/>
      <c r="G152" s="149"/>
      <c r="H152" s="136"/>
      <c r="I152" s="110" t="str">
        <f t="shared" si="9"/>
        <v/>
      </c>
      <c r="J152" s="110" t="str">
        <f t="shared" si="10"/>
        <v/>
      </c>
      <c r="K152" s="110" t="str">
        <f t="shared" si="11"/>
        <v/>
      </c>
      <c r="L152" s="174"/>
      <c r="M152" s="175"/>
      <c r="N152" s="9"/>
      <c r="O152" s="10"/>
      <c r="P152" s="6"/>
      <c r="Q152" s="6"/>
      <c r="R152" s="6"/>
      <c r="S152" s="6"/>
      <c r="T152" s="6"/>
      <c r="U152" s="6"/>
    </row>
    <row r="153" spans="1:21">
      <c r="A153" s="141"/>
      <c r="B153" s="140"/>
      <c r="C153" s="135"/>
      <c r="D153" s="135"/>
      <c r="E153" s="3"/>
      <c r="F153" s="149"/>
      <c r="G153" s="149"/>
      <c r="H153" s="136"/>
      <c r="I153" s="110" t="str">
        <f t="shared" si="9"/>
        <v/>
      </c>
      <c r="J153" s="110" t="str">
        <f t="shared" si="10"/>
        <v/>
      </c>
      <c r="K153" s="110" t="str">
        <f t="shared" si="11"/>
        <v/>
      </c>
      <c r="L153" s="174"/>
      <c r="M153" s="175"/>
      <c r="N153" s="9"/>
      <c r="O153" s="10"/>
      <c r="P153" s="6"/>
      <c r="Q153" s="6"/>
      <c r="R153" s="6"/>
      <c r="S153" s="6"/>
      <c r="T153" s="6"/>
      <c r="U153" s="6"/>
    </row>
    <row r="154" spans="1:21">
      <c r="A154" s="141"/>
      <c r="B154" s="140"/>
      <c r="C154" s="135"/>
      <c r="D154" s="135"/>
      <c r="E154" s="3"/>
      <c r="F154" s="149"/>
      <c r="G154" s="149"/>
      <c r="H154" s="136"/>
      <c r="I154" s="110" t="str">
        <f t="shared" si="9"/>
        <v/>
      </c>
      <c r="J154" s="110" t="str">
        <f t="shared" si="10"/>
        <v/>
      </c>
      <c r="K154" s="110" t="str">
        <f t="shared" si="11"/>
        <v/>
      </c>
      <c r="L154" s="174"/>
      <c r="M154" s="175"/>
      <c r="N154" s="9"/>
      <c r="O154" s="10"/>
      <c r="P154" s="6"/>
      <c r="Q154" s="6"/>
      <c r="R154" s="6"/>
      <c r="S154" s="6"/>
      <c r="T154" s="6"/>
      <c r="U154" s="6"/>
    </row>
    <row r="155" spans="1:21">
      <c r="A155" s="141"/>
      <c r="B155" s="140"/>
      <c r="C155" s="135"/>
      <c r="D155" s="135"/>
      <c r="E155" s="3"/>
      <c r="F155" s="149"/>
      <c r="G155" s="149"/>
      <c r="H155" s="136"/>
      <c r="I155" s="110" t="str">
        <f t="shared" si="9"/>
        <v/>
      </c>
      <c r="J155" s="110" t="str">
        <f t="shared" si="10"/>
        <v/>
      </c>
      <c r="K155" s="110" t="str">
        <f t="shared" si="11"/>
        <v/>
      </c>
      <c r="L155" s="174"/>
      <c r="M155" s="175"/>
      <c r="N155" s="9"/>
      <c r="O155" s="10"/>
      <c r="P155" s="6"/>
      <c r="Q155" s="6"/>
      <c r="R155" s="6"/>
      <c r="S155" s="6"/>
      <c r="T155" s="6"/>
      <c r="U155" s="6"/>
    </row>
    <row r="156" spans="1:21">
      <c r="A156" s="141"/>
      <c r="B156" s="140"/>
      <c r="C156" s="135"/>
      <c r="D156" s="135"/>
      <c r="E156" s="3"/>
      <c r="F156" s="149"/>
      <c r="G156" s="149"/>
      <c r="H156" s="136"/>
      <c r="I156" s="110" t="str">
        <f t="shared" si="9"/>
        <v/>
      </c>
      <c r="J156" s="110" t="str">
        <f t="shared" si="10"/>
        <v/>
      </c>
      <c r="K156" s="110" t="str">
        <f t="shared" si="11"/>
        <v/>
      </c>
      <c r="L156" s="174"/>
      <c r="M156" s="175"/>
      <c r="N156" s="9"/>
      <c r="O156" s="10"/>
      <c r="P156" s="6"/>
      <c r="Q156" s="6"/>
      <c r="R156" s="6"/>
      <c r="S156" s="6"/>
      <c r="T156" s="6"/>
      <c r="U156" s="6"/>
    </row>
    <row r="157" spans="1:21">
      <c r="A157" s="141"/>
      <c r="B157" s="140"/>
      <c r="C157" s="135"/>
      <c r="D157" s="135"/>
      <c r="E157" s="3"/>
      <c r="F157" s="149"/>
      <c r="G157" s="149"/>
      <c r="H157" s="136"/>
      <c r="I157" s="110" t="str">
        <f t="shared" si="9"/>
        <v/>
      </c>
      <c r="J157" s="110" t="str">
        <f t="shared" si="10"/>
        <v/>
      </c>
      <c r="K157" s="110" t="str">
        <f t="shared" si="11"/>
        <v/>
      </c>
      <c r="L157" s="174"/>
      <c r="M157" s="175"/>
      <c r="N157" s="9"/>
      <c r="O157" s="10"/>
      <c r="P157" s="6"/>
      <c r="Q157" s="6"/>
      <c r="R157" s="6"/>
      <c r="S157" s="6"/>
      <c r="T157" s="6"/>
      <c r="U157" s="6"/>
    </row>
    <row r="158" spans="1:21">
      <c r="A158" s="141"/>
      <c r="B158" s="140"/>
      <c r="C158" s="135"/>
      <c r="D158" s="135"/>
      <c r="E158" s="3"/>
      <c r="F158" s="149"/>
      <c r="G158" s="149"/>
      <c r="H158" s="136"/>
      <c r="I158" s="110" t="str">
        <f t="shared" si="9"/>
        <v/>
      </c>
      <c r="J158" s="110" t="str">
        <f t="shared" si="10"/>
        <v/>
      </c>
      <c r="K158" s="110" t="str">
        <f t="shared" si="11"/>
        <v/>
      </c>
      <c r="L158" s="174"/>
      <c r="M158" s="175"/>
      <c r="N158" s="9"/>
      <c r="O158" s="10"/>
      <c r="P158" s="6"/>
      <c r="Q158" s="6"/>
      <c r="R158" s="6"/>
      <c r="S158" s="6"/>
      <c r="T158" s="6"/>
      <c r="U158" s="6"/>
    </row>
    <row r="159" spans="1:21">
      <c r="A159" s="141"/>
      <c r="B159" s="140"/>
      <c r="C159" s="135"/>
      <c r="D159" s="135"/>
      <c r="E159" s="3"/>
      <c r="F159" s="149"/>
      <c r="G159" s="149"/>
      <c r="H159" s="136"/>
      <c r="I159" s="110" t="str">
        <f t="shared" si="9"/>
        <v/>
      </c>
      <c r="J159" s="110" t="str">
        <f t="shared" si="10"/>
        <v/>
      </c>
      <c r="K159" s="110" t="str">
        <f t="shared" si="11"/>
        <v/>
      </c>
      <c r="L159" s="174"/>
      <c r="M159" s="175"/>
      <c r="N159" s="9"/>
      <c r="O159" s="10"/>
      <c r="P159" s="6"/>
      <c r="Q159" s="6"/>
      <c r="R159" s="6"/>
      <c r="S159" s="6"/>
      <c r="T159" s="6"/>
      <c r="U159" s="6"/>
    </row>
    <row r="160" spans="1:21">
      <c r="A160" s="141"/>
      <c r="B160" s="140"/>
      <c r="C160" s="135"/>
      <c r="D160" s="135"/>
      <c r="E160" s="3"/>
      <c r="F160" s="149"/>
      <c r="G160" s="149"/>
      <c r="H160" s="136"/>
      <c r="I160" s="110" t="str">
        <f t="shared" si="9"/>
        <v/>
      </c>
      <c r="J160" s="110" t="str">
        <f t="shared" si="10"/>
        <v/>
      </c>
      <c r="K160" s="110" t="str">
        <f t="shared" si="11"/>
        <v/>
      </c>
      <c r="L160" s="174"/>
      <c r="M160" s="175"/>
      <c r="N160" s="11"/>
      <c r="O160" s="12"/>
      <c r="P160" s="6"/>
      <c r="Q160" s="6"/>
      <c r="R160" s="6"/>
      <c r="S160" s="6"/>
      <c r="T160" s="6"/>
      <c r="U160" s="6"/>
    </row>
    <row r="161" spans="1:21">
      <c r="A161" s="142"/>
      <c r="B161" s="142"/>
      <c r="C161" s="129"/>
      <c r="D161" s="129"/>
      <c r="E161" s="153">
        <f>SUM(E6:E160)</f>
        <v>450</v>
      </c>
      <c r="F161" s="49"/>
      <c r="G161" s="142"/>
      <c r="H161" s="49"/>
      <c r="I161" s="49"/>
      <c r="J161" s="49"/>
      <c r="K161" s="49"/>
      <c r="L161" s="108"/>
      <c r="M161" s="108"/>
      <c r="N161" s="6"/>
      <c r="O161" s="6"/>
      <c r="P161" s="6"/>
      <c r="Q161" s="6"/>
      <c r="R161" s="6"/>
      <c r="S161" s="6"/>
      <c r="T161" s="6"/>
      <c r="U161" s="6"/>
    </row>
  </sheetData>
  <sheetProtection selectLockedCells="1" pivotTables="0"/>
  <sortState ref="D8:D9">
    <sortCondition descending="1" ref="D8"/>
  </sortState>
  <mergeCells count="4">
    <mergeCell ref="A1:A2"/>
    <mergeCell ref="B1:B2"/>
    <mergeCell ref="F1:F2"/>
    <mergeCell ref="C1:E1"/>
  </mergeCells>
  <phoneticPr fontId="0" type="noConversion"/>
  <conditionalFormatting sqref="E6:E160">
    <cfRule type="cellIs" dxfId="5" priority="4" operator="greaterThan">
      <formula>14</formula>
    </cfRule>
  </conditionalFormatting>
  <conditionalFormatting sqref="F6:G20 F28:G160">
    <cfRule type="cellIs" dxfId="4" priority="3" operator="greaterThan">
      <formula>0</formula>
    </cfRule>
  </conditionalFormatting>
  <conditionalFormatting sqref="G6:G160">
    <cfRule type="cellIs" dxfId="3" priority="1" operator="greaterThan">
      <formula>0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/>
  </sheetPr>
  <dimension ref="A1:V162"/>
  <sheetViews>
    <sheetView tabSelected="1" topLeftCell="C1" zoomScale="160" zoomScaleNormal="160" workbookViewId="0">
      <selection activeCell="F18" sqref="F18"/>
    </sheetView>
  </sheetViews>
  <sheetFormatPr baseColWidth="10" defaultRowHeight="15.75"/>
  <cols>
    <col min="1" max="1" width="4" style="32" customWidth="1"/>
    <col min="2" max="2" width="11" style="32"/>
    <col min="3" max="4" width="5" style="32" customWidth="1"/>
    <col min="5" max="5" width="11" style="33"/>
    <col min="6" max="6" width="9.375" style="34" customWidth="1"/>
    <col min="7" max="7" width="12.5" style="32" customWidth="1"/>
    <col min="8" max="8" width="11" style="32"/>
    <col min="9" max="9" width="9.875" style="32" customWidth="1"/>
    <col min="10" max="11" width="6.75" style="32" customWidth="1"/>
    <col min="12" max="12" width="13" style="32" customWidth="1"/>
    <col min="13" max="13" width="11.625" style="34" customWidth="1"/>
    <col min="14" max="14" width="11.375" style="32" customWidth="1"/>
    <col min="15" max="15" width="6.5" style="148" customWidth="1"/>
    <col min="16" max="16384" width="11" style="32"/>
  </cols>
  <sheetData>
    <row r="1" spans="1:22" ht="15.75" customHeight="1">
      <c r="A1" s="14"/>
      <c r="B1" s="14"/>
      <c r="C1" s="14"/>
      <c r="D1" s="14"/>
      <c r="E1" s="14"/>
      <c r="F1" s="185" t="s">
        <v>16</v>
      </c>
      <c r="G1" s="185"/>
      <c r="H1" s="185"/>
      <c r="I1" s="186" t="s">
        <v>15</v>
      </c>
      <c r="J1" s="186"/>
      <c r="K1" s="186"/>
      <c r="L1" s="186"/>
      <c r="M1" s="186"/>
      <c r="N1" s="35"/>
      <c r="O1" s="144"/>
      <c r="P1" s="35"/>
      <c r="Q1" s="121"/>
      <c r="R1"/>
      <c r="S1"/>
      <c r="T1"/>
      <c r="U1" s="120"/>
      <c r="V1" s="120"/>
    </row>
    <row r="2" spans="1:22" ht="15.75" customHeight="1">
      <c r="A2" s="14"/>
      <c r="B2" s="14"/>
      <c r="C2" s="14"/>
      <c r="D2" s="14"/>
      <c r="E2" s="14"/>
      <c r="F2" s="185"/>
      <c r="G2" s="185"/>
      <c r="H2" s="185"/>
      <c r="I2" s="186"/>
      <c r="J2" s="186"/>
      <c r="K2" s="186"/>
      <c r="L2" s="186"/>
      <c r="M2" s="186"/>
      <c r="N2" s="35"/>
      <c r="O2" s="144"/>
      <c r="P2" s="35"/>
      <c r="Q2" s="121"/>
      <c r="R2"/>
      <c r="S2"/>
      <c r="T2" s="172"/>
      <c r="U2" s="120"/>
      <c r="V2" s="120"/>
    </row>
    <row r="3" spans="1:22" ht="15.75" customHeight="1">
      <c r="A3" s="13"/>
      <c r="B3" s="13"/>
      <c r="C3" s="13"/>
      <c r="D3" s="13"/>
      <c r="E3" s="13"/>
      <c r="F3" s="185"/>
      <c r="G3" s="185"/>
      <c r="H3" s="185"/>
      <c r="I3" s="186"/>
      <c r="J3" s="186"/>
      <c r="K3" s="186"/>
      <c r="L3" s="186"/>
      <c r="M3" s="186"/>
      <c r="N3" s="35"/>
      <c r="O3" s="144"/>
      <c r="P3" s="35"/>
      <c r="Q3" s="121"/>
      <c r="R3"/>
      <c r="S3"/>
      <c r="T3" s="172"/>
      <c r="U3" s="120"/>
      <c r="V3" s="120"/>
    </row>
    <row r="4" spans="1:22" ht="15.75" customHeight="1" thickBot="1">
      <c r="A4" s="27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0"/>
      <c r="O4" s="145"/>
      <c r="P4" s="40"/>
      <c r="Q4" s="121"/>
      <c r="R4"/>
      <c r="S4"/>
      <c r="T4"/>
      <c r="U4" s="120"/>
      <c r="V4" s="120"/>
    </row>
    <row r="5" spans="1:22" ht="16.5" customHeight="1">
      <c r="A5" s="15"/>
      <c r="B5" s="16"/>
      <c r="C5" s="17"/>
      <c r="D5" s="17"/>
      <c r="E5" s="18"/>
      <c r="F5" s="28"/>
      <c r="G5" s="190" t="s">
        <v>21</v>
      </c>
      <c r="H5" s="191"/>
      <c r="I5" s="191"/>
      <c r="J5" s="158">
        <f>SUM('1'!I5)</f>
        <v>29</v>
      </c>
      <c r="K5" s="171"/>
      <c r="L5" s="192" t="s">
        <v>80</v>
      </c>
      <c r="M5" s="192"/>
      <c r="N5" s="192"/>
      <c r="O5" s="192"/>
      <c r="P5" s="36"/>
      <c r="Q5" s="121"/>
      <c r="R5"/>
      <c r="S5"/>
      <c r="T5"/>
      <c r="U5" s="120"/>
      <c r="V5" s="120"/>
    </row>
    <row r="6" spans="1:22" ht="16.5" customHeight="1">
      <c r="A6" s="15"/>
      <c r="B6" s="170" t="s">
        <v>22</v>
      </c>
      <c r="C6" s="95">
        <f>SUM('1'!I5)</f>
        <v>29</v>
      </c>
      <c r="D6" s="167"/>
      <c r="E6" s="18"/>
      <c r="F6" s="28"/>
      <c r="G6" s="104" t="s">
        <v>48</v>
      </c>
      <c r="H6" s="104" t="s">
        <v>49</v>
      </c>
      <c r="I6" s="105" t="s">
        <v>50</v>
      </c>
      <c r="J6" s="106" t="s">
        <v>51</v>
      </c>
      <c r="K6" s="171"/>
      <c r="L6" s="192" t="s">
        <v>81</v>
      </c>
      <c r="M6" s="192"/>
      <c r="N6" s="192"/>
      <c r="O6" s="192"/>
      <c r="P6" s="36"/>
      <c r="Q6" s="121"/>
      <c r="R6"/>
      <c r="S6"/>
      <c r="T6"/>
      <c r="U6" s="120"/>
      <c r="V6" s="120"/>
    </row>
    <row r="7" spans="1:22" ht="16.5" customHeight="1">
      <c r="A7" s="15"/>
      <c r="B7" s="165" t="s">
        <v>82</v>
      </c>
      <c r="C7" s="95">
        <f>SUM('1'!F4)</f>
        <v>1</v>
      </c>
      <c r="D7" s="168"/>
      <c r="E7" s="18"/>
      <c r="F7" s="20"/>
      <c r="G7" s="113" t="s">
        <v>33</v>
      </c>
      <c r="H7" s="173" t="s">
        <v>34</v>
      </c>
      <c r="I7" s="132">
        <v>65</v>
      </c>
      <c r="J7" s="112">
        <f t="shared" ref="J7" si="0">IF(I7&gt;0,I7/15,"")</f>
        <v>4.333333333333333</v>
      </c>
      <c r="K7" s="112"/>
      <c r="L7" s="113" t="s">
        <v>9</v>
      </c>
      <c r="M7" s="113" t="s">
        <v>10</v>
      </c>
      <c r="N7" s="132">
        <v>1</v>
      </c>
      <c r="O7" s="111">
        <v>1</v>
      </c>
      <c r="P7" s="111"/>
      <c r="Q7" s="121"/>
      <c r="R7"/>
      <c r="S7"/>
      <c r="T7"/>
      <c r="U7" s="120"/>
      <c r="V7" s="120"/>
    </row>
    <row r="8" spans="1:22">
      <c r="A8" s="17"/>
      <c r="B8" s="166" t="s">
        <v>83</v>
      </c>
      <c r="C8" s="96">
        <f>SUM('1'!G4)</f>
        <v>2</v>
      </c>
      <c r="D8" s="169"/>
      <c r="E8" s="29"/>
      <c r="F8" s="21"/>
      <c r="G8" s="113" t="s">
        <v>7</v>
      </c>
      <c r="H8" s="173" t="s">
        <v>8</v>
      </c>
      <c r="I8" s="132">
        <v>50</v>
      </c>
      <c r="J8" s="112">
        <f t="shared" ref="J8:J14" si="1">IF(I8&gt;0,I8/15,"")</f>
        <v>3.3333333333333335</v>
      </c>
      <c r="K8" s="112"/>
      <c r="L8" s="113" t="s">
        <v>33</v>
      </c>
      <c r="M8" s="173" t="s">
        <v>34</v>
      </c>
      <c r="N8" s="132">
        <v>0</v>
      </c>
      <c r="O8" s="111">
        <v>0</v>
      </c>
      <c r="P8" s="111"/>
      <c r="Q8" s="121"/>
      <c r="R8"/>
      <c r="S8"/>
      <c r="T8"/>
      <c r="U8" s="120"/>
      <c r="V8" s="120"/>
    </row>
    <row r="9" spans="1:22">
      <c r="A9" s="17"/>
      <c r="B9" s="26"/>
      <c r="C9" s="94"/>
      <c r="D9" s="68"/>
      <c r="E9" s="31" t="s">
        <v>12</v>
      </c>
      <c r="F9" s="17"/>
      <c r="G9" s="113" t="s">
        <v>19</v>
      </c>
      <c r="H9" s="113" t="s">
        <v>11</v>
      </c>
      <c r="I9" s="132">
        <v>45</v>
      </c>
      <c r="J9" s="112">
        <f t="shared" si="1"/>
        <v>3</v>
      </c>
      <c r="K9" s="112"/>
      <c r="L9" s="113" t="s">
        <v>7</v>
      </c>
      <c r="M9" s="173" t="s">
        <v>8</v>
      </c>
      <c r="N9" s="132">
        <v>0</v>
      </c>
      <c r="O9" s="111">
        <v>0</v>
      </c>
      <c r="P9" s="111"/>
      <c r="Q9" s="121"/>
      <c r="R9"/>
      <c r="S9"/>
      <c r="T9"/>
      <c r="U9" s="120"/>
      <c r="V9" s="120"/>
    </row>
    <row r="10" spans="1:22">
      <c r="A10" s="187" t="str">
        <f>T('1'!A3)</f>
        <v>1 ere Division</v>
      </c>
      <c r="B10" s="188"/>
      <c r="C10" s="99">
        <f ca="1">SUMIF('1'!$B$6:$I$160,'1'!A3,'1'!$I$6:$I$160)</f>
        <v>18</v>
      </c>
      <c r="D10" s="64"/>
      <c r="E10" s="189">
        <f ca="1">SUM(C10:C14)</f>
        <v>29</v>
      </c>
      <c r="F10" s="30"/>
      <c r="G10" s="113" t="s">
        <v>9</v>
      </c>
      <c r="H10" s="113" t="s">
        <v>10</v>
      </c>
      <c r="I10" s="132">
        <v>30</v>
      </c>
      <c r="J10" s="112">
        <f t="shared" si="1"/>
        <v>2</v>
      </c>
      <c r="K10" s="112"/>
      <c r="L10" s="113" t="s">
        <v>19</v>
      </c>
      <c r="M10" s="113" t="s">
        <v>11</v>
      </c>
      <c r="N10" s="132">
        <v>0</v>
      </c>
      <c r="O10" s="111">
        <v>0</v>
      </c>
      <c r="P10" s="111"/>
      <c r="Q10" s="121"/>
      <c r="R10"/>
      <c r="S10"/>
      <c r="T10"/>
      <c r="U10" s="120"/>
      <c r="V10" s="120"/>
    </row>
    <row r="11" spans="1:22">
      <c r="A11" s="187" t="str">
        <f>T('1'!A4)</f>
        <v>Promo 1ere Div</v>
      </c>
      <c r="B11" s="188"/>
      <c r="C11" s="99">
        <f ca="1">SUMIF('1'!$B$6:$I$160,'1'!A4,'1'!$I$6:$I$160)</f>
        <v>6</v>
      </c>
      <c r="D11" s="64"/>
      <c r="E11" s="189"/>
      <c r="F11" s="37"/>
      <c r="G11" s="113" t="s">
        <v>63</v>
      </c>
      <c r="H11" s="113" t="s">
        <v>64</v>
      </c>
      <c r="I11" s="132">
        <v>30</v>
      </c>
      <c r="J11" s="112">
        <f t="shared" si="1"/>
        <v>2</v>
      </c>
      <c r="K11" s="112"/>
      <c r="L11" s="113" t="s">
        <v>63</v>
      </c>
      <c r="M11" s="113" t="s">
        <v>64</v>
      </c>
      <c r="N11" s="132">
        <v>0</v>
      </c>
      <c r="O11" s="111">
        <v>0</v>
      </c>
      <c r="P11" s="111"/>
      <c r="Q11" s="121"/>
      <c r="R11"/>
      <c r="S11"/>
      <c r="T11"/>
      <c r="U11" s="120"/>
      <c r="V11" s="120"/>
    </row>
    <row r="12" spans="1:22" ht="15.75" customHeight="1">
      <c r="A12" s="187" t="str">
        <f>T('1'!B3)</f>
        <v>3 eme Division</v>
      </c>
      <c r="B12" s="188"/>
      <c r="C12" s="99">
        <f ca="1">SUMIF('1'!$B$6:$I$160,'1'!B3,'1'!$I$6:$I$160)</f>
        <v>3</v>
      </c>
      <c r="D12" s="64"/>
      <c r="E12" s="183">
        <f>SUM(I7:I60)</f>
        <v>450</v>
      </c>
      <c r="F12" s="37"/>
      <c r="G12" s="113" t="s">
        <v>53</v>
      </c>
      <c r="H12" s="113" t="s">
        <v>54</v>
      </c>
      <c r="I12" s="132">
        <v>30</v>
      </c>
      <c r="J12" s="112">
        <f t="shared" si="1"/>
        <v>2</v>
      </c>
      <c r="K12" s="112"/>
      <c r="L12" s="113" t="s">
        <v>53</v>
      </c>
      <c r="M12" s="113" t="s">
        <v>54</v>
      </c>
      <c r="N12" s="132">
        <v>0</v>
      </c>
      <c r="O12" s="111">
        <v>0</v>
      </c>
      <c r="P12" s="111"/>
      <c r="Q12" s="121"/>
      <c r="R12"/>
      <c r="S12"/>
      <c r="T12"/>
      <c r="U12" s="120"/>
      <c r="V12" s="120"/>
    </row>
    <row r="13" spans="1:22" ht="15.75" customHeight="1">
      <c r="A13" s="187" t="str">
        <f>T('1'!B4)</f>
        <v>Loisirs</v>
      </c>
      <c r="B13" s="188"/>
      <c r="C13" s="99">
        <f ca="1">SUMIF('1'!$B$6:$I$160,'1'!B4,'1'!$I$6:$I$160)</f>
        <v>0</v>
      </c>
      <c r="D13" s="64"/>
      <c r="E13" s="184"/>
      <c r="F13" s="25"/>
      <c r="G13" s="113" t="s">
        <v>4</v>
      </c>
      <c r="H13" s="113" t="s">
        <v>5</v>
      </c>
      <c r="I13" s="132">
        <v>20</v>
      </c>
      <c r="J13" s="112">
        <f t="shared" si="1"/>
        <v>1.3333333333333333</v>
      </c>
      <c r="K13" s="112"/>
      <c r="L13" s="113" t="s">
        <v>4</v>
      </c>
      <c r="M13" s="113" t="s">
        <v>5</v>
      </c>
      <c r="N13" s="132">
        <v>0</v>
      </c>
      <c r="O13" s="111">
        <v>0</v>
      </c>
      <c r="P13" s="111"/>
      <c r="Q13" s="121"/>
      <c r="R13"/>
      <c r="S13"/>
      <c r="T13"/>
      <c r="U13" s="120"/>
      <c r="V13" s="120"/>
    </row>
    <row r="14" spans="1:22" ht="15.75" customHeight="1">
      <c r="A14" s="181" t="str">
        <f>T('1'!C3)</f>
        <v>U15</v>
      </c>
      <c r="B14" s="182"/>
      <c r="C14" s="99">
        <f ca="1">SUMIF('1'!$B$6:$I$160,'1'!C3,'1'!$I$6:$I$160)</f>
        <v>2</v>
      </c>
      <c r="D14" s="64"/>
      <c r="E14" s="39"/>
      <c r="F14" s="25"/>
      <c r="G14" s="113" t="s">
        <v>37</v>
      </c>
      <c r="H14" s="113" t="s">
        <v>38</v>
      </c>
      <c r="I14" s="132">
        <v>15</v>
      </c>
      <c r="J14" s="112">
        <f t="shared" si="1"/>
        <v>1</v>
      </c>
      <c r="K14" s="112"/>
      <c r="L14" s="113" t="s">
        <v>37</v>
      </c>
      <c r="M14" s="113" t="s">
        <v>38</v>
      </c>
      <c r="N14" s="132">
        <v>0</v>
      </c>
      <c r="O14" s="111">
        <v>0</v>
      </c>
      <c r="P14" s="111"/>
      <c r="Q14" s="121"/>
      <c r="R14"/>
      <c r="S14"/>
      <c r="T14"/>
      <c r="U14" s="120"/>
      <c r="V14" s="120"/>
    </row>
    <row r="15" spans="1:22">
      <c r="A15" s="17"/>
      <c r="B15" s="26"/>
      <c r="C15" s="64"/>
      <c r="D15" s="64"/>
      <c r="E15" s="24"/>
      <c r="F15" s="25"/>
      <c r="G15" s="113" t="s">
        <v>42</v>
      </c>
      <c r="H15" s="113" t="s">
        <v>43</v>
      </c>
      <c r="I15" s="132">
        <v>15</v>
      </c>
      <c r="J15" s="112">
        <f t="shared" ref="J15:J20" si="2">IF(I15&gt;0,I15/15,"")</f>
        <v>1</v>
      </c>
      <c r="K15" s="112"/>
      <c r="L15" s="113" t="s">
        <v>42</v>
      </c>
      <c r="M15" s="113" t="s">
        <v>43</v>
      </c>
      <c r="N15" s="132">
        <v>0</v>
      </c>
      <c r="O15" s="111">
        <v>0</v>
      </c>
      <c r="P15" s="111"/>
      <c r="Q15" s="121"/>
      <c r="R15"/>
      <c r="S15"/>
      <c r="T15"/>
      <c r="U15" s="120"/>
      <c r="V15" s="120"/>
    </row>
    <row r="16" spans="1:22">
      <c r="A16" s="17"/>
      <c r="B16" s="23"/>
      <c r="C16" s="23"/>
      <c r="D16" s="23"/>
      <c r="E16" s="24"/>
      <c r="F16" s="26"/>
      <c r="G16" s="113" t="s">
        <v>66</v>
      </c>
      <c r="H16" s="113" t="s">
        <v>67</v>
      </c>
      <c r="I16" s="132">
        <v>15</v>
      </c>
      <c r="J16" s="112">
        <f t="shared" si="2"/>
        <v>1</v>
      </c>
      <c r="K16" s="112"/>
      <c r="L16" s="113" t="s">
        <v>66</v>
      </c>
      <c r="M16" s="113" t="s">
        <v>67</v>
      </c>
      <c r="N16" s="132">
        <v>0</v>
      </c>
      <c r="O16" s="111">
        <v>0</v>
      </c>
      <c r="P16" s="111"/>
      <c r="Q16" s="121"/>
      <c r="R16"/>
      <c r="S16"/>
      <c r="T16"/>
      <c r="U16" s="120"/>
      <c r="V16" s="120"/>
    </row>
    <row r="17" spans="1:22">
      <c r="A17" s="17"/>
      <c r="B17" s="26"/>
      <c r="C17" s="23"/>
      <c r="D17" s="23"/>
      <c r="E17" s="24"/>
      <c r="F17" s="26"/>
      <c r="G17" s="113" t="s">
        <v>60</v>
      </c>
      <c r="H17" s="113" t="s">
        <v>61</v>
      </c>
      <c r="I17" s="132">
        <v>15</v>
      </c>
      <c r="J17" s="112">
        <f t="shared" si="2"/>
        <v>1</v>
      </c>
      <c r="K17" s="112"/>
      <c r="L17" s="113" t="s">
        <v>60</v>
      </c>
      <c r="M17" s="113" t="s">
        <v>61</v>
      </c>
      <c r="N17" s="132">
        <v>0</v>
      </c>
      <c r="O17" s="111">
        <v>0</v>
      </c>
      <c r="P17" s="111"/>
      <c r="Q17" s="121"/>
      <c r="R17"/>
      <c r="S17"/>
      <c r="T17"/>
      <c r="U17" s="120"/>
      <c r="V17" s="120"/>
    </row>
    <row r="18" spans="1:22">
      <c r="A18" s="17"/>
      <c r="B18" s="26"/>
      <c r="C18" s="23"/>
      <c r="D18" s="23"/>
      <c r="E18" s="24"/>
      <c r="F18" s="26"/>
      <c r="G18" s="113" t="s">
        <v>3</v>
      </c>
      <c r="H18" s="113" t="s">
        <v>18</v>
      </c>
      <c r="I18" s="132">
        <v>15</v>
      </c>
      <c r="J18" s="112">
        <f t="shared" si="2"/>
        <v>1</v>
      </c>
      <c r="K18" s="112"/>
      <c r="L18" s="113" t="s">
        <v>3</v>
      </c>
      <c r="M18" s="113" t="s">
        <v>18</v>
      </c>
      <c r="N18" s="132">
        <v>0</v>
      </c>
      <c r="O18" s="111">
        <v>0</v>
      </c>
      <c r="P18" s="111"/>
      <c r="Q18" s="121"/>
      <c r="R18"/>
      <c r="S18"/>
      <c r="T18"/>
      <c r="U18" s="120"/>
      <c r="V18" s="120"/>
    </row>
    <row r="19" spans="1:22">
      <c r="A19" s="17"/>
      <c r="B19" s="26"/>
      <c r="C19" s="23"/>
      <c r="D19" s="23"/>
      <c r="E19" s="24"/>
      <c r="F19" s="26"/>
      <c r="G19" s="113" t="s">
        <v>3</v>
      </c>
      <c r="H19" s="113" t="s">
        <v>56</v>
      </c>
      <c r="I19" s="132">
        <v>15</v>
      </c>
      <c r="J19" s="112">
        <f t="shared" si="2"/>
        <v>1</v>
      </c>
      <c r="K19" s="112"/>
      <c r="L19" s="113" t="s">
        <v>3</v>
      </c>
      <c r="M19" s="113" t="s">
        <v>56</v>
      </c>
      <c r="N19" s="132">
        <v>0</v>
      </c>
      <c r="O19" s="111">
        <v>0</v>
      </c>
      <c r="P19" s="111"/>
      <c r="Q19" s="121"/>
      <c r="R19"/>
      <c r="S19"/>
      <c r="T19"/>
      <c r="U19" s="120"/>
      <c r="V19" s="120"/>
    </row>
    <row r="20" spans="1:22">
      <c r="A20" s="17"/>
      <c r="B20" s="17"/>
      <c r="C20" s="17"/>
      <c r="D20" s="17"/>
      <c r="E20" s="17"/>
      <c r="F20" s="26"/>
      <c r="G20" s="113" t="s">
        <v>6</v>
      </c>
      <c r="H20" s="113" t="s">
        <v>20</v>
      </c>
      <c r="I20" s="132">
        <v>15</v>
      </c>
      <c r="J20" s="112">
        <f t="shared" si="2"/>
        <v>1</v>
      </c>
      <c r="K20" s="112"/>
      <c r="L20" s="113" t="s">
        <v>6</v>
      </c>
      <c r="M20" s="113" t="s">
        <v>20</v>
      </c>
      <c r="N20" s="132">
        <v>0</v>
      </c>
      <c r="O20" s="111">
        <v>0</v>
      </c>
      <c r="P20" s="111"/>
      <c r="Q20" s="121"/>
      <c r="R20"/>
      <c r="S20"/>
      <c r="T20"/>
      <c r="V20" s="120"/>
    </row>
    <row r="21" spans="1:22">
      <c r="A21" s="17"/>
      <c r="B21" s="26"/>
      <c r="C21" s="38"/>
      <c r="D21" s="38"/>
      <c r="E21" s="70"/>
      <c r="F21" s="25"/>
      <c r="G21" s="113" t="s">
        <v>6</v>
      </c>
      <c r="H21" s="113" t="s">
        <v>52</v>
      </c>
      <c r="I21" s="132">
        <v>15</v>
      </c>
      <c r="J21" s="112">
        <f t="shared" ref="J21" si="3">IF(I21&gt;0,I21/15,"")</f>
        <v>1</v>
      </c>
      <c r="K21" s="112"/>
      <c r="L21" s="113" t="s">
        <v>6</v>
      </c>
      <c r="M21" s="113" t="s">
        <v>52</v>
      </c>
      <c r="N21" s="132">
        <v>0</v>
      </c>
      <c r="O21" s="111">
        <v>0</v>
      </c>
      <c r="P21" s="111"/>
      <c r="Q21"/>
      <c r="R21"/>
      <c r="S21"/>
      <c r="T21"/>
      <c r="U21"/>
    </row>
    <row r="22" spans="1:22" ht="18">
      <c r="A22" s="17"/>
      <c r="B22" s="23"/>
      <c r="C22" s="69"/>
      <c r="D22" s="69"/>
      <c r="E22" s="38"/>
      <c r="F22" s="25"/>
      <c r="G22" s="113" t="s">
        <v>72</v>
      </c>
      <c r="H22" s="113" t="s">
        <v>73</v>
      </c>
      <c r="I22" s="132">
        <v>15</v>
      </c>
      <c r="J22" s="112">
        <f t="shared" ref="J22:J85" si="4">IF(I22&gt;0,I22/15,"")</f>
        <v>1</v>
      </c>
      <c r="K22" s="112"/>
      <c r="L22" s="113" t="s">
        <v>72</v>
      </c>
      <c r="M22" s="113" t="s">
        <v>73</v>
      </c>
      <c r="N22" s="132">
        <v>0</v>
      </c>
      <c r="O22" s="111">
        <v>0</v>
      </c>
      <c r="P22" s="111"/>
      <c r="Q22"/>
      <c r="R22"/>
      <c r="S22"/>
      <c r="T22"/>
      <c r="U22"/>
    </row>
    <row r="23" spans="1:22">
      <c r="A23" s="17"/>
      <c r="B23" s="26"/>
      <c r="C23" s="23"/>
      <c r="D23" s="23"/>
      <c r="E23" s="38"/>
      <c r="F23" s="25"/>
      <c r="G23" s="113" t="s">
        <v>72</v>
      </c>
      <c r="H23" s="113" t="s">
        <v>14</v>
      </c>
      <c r="I23" s="132">
        <v>15</v>
      </c>
      <c r="J23" s="112">
        <f t="shared" si="4"/>
        <v>1</v>
      </c>
      <c r="K23" s="112"/>
      <c r="L23" s="113" t="s">
        <v>72</v>
      </c>
      <c r="M23" s="113" t="s">
        <v>14</v>
      </c>
      <c r="N23" s="132">
        <v>0</v>
      </c>
      <c r="O23" s="111">
        <v>0</v>
      </c>
      <c r="P23" s="111"/>
      <c r="Q23"/>
      <c r="R23"/>
      <c r="S23"/>
      <c r="T23"/>
      <c r="U23"/>
    </row>
    <row r="24" spans="1:22">
      <c r="A24" s="17"/>
      <c r="B24" s="23"/>
      <c r="C24" s="23"/>
      <c r="D24" s="23"/>
      <c r="E24" s="38"/>
      <c r="F24" s="25"/>
      <c r="G24" s="113" t="s">
        <v>68</v>
      </c>
      <c r="H24" s="113" t="s">
        <v>69</v>
      </c>
      <c r="I24" s="132">
        <v>15</v>
      </c>
      <c r="J24" s="112">
        <f t="shared" si="4"/>
        <v>1</v>
      </c>
      <c r="K24" s="112"/>
      <c r="L24" s="113" t="s">
        <v>68</v>
      </c>
      <c r="M24" s="113" t="s">
        <v>69</v>
      </c>
      <c r="N24" s="132">
        <v>0</v>
      </c>
      <c r="O24" s="111">
        <v>0</v>
      </c>
      <c r="P24" s="111"/>
      <c r="Q24"/>
      <c r="R24"/>
      <c r="S24"/>
      <c r="T24"/>
      <c r="U24"/>
    </row>
    <row r="25" spans="1:22">
      <c r="A25" s="17"/>
      <c r="B25" s="26"/>
      <c r="C25" s="23"/>
      <c r="D25" s="23"/>
      <c r="E25" s="24"/>
      <c r="F25" s="25"/>
      <c r="G25" s="113" t="s">
        <v>75</v>
      </c>
      <c r="H25" s="113" t="s">
        <v>76</v>
      </c>
      <c r="I25" s="132">
        <v>15</v>
      </c>
      <c r="J25" s="112">
        <f t="shared" si="4"/>
        <v>1</v>
      </c>
      <c r="K25" s="112"/>
      <c r="L25" s="113" t="s">
        <v>75</v>
      </c>
      <c r="M25" s="113" t="s">
        <v>76</v>
      </c>
      <c r="N25" s="132">
        <v>0</v>
      </c>
      <c r="O25" s="111">
        <v>0</v>
      </c>
      <c r="P25" s="111"/>
      <c r="Q25"/>
      <c r="R25"/>
      <c r="S25"/>
      <c r="T25"/>
      <c r="U25"/>
    </row>
    <row r="26" spans="1:22">
      <c r="A26" s="17"/>
      <c r="B26" s="17"/>
      <c r="C26" s="17"/>
      <c r="D26" s="17"/>
      <c r="E26" s="22"/>
      <c r="F26" s="19"/>
      <c r="G26" s="113"/>
      <c r="H26" s="113"/>
      <c r="I26" s="132"/>
      <c r="J26" s="112" t="str">
        <f t="shared" si="4"/>
        <v/>
      </c>
      <c r="K26" s="112"/>
      <c r="L26" s="113"/>
      <c r="M26" s="113"/>
      <c r="N26" s="132"/>
      <c r="O26" s="146"/>
      <c r="P26" s="111"/>
      <c r="Q26"/>
      <c r="R26"/>
      <c r="S26"/>
      <c r="T26"/>
      <c r="U26"/>
    </row>
    <row r="27" spans="1:22">
      <c r="A27" s="17"/>
      <c r="B27" s="17"/>
      <c r="C27" s="17"/>
      <c r="D27" s="17"/>
      <c r="E27" s="18"/>
      <c r="F27" s="19"/>
      <c r="G27" s="118"/>
      <c r="H27" s="119"/>
      <c r="I27" s="115"/>
      <c r="J27" s="112" t="str">
        <f t="shared" si="4"/>
        <v/>
      </c>
      <c r="K27" s="112"/>
      <c r="L27" s="116"/>
      <c r="M27" s="117"/>
      <c r="N27" s="133"/>
      <c r="O27" s="146"/>
      <c r="P27" s="111"/>
      <c r="Q27"/>
      <c r="R27"/>
      <c r="S27"/>
      <c r="T27"/>
      <c r="U27"/>
    </row>
    <row r="28" spans="1:22">
      <c r="A28" s="17"/>
      <c r="B28" s="17"/>
      <c r="C28" s="17"/>
      <c r="D28" s="17"/>
      <c r="E28" s="18"/>
      <c r="F28" s="19"/>
      <c r="G28" s="118"/>
      <c r="H28" s="118"/>
      <c r="I28" s="117"/>
      <c r="J28" s="112" t="str">
        <f t="shared" si="4"/>
        <v/>
      </c>
      <c r="K28" s="112"/>
      <c r="L28" s="116"/>
      <c r="M28" s="117"/>
      <c r="N28" s="133"/>
      <c r="O28" s="146"/>
      <c r="P28" s="111"/>
      <c r="Q28"/>
      <c r="R28"/>
      <c r="S28"/>
      <c r="T28"/>
      <c r="U28"/>
    </row>
    <row r="29" spans="1:22">
      <c r="A29" s="17"/>
      <c r="B29" s="17"/>
      <c r="C29" s="17"/>
      <c r="D29" s="17"/>
      <c r="E29" s="18"/>
      <c r="F29" s="19"/>
      <c r="G29" s="118"/>
      <c r="H29" s="118"/>
      <c r="I29" s="117"/>
      <c r="J29" s="112" t="str">
        <f t="shared" si="4"/>
        <v/>
      </c>
      <c r="K29" s="112"/>
      <c r="L29" s="116"/>
      <c r="M29" s="117"/>
      <c r="N29" s="133"/>
      <c r="O29" s="146"/>
      <c r="P29" s="111"/>
      <c r="Q29"/>
      <c r="R29"/>
      <c r="S29"/>
      <c r="T29"/>
      <c r="U29"/>
    </row>
    <row r="30" spans="1:22">
      <c r="A30" s="17"/>
      <c r="B30" s="17"/>
      <c r="C30" s="17"/>
      <c r="D30" s="17"/>
      <c r="E30" s="18"/>
      <c r="F30" s="19"/>
      <c r="G30" s="118"/>
      <c r="H30" s="118"/>
      <c r="I30" s="117"/>
      <c r="J30" s="112" t="str">
        <f t="shared" si="4"/>
        <v/>
      </c>
      <c r="K30" s="112"/>
      <c r="L30" s="116"/>
      <c r="M30" s="117"/>
      <c r="N30" s="133"/>
      <c r="O30" s="146"/>
      <c r="P30" s="111"/>
      <c r="Q30"/>
      <c r="R30"/>
      <c r="S30"/>
      <c r="T30"/>
      <c r="U30"/>
    </row>
    <row r="31" spans="1:22">
      <c r="A31" s="17"/>
      <c r="B31" s="17"/>
      <c r="C31" s="17"/>
      <c r="D31" s="17"/>
      <c r="E31" s="18"/>
      <c r="F31" s="19"/>
      <c r="G31" s="118"/>
      <c r="H31" s="118"/>
      <c r="I31" s="117"/>
      <c r="J31" s="112" t="str">
        <f t="shared" si="4"/>
        <v/>
      </c>
      <c r="K31" s="112"/>
      <c r="L31" s="116"/>
      <c r="M31" s="117"/>
      <c r="N31" s="133"/>
      <c r="O31" s="146"/>
      <c r="P31" s="111"/>
      <c r="Q31"/>
      <c r="R31"/>
      <c r="S31"/>
      <c r="T31"/>
      <c r="U31"/>
    </row>
    <row r="32" spans="1:22">
      <c r="A32" s="17"/>
      <c r="B32" s="17"/>
      <c r="C32" s="17"/>
      <c r="D32" s="17"/>
      <c r="E32" s="18"/>
      <c r="F32" s="19"/>
      <c r="G32" s="118"/>
      <c r="H32" s="118"/>
      <c r="I32" s="117"/>
      <c r="J32" s="112" t="str">
        <f t="shared" si="4"/>
        <v/>
      </c>
      <c r="K32" s="112"/>
      <c r="L32" s="116"/>
      <c r="M32" s="117"/>
      <c r="N32" s="133"/>
      <c r="O32" s="146"/>
      <c r="P32" s="111"/>
      <c r="Q32"/>
      <c r="R32"/>
      <c r="S32"/>
      <c r="T32"/>
      <c r="U32"/>
    </row>
    <row r="33" spans="1:21">
      <c r="A33" s="17"/>
      <c r="B33" s="17"/>
      <c r="C33" s="17"/>
      <c r="D33" s="17"/>
      <c r="E33" s="18"/>
      <c r="F33" s="19"/>
      <c r="G33" s="118"/>
      <c r="H33" s="118"/>
      <c r="I33" s="117"/>
      <c r="J33" s="112" t="str">
        <f t="shared" si="4"/>
        <v/>
      </c>
      <c r="K33" s="112"/>
      <c r="L33" s="116"/>
      <c r="M33" s="117"/>
      <c r="N33" s="133"/>
      <c r="O33" s="146"/>
      <c r="P33" s="111"/>
      <c r="Q33"/>
      <c r="R33"/>
      <c r="S33"/>
      <c r="T33"/>
      <c r="U33"/>
    </row>
    <row r="34" spans="1:21">
      <c r="A34" s="17"/>
      <c r="B34" s="17"/>
      <c r="C34" s="17"/>
      <c r="D34" s="17"/>
      <c r="E34" s="18"/>
      <c r="F34" s="19"/>
      <c r="G34" s="118"/>
      <c r="H34" s="118"/>
      <c r="I34" s="117"/>
      <c r="J34" s="112" t="str">
        <f t="shared" si="4"/>
        <v/>
      </c>
      <c r="K34" s="112"/>
      <c r="L34" s="116"/>
      <c r="M34" s="117"/>
      <c r="N34" s="133"/>
      <c r="O34" s="146"/>
      <c r="P34" s="111"/>
      <c r="Q34"/>
      <c r="R34"/>
      <c r="S34"/>
      <c r="T34"/>
      <c r="U34"/>
    </row>
    <row r="35" spans="1:21">
      <c r="A35" s="17"/>
      <c r="B35" s="17"/>
      <c r="C35" s="17"/>
      <c r="D35" s="17"/>
      <c r="E35" s="18"/>
      <c r="F35" s="19"/>
      <c r="G35" s="118"/>
      <c r="H35" s="118"/>
      <c r="I35" s="117"/>
      <c r="J35" s="112" t="str">
        <f t="shared" si="4"/>
        <v/>
      </c>
      <c r="K35" s="112"/>
      <c r="L35" s="116"/>
      <c r="M35" s="117"/>
      <c r="N35" s="133"/>
      <c r="O35" s="146"/>
      <c r="P35" s="111"/>
      <c r="Q35"/>
      <c r="R35"/>
      <c r="S35"/>
      <c r="T35"/>
      <c r="U35"/>
    </row>
    <row r="36" spans="1:21">
      <c r="A36" s="17"/>
      <c r="B36" s="17"/>
      <c r="C36" s="17"/>
      <c r="D36" s="17"/>
      <c r="E36" s="18"/>
      <c r="F36" s="19"/>
      <c r="G36" s="118"/>
      <c r="H36" s="118"/>
      <c r="I36" s="117"/>
      <c r="J36" s="112" t="str">
        <f t="shared" si="4"/>
        <v/>
      </c>
      <c r="K36" s="112"/>
      <c r="L36" s="116"/>
      <c r="M36" s="117"/>
      <c r="N36" s="133"/>
      <c r="O36" s="146"/>
      <c r="P36" s="111"/>
      <c r="Q36"/>
      <c r="R36"/>
      <c r="S36"/>
      <c r="T36"/>
      <c r="U36"/>
    </row>
    <row r="37" spans="1:21">
      <c r="A37" s="17"/>
      <c r="B37" s="17"/>
      <c r="C37" s="17"/>
      <c r="D37" s="17"/>
      <c r="E37" s="18"/>
      <c r="F37" s="19"/>
      <c r="G37" s="114"/>
      <c r="H37" s="114"/>
      <c r="I37" s="115"/>
      <c r="J37" s="112" t="str">
        <f t="shared" si="4"/>
        <v/>
      </c>
      <c r="K37" s="112"/>
      <c r="L37" s="116"/>
      <c r="M37" s="117"/>
      <c r="N37" s="133"/>
      <c r="O37" s="146"/>
      <c r="P37" s="111"/>
      <c r="Q37"/>
      <c r="R37"/>
      <c r="S37"/>
      <c r="T37"/>
      <c r="U37"/>
    </row>
    <row r="38" spans="1:21">
      <c r="A38" s="17"/>
      <c r="B38" s="17"/>
      <c r="C38" s="17"/>
      <c r="D38" s="17"/>
      <c r="E38" s="18"/>
      <c r="F38" s="19"/>
      <c r="G38" s="118"/>
      <c r="H38" s="118"/>
      <c r="I38" s="131"/>
      <c r="J38" s="112" t="str">
        <f t="shared" si="4"/>
        <v/>
      </c>
      <c r="K38" s="112"/>
      <c r="L38" s="116"/>
      <c r="M38" s="117"/>
      <c r="N38" s="133"/>
      <c r="O38" s="146"/>
      <c r="P38" s="111"/>
      <c r="Q38"/>
      <c r="R38"/>
      <c r="S38"/>
      <c r="T38"/>
      <c r="U38"/>
    </row>
    <row r="39" spans="1:21">
      <c r="A39" s="17"/>
      <c r="B39" s="17"/>
      <c r="C39" s="17"/>
      <c r="D39" s="17"/>
      <c r="E39" s="18"/>
      <c r="F39" s="19"/>
      <c r="G39" s="118"/>
      <c r="H39" s="118"/>
      <c r="I39" s="131"/>
      <c r="J39" s="112" t="str">
        <f t="shared" si="4"/>
        <v/>
      </c>
      <c r="K39" s="112"/>
      <c r="L39" s="116"/>
      <c r="M39" s="117"/>
      <c r="N39" s="133"/>
      <c r="O39" s="146"/>
      <c r="P39" s="111"/>
      <c r="Q39"/>
      <c r="R39"/>
      <c r="S39"/>
      <c r="T39"/>
      <c r="U39"/>
    </row>
    <row r="40" spans="1:21">
      <c r="A40" s="17"/>
      <c r="B40" s="17"/>
      <c r="C40" s="17"/>
      <c r="D40" s="17"/>
      <c r="E40" s="18"/>
      <c r="F40" s="19"/>
      <c r="G40" s="118"/>
      <c r="H40" s="118"/>
      <c r="I40" s="131"/>
      <c r="J40" s="112" t="str">
        <f t="shared" si="4"/>
        <v/>
      </c>
      <c r="K40" s="112"/>
      <c r="L40" s="116"/>
      <c r="M40" s="117"/>
      <c r="N40" s="133"/>
      <c r="O40" s="146"/>
      <c r="P40" s="111"/>
      <c r="Q40"/>
      <c r="R40"/>
      <c r="S40"/>
      <c r="T40"/>
      <c r="U40"/>
    </row>
    <row r="41" spans="1:21">
      <c r="A41" s="17"/>
      <c r="B41" s="17"/>
      <c r="C41" s="17"/>
      <c r="D41" s="17"/>
      <c r="E41" s="18"/>
      <c r="F41" s="19"/>
      <c r="G41" s="118"/>
      <c r="H41" s="118"/>
      <c r="I41" s="131"/>
      <c r="J41" s="112" t="str">
        <f t="shared" si="4"/>
        <v/>
      </c>
      <c r="K41" s="112"/>
      <c r="L41" s="116"/>
      <c r="M41" s="117"/>
      <c r="N41" s="133"/>
      <c r="O41" s="146"/>
      <c r="P41" s="111"/>
      <c r="Q41"/>
      <c r="R41"/>
      <c r="S41"/>
      <c r="T41"/>
      <c r="U41"/>
    </row>
    <row r="42" spans="1:21">
      <c r="A42" s="17"/>
      <c r="B42" s="17"/>
      <c r="C42" s="17"/>
      <c r="D42" s="17"/>
      <c r="E42" s="18"/>
      <c r="F42" s="19"/>
      <c r="G42" s="118"/>
      <c r="H42" s="118"/>
      <c r="I42" s="131"/>
      <c r="J42" s="112" t="str">
        <f t="shared" si="4"/>
        <v/>
      </c>
      <c r="K42" s="112"/>
      <c r="L42" s="116"/>
      <c r="M42" s="117"/>
      <c r="N42" s="133"/>
      <c r="O42" s="146"/>
      <c r="P42" s="111"/>
      <c r="Q42"/>
      <c r="R42"/>
      <c r="S42"/>
      <c r="T42"/>
      <c r="U42"/>
    </row>
    <row r="43" spans="1:21">
      <c r="A43" s="17"/>
      <c r="B43" s="17"/>
      <c r="C43" s="17"/>
      <c r="D43" s="17"/>
      <c r="E43" s="18"/>
      <c r="F43" s="19"/>
      <c r="G43" s="118"/>
      <c r="H43" s="118"/>
      <c r="I43" s="131"/>
      <c r="J43" s="112" t="str">
        <f t="shared" si="4"/>
        <v/>
      </c>
      <c r="K43" s="112"/>
      <c r="L43" s="116"/>
      <c r="M43" s="117"/>
      <c r="N43" s="133"/>
      <c r="O43" s="146"/>
      <c r="P43" s="111"/>
      <c r="Q43"/>
      <c r="R43"/>
      <c r="S43"/>
      <c r="T43"/>
      <c r="U43"/>
    </row>
    <row r="44" spans="1:21">
      <c r="A44" s="17"/>
      <c r="B44" s="17"/>
      <c r="C44" s="17"/>
      <c r="D44" s="17"/>
      <c r="E44" s="18"/>
      <c r="F44" s="19"/>
      <c r="G44" s="118"/>
      <c r="H44" s="118"/>
      <c r="I44" s="131"/>
      <c r="J44" s="112" t="str">
        <f t="shared" si="4"/>
        <v/>
      </c>
      <c r="K44" s="112"/>
      <c r="L44" s="116"/>
      <c r="M44" s="117"/>
      <c r="N44" s="133"/>
      <c r="O44" s="146"/>
      <c r="P44" s="111"/>
      <c r="Q44"/>
      <c r="R44"/>
      <c r="S44"/>
      <c r="T44"/>
      <c r="U44"/>
    </row>
    <row r="45" spans="1:21">
      <c r="A45" s="17"/>
      <c r="B45" s="17"/>
      <c r="C45" s="17"/>
      <c r="D45" s="17"/>
      <c r="E45" s="18"/>
      <c r="F45" s="19"/>
      <c r="G45" s="118"/>
      <c r="H45" s="118"/>
      <c r="I45" s="131"/>
      <c r="J45" s="112" t="str">
        <f t="shared" si="4"/>
        <v/>
      </c>
      <c r="K45" s="112"/>
      <c r="L45" s="116"/>
      <c r="M45" s="117"/>
      <c r="N45" s="133"/>
      <c r="O45" s="146"/>
      <c r="P45" s="111"/>
      <c r="Q45"/>
      <c r="R45"/>
      <c r="S45"/>
      <c r="T45"/>
      <c r="U45"/>
    </row>
    <row r="46" spans="1:21">
      <c r="A46" s="17"/>
      <c r="B46" s="17"/>
      <c r="C46" s="17"/>
      <c r="D46" s="17"/>
      <c r="E46" s="18"/>
      <c r="F46" s="19"/>
      <c r="G46" s="118"/>
      <c r="H46" s="118"/>
      <c r="I46" s="131"/>
      <c r="J46" s="112" t="str">
        <f t="shared" si="4"/>
        <v/>
      </c>
      <c r="K46" s="112"/>
      <c r="L46" s="116"/>
      <c r="M46" s="117"/>
      <c r="N46" s="133"/>
      <c r="O46" s="146"/>
      <c r="P46" s="111"/>
      <c r="Q46"/>
      <c r="R46"/>
      <c r="S46"/>
      <c r="T46"/>
      <c r="U46"/>
    </row>
    <row r="47" spans="1:21">
      <c r="A47" s="17"/>
      <c r="B47" s="17"/>
      <c r="C47" s="17"/>
      <c r="D47" s="17"/>
      <c r="E47" s="18"/>
      <c r="F47" s="19"/>
      <c r="G47" s="118"/>
      <c r="H47" s="118"/>
      <c r="I47" s="131"/>
      <c r="J47" s="112" t="str">
        <f t="shared" si="4"/>
        <v/>
      </c>
      <c r="K47" s="112"/>
      <c r="L47" s="116"/>
      <c r="M47" s="117"/>
      <c r="N47" s="133"/>
      <c r="O47" s="146"/>
      <c r="P47" s="111"/>
      <c r="Q47"/>
      <c r="R47"/>
      <c r="S47"/>
      <c r="T47"/>
      <c r="U47"/>
    </row>
    <row r="48" spans="1:21">
      <c r="A48" s="17"/>
      <c r="B48" s="17"/>
      <c r="C48" s="17"/>
      <c r="D48" s="17"/>
      <c r="E48" s="18"/>
      <c r="F48" s="19"/>
      <c r="G48" s="118"/>
      <c r="H48" s="118"/>
      <c r="I48" s="131"/>
      <c r="J48" s="112" t="str">
        <f t="shared" si="4"/>
        <v/>
      </c>
      <c r="K48" s="112"/>
      <c r="L48" s="116"/>
      <c r="M48" s="117"/>
      <c r="N48" s="133"/>
      <c r="O48" s="146"/>
      <c r="P48" s="111"/>
      <c r="Q48"/>
      <c r="R48"/>
      <c r="S48"/>
      <c r="T48"/>
      <c r="U48"/>
    </row>
    <row r="49" spans="1:21">
      <c r="A49" s="17"/>
      <c r="B49" s="17"/>
      <c r="C49" s="17"/>
      <c r="D49" s="17"/>
      <c r="E49" s="18"/>
      <c r="F49" s="19"/>
      <c r="G49" s="118"/>
      <c r="H49" s="118"/>
      <c r="I49" s="131"/>
      <c r="J49" s="112" t="str">
        <f t="shared" si="4"/>
        <v/>
      </c>
      <c r="K49" s="112"/>
      <c r="L49" s="116"/>
      <c r="M49" s="117"/>
      <c r="N49" s="133"/>
      <c r="O49" s="146"/>
      <c r="P49" s="111"/>
      <c r="Q49"/>
      <c r="R49"/>
      <c r="S49"/>
      <c r="T49"/>
      <c r="U49"/>
    </row>
    <row r="50" spans="1:21">
      <c r="A50" s="17"/>
      <c r="B50" s="17"/>
      <c r="C50" s="17"/>
      <c r="D50" s="17"/>
      <c r="E50" s="18"/>
      <c r="F50" s="19"/>
      <c r="G50" s="118"/>
      <c r="H50" s="118"/>
      <c r="I50" s="131"/>
      <c r="J50" s="112" t="str">
        <f t="shared" si="4"/>
        <v/>
      </c>
      <c r="K50" s="112"/>
      <c r="L50" s="116"/>
      <c r="M50" s="117"/>
      <c r="N50" s="133"/>
      <c r="O50" s="146"/>
      <c r="P50" s="111"/>
      <c r="Q50"/>
      <c r="R50"/>
      <c r="S50"/>
      <c r="T50"/>
      <c r="U50"/>
    </row>
    <row r="51" spans="1:21">
      <c r="A51" s="17"/>
      <c r="B51" s="17"/>
      <c r="C51" s="17"/>
      <c r="D51" s="17"/>
      <c r="E51" s="18"/>
      <c r="F51" s="19"/>
      <c r="G51" s="118"/>
      <c r="H51" s="118"/>
      <c r="I51" s="131"/>
      <c r="J51" s="112" t="str">
        <f t="shared" si="4"/>
        <v/>
      </c>
      <c r="K51" s="112"/>
      <c r="L51" s="116"/>
      <c r="M51" s="117"/>
      <c r="N51" s="133"/>
      <c r="O51" s="146"/>
      <c r="P51" s="111"/>
      <c r="Q51"/>
      <c r="R51"/>
      <c r="S51"/>
      <c r="T51"/>
      <c r="U51"/>
    </row>
    <row r="52" spans="1:21">
      <c r="A52" s="17"/>
      <c r="B52" s="17"/>
      <c r="C52" s="17"/>
      <c r="D52" s="17"/>
      <c r="E52" s="18"/>
      <c r="F52" s="19"/>
      <c r="G52" s="118"/>
      <c r="H52" s="118"/>
      <c r="I52" s="131"/>
      <c r="J52" s="112" t="str">
        <f t="shared" si="4"/>
        <v/>
      </c>
      <c r="K52" s="112"/>
      <c r="L52" s="116"/>
      <c r="M52" s="117"/>
      <c r="N52" s="133"/>
      <c r="O52" s="146"/>
      <c r="P52" s="111"/>
      <c r="Q52"/>
      <c r="R52"/>
      <c r="S52"/>
      <c r="T52"/>
      <c r="U52"/>
    </row>
    <row r="53" spans="1:21">
      <c r="A53" s="17"/>
      <c r="B53" s="17"/>
      <c r="C53" s="17"/>
      <c r="D53" s="17"/>
      <c r="E53" s="18"/>
      <c r="F53" s="19"/>
      <c r="G53" s="118"/>
      <c r="H53" s="118"/>
      <c r="I53" s="131"/>
      <c r="J53" s="112" t="str">
        <f t="shared" si="4"/>
        <v/>
      </c>
      <c r="K53" s="112"/>
      <c r="L53" s="116"/>
      <c r="M53" s="117"/>
      <c r="N53" s="133"/>
      <c r="O53" s="146"/>
      <c r="P53" s="111"/>
      <c r="Q53"/>
      <c r="R53"/>
      <c r="S53"/>
      <c r="T53"/>
      <c r="U53"/>
    </row>
    <row r="54" spans="1:21">
      <c r="A54" s="17"/>
      <c r="B54" s="17"/>
      <c r="C54" s="17"/>
      <c r="D54" s="17"/>
      <c r="E54" s="18"/>
      <c r="F54" s="19"/>
      <c r="G54" s="118"/>
      <c r="H54" s="118"/>
      <c r="I54" s="131"/>
      <c r="J54" s="112" t="str">
        <f t="shared" si="4"/>
        <v/>
      </c>
      <c r="K54" s="112"/>
      <c r="L54" s="116"/>
      <c r="M54" s="117"/>
      <c r="N54" s="133"/>
      <c r="O54" s="146"/>
      <c r="P54" s="111"/>
      <c r="Q54"/>
      <c r="R54"/>
      <c r="S54"/>
      <c r="T54"/>
      <c r="U54"/>
    </row>
    <row r="55" spans="1:21">
      <c r="A55" s="17"/>
      <c r="B55" s="17"/>
      <c r="C55" s="17"/>
      <c r="D55" s="17"/>
      <c r="E55" s="18"/>
      <c r="F55" s="19"/>
      <c r="G55" s="118"/>
      <c r="H55" s="118"/>
      <c r="I55" s="131"/>
      <c r="J55" s="112" t="str">
        <f t="shared" si="4"/>
        <v/>
      </c>
      <c r="K55" s="112"/>
      <c r="L55" s="116"/>
      <c r="M55" s="117"/>
      <c r="N55" s="133"/>
      <c r="O55" s="146"/>
      <c r="P55" s="111"/>
      <c r="Q55"/>
      <c r="R55"/>
      <c r="S55"/>
      <c r="T55"/>
      <c r="U55"/>
    </row>
    <row r="56" spans="1:21">
      <c r="A56" s="17"/>
      <c r="B56" s="17"/>
      <c r="C56" s="17"/>
      <c r="D56" s="17"/>
      <c r="E56" s="18"/>
      <c r="F56" s="19"/>
      <c r="G56" s="118"/>
      <c r="H56" s="118"/>
      <c r="I56" s="131"/>
      <c r="J56" s="112" t="str">
        <f t="shared" si="4"/>
        <v/>
      </c>
      <c r="K56" s="112"/>
      <c r="L56" s="116"/>
      <c r="M56" s="117"/>
      <c r="N56" s="133"/>
      <c r="O56" s="146"/>
      <c r="P56" s="111"/>
      <c r="Q56"/>
      <c r="R56"/>
      <c r="S56"/>
      <c r="T56"/>
      <c r="U56"/>
    </row>
    <row r="57" spans="1:21">
      <c r="A57" s="17"/>
      <c r="B57" s="17"/>
      <c r="C57" s="17"/>
      <c r="D57" s="17"/>
      <c r="E57" s="18"/>
      <c r="F57" s="19"/>
      <c r="G57" s="118"/>
      <c r="H57" s="118"/>
      <c r="I57" s="131"/>
      <c r="J57" s="112" t="str">
        <f t="shared" si="4"/>
        <v/>
      </c>
      <c r="K57" s="112"/>
      <c r="L57" s="116"/>
      <c r="M57" s="117"/>
      <c r="N57" s="133"/>
      <c r="O57" s="146"/>
      <c r="P57" s="111"/>
      <c r="Q57"/>
      <c r="R57"/>
      <c r="S57"/>
      <c r="T57"/>
      <c r="U57"/>
    </row>
    <row r="58" spans="1:21">
      <c r="A58" s="17"/>
      <c r="B58" s="17"/>
      <c r="C58" s="17"/>
      <c r="D58" s="17"/>
      <c r="E58" s="18"/>
      <c r="F58" s="19"/>
      <c r="G58" s="118"/>
      <c r="H58" s="118"/>
      <c r="I58" s="131"/>
      <c r="J58" s="112" t="str">
        <f t="shared" si="4"/>
        <v/>
      </c>
      <c r="K58" s="112"/>
      <c r="L58" s="116"/>
      <c r="M58" s="117"/>
      <c r="N58" s="133"/>
      <c r="O58" s="146"/>
      <c r="P58" s="111"/>
      <c r="Q58"/>
      <c r="R58"/>
      <c r="S58"/>
      <c r="T58"/>
      <c r="U58"/>
    </row>
    <row r="59" spans="1:21">
      <c r="A59" s="17"/>
      <c r="B59" s="17"/>
      <c r="C59" s="17"/>
      <c r="D59" s="17"/>
      <c r="E59" s="18"/>
      <c r="F59" s="19"/>
      <c r="G59" s="118"/>
      <c r="H59" s="118"/>
      <c r="I59" s="131"/>
      <c r="J59" s="112" t="str">
        <f t="shared" si="4"/>
        <v/>
      </c>
      <c r="K59" s="112"/>
      <c r="L59" s="116"/>
      <c r="M59" s="117"/>
      <c r="N59" s="133"/>
      <c r="O59" s="146"/>
      <c r="P59" s="111"/>
      <c r="Q59"/>
      <c r="R59"/>
      <c r="S59"/>
      <c r="T59"/>
      <c r="U59"/>
    </row>
    <row r="60" spans="1:21">
      <c r="A60" s="17"/>
      <c r="B60" s="17"/>
      <c r="C60" s="17"/>
      <c r="D60" s="17"/>
      <c r="E60" s="18"/>
      <c r="F60" s="19"/>
      <c r="G60" s="118"/>
      <c r="H60" s="118"/>
      <c r="I60" s="131"/>
      <c r="J60" s="112" t="str">
        <f t="shared" si="4"/>
        <v/>
      </c>
      <c r="K60" s="112"/>
      <c r="L60" s="116"/>
      <c r="M60" s="117"/>
      <c r="N60" s="133"/>
      <c r="O60" s="146"/>
      <c r="P60" s="111"/>
      <c r="Q60"/>
      <c r="R60"/>
      <c r="S60"/>
      <c r="T60"/>
      <c r="U60"/>
    </row>
    <row r="61" spans="1:21">
      <c r="A61" s="17"/>
      <c r="B61" s="17"/>
      <c r="C61" s="17"/>
      <c r="D61" s="17"/>
      <c r="E61" s="18"/>
      <c r="F61" s="19"/>
      <c r="G61" s="118"/>
      <c r="H61" s="118"/>
      <c r="I61" s="131"/>
      <c r="J61" s="112" t="str">
        <f t="shared" si="4"/>
        <v/>
      </c>
      <c r="K61" s="112"/>
      <c r="L61" s="118"/>
      <c r="M61" s="117"/>
      <c r="N61" s="133"/>
      <c r="O61" s="146"/>
      <c r="P61" s="111"/>
      <c r="Q61"/>
      <c r="R61"/>
      <c r="S61"/>
      <c r="T61"/>
      <c r="U61"/>
    </row>
    <row r="62" spans="1:21">
      <c r="A62" s="17"/>
      <c r="B62" s="17"/>
      <c r="C62" s="17"/>
      <c r="D62" s="17"/>
      <c r="E62" s="18"/>
      <c r="F62" s="19"/>
      <c r="G62" s="118"/>
      <c r="H62" s="118"/>
      <c r="I62" s="131"/>
      <c r="J62" s="112" t="str">
        <f t="shared" si="4"/>
        <v/>
      </c>
      <c r="K62" s="112"/>
      <c r="L62" s="118"/>
      <c r="M62" s="117"/>
      <c r="N62" s="133"/>
      <c r="O62" s="146"/>
      <c r="P62" s="111"/>
      <c r="Q62"/>
      <c r="R62"/>
      <c r="S62"/>
      <c r="T62"/>
      <c r="U62"/>
    </row>
    <row r="63" spans="1:21">
      <c r="A63" s="17"/>
      <c r="B63" s="17"/>
      <c r="C63" s="17"/>
      <c r="D63" s="17"/>
      <c r="E63" s="18"/>
      <c r="F63" s="19"/>
      <c r="G63" s="118"/>
      <c r="H63" s="118"/>
      <c r="I63" s="131"/>
      <c r="J63" s="112" t="str">
        <f t="shared" si="4"/>
        <v/>
      </c>
      <c r="K63" s="112"/>
      <c r="L63" s="118"/>
      <c r="M63" s="117"/>
      <c r="N63" s="133"/>
      <c r="O63" s="146"/>
      <c r="P63" s="111"/>
      <c r="Q63"/>
      <c r="R63"/>
      <c r="S63"/>
      <c r="T63"/>
      <c r="U63"/>
    </row>
    <row r="64" spans="1:21">
      <c r="A64" s="17"/>
      <c r="B64" s="17"/>
      <c r="C64" s="17"/>
      <c r="D64" s="17"/>
      <c r="E64" s="18"/>
      <c r="F64" s="19"/>
      <c r="G64" s="118"/>
      <c r="H64" s="118"/>
      <c r="I64" s="131"/>
      <c r="J64" s="112" t="str">
        <f t="shared" si="4"/>
        <v/>
      </c>
      <c r="K64" s="112"/>
      <c r="L64" s="118"/>
      <c r="M64" s="117"/>
      <c r="N64" s="133"/>
      <c r="O64" s="146"/>
      <c r="P64" s="111"/>
      <c r="Q64"/>
      <c r="R64"/>
      <c r="S64"/>
      <c r="T64"/>
      <c r="U64"/>
    </row>
    <row r="65" spans="1:21">
      <c r="A65" s="17"/>
      <c r="B65" s="17"/>
      <c r="C65" s="17"/>
      <c r="D65" s="17"/>
      <c r="E65" s="18"/>
      <c r="F65" s="19"/>
      <c r="G65" s="118"/>
      <c r="H65" s="118"/>
      <c r="I65" s="131"/>
      <c r="J65" s="112" t="str">
        <f t="shared" si="4"/>
        <v/>
      </c>
      <c r="K65" s="112"/>
      <c r="L65" s="118"/>
      <c r="M65" s="117"/>
      <c r="N65" s="133"/>
      <c r="O65" s="146"/>
      <c r="P65" s="111"/>
      <c r="Q65"/>
      <c r="R65"/>
      <c r="S65"/>
      <c r="T65"/>
      <c r="U65"/>
    </row>
    <row r="66" spans="1:21">
      <c r="A66" s="17"/>
      <c r="B66" s="17"/>
      <c r="C66" s="17"/>
      <c r="D66" s="17"/>
      <c r="E66" s="18"/>
      <c r="F66" s="19"/>
      <c r="G66" s="118"/>
      <c r="H66" s="118"/>
      <c r="I66" s="131"/>
      <c r="J66" s="112" t="str">
        <f t="shared" si="4"/>
        <v/>
      </c>
      <c r="K66" s="112"/>
      <c r="L66" s="118"/>
      <c r="M66" s="117"/>
      <c r="N66" s="133"/>
      <c r="O66" s="146"/>
      <c r="P66" s="111"/>
      <c r="Q66"/>
      <c r="R66"/>
      <c r="S66"/>
      <c r="T66"/>
      <c r="U66"/>
    </row>
    <row r="67" spans="1:21">
      <c r="A67" s="17"/>
      <c r="B67" s="17"/>
      <c r="C67" s="17"/>
      <c r="D67" s="17"/>
      <c r="E67" s="18"/>
      <c r="F67" s="19"/>
      <c r="G67" s="118"/>
      <c r="H67" s="118"/>
      <c r="I67" s="131"/>
      <c r="J67" s="112" t="str">
        <f t="shared" si="4"/>
        <v/>
      </c>
      <c r="K67" s="112"/>
      <c r="L67" s="118"/>
      <c r="M67" s="117"/>
      <c r="N67" s="133"/>
      <c r="O67" s="146"/>
      <c r="P67" s="111"/>
      <c r="Q67"/>
      <c r="R67"/>
      <c r="S67"/>
      <c r="T67"/>
      <c r="U67"/>
    </row>
    <row r="68" spans="1:21">
      <c r="A68" s="17"/>
      <c r="B68" s="17"/>
      <c r="C68" s="17"/>
      <c r="D68" s="17"/>
      <c r="E68" s="18"/>
      <c r="F68" s="19"/>
      <c r="G68" s="118"/>
      <c r="H68" s="118"/>
      <c r="I68" s="131"/>
      <c r="J68" s="112" t="str">
        <f t="shared" si="4"/>
        <v/>
      </c>
      <c r="K68" s="112"/>
      <c r="L68" s="118"/>
      <c r="M68" s="117"/>
      <c r="N68" s="133"/>
      <c r="O68" s="146"/>
      <c r="P68" s="111"/>
      <c r="Q68"/>
      <c r="R68"/>
      <c r="S68"/>
      <c r="T68"/>
      <c r="U68"/>
    </row>
    <row r="69" spans="1:21">
      <c r="A69" s="17"/>
      <c r="B69" s="17"/>
      <c r="C69" s="17"/>
      <c r="D69" s="17"/>
      <c r="E69" s="18"/>
      <c r="F69" s="19"/>
      <c r="G69" s="118"/>
      <c r="H69" s="118"/>
      <c r="I69" s="131"/>
      <c r="J69" s="112" t="str">
        <f t="shared" si="4"/>
        <v/>
      </c>
      <c r="K69" s="112"/>
      <c r="L69" s="118"/>
      <c r="M69" s="117"/>
      <c r="N69" s="133"/>
      <c r="O69" s="146"/>
      <c r="P69" s="111"/>
      <c r="Q69"/>
      <c r="R69"/>
      <c r="S69"/>
      <c r="T69"/>
      <c r="U69"/>
    </row>
    <row r="70" spans="1:21">
      <c r="A70" s="17"/>
      <c r="B70" s="17"/>
      <c r="C70" s="17"/>
      <c r="D70" s="17"/>
      <c r="E70" s="18"/>
      <c r="F70" s="19"/>
      <c r="G70" s="118"/>
      <c r="H70" s="118"/>
      <c r="I70" s="131"/>
      <c r="J70" s="112" t="str">
        <f t="shared" si="4"/>
        <v/>
      </c>
      <c r="K70" s="112"/>
      <c r="L70" s="118"/>
      <c r="M70" s="117"/>
      <c r="N70" s="133"/>
      <c r="O70" s="146"/>
      <c r="P70" s="111"/>
      <c r="Q70"/>
      <c r="R70"/>
      <c r="S70"/>
      <c r="T70"/>
      <c r="U70"/>
    </row>
    <row r="71" spans="1:21">
      <c r="A71" s="17"/>
      <c r="B71" s="17"/>
      <c r="C71" s="17"/>
      <c r="D71" s="17"/>
      <c r="E71" s="18"/>
      <c r="F71" s="19"/>
      <c r="G71" s="118"/>
      <c r="H71" s="118"/>
      <c r="I71" s="131"/>
      <c r="J71" s="112" t="str">
        <f t="shared" si="4"/>
        <v/>
      </c>
      <c r="K71" s="112"/>
      <c r="L71" s="118"/>
      <c r="M71" s="117"/>
      <c r="N71" s="133"/>
      <c r="O71" s="146"/>
      <c r="P71" s="111"/>
      <c r="Q71"/>
      <c r="R71"/>
      <c r="S71"/>
      <c r="T71"/>
      <c r="U71"/>
    </row>
    <row r="72" spans="1:21">
      <c r="A72" s="17"/>
      <c r="B72" s="17"/>
      <c r="C72" s="17"/>
      <c r="D72" s="17"/>
      <c r="E72" s="18"/>
      <c r="F72" s="19"/>
      <c r="G72" s="118"/>
      <c r="H72" s="118"/>
      <c r="I72" s="131"/>
      <c r="J72" s="112" t="str">
        <f t="shared" si="4"/>
        <v/>
      </c>
      <c r="K72" s="112"/>
      <c r="L72" s="118"/>
      <c r="M72" s="117"/>
      <c r="N72" s="133"/>
      <c r="O72" s="146"/>
      <c r="P72" s="111"/>
      <c r="Q72"/>
      <c r="R72"/>
      <c r="S72"/>
      <c r="T72"/>
      <c r="U72"/>
    </row>
    <row r="73" spans="1:21">
      <c r="A73" s="17"/>
      <c r="B73" s="17"/>
      <c r="C73" s="17"/>
      <c r="D73" s="17"/>
      <c r="E73" s="18"/>
      <c r="F73" s="19"/>
      <c r="G73" s="118"/>
      <c r="H73" s="118"/>
      <c r="I73" s="131"/>
      <c r="J73" s="112" t="str">
        <f t="shared" si="4"/>
        <v/>
      </c>
      <c r="K73" s="112"/>
      <c r="L73" s="118"/>
      <c r="M73" s="117"/>
      <c r="N73" s="133"/>
      <c r="O73" s="146"/>
      <c r="P73" s="111"/>
      <c r="Q73"/>
      <c r="R73"/>
      <c r="S73"/>
      <c r="T73"/>
      <c r="U73"/>
    </row>
    <row r="74" spans="1:21">
      <c r="A74" s="17"/>
      <c r="B74" s="17"/>
      <c r="C74" s="17"/>
      <c r="D74" s="17"/>
      <c r="E74" s="18"/>
      <c r="F74" s="19"/>
      <c r="G74" s="118"/>
      <c r="H74" s="118"/>
      <c r="I74" s="131"/>
      <c r="J74" s="112" t="str">
        <f t="shared" si="4"/>
        <v/>
      </c>
      <c r="K74" s="112"/>
      <c r="L74" s="118"/>
      <c r="M74" s="117"/>
      <c r="N74" s="133"/>
      <c r="O74" s="146"/>
      <c r="P74" s="111"/>
      <c r="Q74"/>
      <c r="R74"/>
      <c r="S74"/>
      <c r="T74"/>
      <c r="U74"/>
    </row>
    <row r="75" spans="1:21">
      <c r="A75" s="17"/>
      <c r="B75" s="17"/>
      <c r="C75" s="17"/>
      <c r="D75" s="17"/>
      <c r="E75" s="18"/>
      <c r="F75" s="19"/>
      <c r="G75" s="118"/>
      <c r="H75" s="118"/>
      <c r="I75" s="131"/>
      <c r="J75" s="112" t="str">
        <f t="shared" si="4"/>
        <v/>
      </c>
      <c r="K75" s="112"/>
      <c r="L75" s="118"/>
      <c r="M75" s="117"/>
      <c r="N75" s="133"/>
      <c r="O75" s="146"/>
      <c r="P75" s="111"/>
      <c r="Q75"/>
      <c r="R75"/>
      <c r="S75"/>
      <c r="T75"/>
      <c r="U75"/>
    </row>
    <row r="76" spans="1:21">
      <c r="A76" s="17"/>
      <c r="B76" s="17"/>
      <c r="C76" s="17"/>
      <c r="D76" s="17"/>
      <c r="E76" s="18"/>
      <c r="F76" s="19"/>
      <c r="G76" s="118"/>
      <c r="H76" s="118"/>
      <c r="I76" s="131"/>
      <c r="J76" s="112" t="str">
        <f t="shared" si="4"/>
        <v/>
      </c>
      <c r="K76" s="112"/>
      <c r="L76" s="118"/>
      <c r="M76" s="117"/>
      <c r="N76" s="133"/>
      <c r="O76" s="146"/>
      <c r="P76" s="111"/>
      <c r="Q76"/>
      <c r="R76"/>
      <c r="S76"/>
      <c r="T76"/>
      <c r="U76"/>
    </row>
    <row r="77" spans="1:21">
      <c r="A77" s="17"/>
      <c r="B77" s="17"/>
      <c r="C77" s="17"/>
      <c r="D77" s="17"/>
      <c r="E77" s="18"/>
      <c r="F77" s="19"/>
      <c r="G77" s="118"/>
      <c r="H77" s="118"/>
      <c r="I77" s="131"/>
      <c r="J77" s="112" t="str">
        <f t="shared" si="4"/>
        <v/>
      </c>
      <c r="K77" s="112"/>
      <c r="L77" s="118"/>
      <c r="M77" s="117"/>
      <c r="N77" s="133"/>
      <c r="O77" s="146"/>
      <c r="P77" s="111"/>
      <c r="Q77"/>
      <c r="R77"/>
      <c r="S77"/>
      <c r="T77"/>
      <c r="U77"/>
    </row>
    <row r="78" spans="1:21">
      <c r="A78" s="17"/>
      <c r="B78" s="17"/>
      <c r="C78" s="17"/>
      <c r="D78" s="17"/>
      <c r="E78" s="18"/>
      <c r="F78" s="19"/>
      <c r="G78" s="118"/>
      <c r="H78" s="118"/>
      <c r="I78" s="131"/>
      <c r="J78" s="112" t="str">
        <f t="shared" si="4"/>
        <v/>
      </c>
      <c r="K78" s="112"/>
      <c r="L78" s="118"/>
      <c r="M78" s="117"/>
      <c r="N78" s="133"/>
      <c r="O78" s="146"/>
      <c r="P78" s="111"/>
      <c r="Q78"/>
      <c r="R78"/>
      <c r="S78"/>
      <c r="T78"/>
      <c r="U78"/>
    </row>
    <row r="79" spans="1:21">
      <c r="A79" s="17"/>
      <c r="B79" s="17"/>
      <c r="C79" s="17"/>
      <c r="D79" s="17"/>
      <c r="E79" s="18"/>
      <c r="F79" s="19"/>
      <c r="G79" s="118"/>
      <c r="H79" s="118"/>
      <c r="I79" s="131"/>
      <c r="J79" s="112" t="str">
        <f t="shared" si="4"/>
        <v/>
      </c>
      <c r="K79" s="112"/>
      <c r="L79" s="118"/>
      <c r="M79" s="117"/>
      <c r="N79" s="133"/>
      <c r="O79" s="146"/>
      <c r="P79" s="111"/>
      <c r="Q79"/>
      <c r="R79"/>
      <c r="S79"/>
      <c r="T79"/>
      <c r="U79"/>
    </row>
    <row r="80" spans="1:21">
      <c r="A80" s="17"/>
      <c r="B80" s="17"/>
      <c r="C80" s="17"/>
      <c r="D80" s="17"/>
      <c r="E80" s="18"/>
      <c r="F80" s="19"/>
      <c r="G80" s="118"/>
      <c r="H80" s="118"/>
      <c r="I80" s="131"/>
      <c r="J80" s="112" t="str">
        <f t="shared" si="4"/>
        <v/>
      </c>
      <c r="K80" s="112"/>
      <c r="L80" s="118"/>
      <c r="M80" s="117"/>
      <c r="N80" s="133"/>
      <c r="O80" s="146"/>
      <c r="P80" s="111"/>
      <c r="Q80"/>
      <c r="R80"/>
      <c r="S80"/>
      <c r="T80"/>
      <c r="U80"/>
    </row>
    <row r="81" spans="1:21">
      <c r="A81" s="17"/>
      <c r="B81" s="17"/>
      <c r="C81" s="17"/>
      <c r="D81" s="17"/>
      <c r="E81" s="18"/>
      <c r="F81" s="19"/>
      <c r="G81" s="118"/>
      <c r="H81" s="118"/>
      <c r="I81" s="131"/>
      <c r="J81" s="112" t="str">
        <f t="shared" si="4"/>
        <v/>
      </c>
      <c r="K81" s="112"/>
      <c r="L81" s="118"/>
      <c r="M81" s="117"/>
      <c r="N81" s="133"/>
      <c r="O81" s="146"/>
      <c r="P81" s="111"/>
      <c r="Q81"/>
      <c r="R81"/>
      <c r="S81"/>
      <c r="T81"/>
      <c r="U81"/>
    </row>
    <row r="82" spans="1:21">
      <c r="A82" s="17"/>
      <c r="B82" s="17"/>
      <c r="C82" s="17"/>
      <c r="D82" s="17"/>
      <c r="E82" s="18"/>
      <c r="F82" s="19"/>
      <c r="G82" s="118"/>
      <c r="H82" s="118"/>
      <c r="I82" s="131"/>
      <c r="J82" s="112" t="str">
        <f t="shared" si="4"/>
        <v/>
      </c>
      <c r="K82" s="112"/>
      <c r="L82" s="118"/>
      <c r="M82" s="117"/>
      <c r="N82" s="133"/>
      <c r="O82" s="146"/>
      <c r="P82" s="111"/>
      <c r="Q82"/>
      <c r="R82"/>
      <c r="S82"/>
      <c r="T82"/>
      <c r="U82"/>
    </row>
    <row r="83" spans="1:21">
      <c r="A83" s="17"/>
      <c r="B83" s="17"/>
      <c r="C83" s="17"/>
      <c r="D83" s="17"/>
      <c r="E83" s="18"/>
      <c r="F83" s="19"/>
      <c r="G83" s="118"/>
      <c r="H83" s="118"/>
      <c r="I83" s="131"/>
      <c r="J83" s="112" t="str">
        <f t="shared" si="4"/>
        <v/>
      </c>
      <c r="K83" s="112"/>
      <c r="L83" s="118"/>
      <c r="M83" s="117"/>
      <c r="N83" s="133"/>
      <c r="O83" s="146"/>
      <c r="P83" s="111"/>
      <c r="Q83"/>
      <c r="R83"/>
      <c r="S83"/>
      <c r="T83"/>
      <c r="U83"/>
    </row>
    <row r="84" spans="1:21">
      <c r="A84" s="17"/>
      <c r="B84" s="17"/>
      <c r="C84" s="17"/>
      <c r="D84" s="17"/>
      <c r="E84" s="18"/>
      <c r="F84" s="19"/>
      <c r="G84" s="118"/>
      <c r="H84" s="118"/>
      <c r="I84" s="131"/>
      <c r="J84" s="112" t="str">
        <f t="shared" si="4"/>
        <v/>
      </c>
      <c r="K84" s="112"/>
      <c r="L84" s="118"/>
      <c r="M84" s="117"/>
      <c r="N84" s="133"/>
      <c r="O84" s="146"/>
      <c r="P84" s="111"/>
      <c r="Q84"/>
      <c r="R84"/>
      <c r="S84"/>
      <c r="T84"/>
      <c r="U84"/>
    </row>
    <row r="85" spans="1:21">
      <c r="A85" s="17"/>
      <c r="B85" s="17"/>
      <c r="C85" s="17"/>
      <c r="D85" s="17"/>
      <c r="E85" s="18"/>
      <c r="F85" s="19"/>
      <c r="G85" s="118"/>
      <c r="H85" s="118"/>
      <c r="I85" s="131"/>
      <c r="J85" s="112" t="str">
        <f t="shared" si="4"/>
        <v/>
      </c>
      <c r="K85" s="112"/>
      <c r="L85" s="118"/>
      <c r="M85" s="117"/>
      <c r="N85" s="133"/>
      <c r="O85" s="146"/>
      <c r="P85" s="111"/>
      <c r="Q85"/>
      <c r="R85"/>
      <c r="S85"/>
      <c r="T85"/>
      <c r="U85"/>
    </row>
    <row r="86" spans="1:21">
      <c r="A86" s="17"/>
      <c r="B86" s="17"/>
      <c r="C86" s="17"/>
      <c r="D86" s="17"/>
      <c r="E86" s="18"/>
      <c r="F86" s="19"/>
      <c r="G86" s="118"/>
      <c r="H86" s="118"/>
      <c r="I86" s="131"/>
      <c r="J86" s="112" t="str">
        <f t="shared" ref="J86:J139" si="5">IF(I86&gt;0,I86/15,"")</f>
        <v/>
      </c>
      <c r="K86" s="112"/>
      <c r="L86" s="118"/>
      <c r="M86" s="117"/>
      <c r="N86" s="133"/>
      <c r="O86" s="146"/>
      <c r="P86" s="111"/>
      <c r="Q86"/>
      <c r="R86"/>
      <c r="S86"/>
      <c r="T86"/>
      <c r="U86"/>
    </row>
    <row r="87" spans="1:21">
      <c r="A87" s="17"/>
      <c r="B87" s="17"/>
      <c r="C87" s="17"/>
      <c r="D87" s="17"/>
      <c r="E87" s="18"/>
      <c r="F87" s="19"/>
      <c r="G87" s="118"/>
      <c r="H87" s="118"/>
      <c r="I87" s="131"/>
      <c r="J87" s="112" t="str">
        <f t="shared" si="5"/>
        <v/>
      </c>
      <c r="K87" s="112"/>
      <c r="L87" s="118"/>
      <c r="M87" s="117"/>
      <c r="N87" s="133"/>
      <c r="O87" s="146"/>
      <c r="P87" s="111"/>
      <c r="Q87"/>
      <c r="R87"/>
      <c r="S87"/>
      <c r="T87"/>
      <c r="U87"/>
    </row>
    <row r="88" spans="1:21">
      <c r="A88" s="17"/>
      <c r="B88" s="17"/>
      <c r="C88" s="17"/>
      <c r="D88" s="17"/>
      <c r="E88" s="18"/>
      <c r="F88" s="19"/>
      <c r="G88" s="118"/>
      <c r="H88" s="118"/>
      <c r="I88" s="131"/>
      <c r="J88" s="112" t="str">
        <f t="shared" si="5"/>
        <v/>
      </c>
      <c r="K88" s="112"/>
      <c r="L88" s="118"/>
      <c r="M88" s="117"/>
      <c r="N88" s="133"/>
      <c r="O88" s="146"/>
      <c r="P88" s="111"/>
      <c r="Q88"/>
      <c r="R88"/>
      <c r="S88"/>
      <c r="T88"/>
      <c r="U88"/>
    </row>
    <row r="89" spans="1:21">
      <c r="A89" s="17"/>
      <c r="B89" s="17"/>
      <c r="C89" s="17"/>
      <c r="D89" s="17"/>
      <c r="E89" s="18"/>
      <c r="F89" s="19"/>
      <c r="G89" s="118"/>
      <c r="H89" s="118"/>
      <c r="I89" s="131"/>
      <c r="J89" s="112" t="str">
        <f t="shared" si="5"/>
        <v/>
      </c>
      <c r="K89" s="112"/>
      <c r="L89" s="118"/>
      <c r="M89" s="117"/>
      <c r="N89" s="133"/>
      <c r="O89" s="146"/>
      <c r="P89" s="111"/>
      <c r="Q89"/>
      <c r="R89"/>
      <c r="S89"/>
      <c r="T89"/>
      <c r="U89"/>
    </row>
    <row r="90" spans="1:21">
      <c r="A90" s="17"/>
      <c r="B90" s="17"/>
      <c r="C90" s="17"/>
      <c r="D90" s="17"/>
      <c r="E90" s="18"/>
      <c r="F90" s="19"/>
      <c r="G90" s="118"/>
      <c r="H90" s="118"/>
      <c r="I90" s="131"/>
      <c r="J90" s="112" t="str">
        <f t="shared" si="5"/>
        <v/>
      </c>
      <c r="K90" s="112"/>
      <c r="L90" s="118"/>
      <c r="M90" s="117"/>
      <c r="N90" s="133"/>
      <c r="O90" s="146"/>
      <c r="P90" s="111"/>
      <c r="Q90"/>
      <c r="R90"/>
      <c r="S90"/>
      <c r="T90"/>
      <c r="U90"/>
    </row>
    <row r="91" spans="1:21">
      <c r="A91" s="17"/>
      <c r="B91" s="17"/>
      <c r="C91" s="17"/>
      <c r="D91" s="17"/>
      <c r="E91" s="18"/>
      <c r="F91" s="19"/>
      <c r="G91" s="118"/>
      <c r="H91" s="118"/>
      <c r="I91" s="131"/>
      <c r="J91" s="112" t="str">
        <f t="shared" si="5"/>
        <v/>
      </c>
      <c r="K91" s="112"/>
      <c r="L91" s="118"/>
      <c r="M91" s="117"/>
      <c r="N91" s="133"/>
      <c r="O91" s="146"/>
      <c r="P91" s="111"/>
      <c r="Q91"/>
      <c r="R91"/>
      <c r="S91"/>
      <c r="T91"/>
      <c r="U91"/>
    </row>
    <row r="92" spans="1:21">
      <c r="A92" s="17"/>
      <c r="B92" s="17"/>
      <c r="C92" s="17"/>
      <c r="D92" s="17"/>
      <c r="E92" s="18"/>
      <c r="F92" s="19"/>
      <c r="G92" s="118"/>
      <c r="H92" s="118"/>
      <c r="I92" s="131"/>
      <c r="J92" s="112" t="str">
        <f t="shared" si="5"/>
        <v/>
      </c>
      <c r="K92" s="112"/>
      <c r="L92" s="118"/>
      <c r="M92" s="117"/>
      <c r="N92" s="133"/>
      <c r="O92" s="146"/>
      <c r="P92" s="111"/>
      <c r="Q92"/>
      <c r="R92"/>
      <c r="S92"/>
      <c r="T92"/>
      <c r="U92"/>
    </row>
    <row r="93" spans="1:21">
      <c r="A93" s="17"/>
      <c r="B93" s="17"/>
      <c r="C93" s="17"/>
      <c r="D93" s="17"/>
      <c r="E93" s="18"/>
      <c r="F93" s="19"/>
      <c r="G93" s="118"/>
      <c r="H93" s="118"/>
      <c r="I93" s="131"/>
      <c r="J93" s="112" t="str">
        <f t="shared" si="5"/>
        <v/>
      </c>
      <c r="K93" s="112"/>
      <c r="L93" s="118"/>
      <c r="M93" s="117"/>
      <c r="N93" s="133"/>
      <c r="O93" s="146"/>
      <c r="P93" s="111"/>
      <c r="Q93"/>
      <c r="R93"/>
      <c r="S93"/>
      <c r="T93"/>
      <c r="U93"/>
    </row>
    <row r="94" spans="1:21">
      <c r="A94" s="17"/>
      <c r="B94" s="17"/>
      <c r="C94" s="17"/>
      <c r="D94" s="17"/>
      <c r="E94" s="18"/>
      <c r="F94" s="19"/>
      <c r="G94" s="118"/>
      <c r="H94" s="118"/>
      <c r="I94" s="131"/>
      <c r="J94" s="112" t="str">
        <f t="shared" si="5"/>
        <v/>
      </c>
      <c r="K94" s="112"/>
      <c r="L94" s="118"/>
      <c r="M94" s="117"/>
      <c r="N94" s="133"/>
      <c r="O94" s="146"/>
      <c r="P94" s="111"/>
      <c r="Q94"/>
      <c r="R94"/>
      <c r="S94"/>
      <c r="T94"/>
      <c r="U94"/>
    </row>
    <row r="95" spans="1:21">
      <c r="A95" s="17"/>
      <c r="B95" s="17"/>
      <c r="C95" s="17"/>
      <c r="D95" s="17"/>
      <c r="E95" s="18"/>
      <c r="F95" s="19"/>
      <c r="G95" s="118"/>
      <c r="H95" s="118"/>
      <c r="I95" s="131"/>
      <c r="J95" s="112" t="str">
        <f t="shared" si="5"/>
        <v/>
      </c>
      <c r="K95" s="112"/>
      <c r="L95" s="118"/>
      <c r="M95" s="117"/>
      <c r="N95" s="133"/>
      <c r="O95" s="146"/>
      <c r="P95" s="111"/>
      <c r="Q95"/>
      <c r="R95"/>
      <c r="S95"/>
      <c r="T95"/>
      <c r="U95"/>
    </row>
    <row r="96" spans="1:21">
      <c r="A96" s="17"/>
      <c r="B96" s="17"/>
      <c r="C96" s="17"/>
      <c r="D96" s="17"/>
      <c r="E96" s="18"/>
      <c r="F96" s="19"/>
      <c r="G96" s="118"/>
      <c r="H96" s="118"/>
      <c r="I96" s="131"/>
      <c r="J96" s="112" t="str">
        <f t="shared" si="5"/>
        <v/>
      </c>
      <c r="K96" s="112"/>
      <c r="L96" s="118"/>
      <c r="M96" s="117"/>
      <c r="N96" s="133"/>
      <c r="O96" s="146"/>
      <c r="P96" s="111"/>
      <c r="Q96"/>
      <c r="R96"/>
      <c r="S96"/>
      <c r="T96"/>
      <c r="U96"/>
    </row>
    <row r="97" spans="1:21">
      <c r="A97" s="17"/>
      <c r="B97" s="17"/>
      <c r="C97" s="17"/>
      <c r="D97" s="17"/>
      <c r="E97" s="18"/>
      <c r="F97" s="19"/>
      <c r="G97" s="118"/>
      <c r="H97" s="118"/>
      <c r="I97" s="131"/>
      <c r="J97" s="112" t="str">
        <f t="shared" si="5"/>
        <v/>
      </c>
      <c r="K97" s="112"/>
      <c r="L97" s="118"/>
      <c r="M97" s="117"/>
      <c r="N97" s="133"/>
      <c r="O97" s="146"/>
      <c r="P97" s="111"/>
      <c r="Q97"/>
      <c r="R97"/>
      <c r="S97"/>
      <c r="T97"/>
      <c r="U97"/>
    </row>
    <row r="98" spans="1:21">
      <c r="A98" s="17"/>
      <c r="B98" s="17"/>
      <c r="C98" s="17"/>
      <c r="D98" s="17"/>
      <c r="E98" s="18"/>
      <c r="F98" s="19"/>
      <c r="G98" s="118"/>
      <c r="H98" s="118"/>
      <c r="I98" s="131"/>
      <c r="J98" s="112" t="str">
        <f t="shared" si="5"/>
        <v/>
      </c>
      <c r="K98" s="112"/>
      <c r="L98" s="118"/>
      <c r="M98" s="117"/>
      <c r="N98" s="133"/>
      <c r="O98" s="146"/>
      <c r="P98" s="111"/>
      <c r="Q98"/>
      <c r="R98"/>
      <c r="S98"/>
      <c r="T98"/>
      <c r="U98"/>
    </row>
    <row r="99" spans="1:21">
      <c r="A99" s="17"/>
      <c r="B99" s="17"/>
      <c r="C99" s="17"/>
      <c r="D99" s="17"/>
      <c r="E99" s="18"/>
      <c r="F99" s="19"/>
      <c r="G99" s="118"/>
      <c r="H99" s="118"/>
      <c r="I99" s="131"/>
      <c r="J99" s="112" t="str">
        <f t="shared" si="5"/>
        <v/>
      </c>
      <c r="K99" s="112"/>
      <c r="L99" s="118"/>
      <c r="M99" s="117"/>
      <c r="N99" s="133"/>
      <c r="O99" s="146"/>
      <c r="P99" s="111"/>
      <c r="Q99"/>
      <c r="R99"/>
      <c r="S99"/>
      <c r="T99"/>
      <c r="U99"/>
    </row>
    <row r="100" spans="1:21">
      <c r="A100" s="17"/>
      <c r="B100" s="17"/>
      <c r="C100" s="17"/>
      <c r="D100" s="17"/>
      <c r="E100" s="18"/>
      <c r="F100" s="19"/>
      <c r="G100" s="118"/>
      <c r="H100" s="118"/>
      <c r="I100" s="131"/>
      <c r="J100" s="112" t="str">
        <f t="shared" si="5"/>
        <v/>
      </c>
      <c r="K100" s="112"/>
      <c r="L100" s="118"/>
      <c r="M100" s="117"/>
      <c r="N100" s="133"/>
      <c r="O100" s="146"/>
      <c r="P100" s="111"/>
      <c r="Q100"/>
      <c r="R100"/>
      <c r="S100"/>
      <c r="T100"/>
      <c r="U100"/>
    </row>
    <row r="101" spans="1:21">
      <c r="A101" s="17"/>
      <c r="B101" s="17"/>
      <c r="C101" s="17"/>
      <c r="D101" s="17"/>
      <c r="E101" s="18"/>
      <c r="F101" s="19"/>
      <c r="G101" s="118"/>
      <c r="H101" s="118"/>
      <c r="I101" s="131"/>
      <c r="J101" s="112" t="str">
        <f t="shared" si="5"/>
        <v/>
      </c>
      <c r="K101" s="112"/>
      <c r="L101" s="118"/>
      <c r="M101" s="117"/>
      <c r="N101" s="133"/>
      <c r="O101" s="146"/>
      <c r="P101" s="111"/>
      <c r="Q101"/>
      <c r="R101"/>
      <c r="S101"/>
      <c r="T101"/>
      <c r="U101"/>
    </row>
    <row r="102" spans="1:21">
      <c r="A102" s="17"/>
      <c r="B102" s="17"/>
      <c r="C102" s="17"/>
      <c r="D102" s="17"/>
      <c r="E102" s="18"/>
      <c r="F102" s="19"/>
      <c r="G102" s="118"/>
      <c r="H102" s="118"/>
      <c r="I102" s="131"/>
      <c r="J102" s="112" t="str">
        <f t="shared" si="5"/>
        <v/>
      </c>
      <c r="K102" s="112"/>
      <c r="L102" s="118"/>
      <c r="M102" s="117"/>
      <c r="N102" s="133"/>
      <c r="O102" s="146"/>
      <c r="P102" s="111"/>
      <c r="Q102"/>
      <c r="R102"/>
      <c r="S102"/>
      <c r="T102"/>
      <c r="U102"/>
    </row>
    <row r="103" spans="1:21">
      <c r="A103" s="17"/>
      <c r="B103" s="17"/>
      <c r="C103" s="17"/>
      <c r="D103" s="17"/>
      <c r="E103" s="18"/>
      <c r="F103" s="19"/>
      <c r="G103" s="118"/>
      <c r="H103" s="118"/>
      <c r="I103" s="131"/>
      <c r="J103" s="112" t="str">
        <f t="shared" si="5"/>
        <v/>
      </c>
      <c r="K103" s="112"/>
      <c r="L103" s="118"/>
      <c r="M103" s="117"/>
      <c r="N103" s="133"/>
      <c r="O103" s="146"/>
      <c r="P103" s="111"/>
      <c r="Q103"/>
      <c r="R103"/>
      <c r="S103"/>
      <c r="T103"/>
      <c r="U103"/>
    </row>
    <row r="104" spans="1:21">
      <c r="A104" s="17"/>
      <c r="B104" s="17"/>
      <c r="C104" s="17"/>
      <c r="D104" s="17"/>
      <c r="E104" s="18"/>
      <c r="F104" s="19"/>
      <c r="G104" s="118"/>
      <c r="H104" s="118"/>
      <c r="I104" s="131"/>
      <c r="J104" s="112" t="str">
        <f t="shared" si="5"/>
        <v/>
      </c>
      <c r="K104" s="112"/>
      <c r="L104" s="118"/>
      <c r="M104" s="117"/>
      <c r="N104" s="133"/>
      <c r="O104" s="146"/>
      <c r="P104" s="111"/>
      <c r="Q104"/>
      <c r="R104"/>
      <c r="S104"/>
      <c r="T104"/>
      <c r="U104"/>
    </row>
    <row r="105" spans="1:21">
      <c r="A105" s="17"/>
      <c r="B105" s="17"/>
      <c r="C105" s="17"/>
      <c r="D105" s="17"/>
      <c r="E105" s="18"/>
      <c r="F105" s="19"/>
      <c r="G105" s="118"/>
      <c r="H105" s="118"/>
      <c r="I105" s="131"/>
      <c r="J105" s="112" t="str">
        <f t="shared" si="5"/>
        <v/>
      </c>
      <c r="K105" s="112"/>
      <c r="L105" s="118"/>
      <c r="M105" s="117"/>
      <c r="N105" s="133"/>
      <c r="O105" s="146"/>
      <c r="P105" s="111"/>
      <c r="Q105"/>
      <c r="R105"/>
      <c r="S105"/>
      <c r="T105"/>
      <c r="U105"/>
    </row>
    <row r="106" spans="1:21">
      <c r="A106" s="17"/>
      <c r="B106" s="17"/>
      <c r="C106" s="17"/>
      <c r="D106" s="17"/>
      <c r="E106" s="18"/>
      <c r="F106" s="19"/>
      <c r="G106" s="118"/>
      <c r="H106" s="118"/>
      <c r="I106" s="131"/>
      <c r="J106" s="112" t="str">
        <f t="shared" si="5"/>
        <v/>
      </c>
      <c r="K106" s="112"/>
      <c r="L106" s="118"/>
      <c r="M106" s="117"/>
      <c r="N106" s="133"/>
      <c r="O106" s="146"/>
      <c r="P106" s="111"/>
      <c r="Q106"/>
      <c r="R106"/>
      <c r="S106"/>
      <c r="T106"/>
      <c r="U106"/>
    </row>
    <row r="107" spans="1:21">
      <c r="A107" s="17"/>
      <c r="B107" s="17"/>
      <c r="C107" s="17"/>
      <c r="D107" s="17"/>
      <c r="E107" s="18"/>
      <c r="F107" s="19"/>
      <c r="G107" s="118"/>
      <c r="H107" s="118"/>
      <c r="I107" s="131"/>
      <c r="J107" s="112" t="str">
        <f t="shared" si="5"/>
        <v/>
      </c>
      <c r="K107" s="112"/>
      <c r="L107" s="118"/>
      <c r="M107" s="117"/>
      <c r="N107" s="133"/>
      <c r="O107" s="146"/>
      <c r="P107" s="111"/>
      <c r="Q107"/>
      <c r="R107"/>
      <c r="S107"/>
      <c r="T107"/>
      <c r="U107"/>
    </row>
    <row r="108" spans="1:21">
      <c r="A108" s="17"/>
      <c r="B108" s="17"/>
      <c r="C108" s="17"/>
      <c r="D108" s="17"/>
      <c r="E108" s="18"/>
      <c r="F108" s="19"/>
      <c r="G108" s="118"/>
      <c r="H108" s="118"/>
      <c r="I108" s="131"/>
      <c r="J108" s="112" t="str">
        <f t="shared" si="5"/>
        <v/>
      </c>
      <c r="K108" s="112"/>
      <c r="L108" s="118"/>
      <c r="M108" s="117"/>
      <c r="N108" s="133"/>
      <c r="O108" s="146"/>
      <c r="P108" s="111"/>
      <c r="Q108"/>
      <c r="R108"/>
      <c r="S108"/>
      <c r="T108"/>
      <c r="U108"/>
    </row>
    <row r="109" spans="1:21">
      <c r="A109" s="17"/>
      <c r="B109" s="17"/>
      <c r="C109" s="17"/>
      <c r="D109" s="17"/>
      <c r="E109" s="18"/>
      <c r="F109" s="19"/>
      <c r="G109" s="118"/>
      <c r="H109" s="118"/>
      <c r="I109" s="131"/>
      <c r="J109" s="112" t="str">
        <f t="shared" si="5"/>
        <v/>
      </c>
      <c r="K109" s="112"/>
      <c r="L109" s="118"/>
      <c r="M109" s="117"/>
      <c r="N109" s="133"/>
      <c r="O109" s="146"/>
      <c r="P109" s="111"/>
      <c r="Q109"/>
      <c r="R109"/>
      <c r="S109"/>
      <c r="T109"/>
      <c r="U109"/>
    </row>
    <row r="110" spans="1:21">
      <c r="A110" s="17"/>
      <c r="B110" s="17"/>
      <c r="C110" s="17"/>
      <c r="D110" s="17"/>
      <c r="E110" s="18"/>
      <c r="F110" s="19"/>
      <c r="G110" s="118"/>
      <c r="H110" s="118"/>
      <c r="I110" s="131"/>
      <c r="J110" s="112" t="str">
        <f t="shared" si="5"/>
        <v/>
      </c>
      <c r="K110" s="112"/>
      <c r="L110" s="118"/>
      <c r="M110" s="117"/>
      <c r="N110" s="133"/>
      <c r="O110" s="146"/>
      <c r="P110" s="111"/>
      <c r="Q110"/>
      <c r="R110"/>
      <c r="S110"/>
      <c r="T110"/>
      <c r="U110"/>
    </row>
    <row r="111" spans="1:21">
      <c r="A111" s="17"/>
      <c r="B111" s="17"/>
      <c r="C111" s="17"/>
      <c r="D111" s="17"/>
      <c r="E111" s="18"/>
      <c r="F111" s="19"/>
      <c r="G111" s="118"/>
      <c r="H111" s="118"/>
      <c r="I111" s="131"/>
      <c r="J111" s="112" t="str">
        <f t="shared" si="5"/>
        <v/>
      </c>
      <c r="K111" s="112"/>
      <c r="L111" s="118"/>
      <c r="M111" s="117"/>
      <c r="N111" s="133"/>
      <c r="O111" s="146"/>
      <c r="P111" s="111"/>
      <c r="Q111"/>
      <c r="R111"/>
      <c r="S111"/>
      <c r="T111"/>
      <c r="U111"/>
    </row>
    <row r="112" spans="1:21">
      <c r="A112" s="17"/>
      <c r="B112" s="17"/>
      <c r="C112" s="17"/>
      <c r="D112" s="17"/>
      <c r="E112" s="18"/>
      <c r="F112" s="19"/>
      <c r="G112" s="118"/>
      <c r="H112" s="118"/>
      <c r="I112" s="131"/>
      <c r="J112" s="112" t="str">
        <f t="shared" si="5"/>
        <v/>
      </c>
      <c r="K112" s="112"/>
      <c r="L112" s="118"/>
      <c r="M112" s="117"/>
      <c r="N112" s="133"/>
      <c r="O112" s="146"/>
      <c r="P112" s="111"/>
      <c r="Q112"/>
      <c r="R112"/>
      <c r="S112"/>
      <c r="T112"/>
      <c r="U112"/>
    </row>
    <row r="113" spans="1:21">
      <c r="A113" s="17"/>
      <c r="B113" s="17"/>
      <c r="C113" s="17"/>
      <c r="D113" s="17"/>
      <c r="E113" s="18"/>
      <c r="F113" s="19"/>
      <c r="G113" s="118"/>
      <c r="H113" s="118"/>
      <c r="I113" s="131"/>
      <c r="J113" s="112" t="str">
        <f t="shared" si="5"/>
        <v/>
      </c>
      <c r="K113" s="112"/>
      <c r="L113" s="118"/>
      <c r="M113" s="117"/>
      <c r="N113" s="133"/>
      <c r="O113" s="146"/>
      <c r="P113" s="111"/>
      <c r="Q113"/>
      <c r="R113"/>
      <c r="S113"/>
      <c r="T113"/>
      <c r="U113"/>
    </row>
    <row r="114" spans="1:21">
      <c r="A114" s="17"/>
      <c r="B114" s="17"/>
      <c r="C114" s="17"/>
      <c r="D114" s="17"/>
      <c r="E114" s="18"/>
      <c r="F114" s="19"/>
      <c r="G114" s="118"/>
      <c r="H114" s="118"/>
      <c r="I114" s="131"/>
      <c r="J114" s="112" t="str">
        <f t="shared" si="5"/>
        <v/>
      </c>
      <c r="K114" s="112"/>
      <c r="L114" s="118"/>
      <c r="M114" s="117"/>
      <c r="N114" s="133"/>
      <c r="O114" s="146"/>
      <c r="P114" s="111"/>
      <c r="Q114"/>
      <c r="R114"/>
      <c r="S114"/>
      <c r="T114"/>
      <c r="U114"/>
    </row>
    <row r="115" spans="1:21">
      <c r="A115" s="17"/>
      <c r="B115" s="17"/>
      <c r="C115" s="17"/>
      <c r="D115" s="17"/>
      <c r="E115" s="18"/>
      <c r="F115" s="19"/>
      <c r="G115" s="118"/>
      <c r="H115" s="118"/>
      <c r="I115" s="131"/>
      <c r="J115" s="112" t="str">
        <f t="shared" si="5"/>
        <v/>
      </c>
      <c r="K115" s="112"/>
      <c r="L115" s="118"/>
      <c r="M115" s="117"/>
      <c r="N115" s="133"/>
      <c r="O115" s="146"/>
      <c r="P115" s="111"/>
      <c r="Q115"/>
      <c r="R115"/>
      <c r="S115"/>
      <c r="T115"/>
      <c r="U115"/>
    </row>
    <row r="116" spans="1:21">
      <c r="A116" s="17"/>
      <c r="B116" s="17"/>
      <c r="C116" s="17"/>
      <c r="D116" s="17"/>
      <c r="E116" s="18"/>
      <c r="F116" s="19"/>
      <c r="G116" s="118"/>
      <c r="H116" s="118"/>
      <c r="I116" s="131"/>
      <c r="J116" s="112" t="str">
        <f t="shared" si="5"/>
        <v/>
      </c>
      <c r="K116" s="112"/>
      <c r="L116" s="118"/>
      <c r="M116" s="117"/>
      <c r="N116" s="133"/>
      <c r="O116" s="146"/>
      <c r="P116" s="111"/>
      <c r="Q116"/>
      <c r="R116"/>
      <c r="S116"/>
      <c r="T116"/>
      <c r="U116"/>
    </row>
    <row r="117" spans="1:21">
      <c r="A117" s="17"/>
      <c r="B117" s="17"/>
      <c r="C117" s="17"/>
      <c r="D117" s="17"/>
      <c r="E117" s="18"/>
      <c r="F117" s="19"/>
      <c r="G117" s="118"/>
      <c r="H117" s="118"/>
      <c r="I117" s="131"/>
      <c r="J117" s="112" t="str">
        <f t="shared" si="5"/>
        <v/>
      </c>
      <c r="K117" s="112"/>
      <c r="L117" s="118"/>
      <c r="M117" s="117"/>
      <c r="N117" s="133"/>
      <c r="O117" s="146"/>
      <c r="P117" s="111"/>
      <c r="Q117"/>
      <c r="R117"/>
      <c r="S117"/>
      <c r="T117"/>
      <c r="U117"/>
    </row>
    <row r="118" spans="1:21">
      <c r="A118" s="17"/>
      <c r="B118" s="17"/>
      <c r="C118" s="17"/>
      <c r="D118" s="17"/>
      <c r="E118" s="18"/>
      <c r="F118" s="19"/>
      <c r="G118" s="118"/>
      <c r="H118" s="118"/>
      <c r="I118" s="131"/>
      <c r="J118" s="112" t="str">
        <f t="shared" si="5"/>
        <v/>
      </c>
      <c r="K118" s="112"/>
      <c r="L118" s="118"/>
      <c r="M118" s="117"/>
      <c r="N118" s="133"/>
      <c r="O118" s="146"/>
      <c r="P118" s="111"/>
      <c r="Q118"/>
      <c r="R118"/>
      <c r="S118"/>
      <c r="T118"/>
      <c r="U118"/>
    </row>
    <row r="119" spans="1:21">
      <c r="A119" s="17"/>
      <c r="B119" s="17"/>
      <c r="C119" s="17"/>
      <c r="D119" s="17"/>
      <c r="E119" s="18"/>
      <c r="F119" s="19"/>
      <c r="G119" s="118"/>
      <c r="H119" s="118"/>
      <c r="I119" s="131"/>
      <c r="J119" s="112" t="str">
        <f t="shared" si="5"/>
        <v/>
      </c>
      <c r="K119" s="112"/>
      <c r="L119" s="118"/>
      <c r="M119" s="117"/>
      <c r="N119" s="133"/>
      <c r="O119" s="146"/>
      <c r="P119" s="111"/>
      <c r="Q119"/>
      <c r="R119"/>
      <c r="S119"/>
      <c r="T119"/>
      <c r="U119"/>
    </row>
    <row r="120" spans="1:21">
      <c r="A120" s="17"/>
      <c r="B120" s="17"/>
      <c r="C120" s="17"/>
      <c r="D120" s="17"/>
      <c r="E120" s="18"/>
      <c r="F120" s="19"/>
      <c r="G120" s="118"/>
      <c r="H120" s="118"/>
      <c r="I120" s="131"/>
      <c r="J120" s="112" t="str">
        <f t="shared" si="5"/>
        <v/>
      </c>
      <c r="K120" s="112"/>
      <c r="L120" s="118"/>
      <c r="M120" s="117"/>
      <c r="N120" s="133"/>
      <c r="O120" s="146"/>
      <c r="P120" s="111"/>
      <c r="Q120"/>
      <c r="R120"/>
      <c r="S120"/>
      <c r="T120"/>
      <c r="U120"/>
    </row>
    <row r="121" spans="1:21">
      <c r="A121" s="17"/>
      <c r="B121" s="17"/>
      <c r="C121" s="17"/>
      <c r="D121" s="17"/>
      <c r="E121" s="18"/>
      <c r="F121" s="19"/>
      <c r="G121" s="118"/>
      <c r="H121" s="118"/>
      <c r="I121" s="131"/>
      <c r="J121" s="112" t="str">
        <f t="shared" si="5"/>
        <v/>
      </c>
      <c r="K121" s="112"/>
      <c r="L121" s="118"/>
      <c r="M121" s="117"/>
      <c r="N121" s="133"/>
      <c r="O121" s="146"/>
      <c r="P121" s="111"/>
      <c r="Q121"/>
      <c r="R121"/>
      <c r="S121"/>
      <c r="T121"/>
      <c r="U121"/>
    </row>
    <row r="122" spans="1:21">
      <c r="A122" s="17"/>
      <c r="B122" s="17"/>
      <c r="C122" s="17"/>
      <c r="D122" s="17"/>
      <c r="E122" s="18"/>
      <c r="F122" s="19"/>
      <c r="G122" s="118"/>
      <c r="H122" s="118"/>
      <c r="I122" s="131"/>
      <c r="J122" s="112" t="str">
        <f t="shared" si="5"/>
        <v/>
      </c>
      <c r="K122" s="112"/>
      <c r="L122" s="118"/>
      <c r="M122" s="117"/>
      <c r="N122" s="133"/>
      <c r="O122" s="146"/>
      <c r="P122" s="111"/>
      <c r="Q122"/>
      <c r="R122"/>
      <c r="S122"/>
      <c r="T122"/>
      <c r="U122"/>
    </row>
    <row r="123" spans="1:21">
      <c r="A123" s="17"/>
      <c r="B123" s="17"/>
      <c r="C123" s="17"/>
      <c r="D123" s="17"/>
      <c r="E123" s="18"/>
      <c r="F123" s="19"/>
      <c r="G123" s="118"/>
      <c r="H123" s="118"/>
      <c r="I123" s="131"/>
      <c r="J123" s="112" t="str">
        <f t="shared" si="5"/>
        <v/>
      </c>
      <c r="K123" s="112"/>
      <c r="L123" s="118"/>
      <c r="M123" s="117"/>
      <c r="N123" s="133"/>
      <c r="O123" s="146"/>
      <c r="P123" s="111"/>
      <c r="Q123"/>
      <c r="R123"/>
      <c r="S123"/>
      <c r="T123"/>
      <c r="U123"/>
    </row>
    <row r="124" spans="1:21">
      <c r="A124" s="17"/>
      <c r="B124" s="17"/>
      <c r="C124" s="17"/>
      <c r="D124" s="17"/>
      <c r="E124" s="18"/>
      <c r="F124" s="19"/>
      <c r="G124" s="118"/>
      <c r="H124" s="118"/>
      <c r="I124" s="131"/>
      <c r="J124" s="112" t="str">
        <f t="shared" si="5"/>
        <v/>
      </c>
      <c r="K124" s="112"/>
      <c r="L124" s="118"/>
      <c r="M124" s="117"/>
      <c r="N124" s="133"/>
      <c r="O124" s="146"/>
      <c r="P124" s="111"/>
      <c r="Q124"/>
      <c r="R124"/>
      <c r="S124"/>
      <c r="T124"/>
      <c r="U124"/>
    </row>
    <row r="125" spans="1:21">
      <c r="A125" s="17"/>
      <c r="B125" s="17"/>
      <c r="C125" s="17"/>
      <c r="D125" s="17"/>
      <c r="E125" s="18"/>
      <c r="F125" s="19"/>
      <c r="G125" s="118"/>
      <c r="H125" s="118"/>
      <c r="I125" s="131"/>
      <c r="J125" s="112" t="str">
        <f t="shared" si="5"/>
        <v/>
      </c>
      <c r="K125" s="112"/>
      <c r="L125" s="118"/>
      <c r="M125" s="117"/>
      <c r="N125" s="133"/>
      <c r="O125" s="146"/>
      <c r="P125" s="111"/>
      <c r="Q125"/>
      <c r="R125"/>
      <c r="S125"/>
      <c r="T125"/>
      <c r="U125"/>
    </row>
    <row r="126" spans="1:21">
      <c r="A126" s="17"/>
      <c r="B126" s="17"/>
      <c r="C126" s="17"/>
      <c r="D126" s="17"/>
      <c r="E126" s="18"/>
      <c r="F126" s="19"/>
      <c r="G126" s="118"/>
      <c r="H126" s="118"/>
      <c r="I126" s="131"/>
      <c r="J126" s="112" t="str">
        <f t="shared" si="5"/>
        <v/>
      </c>
      <c r="K126" s="112"/>
      <c r="L126" s="118"/>
      <c r="M126" s="117"/>
      <c r="N126" s="133"/>
      <c r="O126" s="146"/>
      <c r="P126" s="111"/>
      <c r="Q126"/>
      <c r="R126"/>
      <c r="S126"/>
      <c r="T126"/>
      <c r="U126"/>
    </row>
    <row r="127" spans="1:21">
      <c r="A127" s="17"/>
      <c r="B127" s="17"/>
      <c r="C127" s="17"/>
      <c r="D127" s="17"/>
      <c r="E127" s="18"/>
      <c r="F127" s="19"/>
      <c r="G127" s="118"/>
      <c r="H127" s="118"/>
      <c r="I127" s="131"/>
      <c r="J127" s="112" t="str">
        <f t="shared" si="5"/>
        <v/>
      </c>
      <c r="K127" s="112"/>
      <c r="L127" s="118"/>
      <c r="M127" s="117"/>
      <c r="N127" s="133"/>
      <c r="O127" s="146"/>
      <c r="P127" s="111"/>
      <c r="Q127"/>
      <c r="R127"/>
      <c r="S127"/>
      <c r="T127"/>
      <c r="U127"/>
    </row>
    <row r="128" spans="1:21">
      <c r="A128" s="17"/>
      <c r="B128" s="17"/>
      <c r="C128" s="17"/>
      <c r="D128" s="17"/>
      <c r="E128" s="18"/>
      <c r="F128" s="19"/>
      <c r="G128" s="118"/>
      <c r="H128" s="118"/>
      <c r="I128" s="131"/>
      <c r="J128" s="112" t="str">
        <f t="shared" si="5"/>
        <v/>
      </c>
      <c r="K128" s="112"/>
      <c r="L128" s="118"/>
      <c r="M128" s="117"/>
      <c r="N128" s="133"/>
      <c r="O128" s="146"/>
      <c r="P128" s="111"/>
      <c r="Q128"/>
      <c r="R128"/>
      <c r="S128"/>
      <c r="T128"/>
      <c r="U128"/>
    </row>
    <row r="129" spans="1:21">
      <c r="A129" s="17"/>
      <c r="B129" s="17"/>
      <c r="C129" s="17"/>
      <c r="D129" s="17"/>
      <c r="E129" s="18"/>
      <c r="F129" s="19"/>
      <c r="G129" s="118"/>
      <c r="H129" s="118"/>
      <c r="I129" s="131"/>
      <c r="J129" s="112" t="str">
        <f t="shared" si="5"/>
        <v/>
      </c>
      <c r="K129" s="112"/>
      <c r="L129" s="118"/>
      <c r="M129" s="117"/>
      <c r="N129" s="133"/>
      <c r="O129" s="146"/>
      <c r="P129" s="111"/>
      <c r="Q129"/>
      <c r="R129"/>
      <c r="S129"/>
      <c r="T129"/>
      <c r="U129"/>
    </row>
    <row r="130" spans="1:21">
      <c r="A130" s="17"/>
      <c r="B130" s="17"/>
      <c r="C130" s="17"/>
      <c r="D130" s="17"/>
      <c r="E130" s="18"/>
      <c r="F130" s="19"/>
      <c r="G130" s="118"/>
      <c r="H130" s="118"/>
      <c r="I130" s="131"/>
      <c r="J130" s="112" t="str">
        <f t="shared" si="5"/>
        <v/>
      </c>
      <c r="K130" s="112"/>
      <c r="L130" s="118"/>
      <c r="M130" s="117"/>
      <c r="N130" s="133"/>
      <c r="O130" s="146"/>
      <c r="P130" s="111"/>
      <c r="Q130"/>
      <c r="R130"/>
      <c r="S130"/>
      <c r="T130"/>
      <c r="U130"/>
    </row>
    <row r="131" spans="1:21">
      <c r="A131" s="17"/>
      <c r="B131" s="17"/>
      <c r="C131" s="17"/>
      <c r="D131" s="17"/>
      <c r="E131" s="18"/>
      <c r="F131" s="19"/>
      <c r="G131" s="118"/>
      <c r="H131" s="118"/>
      <c r="I131" s="131"/>
      <c r="J131" s="112" t="str">
        <f t="shared" si="5"/>
        <v/>
      </c>
      <c r="K131" s="112"/>
      <c r="L131" s="118"/>
      <c r="M131" s="117"/>
      <c r="N131" s="133"/>
      <c r="O131" s="146"/>
      <c r="P131" s="111"/>
      <c r="Q131"/>
      <c r="R131"/>
      <c r="S131"/>
      <c r="T131"/>
      <c r="U131"/>
    </row>
    <row r="132" spans="1:21">
      <c r="A132" s="17"/>
      <c r="B132" s="17"/>
      <c r="C132" s="17"/>
      <c r="D132" s="17"/>
      <c r="E132" s="18"/>
      <c r="F132" s="19"/>
      <c r="G132" s="118"/>
      <c r="H132" s="118"/>
      <c r="I132" s="131"/>
      <c r="J132" s="112" t="str">
        <f t="shared" si="5"/>
        <v/>
      </c>
      <c r="K132" s="112"/>
      <c r="L132" s="118"/>
      <c r="M132" s="117"/>
      <c r="N132" s="133"/>
      <c r="O132" s="146"/>
      <c r="P132" s="111"/>
      <c r="Q132"/>
      <c r="R132"/>
      <c r="S132"/>
      <c r="T132"/>
      <c r="U132"/>
    </row>
    <row r="133" spans="1:21">
      <c r="A133" s="17"/>
      <c r="B133" s="17"/>
      <c r="C133" s="17"/>
      <c r="D133" s="17"/>
      <c r="E133" s="18"/>
      <c r="F133" s="19"/>
      <c r="G133" s="118"/>
      <c r="H133" s="118"/>
      <c r="I133" s="131"/>
      <c r="J133" s="112" t="str">
        <f t="shared" si="5"/>
        <v/>
      </c>
      <c r="K133" s="112"/>
      <c r="L133" s="118"/>
      <c r="M133" s="117"/>
      <c r="N133" s="133"/>
      <c r="O133" s="146"/>
      <c r="P133" s="111"/>
      <c r="Q133"/>
      <c r="R133"/>
      <c r="S133"/>
      <c r="T133"/>
      <c r="U133"/>
    </row>
    <row r="134" spans="1:21">
      <c r="A134" s="17"/>
      <c r="B134" s="17"/>
      <c r="C134" s="17"/>
      <c r="D134" s="17"/>
      <c r="E134" s="18"/>
      <c r="F134" s="19"/>
      <c r="G134" s="118"/>
      <c r="H134" s="118"/>
      <c r="I134" s="131"/>
      <c r="J134" s="112" t="str">
        <f t="shared" si="5"/>
        <v/>
      </c>
      <c r="K134" s="112"/>
      <c r="L134" s="118"/>
      <c r="M134" s="117"/>
      <c r="N134" s="133"/>
      <c r="O134" s="146"/>
      <c r="P134" s="111"/>
      <c r="Q134"/>
      <c r="R134"/>
      <c r="S134"/>
      <c r="T134"/>
      <c r="U134"/>
    </row>
    <row r="135" spans="1:21">
      <c r="A135" s="17"/>
      <c r="B135" s="17"/>
      <c r="C135" s="17"/>
      <c r="D135" s="17"/>
      <c r="E135" s="18"/>
      <c r="F135" s="19"/>
      <c r="G135" s="118"/>
      <c r="H135" s="118"/>
      <c r="I135" s="131"/>
      <c r="J135" s="112" t="str">
        <f t="shared" si="5"/>
        <v/>
      </c>
      <c r="K135" s="112"/>
      <c r="L135" s="118"/>
      <c r="M135" s="117"/>
      <c r="N135" s="133"/>
      <c r="O135" s="146"/>
      <c r="P135" s="111"/>
      <c r="Q135"/>
      <c r="R135"/>
      <c r="S135"/>
      <c r="T135"/>
      <c r="U135"/>
    </row>
    <row r="136" spans="1:21">
      <c r="A136" s="17"/>
      <c r="B136" s="17"/>
      <c r="C136" s="17"/>
      <c r="D136" s="17"/>
      <c r="E136" s="18"/>
      <c r="F136" s="19"/>
      <c r="G136" s="118"/>
      <c r="H136" s="118"/>
      <c r="I136" s="131"/>
      <c r="J136" s="112" t="str">
        <f t="shared" si="5"/>
        <v/>
      </c>
      <c r="K136" s="112"/>
      <c r="L136" s="118"/>
      <c r="M136" s="117"/>
      <c r="N136" s="133"/>
      <c r="O136" s="146"/>
      <c r="P136" s="111"/>
      <c r="Q136"/>
      <c r="R136"/>
      <c r="S136"/>
      <c r="T136"/>
      <c r="U136"/>
    </row>
    <row r="137" spans="1:21">
      <c r="A137" s="17"/>
      <c r="B137" s="17"/>
      <c r="C137" s="17"/>
      <c r="D137" s="17"/>
      <c r="E137" s="18"/>
      <c r="F137" s="19"/>
      <c r="G137" s="118"/>
      <c r="H137" s="118"/>
      <c r="I137" s="131"/>
      <c r="J137" s="112" t="str">
        <f t="shared" si="5"/>
        <v/>
      </c>
      <c r="K137" s="112"/>
      <c r="L137" s="118"/>
      <c r="M137" s="117"/>
      <c r="N137" s="133"/>
      <c r="O137" s="146"/>
      <c r="P137" s="111"/>
      <c r="Q137"/>
      <c r="R137"/>
      <c r="S137"/>
      <c r="T137"/>
      <c r="U137"/>
    </row>
    <row r="138" spans="1:21">
      <c r="A138" s="17"/>
      <c r="B138" s="17"/>
      <c r="C138" s="17"/>
      <c r="D138" s="17"/>
      <c r="E138" s="18"/>
      <c r="F138" s="19"/>
      <c r="G138" s="118"/>
      <c r="H138" s="118"/>
      <c r="I138" s="131"/>
      <c r="J138" s="112" t="str">
        <f t="shared" si="5"/>
        <v/>
      </c>
      <c r="K138" s="112"/>
      <c r="L138" s="118"/>
      <c r="M138" s="117"/>
      <c r="N138" s="133"/>
      <c r="O138" s="146"/>
      <c r="P138" s="111"/>
      <c r="Q138"/>
      <c r="R138"/>
      <c r="S138"/>
      <c r="T138"/>
      <c r="U138"/>
    </row>
    <row r="139" spans="1:21">
      <c r="A139" s="17"/>
      <c r="B139" s="17"/>
      <c r="C139" s="17"/>
      <c r="D139" s="17"/>
      <c r="E139" s="18"/>
      <c r="F139" s="19"/>
      <c r="G139" s="118"/>
      <c r="H139" s="118"/>
      <c r="I139" s="131"/>
      <c r="J139" s="112" t="str">
        <f t="shared" si="5"/>
        <v/>
      </c>
      <c r="K139" s="112"/>
      <c r="L139" s="118"/>
      <c r="M139" s="117"/>
      <c r="N139" s="133"/>
      <c r="O139" s="146"/>
      <c r="P139" s="111"/>
      <c r="Q139"/>
      <c r="R139"/>
      <c r="S139"/>
      <c r="T139"/>
      <c r="U139"/>
    </row>
    <row r="140" spans="1:21">
      <c r="A140" s="17"/>
      <c r="B140" s="17"/>
      <c r="C140" s="17"/>
      <c r="D140" s="17"/>
      <c r="E140" s="18"/>
      <c r="F140" s="19"/>
      <c r="G140" s="118"/>
      <c r="H140" s="118"/>
      <c r="I140" s="131"/>
      <c r="J140" s="112" t="str">
        <f t="shared" ref="J140:J160" si="6">IF(I140&gt;0,I140/15,"")</f>
        <v/>
      </c>
      <c r="K140" s="112"/>
      <c r="L140" s="118"/>
      <c r="M140" s="117"/>
      <c r="N140" s="133"/>
      <c r="O140" s="146"/>
      <c r="P140" s="36"/>
      <c r="Q140"/>
      <c r="R140"/>
      <c r="S140"/>
      <c r="T140"/>
      <c r="U140"/>
    </row>
    <row r="141" spans="1:21">
      <c r="A141" s="17"/>
      <c r="B141" s="17"/>
      <c r="C141" s="17"/>
      <c r="D141" s="17"/>
      <c r="E141" s="18"/>
      <c r="F141" s="19"/>
      <c r="G141" s="118"/>
      <c r="H141" s="118"/>
      <c r="I141" s="131"/>
      <c r="J141" s="112" t="str">
        <f t="shared" si="6"/>
        <v/>
      </c>
      <c r="K141" s="112"/>
      <c r="L141" s="118"/>
      <c r="M141" s="117"/>
      <c r="N141" s="133"/>
      <c r="O141" s="146"/>
      <c r="P141" s="36"/>
      <c r="Q141"/>
      <c r="R141"/>
      <c r="S141"/>
      <c r="T141"/>
      <c r="U141"/>
    </row>
    <row r="142" spans="1:21">
      <c r="A142" s="17"/>
      <c r="B142" s="17"/>
      <c r="C142" s="17"/>
      <c r="D142" s="17"/>
      <c r="E142" s="18"/>
      <c r="F142" s="19"/>
      <c r="G142" s="118"/>
      <c r="H142" s="118"/>
      <c r="I142" s="131"/>
      <c r="J142" s="112" t="str">
        <f t="shared" si="6"/>
        <v/>
      </c>
      <c r="K142" s="112"/>
      <c r="L142" s="118"/>
      <c r="M142" s="117"/>
      <c r="N142" s="133"/>
      <c r="O142" s="146"/>
      <c r="P142" s="36"/>
      <c r="Q142"/>
      <c r="R142"/>
      <c r="S142"/>
      <c r="T142"/>
      <c r="U142"/>
    </row>
    <row r="143" spans="1:21">
      <c r="A143" s="17"/>
      <c r="B143" s="17"/>
      <c r="C143" s="17"/>
      <c r="D143" s="17"/>
      <c r="E143" s="18"/>
      <c r="F143" s="19"/>
      <c r="G143" s="118"/>
      <c r="H143" s="118"/>
      <c r="I143" s="131"/>
      <c r="J143" s="112" t="str">
        <f t="shared" si="6"/>
        <v/>
      </c>
      <c r="K143" s="112"/>
      <c r="L143" s="118"/>
      <c r="M143" s="117"/>
      <c r="N143" s="133"/>
      <c r="O143" s="146"/>
      <c r="P143" s="36"/>
      <c r="Q143"/>
      <c r="R143"/>
      <c r="S143"/>
      <c r="T143"/>
      <c r="U143"/>
    </row>
    <row r="144" spans="1:21">
      <c r="A144" s="17"/>
      <c r="B144" s="17"/>
      <c r="C144" s="17"/>
      <c r="D144" s="17"/>
      <c r="E144" s="18"/>
      <c r="F144" s="19"/>
      <c r="G144" s="118"/>
      <c r="H144" s="118"/>
      <c r="I144" s="131"/>
      <c r="J144" s="112" t="str">
        <f t="shared" si="6"/>
        <v/>
      </c>
      <c r="K144" s="112"/>
      <c r="L144" s="118"/>
      <c r="M144" s="117"/>
      <c r="N144" s="133"/>
      <c r="O144" s="146"/>
      <c r="P144" s="36"/>
      <c r="Q144"/>
      <c r="R144"/>
      <c r="S144"/>
      <c r="T144"/>
      <c r="U144"/>
    </row>
    <row r="145" spans="1:21">
      <c r="A145" s="17"/>
      <c r="B145" s="17"/>
      <c r="C145" s="17"/>
      <c r="D145" s="17"/>
      <c r="E145" s="18"/>
      <c r="F145" s="19"/>
      <c r="G145" s="118"/>
      <c r="H145" s="118"/>
      <c r="I145" s="131"/>
      <c r="J145" s="112" t="str">
        <f t="shared" si="6"/>
        <v/>
      </c>
      <c r="K145" s="112"/>
      <c r="L145" s="118"/>
      <c r="M145" s="117"/>
      <c r="N145" s="133"/>
      <c r="O145" s="146"/>
      <c r="P145" s="36"/>
      <c r="Q145"/>
      <c r="R145"/>
      <c r="S145"/>
      <c r="T145"/>
      <c r="U145"/>
    </row>
    <row r="146" spans="1:21">
      <c r="A146" s="17"/>
      <c r="B146" s="17"/>
      <c r="C146" s="17"/>
      <c r="D146" s="17"/>
      <c r="E146" s="18"/>
      <c r="F146" s="19"/>
      <c r="G146" s="118"/>
      <c r="H146" s="118"/>
      <c r="I146" s="131"/>
      <c r="J146" s="112" t="str">
        <f t="shared" si="6"/>
        <v/>
      </c>
      <c r="K146" s="112"/>
      <c r="L146" s="118"/>
      <c r="M146" s="117"/>
      <c r="N146" s="133"/>
      <c r="O146" s="146"/>
      <c r="P146" s="36"/>
      <c r="Q146"/>
      <c r="R146"/>
      <c r="S146"/>
      <c r="T146"/>
      <c r="U146"/>
    </row>
    <row r="147" spans="1:21">
      <c r="A147" s="17"/>
      <c r="B147" s="17"/>
      <c r="C147" s="17"/>
      <c r="D147" s="17"/>
      <c r="E147" s="18"/>
      <c r="F147" s="19"/>
      <c r="G147" s="118"/>
      <c r="H147" s="118"/>
      <c r="I147" s="131"/>
      <c r="J147" s="112" t="str">
        <f t="shared" si="6"/>
        <v/>
      </c>
      <c r="K147" s="112"/>
      <c r="L147" s="118"/>
      <c r="M147" s="117"/>
      <c r="N147" s="133"/>
      <c r="O147" s="146"/>
      <c r="P147" s="36"/>
      <c r="Q147"/>
      <c r="R147"/>
      <c r="S147"/>
      <c r="T147"/>
      <c r="U147"/>
    </row>
    <row r="148" spans="1:21">
      <c r="A148" s="17"/>
      <c r="B148" s="17"/>
      <c r="C148" s="17"/>
      <c r="D148" s="17"/>
      <c r="E148" s="18"/>
      <c r="F148" s="19"/>
      <c r="G148" s="118"/>
      <c r="H148" s="118"/>
      <c r="I148" s="131"/>
      <c r="J148" s="112" t="str">
        <f t="shared" si="6"/>
        <v/>
      </c>
      <c r="K148" s="112"/>
      <c r="L148" s="118"/>
      <c r="M148" s="117"/>
      <c r="N148" s="133"/>
      <c r="O148" s="146"/>
      <c r="P148" s="36"/>
      <c r="Q148"/>
      <c r="R148"/>
      <c r="S148"/>
      <c r="T148"/>
      <c r="U148"/>
    </row>
    <row r="149" spans="1:21">
      <c r="A149" s="17"/>
      <c r="B149" s="17"/>
      <c r="C149" s="17"/>
      <c r="D149" s="17"/>
      <c r="E149" s="18"/>
      <c r="F149" s="19"/>
      <c r="G149" s="118"/>
      <c r="H149" s="118"/>
      <c r="I149" s="131"/>
      <c r="J149" s="112" t="str">
        <f t="shared" si="6"/>
        <v/>
      </c>
      <c r="K149" s="112"/>
      <c r="L149" s="118"/>
      <c r="M149" s="117"/>
      <c r="N149" s="133"/>
      <c r="O149" s="146"/>
      <c r="P149" s="36"/>
      <c r="Q149"/>
      <c r="R149"/>
      <c r="S149"/>
      <c r="T149"/>
      <c r="U149"/>
    </row>
    <row r="150" spans="1:21">
      <c r="A150" s="17"/>
      <c r="B150" s="17"/>
      <c r="C150" s="17"/>
      <c r="D150" s="17"/>
      <c r="E150" s="18"/>
      <c r="F150" s="19"/>
      <c r="G150" s="118"/>
      <c r="H150" s="118"/>
      <c r="I150" s="131"/>
      <c r="J150" s="112" t="str">
        <f t="shared" si="6"/>
        <v/>
      </c>
      <c r="K150" s="112"/>
      <c r="L150" s="118"/>
      <c r="M150" s="117"/>
      <c r="N150" s="133"/>
      <c r="O150" s="146"/>
      <c r="P150" s="36"/>
      <c r="Q150"/>
      <c r="R150"/>
      <c r="S150"/>
      <c r="T150"/>
      <c r="U150"/>
    </row>
    <row r="151" spans="1:21">
      <c r="A151" s="17"/>
      <c r="B151" s="17"/>
      <c r="C151" s="17"/>
      <c r="D151" s="17"/>
      <c r="E151" s="18"/>
      <c r="F151" s="19"/>
      <c r="G151" s="118"/>
      <c r="H151" s="118"/>
      <c r="I151" s="131"/>
      <c r="J151" s="112" t="str">
        <f t="shared" si="6"/>
        <v/>
      </c>
      <c r="K151" s="112"/>
      <c r="L151" s="118"/>
      <c r="M151" s="117"/>
      <c r="N151" s="133"/>
      <c r="O151" s="146"/>
      <c r="P151" s="36"/>
      <c r="Q151"/>
      <c r="R151"/>
      <c r="S151"/>
      <c r="T151"/>
      <c r="U151"/>
    </row>
    <row r="152" spans="1:21">
      <c r="A152" s="17"/>
      <c r="B152" s="17"/>
      <c r="C152" s="17"/>
      <c r="D152" s="17"/>
      <c r="E152" s="18"/>
      <c r="F152" s="19"/>
      <c r="G152" s="118"/>
      <c r="H152" s="118"/>
      <c r="I152" s="131"/>
      <c r="J152" s="112" t="str">
        <f t="shared" si="6"/>
        <v/>
      </c>
      <c r="K152" s="112"/>
      <c r="L152" s="118"/>
      <c r="M152" s="117"/>
      <c r="N152" s="133"/>
      <c r="O152" s="146"/>
      <c r="P152" s="36"/>
      <c r="Q152"/>
      <c r="R152"/>
      <c r="S152"/>
      <c r="T152"/>
      <c r="U152"/>
    </row>
    <row r="153" spans="1:21">
      <c r="A153" s="17"/>
      <c r="B153" s="17"/>
      <c r="C153" s="17"/>
      <c r="D153" s="17"/>
      <c r="E153" s="18"/>
      <c r="F153" s="19"/>
      <c r="G153" s="118"/>
      <c r="H153" s="118"/>
      <c r="I153" s="131"/>
      <c r="J153" s="112" t="str">
        <f t="shared" si="6"/>
        <v/>
      </c>
      <c r="K153" s="112"/>
      <c r="L153" s="118"/>
      <c r="M153" s="117"/>
      <c r="N153" s="133"/>
      <c r="O153" s="146"/>
      <c r="P153" s="36"/>
      <c r="Q153"/>
      <c r="R153"/>
      <c r="S153"/>
      <c r="T153"/>
      <c r="U153"/>
    </row>
    <row r="154" spans="1:21">
      <c r="A154" s="17"/>
      <c r="B154" s="17"/>
      <c r="C154" s="17"/>
      <c r="D154" s="17"/>
      <c r="E154" s="18"/>
      <c r="F154" s="19"/>
      <c r="G154" s="118"/>
      <c r="H154" s="118"/>
      <c r="I154" s="131"/>
      <c r="J154" s="112" t="str">
        <f t="shared" si="6"/>
        <v/>
      </c>
      <c r="K154" s="112"/>
      <c r="L154" s="118"/>
      <c r="M154" s="117"/>
      <c r="N154" s="133"/>
      <c r="O154" s="146"/>
      <c r="P154" s="36"/>
      <c r="Q154"/>
      <c r="R154"/>
      <c r="S154"/>
      <c r="T154"/>
      <c r="U154"/>
    </row>
    <row r="155" spans="1:21">
      <c r="A155" s="17"/>
      <c r="B155" s="17"/>
      <c r="C155" s="17"/>
      <c r="D155" s="17"/>
      <c r="E155" s="18"/>
      <c r="F155" s="19"/>
      <c r="G155" s="118"/>
      <c r="H155" s="118"/>
      <c r="I155" s="131"/>
      <c r="J155" s="112" t="str">
        <f t="shared" si="6"/>
        <v/>
      </c>
      <c r="K155" s="112"/>
      <c r="L155" s="118"/>
      <c r="M155" s="117"/>
      <c r="N155" s="133"/>
      <c r="O155" s="146"/>
      <c r="P155" s="36"/>
      <c r="Q155"/>
      <c r="R155"/>
      <c r="S155"/>
      <c r="T155"/>
      <c r="U155"/>
    </row>
    <row r="156" spans="1:21">
      <c r="A156" s="17"/>
      <c r="B156" s="17"/>
      <c r="C156" s="17"/>
      <c r="D156" s="17"/>
      <c r="E156" s="18"/>
      <c r="F156" s="19"/>
      <c r="G156" s="118"/>
      <c r="H156" s="118"/>
      <c r="I156" s="131"/>
      <c r="J156" s="112" t="str">
        <f t="shared" si="6"/>
        <v/>
      </c>
      <c r="K156" s="112"/>
      <c r="L156" s="118"/>
      <c r="M156" s="117"/>
      <c r="N156" s="133"/>
      <c r="O156" s="146"/>
      <c r="P156" s="36"/>
      <c r="Q156"/>
      <c r="R156"/>
      <c r="S156"/>
      <c r="T156"/>
      <c r="U156"/>
    </row>
    <row r="157" spans="1:21">
      <c r="A157" s="17"/>
      <c r="B157" s="17"/>
      <c r="C157" s="17"/>
      <c r="D157" s="17"/>
      <c r="E157" s="18"/>
      <c r="F157" s="19"/>
      <c r="G157" s="118"/>
      <c r="H157" s="118"/>
      <c r="I157" s="131"/>
      <c r="J157" s="112" t="str">
        <f t="shared" si="6"/>
        <v/>
      </c>
      <c r="K157" s="112"/>
      <c r="L157" s="118"/>
      <c r="M157" s="117"/>
      <c r="N157" s="133"/>
      <c r="O157" s="146"/>
      <c r="P157" s="36"/>
      <c r="Q157"/>
      <c r="R157"/>
      <c r="S157"/>
      <c r="T157"/>
      <c r="U157"/>
    </row>
    <row r="158" spans="1:21">
      <c r="A158" s="17"/>
      <c r="B158" s="17"/>
      <c r="C158" s="17"/>
      <c r="D158" s="17"/>
      <c r="E158" s="18"/>
      <c r="F158" s="19"/>
      <c r="G158" s="118"/>
      <c r="H158" s="118"/>
      <c r="I158" s="131"/>
      <c r="J158" s="112" t="str">
        <f t="shared" si="6"/>
        <v/>
      </c>
      <c r="K158" s="112"/>
      <c r="L158" s="118"/>
      <c r="M158" s="117"/>
      <c r="N158" s="133"/>
      <c r="O158" s="146"/>
      <c r="P158" s="36"/>
      <c r="Q158"/>
      <c r="R158"/>
      <c r="S158"/>
      <c r="T158"/>
      <c r="U158"/>
    </row>
    <row r="159" spans="1:21">
      <c r="A159" s="17"/>
      <c r="B159" s="17"/>
      <c r="C159" s="17"/>
      <c r="D159" s="17"/>
      <c r="E159" s="18"/>
      <c r="F159" s="19"/>
      <c r="G159" s="118"/>
      <c r="H159" s="118"/>
      <c r="I159" s="131"/>
      <c r="J159" s="112" t="str">
        <f t="shared" si="6"/>
        <v/>
      </c>
      <c r="K159" s="112"/>
      <c r="L159" s="118"/>
      <c r="M159" s="117"/>
      <c r="N159" s="133"/>
      <c r="O159" s="146"/>
      <c r="P159" s="36"/>
      <c r="Q159"/>
      <c r="R159"/>
      <c r="S159"/>
      <c r="T159"/>
      <c r="U159"/>
    </row>
    <row r="160" spans="1:21">
      <c r="A160" s="17"/>
      <c r="B160" s="17"/>
      <c r="C160" s="17"/>
      <c r="D160" s="17"/>
      <c r="E160" s="18"/>
      <c r="F160" s="19"/>
      <c r="G160" s="118"/>
      <c r="H160" s="118"/>
      <c r="I160" s="131"/>
      <c r="J160" s="112" t="str">
        <f t="shared" si="6"/>
        <v/>
      </c>
      <c r="K160" s="112"/>
      <c r="L160" s="118"/>
      <c r="M160" s="117"/>
      <c r="N160" s="133"/>
      <c r="O160" s="146"/>
      <c r="P160" s="36"/>
      <c r="Q160"/>
      <c r="R160"/>
      <c r="S160"/>
      <c r="T160"/>
      <c r="U160"/>
    </row>
    <row r="161" spans="1:21">
      <c r="A161" s="121"/>
      <c r="B161" s="121"/>
      <c r="C161" s="121"/>
      <c r="D161" s="121"/>
      <c r="E161" s="122"/>
      <c r="F161" s="121"/>
      <c r="G161" s="121"/>
      <c r="H161" s="121"/>
      <c r="I161" s="121"/>
      <c r="J161" s="121"/>
      <c r="K161" s="121"/>
      <c r="L161" s="121"/>
      <c r="M161" s="121"/>
      <c r="N161" s="121"/>
      <c r="O161" s="147"/>
      <c r="P161" s="121"/>
      <c r="Q161"/>
      <c r="R161"/>
      <c r="S161"/>
      <c r="T161"/>
      <c r="U161"/>
    </row>
    <row r="162" spans="1:21">
      <c r="F162" s="32"/>
      <c r="M162" s="32"/>
      <c r="Q162"/>
      <c r="R162"/>
      <c r="S162"/>
      <c r="T162"/>
      <c r="U162"/>
    </row>
  </sheetData>
  <sheetProtection selectLockedCells="1"/>
  <sortState ref="R1:V162">
    <sortCondition descending="1" ref="V1"/>
  </sortState>
  <mergeCells count="12">
    <mergeCell ref="A14:B14"/>
    <mergeCell ref="E12:E13"/>
    <mergeCell ref="F1:H3"/>
    <mergeCell ref="I1:M3"/>
    <mergeCell ref="A10:B10"/>
    <mergeCell ref="A11:B11"/>
    <mergeCell ref="A12:B12"/>
    <mergeCell ref="A13:B13"/>
    <mergeCell ref="E10:E11"/>
    <mergeCell ref="G5:I5"/>
    <mergeCell ref="L6:O6"/>
    <mergeCell ref="L5:O5"/>
  </mergeCells>
  <phoneticPr fontId="0" type="noConversion"/>
  <conditionalFormatting sqref="F18">
    <cfRule type="expression" dxfId="2" priority="1">
      <formula>"si+N7=0;$L$7:$M$7"</formula>
    </cfRule>
  </conditionalFormatting>
  <printOptions horizontalCentered="1" verticalCentered="1"/>
  <pageMargins left="0.23622047244094491" right="0.23622047244094491" top="0.27559055118110237" bottom="0.27559055118110237" header="0.31496062992125984" footer="0.31496062992125984"/>
  <pageSetup paperSize="9" scale="240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/>
  </sheetPr>
  <dimension ref="A1:N61"/>
  <sheetViews>
    <sheetView zoomScale="160" zoomScaleNormal="160" workbookViewId="0">
      <selection activeCell="H8" sqref="H8"/>
    </sheetView>
  </sheetViews>
  <sheetFormatPr baseColWidth="10" defaultRowHeight="15.75"/>
  <cols>
    <col min="2" max="2" width="9" customWidth="1"/>
    <col min="3" max="3" width="9.375" customWidth="1"/>
    <col min="4" max="4" width="12.375" customWidth="1"/>
    <col min="5" max="5" width="10.625" customWidth="1"/>
    <col min="6" max="6" width="12" customWidth="1"/>
    <col min="7" max="7" width="11.625" customWidth="1"/>
    <col min="8" max="8" width="8.25" customWidth="1"/>
    <col min="9" max="9" width="8.375" customWidth="1"/>
    <col min="10" max="10" width="9.375" customWidth="1"/>
  </cols>
  <sheetData>
    <row r="1" spans="1:14" ht="14.1" customHeight="1">
      <c r="A1" s="42"/>
      <c r="B1" s="75" t="str">
        <f>T('1'!A1)</f>
        <v>Saison</v>
      </c>
      <c r="C1" s="76" t="str">
        <f>T('1'!B1)</f>
        <v>2013 - 2014</v>
      </c>
      <c r="D1" s="193" t="s">
        <v>27</v>
      </c>
      <c r="E1" s="193"/>
      <c r="F1" s="193"/>
      <c r="G1" s="193"/>
      <c r="H1" s="88"/>
      <c r="I1" s="77">
        <f ca="1">TODAY()</f>
        <v>41607</v>
      </c>
      <c r="J1" s="78">
        <f ca="1">NOW()</f>
        <v>41607.510061921297</v>
      </c>
      <c r="K1" s="42"/>
      <c r="L1" s="42"/>
      <c r="M1" s="42"/>
      <c r="N1" s="42"/>
    </row>
    <row r="2" spans="1:14" ht="14.1" customHeight="1">
      <c r="A2" s="42"/>
      <c r="B2" s="79"/>
      <c r="C2" s="80"/>
      <c r="D2" s="194"/>
      <c r="E2" s="194"/>
      <c r="F2" s="194"/>
      <c r="G2" s="194"/>
      <c r="H2" s="89"/>
      <c r="I2" s="81"/>
      <c r="J2" s="82"/>
      <c r="K2" s="42"/>
      <c r="L2" s="42"/>
      <c r="M2" s="42"/>
      <c r="N2" s="42"/>
    </row>
    <row r="3" spans="1:14" ht="14.1" customHeight="1">
      <c r="A3" s="42"/>
      <c r="B3" s="59" t="str">
        <f>T('2'!B6)</f>
        <v>Total</v>
      </c>
      <c r="C3" s="60" t="str">
        <f>T('2'!B7)</f>
        <v>dont</v>
      </c>
      <c r="D3" s="61" t="str">
        <f>T('2'!B8)</f>
        <v>et</v>
      </c>
      <c r="E3" s="62" t="str">
        <f>T('2'!A10)</f>
        <v>1 ere Division</v>
      </c>
      <c r="F3" s="62" t="str">
        <f>T('2'!A11)</f>
        <v>Promo 1ere Div</v>
      </c>
      <c r="G3" s="62" t="str">
        <f>T('2'!A12)</f>
        <v>3 eme Division</v>
      </c>
      <c r="H3" s="62" t="s">
        <v>17</v>
      </c>
      <c r="I3" s="62" t="s">
        <v>47</v>
      </c>
      <c r="J3" s="63" t="s">
        <v>22</v>
      </c>
      <c r="K3" s="42"/>
      <c r="L3" s="42"/>
      <c r="M3" s="42"/>
      <c r="N3" s="42"/>
    </row>
    <row r="4" spans="1:14" ht="14.1" customHeight="1">
      <c r="A4" s="42"/>
      <c r="B4" s="71">
        <f>SUM('1'!I5)</f>
        <v>29</v>
      </c>
      <c r="C4" s="71">
        <f>SUM('1'!F4)</f>
        <v>1</v>
      </c>
      <c r="D4" s="71">
        <f>SUM('1'!G4)</f>
        <v>2</v>
      </c>
      <c r="E4" s="72">
        <f ca="1">SUM('2'!C10)</f>
        <v>18</v>
      </c>
      <c r="F4" s="72">
        <f ca="1">SUM('2'!C11)</f>
        <v>6</v>
      </c>
      <c r="G4" s="72">
        <f ca="1">SUM('2'!C12)</f>
        <v>3</v>
      </c>
      <c r="H4" s="72">
        <f ca="1">SUM('2'!C13)</f>
        <v>0</v>
      </c>
      <c r="I4" s="72">
        <f ca="1">SUM('2'!C14)</f>
        <v>2</v>
      </c>
      <c r="J4" s="71">
        <f ca="1">SUM(E4:I4)</f>
        <v>29</v>
      </c>
      <c r="K4" s="42"/>
      <c r="L4" s="42"/>
      <c r="M4" s="42"/>
      <c r="N4" s="42"/>
    </row>
    <row r="5" spans="1:14" ht="14.1" customHeight="1">
      <c r="A5" s="42"/>
      <c r="B5" s="159">
        <f>SUM('2'!E12)</f>
        <v>450</v>
      </c>
      <c r="C5" s="154">
        <f ca="1">SUM(C4/J4)</f>
        <v>3.4482758620689655E-2</v>
      </c>
      <c r="D5" s="154">
        <f ca="1">SUM(D4/J4)</f>
        <v>6.8965517241379309E-2</v>
      </c>
      <c r="E5" s="73">
        <f ca="1">SUM(E4)/J4</f>
        <v>0.62068965517241381</v>
      </c>
      <c r="F5" s="73">
        <f ca="1">SUM(F4)/J4</f>
        <v>0.20689655172413793</v>
      </c>
      <c r="G5" s="73">
        <f ca="1">SUM(G4)/J4</f>
        <v>0.10344827586206896</v>
      </c>
      <c r="H5" s="73">
        <f ca="1">SUM(H4)/J4</f>
        <v>0</v>
      </c>
      <c r="I5" s="73">
        <f ca="1">SUM(I4)/J4</f>
        <v>6.8965517241379309E-2</v>
      </c>
      <c r="J5" s="162"/>
      <c r="K5" s="42"/>
      <c r="L5" s="42"/>
      <c r="M5" s="42"/>
      <c r="N5" s="42"/>
    </row>
    <row r="6" spans="1:14" ht="14.1" customHeight="1">
      <c r="A6" s="42"/>
      <c r="B6" s="156"/>
      <c r="C6" s="157"/>
      <c r="D6" s="157"/>
      <c r="E6" s="157"/>
      <c r="F6" s="157"/>
      <c r="G6" s="157"/>
      <c r="H6" s="157"/>
      <c r="I6" s="157"/>
      <c r="K6" s="42"/>
      <c r="L6" s="42"/>
      <c r="M6" s="42"/>
      <c r="N6" s="42"/>
    </row>
    <row r="7" spans="1:14" ht="14.1" customHeight="1">
      <c r="A7" s="42"/>
      <c r="B7" s="74"/>
      <c r="C7" s="83"/>
      <c r="D7" s="195" t="s">
        <v>78</v>
      </c>
      <c r="E7" s="195"/>
      <c r="F7" s="196" t="s">
        <v>79</v>
      </c>
      <c r="G7" s="196"/>
      <c r="H7" s="87" t="s">
        <v>23</v>
      </c>
      <c r="I7" s="160" t="s">
        <v>24</v>
      </c>
      <c r="J7" s="161"/>
      <c r="K7" s="42"/>
      <c r="L7" s="42"/>
      <c r="M7" s="44"/>
      <c r="N7" s="42"/>
    </row>
    <row r="8" spans="1:14" ht="14.1" customHeight="1">
      <c r="A8" s="42"/>
      <c r="B8" s="55"/>
      <c r="C8" s="84">
        <f>IF(D8&lt;&gt;"",1,"")</f>
        <v>1</v>
      </c>
      <c r="D8" s="93" t="str">
        <f>T('2'!G7)</f>
        <v>Lequellec</v>
      </c>
      <c r="E8" s="91" t="str">
        <f>T('2'!H7)</f>
        <v>Jean marie</v>
      </c>
      <c r="F8" s="85">
        <f>IF(E8="","",'2'!J7)</f>
        <v>4.333333333333333</v>
      </c>
      <c r="G8" s="92">
        <f>IF(C8="","",'2'!I7)</f>
        <v>65</v>
      </c>
      <c r="H8" s="163"/>
      <c r="I8" s="164"/>
      <c r="K8" s="42"/>
      <c r="L8" s="42"/>
      <c r="M8" s="42"/>
      <c r="N8" s="42"/>
    </row>
    <row r="9" spans="1:14" ht="14.1" customHeight="1">
      <c r="A9" s="42"/>
      <c r="B9" s="55"/>
      <c r="C9" s="84">
        <f>IF(D9&lt;&gt;"",C8+1,"")</f>
        <v>2</v>
      </c>
      <c r="D9" s="93" t="str">
        <f>T('2'!G8)</f>
        <v>Hanon</v>
      </c>
      <c r="E9" s="91" t="str">
        <f>T('2'!H8)</f>
        <v>Bastien</v>
      </c>
      <c r="F9" s="85">
        <f>IF(E9="","",'2'!J8)</f>
        <v>3.3333333333333335</v>
      </c>
      <c r="G9" s="92">
        <f>IF(C9="","",'2'!I8)</f>
        <v>50</v>
      </c>
      <c r="H9" s="163"/>
      <c r="I9" s="164"/>
      <c r="K9" s="42"/>
      <c r="L9" s="42"/>
      <c r="M9" s="42"/>
      <c r="N9" s="42"/>
    </row>
    <row r="10" spans="1:14" ht="14.1" customHeight="1">
      <c r="A10" s="42"/>
      <c r="B10" s="51"/>
      <c r="C10" s="84">
        <f t="shared" ref="C10:C53" si="0">IF(D10&lt;&gt;"",C9+1,"")</f>
        <v>3</v>
      </c>
      <c r="D10" s="93" t="str">
        <f>T('2'!G9)</f>
        <v>Delahaigue</v>
      </c>
      <c r="E10" s="91" t="str">
        <f>T('2'!H9)</f>
        <v>Pierre</v>
      </c>
      <c r="F10" s="85">
        <f>IF(E10="","",'2'!J9)</f>
        <v>3</v>
      </c>
      <c r="G10" s="92">
        <f>IF(C10="","",'2'!I9)</f>
        <v>45</v>
      </c>
      <c r="H10" s="163"/>
      <c r="I10" s="164">
        <v>1</v>
      </c>
      <c r="K10" s="42"/>
      <c r="L10" s="42"/>
      <c r="M10" s="42"/>
      <c r="N10" s="42"/>
    </row>
    <row r="11" spans="1:14" ht="14.1" customHeight="1">
      <c r="A11" s="42"/>
      <c r="B11" s="51"/>
      <c r="C11" s="84">
        <f t="shared" si="0"/>
        <v>4</v>
      </c>
      <c r="D11" s="93" t="str">
        <f>T('2'!G10)</f>
        <v>Commien</v>
      </c>
      <c r="E11" s="91" t="str">
        <f>T('2'!H10)</f>
        <v>Patrick</v>
      </c>
      <c r="F11" s="85">
        <f>IF(E11="","",'2'!J10)</f>
        <v>2</v>
      </c>
      <c r="G11" s="92">
        <f>IF(C11="","",'2'!I10)</f>
        <v>30</v>
      </c>
      <c r="H11" s="163">
        <v>1</v>
      </c>
      <c r="I11" s="164"/>
      <c r="K11" s="42"/>
      <c r="L11" s="42"/>
      <c r="M11" s="42"/>
      <c r="N11" s="42"/>
    </row>
    <row r="12" spans="1:14" ht="14.1" customHeight="1">
      <c r="A12" s="42"/>
      <c r="B12" s="51"/>
      <c r="C12" s="84">
        <f t="shared" si="0"/>
        <v>5</v>
      </c>
      <c r="D12" s="93" t="str">
        <f>T('2'!G11)</f>
        <v>Morissard</v>
      </c>
      <c r="E12" s="91" t="str">
        <f>T('2'!H11)</f>
        <v>Quentin</v>
      </c>
      <c r="F12" s="85">
        <f>IF(E12="","",'2'!J11)</f>
        <v>2</v>
      </c>
      <c r="G12" s="92">
        <f>IF(C12="","",'2'!I11)</f>
        <v>30</v>
      </c>
      <c r="H12" s="163"/>
      <c r="I12" s="164">
        <v>1</v>
      </c>
      <c r="K12" s="42"/>
      <c r="L12" s="42"/>
      <c r="M12" s="42"/>
      <c r="N12" s="42"/>
    </row>
    <row r="13" spans="1:14" ht="14.1" customHeight="1">
      <c r="A13" s="42"/>
      <c r="B13" s="51"/>
      <c r="C13" s="84">
        <f t="shared" si="0"/>
        <v>6</v>
      </c>
      <c r="D13" s="93" t="str">
        <f>T('2'!G12)</f>
        <v>Poiret</v>
      </c>
      <c r="E13" s="91" t="str">
        <f>T('2'!H12)</f>
        <v>Cyril</v>
      </c>
      <c r="F13" s="85">
        <f>IF(E13="","",'2'!J12)</f>
        <v>2</v>
      </c>
      <c r="G13" s="92">
        <f>IF(C13="","",'2'!I12)</f>
        <v>30</v>
      </c>
      <c r="H13" s="163"/>
      <c r="I13" s="164"/>
      <c r="K13" s="42"/>
      <c r="L13" s="42"/>
      <c r="M13" s="42"/>
      <c r="N13" s="42"/>
    </row>
    <row r="14" spans="1:14" ht="14.1" customHeight="1">
      <c r="A14" s="42"/>
      <c r="B14" s="51"/>
      <c r="C14" s="84">
        <f t="shared" si="0"/>
        <v>7</v>
      </c>
      <c r="D14" s="93" t="str">
        <f>T('2'!G13)</f>
        <v>Muller</v>
      </c>
      <c r="E14" s="91" t="str">
        <f>T('2'!H13)</f>
        <v>Dorian</v>
      </c>
      <c r="F14" s="85">
        <f>IF(E14="","",'2'!J13)</f>
        <v>1.3333333333333333</v>
      </c>
      <c r="G14" s="92">
        <f>IF(C14="","",'2'!I13)</f>
        <v>20</v>
      </c>
      <c r="H14" s="163"/>
      <c r="I14" s="164"/>
      <c r="K14" s="42"/>
      <c r="L14" s="42"/>
      <c r="M14" s="42"/>
      <c r="N14" s="42"/>
    </row>
    <row r="15" spans="1:14" ht="14.1" customHeight="1">
      <c r="A15" s="42"/>
      <c r="B15" s="51"/>
      <c r="C15" s="84">
        <f t="shared" si="0"/>
        <v>8</v>
      </c>
      <c r="D15" s="93" t="str">
        <f>T('2'!G14)</f>
        <v>Chantereaux</v>
      </c>
      <c r="E15" s="91" t="str">
        <f>T('2'!H14)</f>
        <v>Clément</v>
      </c>
      <c r="F15" s="85">
        <f>IF(E15="","",'2'!J14)</f>
        <v>1</v>
      </c>
      <c r="G15" s="92">
        <f>IF(C15="","",'2'!I14)</f>
        <v>15</v>
      </c>
      <c r="H15" s="163"/>
      <c r="I15" s="164"/>
      <c r="K15" s="42"/>
      <c r="L15" s="42"/>
      <c r="M15" s="42"/>
      <c r="N15" s="42"/>
    </row>
    <row r="16" spans="1:14" ht="14.1" customHeight="1">
      <c r="A16" s="42"/>
      <c r="B16" s="51"/>
      <c r="C16" s="84">
        <f t="shared" si="0"/>
        <v>9</v>
      </c>
      <c r="D16" s="93" t="str">
        <f>T('2'!G15)</f>
        <v>Courtois</v>
      </c>
      <c r="E16" s="91" t="str">
        <f>T('2'!H15)</f>
        <v>Anthony</v>
      </c>
      <c r="F16" s="85">
        <f>IF(E16="","",'2'!J15)</f>
        <v>1</v>
      </c>
      <c r="G16" s="92">
        <f>IF(C16="","",'2'!I15)</f>
        <v>15</v>
      </c>
      <c r="H16" s="163"/>
      <c r="I16" s="164"/>
      <c r="K16" s="42"/>
      <c r="L16" s="42"/>
      <c r="M16" s="42"/>
      <c r="N16" s="42"/>
    </row>
    <row r="17" spans="1:14" ht="14.1" customHeight="1">
      <c r="A17" s="42"/>
      <c r="B17" s="51"/>
      <c r="C17" s="84">
        <f t="shared" si="0"/>
        <v>10</v>
      </c>
      <c r="D17" s="93" t="str">
        <f>T('2'!G16)</f>
        <v>Delcloy</v>
      </c>
      <c r="E17" s="91" t="str">
        <f>T('2'!H16)</f>
        <v>Aurelien</v>
      </c>
      <c r="F17" s="85">
        <f>IF(E17="","",'2'!J16)</f>
        <v>1</v>
      </c>
      <c r="G17" s="92">
        <f>IF(C17="","",'2'!I16)</f>
        <v>15</v>
      </c>
      <c r="H17" s="163"/>
      <c r="I17" s="164"/>
      <c r="K17" s="42"/>
      <c r="L17" s="42"/>
      <c r="M17" s="42"/>
      <c r="N17" s="42"/>
    </row>
    <row r="18" spans="1:14" ht="14.1" customHeight="1">
      <c r="A18" s="42"/>
      <c r="B18" s="51"/>
      <c r="C18" s="84">
        <f t="shared" si="0"/>
        <v>11</v>
      </c>
      <c r="D18" s="93" t="str">
        <f>T('2'!G17)</f>
        <v>Delrieu</v>
      </c>
      <c r="E18" s="91" t="str">
        <f>T('2'!H17)</f>
        <v>Damien</v>
      </c>
      <c r="F18" s="85">
        <f>IF(E18="","",'2'!J17)</f>
        <v>1</v>
      </c>
      <c r="G18" s="92">
        <f>IF(C18="","",'2'!I17)</f>
        <v>15</v>
      </c>
      <c r="H18" s="163"/>
      <c r="I18" s="164"/>
      <c r="K18" s="42"/>
      <c r="L18" s="42"/>
      <c r="M18" s="42"/>
      <c r="N18" s="42"/>
    </row>
    <row r="19" spans="1:14" ht="14.1" customHeight="1">
      <c r="A19" s="42"/>
      <c r="B19" s="51"/>
      <c r="C19" s="84">
        <f t="shared" si="0"/>
        <v>12</v>
      </c>
      <c r="D19" s="93" t="str">
        <f>T('2'!G18)</f>
        <v>Demay</v>
      </c>
      <c r="E19" s="91" t="str">
        <f>T('2'!H18)</f>
        <v>Thibaut</v>
      </c>
      <c r="F19" s="85">
        <f>IF(E19="","",'2'!J18)</f>
        <v>1</v>
      </c>
      <c r="G19" s="92">
        <f>IF(C19="","",'2'!I18)</f>
        <v>15</v>
      </c>
      <c r="H19" s="163"/>
      <c r="I19" s="164"/>
      <c r="K19" s="42"/>
      <c r="L19" s="42"/>
      <c r="M19" s="42"/>
      <c r="N19" s="42"/>
    </row>
    <row r="20" spans="1:14" ht="14.1" customHeight="1">
      <c r="A20" s="42"/>
      <c r="B20" s="51"/>
      <c r="C20" s="84">
        <f t="shared" si="0"/>
        <v>13</v>
      </c>
      <c r="D20" s="93" t="str">
        <f>T('2'!G19)</f>
        <v>Demay</v>
      </c>
      <c r="E20" s="91" t="str">
        <f>T('2'!H19)</f>
        <v>Yannick</v>
      </c>
      <c r="F20" s="85">
        <f>IF(E20="","",'2'!J19)</f>
        <v>1</v>
      </c>
      <c r="G20" s="92">
        <f>IF(C20="","",'2'!I19)</f>
        <v>15</v>
      </c>
      <c r="H20" s="163"/>
      <c r="I20" s="164"/>
      <c r="K20" s="42"/>
      <c r="L20" s="42"/>
      <c r="M20" s="42"/>
      <c r="N20" s="42"/>
    </row>
    <row r="21" spans="1:14" ht="14.1" customHeight="1">
      <c r="A21" s="42"/>
      <c r="B21" s="51"/>
      <c r="C21" s="84">
        <f t="shared" si="0"/>
        <v>14</v>
      </c>
      <c r="D21" s="93" t="str">
        <f>T('2'!G20)</f>
        <v>Godart</v>
      </c>
      <c r="E21" s="91" t="str">
        <f>T('2'!H20)</f>
        <v>Alexandre</v>
      </c>
      <c r="F21" s="85">
        <f>IF(E21="","",'2'!J20)</f>
        <v>1</v>
      </c>
      <c r="G21" s="92">
        <f>IF(C21="","",'2'!I20)</f>
        <v>15</v>
      </c>
      <c r="H21" s="163"/>
      <c r="I21" s="164"/>
      <c r="K21" s="42"/>
      <c r="L21" s="42"/>
      <c r="M21" s="42"/>
      <c r="N21" s="42"/>
    </row>
    <row r="22" spans="1:14" ht="14.1" customHeight="1">
      <c r="A22" s="42"/>
      <c r="B22" s="51"/>
      <c r="C22" s="84">
        <f t="shared" si="0"/>
        <v>15</v>
      </c>
      <c r="D22" s="93" t="str">
        <f>T('2'!G21)</f>
        <v>Godart</v>
      </c>
      <c r="E22" s="91" t="str">
        <f>T('2'!H21)</f>
        <v>Maxime</v>
      </c>
      <c r="F22" s="85">
        <f>IF(E22="","",'2'!J21)</f>
        <v>1</v>
      </c>
      <c r="G22" s="92">
        <f>IF(C22="","",'2'!I21)</f>
        <v>15</v>
      </c>
      <c r="H22" s="163"/>
      <c r="I22" s="164"/>
      <c r="K22" s="42"/>
      <c r="L22" s="42"/>
      <c r="M22" s="42"/>
      <c r="N22" s="42"/>
    </row>
    <row r="23" spans="1:14" ht="14.1" customHeight="1">
      <c r="A23" s="42"/>
      <c r="B23" s="51"/>
      <c r="C23" s="84">
        <f t="shared" si="0"/>
        <v>16</v>
      </c>
      <c r="D23" s="93" t="str">
        <f>T('2'!G22)</f>
        <v>Le Vot</v>
      </c>
      <c r="E23" s="91" t="str">
        <f>T('2'!H22)</f>
        <v>Aymeric</v>
      </c>
      <c r="F23" s="85">
        <f>IF(E23="","",'2'!J22)</f>
        <v>1</v>
      </c>
      <c r="G23" s="92">
        <f>IF(C23="","",'2'!I22)</f>
        <v>15</v>
      </c>
      <c r="H23" s="163"/>
      <c r="I23" s="164"/>
      <c r="K23" s="42"/>
      <c r="L23" s="42"/>
      <c r="M23" s="42"/>
      <c r="N23" s="42"/>
    </row>
    <row r="24" spans="1:14" ht="14.1" customHeight="1">
      <c r="A24" s="42"/>
      <c r="B24" s="51"/>
      <c r="C24" s="84">
        <f t="shared" si="0"/>
        <v>17</v>
      </c>
      <c r="D24" s="93" t="str">
        <f>T('2'!G23)</f>
        <v>Le Vot</v>
      </c>
      <c r="E24" s="91" t="str">
        <f>T('2'!H23)</f>
        <v>Romuald</v>
      </c>
      <c r="F24" s="85">
        <f>IF(E24="","",'2'!J23)</f>
        <v>1</v>
      </c>
      <c r="G24" s="92">
        <f>IF(C24="","",'2'!I23)</f>
        <v>15</v>
      </c>
      <c r="H24" s="163"/>
      <c r="I24" s="164"/>
      <c r="K24" s="42"/>
      <c r="L24" s="42"/>
      <c r="M24" s="42"/>
      <c r="N24" s="42"/>
    </row>
    <row r="25" spans="1:14" ht="14.1" customHeight="1">
      <c r="A25" s="42"/>
      <c r="B25" s="51"/>
      <c r="C25" s="84">
        <f t="shared" si="0"/>
        <v>18</v>
      </c>
      <c r="D25" s="93" t="str">
        <f>T('2'!G24)</f>
        <v>Misiarczyk</v>
      </c>
      <c r="E25" s="91" t="str">
        <f>T('2'!H24)</f>
        <v>Jeremy</v>
      </c>
      <c r="F25" s="85">
        <f>IF(E25="","",'2'!J24)</f>
        <v>1</v>
      </c>
      <c r="G25" s="92">
        <f>IF(C25="","",'2'!I24)</f>
        <v>15</v>
      </c>
      <c r="H25" s="163"/>
      <c r="I25" s="164"/>
      <c r="K25" s="42"/>
      <c r="L25" s="42"/>
      <c r="M25" s="42"/>
      <c r="N25" s="42"/>
    </row>
    <row r="26" spans="1:14" ht="14.1" customHeight="1">
      <c r="A26" s="42"/>
      <c r="B26" s="51"/>
      <c r="C26" s="84">
        <f t="shared" si="0"/>
        <v>19</v>
      </c>
      <c r="D26" s="93" t="str">
        <f>T('2'!G25)</f>
        <v>Moreau</v>
      </c>
      <c r="E26" s="91" t="str">
        <f>T('2'!H25)</f>
        <v>Guillaume</v>
      </c>
      <c r="F26" s="85">
        <f>IF(E26="","",'2'!J25)</f>
        <v>1</v>
      </c>
      <c r="G26" s="92">
        <f>IF(C26="","",'2'!I25)</f>
        <v>15</v>
      </c>
      <c r="H26" s="163"/>
      <c r="I26" s="164"/>
      <c r="K26" s="42"/>
      <c r="L26" s="42"/>
      <c r="M26" s="42"/>
      <c r="N26" s="42"/>
    </row>
    <row r="27" spans="1:14" ht="14.1" customHeight="1">
      <c r="A27" s="42"/>
      <c r="B27" s="51"/>
      <c r="C27" s="84" t="str">
        <f t="shared" si="0"/>
        <v/>
      </c>
      <c r="D27" s="93" t="str">
        <f>T('2'!G26)</f>
        <v/>
      </c>
      <c r="E27" s="91" t="str">
        <f>T('2'!H26)</f>
        <v/>
      </c>
      <c r="F27" s="85" t="str">
        <f>IF(E27="","",'2'!J26)</f>
        <v/>
      </c>
      <c r="G27" s="92" t="str">
        <f>IF(C27="","",'2'!I26)</f>
        <v/>
      </c>
      <c r="H27" s="163"/>
      <c r="I27" s="164"/>
      <c r="K27" s="42"/>
      <c r="L27" s="42"/>
      <c r="M27" s="42"/>
      <c r="N27" s="42"/>
    </row>
    <row r="28" spans="1:14" ht="14.1" customHeight="1">
      <c r="A28" s="42"/>
      <c r="B28" s="51"/>
      <c r="C28" s="84" t="str">
        <f t="shared" si="0"/>
        <v/>
      </c>
      <c r="D28" s="93" t="str">
        <f>T('2'!G27)</f>
        <v/>
      </c>
      <c r="E28" s="91" t="str">
        <f>T('2'!H27)</f>
        <v/>
      </c>
      <c r="F28" s="85" t="str">
        <f>IF(E28="","",'2'!J27)</f>
        <v/>
      </c>
      <c r="G28" s="92" t="str">
        <f>IF(C28="","",'2'!I27)</f>
        <v/>
      </c>
      <c r="H28" s="163"/>
      <c r="I28" s="164"/>
      <c r="K28" s="42"/>
      <c r="L28" s="42"/>
      <c r="M28" s="42"/>
      <c r="N28" s="42"/>
    </row>
    <row r="29" spans="1:14" ht="14.1" customHeight="1">
      <c r="A29" s="42"/>
      <c r="B29" s="51"/>
      <c r="C29" s="84" t="str">
        <f t="shared" si="0"/>
        <v/>
      </c>
      <c r="D29" s="93" t="str">
        <f>T('2'!G28)</f>
        <v/>
      </c>
      <c r="E29" s="91" t="str">
        <f>T('2'!H28)</f>
        <v/>
      </c>
      <c r="F29" s="85" t="str">
        <f>IF(E29="","",'2'!J28)</f>
        <v/>
      </c>
      <c r="G29" s="92" t="str">
        <f>IF(C29="","",'2'!I28)</f>
        <v/>
      </c>
      <c r="H29" s="163"/>
      <c r="I29" s="164"/>
      <c r="K29" s="42"/>
      <c r="L29" s="42"/>
      <c r="M29" s="42"/>
      <c r="N29" s="42"/>
    </row>
    <row r="30" spans="1:14" ht="14.1" customHeight="1">
      <c r="A30" s="42"/>
      <c r="B30" s="51"/>
      <c r="C30" s="84" t="str">
        <f t="shared" si="0"/>
        <v/>
      </c>
      <c r="D30" s="93" t="str">
        <f>T('2'!G29)</f>
        <v/>
      </c>
      <c r="E30" s="91" t="str">
        <f>T('2'!H29)</f>
        <v/>
      </c>
      <c r="F30" s="85" t="str">
        <f>IF(E30="","",'2'!J29)</f>
        <v/>
      </c>
      <c r="G30" s="92" t="str">
        <f>IF(C30="","",'2'!I29)</f>
        <v/>
      </c>
      <c r="H30" s="163"/>
      <c r="I30" s="164"/>
      <c r="K30" s="42"/>
      <c r="L30" s="42"/>
      <c r="M30" s="42"/>
      <c r="N30" s="42"/>
    </row>
    <row r="31" spans="1:14" ht="14.1" customHeight="1">
      <c r="A31" s="42"/>
      <c r="B31" s="51"/>
      <c r="C31" s="84" t="str">
        <f t="shared" si="0"/>
        <v/>
      </c>
      <c r="D31" s="93" t="str">
        <f>T('2'!G30)</f>
        <v/>
      </c>
      <c r="E31" s="91" t="str">
        <f>T('2'!H30)</f>
        <v/>
      </c>
      <c r="F31" s="85" t="str">
        <f>IF(E31="","",'2'!J30)</f>
        <v/>
      </c>
      <c r="G31" s="92" t="str">
        <f>IF(C31="","",'2'!I30)</f>
        <v/>
      </c>
      <c r="H31" s="163"/>
      <c r="I31" s="164"/>
      <c r="K31" s="42"/>
      <c r="L31" s="42"/>
      <c r="M31" s="42"/>
      <c r="N31" s="42"/>
    </row>
    <row r="32" spans="1:14" ht="14.1" customHeight="1">
      <c r="A32" s="42"/>
      <c r="B32" s="51"/>
      <c r="C32" s="84" t="str">
        <f t="shared" si="0"/>
        <v/>
      </c>
      <c r="D32" s="93" t="str">
        <f>T('2'!G31)</f>
        <v/>
      </c>
      <c r="E32" s="91" t="str">
        <f>T('2'!H31)</f>
        <v/>
      </c>
      <c r="F32" s="85" t="str">
        <f>IF(E32="","",'2'!J31)</f>
        <v/>
      </c>
      <c r="G32" s="92" t="str">
        <f>IF(C32="","",'2'!I31)</f>
        <v/>
      </c>
      <c r="H32" s="163"/>
      <c r="I32" s="164"/>
      <c r="K32" s="42"/>
      <c r="L32" s="42"/>
      <c r="M32" s="42"/>
      <c r="N32" s="42"/>
    </row>
    <row r="33" spans="1:14" ht="14.1" customHeight="1">
      <c r="A33" s="42"/>
      <c r="B33" s="51"/>
      <c r="C33" s="84" t="str">
        <f t="shared" si="0"/>
        <v/>
      </c>
      <c r="D33" s="93" t="str">
        <f>T('2'!G32)</f>
        <v/>
      </c>
      <c r="E33" s="91" t="str">
        <f>T('2'!H32)</f>
        <v/>
      </c>
      <c r="F33" s="85" t="str">
        <f>IF(E33="","",'2'!J32)</f>
        <v/>
      </c>
      <c r="G33" s="92" t="str">
        <f>IF(C33="","",'2'!I32)</f>
        <v/>
      </c>
      <c r="H33" s="163"/>
      <c r="I33" s="164"/>
      <c r="K33" s="42"/>
      <c r="L33" s="42"/>
      <c r="M33" s="42"/>
      <c r="N33" s="42"/>
    </row>
    <row r="34" spans="1:14" ht="14.1" customHeight="1">
      <c r="A34" s="42"/>
      <c r="B34" s="51"/>
      <c r="C34" s="84" t="str">
        <f t="shared" si="0"/>
        <v/>
      </c>
      <c r="D34" s="93" t="str">
        <f>T('2'!G33)</f>
        <v/>
      </c>
      <c r="E34" s="91" t="str">
        <f>T('2'!H33)</f>
        <v/>
      </c>
      <c r="F34" s="85" t="str">
        <f>IF(E34="","",'2'!J33)</f>
        <v/>
      </c>
      <c r="G34" s="92" t="str">
        <f>IF(C34="","",'2'!I33)</f>
        <v/>
      </c>
      <c r="H34" s="163"/>
      <c r="I34" s="164"/>
      <c r="K34" s="42"/>
      <c r="L34" s="42"/>
      <c r="M34" s="42"/>
      <c r="N34" s="42"/>
    </row>
    <row r="35" spans="1:14" ht="14.1" customHeight="1">
      <c r="A35" s="42"/>
      <c r="B35" s="51"/>
      <c r="C35" s="84" t="str">
        <f t="shared" si="0"/>
        <v/>
      </c>
      <c r="D35" s="93" t="str">
        <f>T('2'!G34)</f>
        <v/>
      </c>
      <c r="E35" s="91" t="str">
        <f>T('2'!H34)</f>
        <v/>
      </c>
      <c r="F35" s="85" t="str">
        <f>IF(E35="","",'2'!J34)</f>
        <v/>
      </c>
      <c r="G35" s="92" t="str">
        <f>IF(C35="","",'2'!I34)</f>
        <v/>
      </c>
      <c r="H35" s="163"/>
      <c r="I35" s="164"/>
      <c r="K35" s="42"/>
      <c r="L35" s="42"/>
      <c r="M35" s="42"/>
      <c r="N35" s="42"/>
    </row>
    <row r="36" spans="1:14" ht="14.1" customHeight="1">
      <c r="A36" s="42"/>
      <c r="B36" s="51"/>
      <c r="C36" s="84" t="str">
        <f t="shared" si="0"/>
        <v/>
      </c>
      <c r="D36" s="93" t="str">
        <f>T('2'!G35)</f>
        <v/>
      </c>
      <c r="E36" s="91" t="str">
        <f>T('2'!H35)</f>
        <v/>
      </c>
      <c r="F36" s="85" t="str">
        <f>IF(E36="","",'2'!J35)</f>
        <v/>
      </c>
      <c r="G36" s="92" t="str">
        <f>IF(C36="","",'2'!I35)</f>
        <v/>
      </c>
      <c r="H36" s="163"/>
      <c r="I36" s="164"/>
      <c r="K36" s="42"/>
      <c r="L36" s="42"/>
      <c r="M36" s="42"/>
      <c r="N36" s="42"/>
    </row>
    <row r="37" spans="1:14" ht="14.1" customHeight="1">
      <c r="A37" s="42"/>
      <c r="B37" s="51"/>
      <c r="C37" s="84" t="str">
        <f t="shared" si="0"/>
        <v/>
      </c>
      <c r="D37" s="93" t="str">
        <f>T('2'!G36)</f>
        <v/>
      </c>
      <c r="E37" s="91" t="str">
        <f>T('2'!H36)</f>
        <v/>
      </c>
      <c r="F37" s="85" t="str">
        <f>IF(E37="","",'2'!J36)</f>
        <v/>
      </c>
      <c r="G37" s="92" t="str">
        <f>IF(C37="","",'2'!I36)</f>
        <v/>
      </c>
      <c r="H37" s="163"/>
      <c r="I37" s="164"/>
      <c r="K37" s="42"/>
      <c r="L37" s="42"/>
      <c r="M37" s="42"/>
      <c r="N37" s="42"/>
    </row>
    <row r="38" spans="1:14" ht="14.1" customHeight="1">
      <c r="A38" s="42"/>
      <c r="B38" s="51"/>
      <c r="C38" s="84" t="str">
        <f t="shared" si="0"/>
        <v/>
      </c>
      <c r="D38" s="93" t="str">
        <f>T('2'!G37)</f>
        <v/>
      </c>
      <c r="E38" s="91" t="str">
        <f>T('2'!H37)</f>
        <v/>
      </c>
      <c r="F38" s="85" t="str">
        <f>IF(E38="","",'2'!J37)</f>
        <v/>
      </c>
      <c r="G38" s="92" t="str">
        <f>IF(C38="","",'2'!I37)</f>
        <v/>
      </c>
      <c r="H38" s="163"/>
      <c r="I38" s="164"/>
      <c r="K38" s="42"/>
      <c r="L38" s="42"/>
      <c r="M38" s="42"/>
      <c r="N38" s="42"/>
    </row>
    <row r="39" spans="1:14" ht="14.1" customHeight="1">
      <c r="A39" s="42"/>
      <c r="B39" s="51"/>
      <c r="C39" s="84" t="str">
        <f t="shared" si="0"/>
        <v/>
      </c>
      <c r="D39" s="93" t="str">
        <f>T('2'!G38)</f>
        <v/>
      </c>
      <c r="E39" s="91" t="str">
        <f>T('2'!H38)</f>
        <v/>
      </c>
      <c r="F39" s="85" t="str">
        <f>IF(E39="","",'2'!J38)</f>
        <v/>
      </c>
      <c r="G39" s="92" t="str">
        <f>IF(C39="","",'2'!I38)</f>
        <v/>
      </c>
      <c r="H39" s="163"/>
      <c r="I39" s="164"/>
      <c r="K39" s="42"/>
      <c r="L39" s="42"/>
      <c r="M39" s="42"/>
      <c r="N39" s="42"/>
    </row>
    <row r="40" spans="1:14" ht="14.1" customHeight="1">
      <c r="A40" s="42"/>
      <c r="B40" s="51"/>
      <c r="C40" s="84" t="str">
        <f t="shared" si="0"/>
        <v/>
      </c>
      <c r="D40" s="93" t="str">
        <f>T('2'!G39)</f>
        <v/>
      </c>
      <c r="E40" s="91" t="str">
        <f>T('2'!H39)</f>
        <v/>
      </c>
      <c r="F40" s="85" t="str">
        <f>IF(E40="","",'2'!J39)</f>
        <v/>
      </c>
      <c r="G40" s="92" t="str">
        <f>IF(C40="","",'2'!I39)</f>
        <v/>
      </c>
      <c r="H40" s="163"/>
      <c r="I40" s="164"/>
      <c r="K40" s="42"/>
      <c r="L40" s="42"/>
      <c r="M40" s="42"/>
      <c r="N40" s="42"/>
    </row>
    <row r="41" spans="1:14" ht="14.1" customHeight="1">
      <c r="A41" s="42"/>
      <c r="B41" s="51"/>
      <c r="C41" s="84" t="str">
        <f t="shared" si="0"/>
        <v/>
      </c>
      <c r="D41" s="93" t="str">
        <f>T('2'!G40)</f>
        <v/>
      </c>
      <c r="E41" s="91" t="str">
        <f>T('2'!H40)</f>
        <v/>
      </c>
      <c r="F41" s="85" t="str">
        <f>IF(E41="","",'2'!J40)</f>
        <v/>
      </c>
      <c r="G41" s="92" t="str">
        <f>IF(C41="","",'2'!I40)</f>
        <v/>
      </c>
      <c r="H41" s="163"/>
      <c r="I41" s="164"/>
      <c r="K41" s="42"/>
      <c r="L41" s="42"/>
      <c r="M41" s="42"/>
      <c r="N41" s="42"/>
    </row>
    <row r="42" spans="1:14" ht="14.1" customHeight="1">
      <c r="A42" s="42"/>
      <c r="B42" s="51"/>
      <c r="C42" s="84" t="str">
        <f t="shared" si="0"/>
        <v/>
      </c>
      <c r="D42" s="93" t="str">
        <f>T('2'!G41)</f>
        <v/>
      </c>
      <c r="E42" s="91" t="str">
        <f>T('2'!H41)</f>
        <v/>
      </c>
      <c r="F42" s="85" t="str">
        <f>IF(E42="","",'2'!J41)</f>
        <v/>
      </c>
      <c r="G42" s="92" t="str">
        <f>IF(C42="","",'2'!I41)</f>
        <v/>
      </c>
      <c r="H42" s="163"/>
      <c r="I42" s="164"/>
      <c r="K42" s="42"/>
      <c r="L42" s="42"/>
      <c r="M42" s="42"/>
      <c r="N42" s="42"/>
    </row>
    <row r="43" spans="1:14" ht="14.1" customHeight="1">
      <c r="A43" s="42"/>
      <c r="B43" s="51"/>
      <c r="C43" s="84" t="str">
        <f t="shared" si="0"/>
        <v/>
      </c>
      <c r="D43" s="93" t="str">
        <f>T('2'!G42)</f>
        <v/>
      </c>
      <c r="E43" s="91" t="str">
        <f>T('2'!H42)</f>
        <v/>
      </c>
      <c r="F43" s="85" t="str">
        <f>IF(E43="","",'2'!J42)</f>
        <v/>
      </c>
      <c r="G43" s="92" t="str">
        <f>IF(C43="","",'2'!I42)</f>
        <v/>
      </c>
      <c r="H43" s="163"/>
      <c r="I43" s="164"/>
      <c r="K43" s="42"/>
      <c r="L43" s="42"/>
      <c r="M43" s="42"/>
      <c r="N43" s="42"/>
    </row>
    <row r="44" spans="1:14" ht="14.1" customHeight="1">
      <c r="A44" s="42"/>
      <c r="B44" s="51"/>
      <c r="C44" s="84" t="str">
        <f t="shared" si="0"/>
        <v/>
      </c>
      <c r="D44" s="93" t="str">
        <f>T('2'!G43)</f>
        <v/>
      </c>
      <c r="E44" s="91" t="str">
        <f>T('2'!H43)</f>
        <v/>
      </c>
      <c r="F44" s="85" t="str">
        <f>IF(E44="","",'2'!J43)</f>
        <v/>
      </c>
      <c r="G44" s="92" t="str">
        <f>IF(C44="","",'2'!I43)</f>
        <v/>
      </c>
      <c r="H44" s="163"/>
      <c r="I44" s="164"/>
      <c r="K44" s="42"/>
      <c r="L44" s="42"/>
      <c r="M44" s="42"/>
      <c r="N44" s="42"/>
    </row>
    <row r="45" spans="1:14" ht="14.1" customHeight="1">
      <c r="A45" s="42"/>
      <c r="B45" s="51"/>
      <c r="C45" s="84" t="str">
        <f t="shared" si="0"/>
        <v/>
      </c>
      <c r="D45" s="93" t="str">
        <f>T('2'!G44)</f>
        <v/>
      </c>
      <c r="E45" s="91" t="str">
        <f>T('2'!H44)</f>
        <v/>
      </c>
      <c r="F45" s="85" t="str">
        <f>IF(E45="","",'2'!J44)</f>
        <v/>
      </c>
      <c r="G45" s="92" t="str">
        <f>IF(C45="","",'2'!I44)</f>
        <v/>
      </c>
      <c r="H45" s="163"/>
      <c r="I45" s="164"/>
      <c r="K45" s="42"/>
      <c r="L45" s="42"/>
      <c r="M45" s="42"/>
      <c r="N45" s="42"/>
    </row>
    <row r="46" spans="1:14" ht="14.1" customHeight="1">
      <c r="A46" s="42"/>
      <c r="B46" s="51"/>
      <c r="C46" s="84" t="str">
        <f t="shared" si="0"/>
        <v/>
      </c>
      <c r="D46" s="93" t="str">
        <f>T('2'!G45)</f>
        <v/>
      </c>
      <c r="E46" s="91" t="str">
        <f>T('2'!H45)</f>
        <v/>
      </c>
      <c r="F46" s="85" t="str">
        <f>IF(E46="","",'2'!J45)</f>
        <v/>
      </c>
      <c r="G46" s="92" t="str">
        <f>IF(C46="","",'2'!I45)</f>
        <v/>
      </c>
      <c r="H46" s="163"/>
      <c r="I46" s="164"/>
      <c r="K46" s="42"/>
      <c r="L46" s="42"/>
      <c r="M46" s="42"/>
      <c r="N46" s="42"/>
    </row>
    <row r="47" spans="1:14" ht="14.1" customHeight="1">
      <c r="A47" s="42"/>
      <c r="B47" s="51"/>
      <c r="C47" s="84" t="str">
        <f t="shared" si="0"/>
        <v/>
      </c>
      <c r="D47" s="93" t="str">
        <f>T('2'!G46)</f>
        <v/>
      </c>
      <c r="E47" s="91" t="str">
        <f>T('2'!H46)</f>
        <v/>
      </c>
      <c r="F47" s="85" t="str">
        <f>IF(E47="","",'2'!J46)</f>
        <v/>
      </c>
      <c r="G47" s="92" t="str">
        <f>IF(C47="","",'2'!I46)</f>
        <v/>
      </c>
      <c r="H47" s="163"/>
      <c r="I47" s="164"/>
      <c r="K47" s="42"/>
      <c r="L47" s="42"/>
      <c r="M47" s="42"/>
      <c r="N47" s="42"/>
    </row>
    <row r="48" spans="1:14" ht="14.1" customHeight="1">
      <c r="A48" s="42"/>
      <c r="B48" s="51"/>
      <c r="C48" s="84" t="str">
        <f t="shared" si="0"/>
        <v/>
      </c>
      <c r="D48" s="93" t="str">
        <f>T('2'!G47)</f>
        <v/>
      </c>
      <c r="E48" s="91" t="str">
        <f>T('2'!H47)</f>
        <v/>
      </c>
      <c r="F48" s="85" t="str">
        <f>IF(E48="","",'2'!J47)</f>
        <v/>
      </c>
      <c r="G48" s="92" t="str">
        <f>IF(C48="","",'2'!I47)</f>
        <v/>
      </c>
      <c r="H48" s="163"/>
      <c r="I48" s="164"/>
      <c r="K48" s="42"/>
      <c r="L48" s="42"/>
      <c r="M48" s="42"/>
      <c r="N48" s="42"/>
    </row>
    <row r="49" spans="1:14" ht="14.1" customHeight="1">
      <c r="A49" s="42"/>
      <c r="B49" s="51"/>
      <c r="C49" s="84" t="str">
        <f t="shared" si="0"/>
        <v/>
      </c>
      <c r="D49" s="93" t="str">
        <f>T('2'!G48)</f>
        <v/>
      </c>
      <c r="E49" s="91" t="str">
        <f>T('2'!H48)</f>
        <v/>
      </c>
      <c r="F49" s="85" t="str">
        <f>IF(E49="","",'2'!J48)</f>
        <v/>
      </c>
      <c r="G49" s="92" t="str">
        <f>IF(C49="","",'2'!I48)</f>
        <v/>
      </c>
      <c r="H49" s="163"/>
      <c r="I49" s="164"/>
      <c r="K49" s="42"/>
      <c r="L49" s="42"/>
      <c r="M49" s="42"/>
      <c r="N49" s="42"/>
    </row>
    <row r="50" spans="1:14" ht="14.1" customHeight="1">
      <c r="A50" s="42"/>
      <c r="B50" s="51"/>
      <c r="C50" s="84" t="str">
        <f t="shared" si="0"/>
        <v/>
      </c>
      <c r="D50" s="93" t="str">
        <f>T('2'!G49)</f>
        <v/>
      </c>
      <c r="E50" s="91" t="str">
        <f>T('2'!H49)</f>
        <v/>
      </c>
      <c r="F50" s="85" t="str">
        <f>IF(E50="","",'2'!J49)</f>
        <v/>
      </c>
      <c r="G50" s="92" t="str">
        <f>IF(C50="","",'2'!I49)</f>
        <v/>
      </c>
      <c r="H50" s="163"/>
      <c r="I50" s="164"/>
      <c r="K50" s="42"/>
      <c r="L50" s="42"/>
      <c r="M50" s="42"/>
      <c r="N50" s="42"/>
    </row>
    <row r="51" spans="1:14" ht="14.1" customHeight="1">
      <c r="A51" s="42"/>
      <c r="B51" s="51"/>
      <c r="C51" s="84" t="str">
        <f t="shared" si="0"/>
        <v/>
      </c>
      <c r="D51" s="93" t="str">
        <f>T('2'!G50)</f>
        <v/>
      </c>
      <c r="E51" s="91" t="str">
        <f>T('2'!H50)</f>
        <v/>
      </c>
      <c r="F51" s="85" t="str">
        <f>IF(E51="","",'2'!J50)</f>
        <v/>
      </c>
      <c r="G51" s="92" t="str">
        <f>IF(C51="","",'2'!I50)</f>
        <v/>
      </c>
      <c r="H51" s="163"/>
      <c r="I51" s="164"/>
      <c r="K51" s="42"/>
      <c r="L51" s="42"/>
      <c r="M51" s="42"/>
      <c r="N51" s="42"/>
    </row>
    <row r="52" spans="1:14" ht="14.1" customHeight="1">
      <c r="A52" s="42"/>
      <c r="B52" s="51"/>
      <c r="C52" s="84" t="str">
        <f t="shared" si="0"/>
        <v/>
      </c>
      <c r="D52" s="93" t="str">
        <f>T('2'!G51)</f>
        <v/>
      </c>
      <c r="E52" s="91" t="str">
        <f>T('2'!H51)</f>
        <v/>
      </c>
      <c r="F52" s="85" t="str">
        <f>IF(E52="","",'2'!J51)</f>
        <v/>
      </c>
      <c r="G52" s="92" t="str">
        <f>IF(C52="","",'2'!I51)</f>
        <v/>
      </c>
      <c r="H52" s="155"/>
      <c r="I52" s="86"/>
      <c r="K52" s="42"/>
      <c r="L52" s="42"/>
      <c r="M52" s="42"/>
      <c r="N52" s="42"/>
    </row>
    <row r="53" spans="1:14" ht="14.1" customHeight="1">
      <c r="A53" s="42"/>
      <c r="B53" s="51"/>
      <c r="C53" s="52" t="e">
        <f t="shared" si="0"/>
        <v>#REF!</v>
      </c>
      <c r="D53" s="56" t="e">
        <f>T('2'!#REF!)</f>
        <v>#REF!</v>
      </c>
      <c r="E53" s="56" t="str">
        <f>T('2'!L56)</f>
        <v/>
      </c>
      <c r="F53" s="57" t="str">
        <f>IF('2'!M56&lt;&gt;0,'2'!#REF!,"")</f>
        <v/>
      </c>
      <c r="G53" s="58" t="str">
        <f>IF('2'!M56&lt;&gt;0,'2'!M56,"")</f>
        <v/>
      </c>
      <c r="H53" s="58"/>
      <c r="I53" s="53"/>
      <c r="J53" s="54"/>
      <c r="K53" s="42"/>
      <c r="L53" s="42"/>
      <c r="M53" s="42"/>
      <c r="N53" s="42"/>
    </row>
    <row r="54" spans="1:14">
      <c r="A54" s="42"/>
      <c r="B54" s="42"/>
      <c r="C54" s="42"/>
      <c r="D54" s="42" t="e">
        <f>T('2'!#REF!)</f>
        <v>#REF!</v>
      </c>
      <c r="E54" s="42" t="str">
        <f>T('2'!L57)</f>
        <v/>
      </c>
      <c r="F54" s="45"/>
      <c r="G54" s="43"/>
      <c r="H54" s="43"/>
      <c r="I54" s="48"/>
      <c r="J54" s="42"/>
      <c r="K54" s="42"/>
      <c r="L54" s="42"/>
      <c r="M54" s="42"/>
      <c r="N54" s="42"/>
    </row>
    <row r="55" spans="1:14">
      <c r="A55" s="42"/>
      <c r="B55" s="42"/>
      <c r="C55" s="42"/>
      <c r="D55" s="42" t="e">
        <f>T('2'!#REF!)</f>
        <v>#REF!</v>
      </c>
      <c r="E55" s="42" t="str">
        <f>T('2'!L58)</f>
        <v/>
      </c>
      <c r="F55" s="45"/>
      <c r="G55" s="43"/>
      <c r="H55" s="43"/>
      <c r="I55" s="47"/>
      <c r="J55" s="42"/>
      <c r="K55" s="42"/>
      <c r="L55" s="42"/>
      <c r="M55" s="42"/>
      <c r="N55" s="42"/>
    </row>
    <row r="56" spans="1:14">
      <c r="A56" s="42"/>
      <c r="B56" s="42"/>
      <c r="C56" s="42"/>
      <c r="D56" s="42" t="e">
        <f>T('2'!#REF!)</f>
        <v>#REF!</v>
      </c>
      <c r="E56" s="42" t="str">
        <f>T('2'!L59)</f>
        <v/>
      </c>
      <c r="F56" s="45"/>
      <c r="G56" s="43"/>
      <c r="H56" s="43"/>
      <c r="I56" s="47"/>
      <c r="J56" s="42"/>
      <c r="K56" s="42"/>
      <c r="L56" s="42"/>
      <c r="M56" s="42"/>
      <c r="N56" s="42"/>
    </row>
    <row r="57" spans="1:14">
      <c r="A57" s="42"/>
      <c r="B57" s="42"/>
      <c r="C57" s="42"/>
      <c r="D57" s="42" t="e">
        <f>T('2'!#REF!)</f>
        <v>#REF!</v>
      </c>
      <c r="E57" s="42" t="str">
        <f>T('2'!L60)</f>
        <v/>
      </c>
      <c r="F57" s="45"/>
      <c r="G57" s="43"/>
      <c r="H57" s="43"/>
      <c r="I57" s="46"/>
      <c r="J57" s="42"/>
      <c r="K57" s="42"/>
      <c r="L57" s="42"/>
      <c r="M57" s="42"/>
      <c r="N57" s="42"/>
    </row>
    <row r="58" spans="1:14">
      <c r="A58" s="42"/>
      <c r="B58" s="42"/>
      <c r="C58" s="42"/>
      <c r="D58" s="42" t="e">
        <f>T('2'!#REF!)</f>
        <v>#REF!</v>
      </c>
      <c r="E58" s="42" t="str">
        <f>T('2'!L61)</f>
        <v/>
      </c>
      <c r="F58" s="45"/>
      <c r="G58" s="43"/>
      <c r="H58" s="43"/>
      <c r="I58" s="46"/>
      <c r="J58" s="42"/>
      <c r="K58" s="42"/>
      <c r="L58" s="42"/>
      <c r="M58" s="42"/>
      <c r="N58" s="42"/>
    </row>
    <row r="59" spans="1:14">
      <c r="A59" s="42"/>
      <c r="B59" s="42"/>
      <c r="C59" s="42"/>
      <c r="D59" s="42" t="e">
        <f>T('2'!#REF!)</f>
        <v>#REF!</v>
      </c>
      <c r="E59" s="42" t="str">
        <f>T('2'!L62)</f>
        <v/>
      </c>
      <c r="F59" s="45"/>
      <c r="G59" s="43"/>
      <c r="H59" s="43"/>
      <c r="I59" s="42"/>
      <c r="J59" s="42"/>
      <c r="K59" s="42"/>
      <c r="L59" s="42"/>
      <c r="M59" s="42"/>
      <c r="N59" s="42"/>
    </row>
    <row r="60" spans="1:14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</row>
    <row r="61" spans="1:14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</row>
  </sheetData>
  <mergeCells count="3">
    <mergeCell ref="D1:G2"/>
    <mergeCell ref="D7:E7"/>
    <mergeCell ref="F7:G7"/>
  </mergeCells>
  <conditionalFormatting sqref="H8:H52">
    <cfRule type="cellIs" dxfId="1" priority="2" operator="greaterThan">
      <formula>0</formula>
    </cfRule>
  </conditionalFormatting>
  <conditionalFormatting sqref="I8:I52">
    <cfRule type="cellIs" dxfId="0" priority="1" operator="greaterThan">
      <formula>0</formula>
    </cfRule>
  </conditionalFormatting>
  <pageMargins left="0.70866141732283472" right="0.70866141732283472" top="0.19685039370078741" bottom="0.15748031496062992" header="0.31496062992125984" footer="0.31496062992125984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1</vt:lpstr>
      <vt:lpstr>2</vt:lpstr>
      <vt:lpstr>3</vt:lpstr>
      <vt:lpstr>Feuil1</vt:lpstr>
      <vt:lpstr>'2'!Zone_d_impression</vt:lpstr>
      <vt:lpstr>'3'!Zone_d_impression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cp:lastPrinted>2013-07-02T12:14:52Z</cp:lastPrinted>
  <dcterms:created xsi:type="dcterms:W3CDTF">2012-12-04T16:34:37Z</dcterms:created>
  <dcterms:modified xsi:type="dcterms:W3CDTF">2013-11-29T11:14:31Z</dcterms:modified>
</cp:coreProperties>
</file>