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/>
  <bookViews>
    <workbookView xWindow="-15" yWindow="75" windowWidth="6615" windowHeight="4815" tabRatio="896"/>
  </bookViews>
  <sheets>
    <sheet name="planning" sheetId="14" r:id="rId1"/>
    <sheet name="Datas" sheetId="21" r:id="rId2"/>
  </sheets>
  <externalReferences>
    <externalReference r:id="rId3"/>
  </externalReferences>
  <definedNames>
    <definedName name="_xlnm._FilterDatabase" localSheetId="0" hidden="1">planning!$A$62:$F$199</definedName>
    <definedName name="AchemAR">#REF!</definedName>
    <definedName name="acheminement_traction">#REF!</definedName>
    <definedName name="acheminement_travaux">#REF!</definedName>
    <definedName name="AcheminementAR">#REF!</definedName>
    <definedName name="AchemTractAR">#REF!</definedName>
    <definedName name="AchemTravAR">#REF!</definedName>
    <definedName name="aid_soud">planning!$U$63:$U$113</definedName>
    <definedName name="autres100">#REF!</definedName>
    <definedName name="autres80">#REF!</definedName>
    <definedName name="Bénéfices">#REF!</definedName>
    <definedName name="c_qual">planning!$O$63:$O$113</definedName>
    <definedName name="cAR">#REF!</definedName>
    <definedName name="CC">planning!$J$63:$J$113</definedName>
    <definedName name="CE">planning!$L$63:$L$113</definedName>
    <definedName name="Ceng">planning!$N$63:$N$113</definedName>
    <definedName name="cfour">#REF!</definedName>
    <definedName name="chauff">planning!$P$63:$P$113</definedName>
    <definedName name="cjour">#REF!</definedName>
    <definedName name="CM">planning!$M$63:$M$113</definedName>
    <definedName name="cnuit">#REF!</definedName>
    <definedName name="coef">#REF!</definedName>
    <definedName name="CoeffFret">[1]ressources!$Q$4</definedName>
    <definedName name="CoefGénéraux">#REF!</definedName>
    <definedName name="CoefSecteur">#REF!</definedName>
    <definedName name="cond_loco">planning!$B$183:$B$197</definedName>
    <definedName name="ConsoMat">#REF!</definedName>
    <definedName name="ConsoTract">#REF!</definedName>
    <definedName name="copie">#REF!</definedName>
    <definedName name="copie1">#REF!</definedName>
    <definedName name="copie2">#REF!</definedName>
    <definedName name="cprest">#REF!</definedName>
    <definedName name="crev">#REF!</definedName>
    <definedName name="cST">#REF!</definedName>
    <definedName name="ctrac">#REF!</definedName>
    <definedName name="cWE">#REF!</definedName>
    <definedName name="degarnissage">Datas!#REF!</definedName>
    <definedName name="dist">#REF!</definedName>
    <definedName name="distance">#REF!</definedName>
    <definedName name="DistanceFret">[1]ressources!$Q$3</definedName>
    <definedName name="DP">planning!$B$156:$G$180</definedName>
    <definedName name="Durée_hebdomadaire_de_travail">#REF!</definedName>
    <definedName name="Durée_journalière_de_travail">#REF!</definedName>
    <definedName name="effacer_cond">#REF!,#REF!</definedName>
    <definedName name="effacer_perso">#REF!,#REF!,#REF!,#REF!,#REF!,#REF!,#REF!,#REF!,#REF!,#REF!,#REF!,#REF!,#REF!,#REF!,#REF!</definedName>
    <definedName name="enc_b9">#REF!</definedName>
    <definedName name="Encad">#REF!</definedName>
    <definedName name="encadremen">Datas!$C$48:$C$59</definedName>
    <definedName name="Encadrement">planning!$B$115:$B$131</definedName>
    <definedName name="Encadrement_taux">#REF!</definedName>
    <definedName name="euro">#REF!</definedName>
    <definedName name="Forf.Inst">#REF!</definedName>
    <definedName name="Fournitures">#REF!</definedName>
    <definedName name="Frais_d_outillage">#REF!</definedName>
    <definedName name="Frais_fixes">#REF!</definedName>
    <definedName name="Fraisdoutillage">#REF!</definedName>
    <definedName name="geo">planning!$K$63:$K$113</definedName>
    <definedName name="heur_poste">L20C5:L99C5</definedName>
    <definedName name="heure">#REF!</definedName>
    <definedName name="heure_journalière_encadrement">#REF!</definedName>
    <definedName name="immo">planning!$B$156:$I$180</definedName>
    <definedName name="indivi">#REF!</definedName>
    <definedName name="Installation">#REF!</definedName>
    <definedName name="int">planning!$S$63:$S$113</definedName>
    <definedName name="jour">#REF!</definedName>
    <definedName name="Location_externe">#REF!</definedName>
    <definedName name="LocationExterne">#REF!</definedName>
    <definedName name="lol">planning!$F$133:$F$145</definedName>
    <definedName name="MAMat">#REF!</definedName>
    <definedName name="man">planning!$R$63:$R$113</definedName>
    <definedName name="masse">#REF!</definedName>
    <definedName name="masse100">#REF!</definedName>
    <definedName name="masse80">#REF!</definedName>
    <definedName name="mat_immo">planning!$B$133:$F$153</definedName>
    <definedName name="mat_tot">planning!$B$133:$G$153</definedName>
    <definedName name="mat_tot_im">planning!$B$133:$H$153</definedName>
    <definedName name="MATract">#REF!</definedName>
    <definedName name="mecano">planning!$V$63:$V$113</definedName>
    <definedName name="MEF">#REF!</definedName>
    <definedName name="MEF_2">#REF!</definedName>
    <definedName name="MEF_3">#REF!</definedName>
    <definedName name="mois">#REF!</definedName>
    <definedName name="MontantEncadrement">#REF!</definedName>
    <definedName name="MontantTractMOJF">#REF!</definedName>
    <definedName name="MontantTractMOJour">#REF!</definedName>
    <definedName name="MontantTractMONuit">#REF!</definedName>
    <definedName name="MontantTravMOJF">#REF!</definedName>
    <definedName name="MontantTravMOJour">#REF!</definedName>
    <definedName name="MontantTravMONuit">#REF!</definedName>
    <definedName name="MontantVoyTrans">#REF!</definedName>
    <definedName name="nbe_cond_loco">planning!$G$183:$G$197</definedName>
    <definedName name="nbe_cond_loco1">#REF!</definedName>
    <definedName name="nbe_cond_loco2">#REF!</definedName>
    <definedName name="nbe_cond_loco3">#REF!</definedName>
    <definedName name="nbe_enc">planning!$E$115:$E$131</definedName>
    <definedName name="nbe_H">L20C5:L99C5</definedName>
    <definedName name="nbe_h_p">planning!$H$183:$H$197</definedName>
    <definedName name="nbe_h_p1">#REF!</definedName>
    <definedName name="nbe_h_p2">#REF!</definedName>
    <definedName name="nbe_h_p3">#REF!</definedName>
    <definedName name="nbe_heure">planning!$E$63:$E$113</definedName>
    <definedName name="nbe_immo_mat">planning!$F$133:$F$153</definedName>
    <definedName name="nbe_mat">planning!$E$133:$E$153</definedName>
    <definedName name="nbe_p">planning!$D$133:$D$153</definedName>
    <definedName name="nbe_pl">planning!$E$183:$E$197</definedName>
    <definedName name="nbe_poste">planning!$D$63:$D$113</definedName>
    <definedName name="nbe_poste_enc">planning!$D$115:$D$131</definedName>
    <definedName name="nbe_tot_immo">planning!$H$133:$H$153</definedName>
    <definedName name="nbe_tot_mat">planning!$G$133:$G$153</definedName>
    <definedName name="nbeng">planning!$B$156:$E$180</definedName>
    <definedName name="NbHeureEncad">#REF!</definedName>
    <definedName name="NbHeureTractMOJF">#REF!</definedName>
    <definedName name="NbHeureTractMOJour">#REF!</definedName>
    <definedName name="NbHeureTractMONuit">#REF!</definedName>
    <definedName name="NbHeureTravMOJF">#REF!</definedName>
    <definedName name="NbHeureTravMOJour">#REF!</definedName>
    <definedName name="NbHeureTravMONuit">#REF!</definedName>
    <definedName name="NbHeureVoyTrans">#REF!</definedName>
    <definedName name="NbPB24">#REF!</definedName>
    <definedName name="NbPB25">#REF!</definedName>
    <definedName name="outil">#REF!</definedName>
    <definedName name="P">planning!$B$133:$D$153</definedName>
    <definedName name="POCLAIN_788___RR_Télescopique">#REF!</definedName>
    <definedName name="pos">planning!$Q$63:$Q$113</definedName>
    <definedName name="post_loco">#REF!</definedName>
    <definedName name="post_loco1">#REF!</definedName>
    <definedName name="post_loco2">#REF!</definedName>
    <definedName name="PriceSearch">#REF!</definedName>
    <definedName name="prix">#REF!</definedName>
    <definedName name="Récap_tps_MO_travaux">#REF!</definedName>
    <definedName name="rechprix">#REF!</definedName>
    <definedName name="rechres">#REF!</definedName>
    <definedName name="Répartition_consommables">#REF!</definedName>
    <definedName name="Répartition_forfaits">#REF!</definedName>
    <definedName name="ResourceSearch">#REF!</definedName>
    <definedName name="rex">planning!$C$133:$C$145</definedName>
    <definedName name="sem">#REF!</definedName>
    <definedName name="soud">planning!$T$63:$T$113</definedName>
    <definedName name="SousTraitance">#REF!</definedName>
    <definedName name="SP">planning!$B$156:$F$180</definedName>
    <definedName name="taches">planning!$B$63:$C$113</definedName>
    <definedName name="tare">#REF!</definedName>
    <definedName name="tare_max_par_convoi">#REF!</definedName>
    <definedName name="Tare_traction">#REF!</definedName>
    <definedName name="Tare_travaux">#REF!</definedName>
    <definedName name="Trac_dp">planning!$G$156:$G$180</definedName>
    <definedName name="trac_dp2">planning!$K$156:$K$180</definedName>
    <definedName name="trac_immo">planning!$I$156:$I$180</definedName>
    <definedName name="trac_immo2">planning!$L$156:$L$180</definedName>
    <definedName name="Trac_nbe">planning!$E$156:$E$180</definedName>
    <definedName name="Trac_nbe_dp">planning!$H$156:$H$180</definedName>
    <definedName name="Trac_sp">planning!$F$156:$F$180</definedName>
    <definedName name="trac_tot_dp">planning!$B$156:$K$180</definedName>
    <definedName name="trac_tot_immo">planning!$B$156:$L$180</definedName>
    <definedName name="trac_tot_sp">planning!$B$156:$J$180</definedName>
    <definedName name="tract_sp2">planning!$J$156:$J$180</definedName>
    <definedName name="traction">Datas!$G$48:$G$68</definedName>
    <definedName name="traction100">#REF!</definedName>
    <definedName name="traction80">#REF!</definedName>
    <definedName name="TravMat">#REF!</definedName>
    <definedName name="TravMOJour">#REF!</definedName>
    <definedName name="TravTract">#REF!</definedName>
    <definedName name="trier">planning!$F$63:$F$113</definedName>
    <definedName name="trier_loco">planning!$F$183:$F$197</definedName>
    <definedName name="TTX">Datas!$C$63:$C$70</definedName>
    <definedName name="ttx_J">#REF!</definedName>
    <definedName name="ttx_N">#REF!</definedName>
    <definedName name="ttx_WE">#REF!</definedName>
    <definedName name="typ_mat">planning!$B$133:$B$153</definedName>
    <definedName name="Type_trac">planning!$B$156:$B$180</definedName>
    <definedName name="type_ttx">planning!$D$183:$D$197</definedName>
    <definedName name="_xlnm.Print_Area" localSheetId="0">planning!$B$1:$AT$186</definedName>
  </definedNames>
  <calcPr calcId="124519"/>
</workbook>
</file>

<file path=xl/calcChain.xml><?xml version="1.0" encoding="utf-8"?>
<calcChain xmlns="http://schemas.openxmlformats.org/spreadsheetml/2006/main">
  <c r="E182" i="14"/>
  <c r="A182"/>
  <c r="X15"/>
  <c r="G80"/>
  <c r="D80"/>
  <c r="G77"/>
  <c r="D77"/>
  <c r="A77"/>
  <c r="D73"/>
  <c r="D74"/>
  <c r="D75"/>
  <c r="D76"/>
  <c r="D78"/>
  <c r="D79"/>
  <c r="D134"/>
  <c r="D135"/>
  <c r="D137"/>
  <c r="D138"/>
  <c r="D139"/>
  <c r="D140"/>
  <c r="A135"/>
  <c r="X21" l="1"/>
  <c r="X20"/>
  <c r="X17"/>
  <c r="X16"/>
  <c r="Y15"/>
  <c r="G70"/>
  <c r="G71"/>
  <c r="G72"/>
  <c r="G73"/>
  <c r="G74"/>
  <c r="G75"/>
  <c r="G76"/>
  <c r="G78"/>
  <c r="G79"/>
  <c r="D69"/>
  <c r="G67"/>
  <c r="D67"/>
  <c r="A67"/>
  <c r="G69"/>
  <c r="A69"/>
  <c r="D66"/>
  <c r="D68"/>
  <c r="D70"/>
  <c r="D71"/>
  <c r="D72"/>
  <c r="G68"/>
  <c r="A68"/>
  <c r="D141"/>
  <c r="D142"/>
  <c r="Y21" l="1"/>
  <c r="Y20"/>
  <c r="Y17"/>
  <c r="Y16"/>
  <c r="Z15"/>
  <c r="X14" s="1"/>
  <c r="A104"/>
  <c r="A198"/>
  <c r="A199"/>
  <c r="A99"/>
  <c r="A98"/>
  <c r="A97"/>
  <c r="A96"/>
  <c r="A95"/>
  <c r="A94"/>
  <c r="A93"/>
  <c r="A92"/>
  <c r="A91"/>
  <c r="A90"/>
  <c r="A89"/>
  <c r="A88"/>
  <c r="A106"/>
  <c r="A105"/>
  <c r="A103"/>
  <c r="A102"/>
  <c r="A101"/>
  <c r="A100"/>
  <c r="A110"/>
  <c r="A109"/>
  <c r="A108"/>
  <c r="Z21" l="1"/>
  <c r="Z20"/>
  <c r="Z17"/>
  <c r="Z16"/>
  <c r="AA15"/>
  <c r="G158"/>
  <c r="K158" s="1"/>
  <c r="F158"/>
  <c r="A158"/>
  <c r="E186"/>
  <c r="E187"/>
  <c r="E188"/>
  <c r="E189"/>
  <c r="E190"/>
  <c r="E191"/>
  <c r="E192"/>
  <c r="E193"/>
  <c r="E194"/>
  <c r="E195"/>
  <c r="E196"/>
  <c r="E197"/>
  <c r="E184"/>
  <c r="E185"/>
  <c r="E183"/>
  <c r="G161"/>
  <c r="K161" s="1"/>
  <c r="G162"/>
  <c r="K162" s="1"/>
  <c r="G163"/>
  <c r="K163" s="1"/>
  <c r="G164"/>
  <c r="K164" s="1"/>
  <c r="F157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56"/>
  <c r="G157"/>
  <c r="K157" s="1"/>
  <c r="G159"/>
  <c r="K159" s="1"/>
  <c r="G160"/>
  <c r="K160" s="1"/>
  <c r="G165"/>
  <c r="K165" s="1"/>
  <c r="G166"/>
  <c r="K166" s="1"/>
  <c r="G167"/>
  <c r="K167" s="1"/>
  <c r="G168"/>
  <c r="K168" s="1"/>
  <c r="G169"/>
  <c r="K169" s="1"/>
  <c r="G170"/>
  <c r="K170" s="1"/>
  <c r="G171"/>
  <c r="K171" s="1"/>
  <c r="G172"/>
  <c r="K172" s="1"/>
  <c r="G173"/>
  <c r="K173" s="1"/>
  <c r="G174"/>
  <c r="K174" s="1"/>
  <c r="G175"/>
  <c r="K175" s="1"/>
  <c r="G176"/>
  <c r="K176" s="1"/>
  <c r="G177"/>
  <c r="K177" s="1"/>
  <c r="G178"/>
  <c r="K178" s="1"/>
  <c r="G179"/>
  <c r="K179" s="1"/>
  <c r="G180"/>
  <c r="K180" s="1"/>
  <c r="G156"/>
  <c r="K156" s="1"/>
  <c r="A76"/>
  <c r="A78"/>
  <c r="D116"/>
  <c r="D118"/>
  <c r="D119"/>
  <c r="D120"/>
  <c r="D121"/>
  <c r="D122"/>
  <c r="D123"/>
  <c r="D124"/>
  <c r="D125"/>
  <c r="D126"/>
  <c r="D127"/>
  <c r="D128"/>
  <c r="D129"/>
  <c r="D130"/>
  <c r="D131"/>
  <c r="D117"/>
  <c r="D136"/>
  <c r="D143"/>
  <c r="D144"/>
  <c r="D145"/>
  <c r="D146"/>
  <c r="D147"/>
  <c r="D148"/>
  <c r="D149"/>
  <c r="D150"/>
  <c r="D151"/>
  <c r="D152"/>
  <c r="G152" s="1"/>
  <c r="D153"/>
  <c r="G153" s="1"/>
  <c r="F152"/>
  <c r="H152" s="1"/>
  <c r="F153"/>
  <c r="H153" s="1"/>
  <c r="A134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D133"/>
  <c r="A183"/>
  <c r="A184"/>
  <c r="A185"/>
  <c r="A186"/>
  <c r="A187"/>
  <c r="A188"/>
  <c r="A189"/>
  <c r="A190"/>
  <c r="A191"/>
  <c r="A192"/>
  <c r="A193"/>
  <c r="A194"/>
  <c r="A195"/>
  <c r="A196"/>
  <c r="A197"/>
  <c r="A181"/>
  <c r="G64"/>
  <c r="G65"/>
  <c r="G66"/>
  <c r="G63"/>
  <c r="D115"/>
  <c r="D63"/>
  <c r="D64"/>
  <c r="D65"/>
  <c r="A155"/>
  <c r="A156"/>
  <c r="A157"/>
  <c r="A159"/>
  <c r="A160"/>
  <c r="A161"/>
  <c r="A162"/>
  <c r="A163"/>
  <c r="A164"/>
  <c r="A165"/>
  <c r="A166"/>
  <c r="A167"/>
  <c r="A168"/>
  <c r="A169"/>
  <c r="A170"/>
  <c r="A132"/>
  <c r="A133"/>
  <c r="A154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79"/>
  <c r="A80"/>
  <c r="A81"/>
  <c r="A82"/>
  <c r="A83"/>
  <c r="A84"/>
  <c r="A85"/>
  <c r="A86"/>
  <c r="A87"/>
  <c r="A107"/>
  <c r="A111"/>
  <c r="A112"/>
  <c r="A113"/>
  <c r="A64"/>
  <c r="A65"/>
  <c r="A66"/>
  <c r="A70"/>
  <c r="A71"/>
  <c r="A72"/>
  <c r="A73"/>
  <c r="A74"/>
  <c r="A75"/>
  <c r="A63"/>
  <c r="AA21" l="1"/>
  <c r="AA20"/>
  <c r="AA17"/>
  <c r="AA16"/>
  <c r="AB15"/>
  <c r="AB21" l="1"/>
  <c r="AB20"/>
  <c r="AB17"/>
  <c r="AB16"/>
  <c r="AC15"/>
  <c r="AC21" l="1"/>
  <c r="AC20"/>
  <c r="AC17"/>
  <c r="AC16"/>
  <c r="AD15"/>
  <c r="AD21" l="1"/>
  <c r="AD20"/>
  <c r="AD17"/>
  <c r="AD16"/>
  <c r="AE15"/>
  <c r="AE21" l="1"/>
  <c r="AE20"/>
  <c r="AE17"/>
  <c r="AE16"/>
  <c r="AF15"/>
  <c r="AF21" l="1"/>
  <c r="AF20"/>
  <c r="AF17"/>
  <c r="AF16"/>
  <c r="AG15"/>
  <c r="AG17" l="1"/>
  <c r="AG16"/>
  <c r="AG21"/>
  <c r="AG20"/>
  <c r="AH15"/>
  <c r="AI15" s="1"/>
  <c r="AI16" l="1"/>
  <c r="AI17"/>
  <c r="AI20"/>
  <c r="AI21"/>
  <c r="AJ15"/>
  <c r="AH17"/>
  <c r="AH16"/>
  <c r="AH21"/>
  <c r="AH20"/>
  <c r="AJ17" l="1"/>
  <c r="AJ16"/>
  <c r="AJ21" l="1"/>
  <c r="AJ20"/>
  <c r="AK15"/>
  <c r="AK21" l="1"/>
  <c r="AK20"/>
  <c r="AK17"/>
  <c r="AK16"/>
  <c r="AL15"/>
  <c r="AL21" l="1"/>
  <c r="AL20"/>
  <c r="AL17"/>
  <c r="AL16"/>
  <c r="AM15"/>
  <c r="AM21" l="1"/>
  <c r="AM20"/>
  <c r="AM17"/>
  <c r="AM16"/>
  <c r="AN15"/>
  <c r="X56"/>
  <c r="AN21" l="1"/>
  <c r="AN20"/>
  <c r="AN17"/>
  <c r="AN16"/>
  <c r="AO15"/>
  <c r="X62"/>
  <c r="X61"/>
  <c r="X58"/>
  <c r="X57"/>
  <c r="AO21" l="1"/>
  <c r="AO20"/>
  <c r="AO17"/>
  <c r="AO16"/>
  <c r="AP15"/>
  <c r="Y56"/>
  <c r="Z56" s="1"/>
  <c r="AA56" l="1"/>
  <c r="AA58" s="1"/>
  <c r="Z57"/>
  <c r="Z61"/>
  <c r="Y62"/>
  <c r="Y61"/>
  <c r="Y58"/>
  <c r="Y57"/>
  <c r="AP21"/>
  <c r="AP20"/>
  <c r="AP17"/>
  <c r="AP16"/>
  <c r="AQ15"/>
  <c r="AA61"/>
  <c r="AB56"/>
  <c r="AA62"/>
  <c r="AA57"/>
  <c r="Z58"/>
  <c r="Z62"/>
  <c r="AQ21" l="1"/>
  <c r="AQ20"/>
  <c r="AQ17"/>
  <c r="AQ16"/>
  <c r="AR15"/>
  <c r="AB58"/>
  <c r="AB61"/>
  <c r="AC56"/>
  <c r="AB62"/>
  <c r="AB57"/>
  <c r="AR21" l="1"/>
  <c r="AR20"/>
  <c r="AR17"/>
  <c r="AR16"/>
  <c r="AS15"/>
  <c r="AC57"/>
  <c r="AC58"/>
  <c r="AC61"/>
  <c r="AD56"/>
  <c r="AC62"/>
  <c r="AS21" l="1"/>
  <c r="AS20"/>
  <c r="AS17"/>
  <c r="AS16"/>
  <c r="AT15"/>
  <c r="AE56"/>
  <c r="AD62"/>
  <c r="AD57"/>
  <c r="AD58"/>
  <c r="AD61"/>
  <c r="AT21" l="1"/>
  <c r="AT20"/>
  <c r="AT17"/>
  <c r="AT16"/>
  <c r="AE61"/>
  <c r="AF56"/>
  <c r="AE62"/>
  <c r="AE57"/>
  <c r="AE58"/>
  <c r="AG56" l="1"/>
  <c r="AF58"/>
  <c r="AF61"/>
  <c r="AF62"/>
  <c r="AF57"/>
  <c r="AG57" l="1"/>
  <c r="AG58"/>
  <c r="AG61"/>
  <c r="AH56"/>
  <c r="AI56" s="1"/>
  <c r="AG62"/>
  <c r="AI57" l="1"/>
  <c r="AI58"/>
  <c r="AI61"/>
  <c r="AI62"/>
  <c r="AH62"/>
  <c r="AH57"/>
  <c r="AH58"/>
  <c r="AH61"/>
  <c r="AJ56" l="1"/>
  <c r="AJ58" l="1"/>
  <c r="AJ61"/>
  <c r="AK56"/>
  <c r="AJ62"/>
  <c r="AJ57"/>
  <c r="AK57" l="1"/>
  <c r="AK58"/>
  <c r="AK61"/>
  <c r="AL56"/>
  <c r="AK62"/>
  <c r="AL57" l="1"/>
  <c r="AM56"/>
  <c r="AL58"/>
  <c r="AL61"/>
  <c r="AL62"/>
  <c r="AM58" l="1"/>
  <c r="AM61"/>
  <c r="AN56"/>
  <c r="AM62"/>
  <c r="AM57"/>
  <c r="AN57" l="1"/>
  <c r="AN58"/>
  <c r="AN61"/>
  <c r="AO56"/>
  <c r="AN62"/>
  <c r="AP56" l="1"/>
  <c r="AO62"/>
  <c r="AO57"/>
  <c r="AO58"/>
  <c r="AO61"/>
  <c r="AP61" l="1"/>
  <c r="AQ56"/>
  <c r="AP62"/>
  <c r="AP57"/>
  <c r="AP58"/>
  <c r="AQ58" l="1"/>
  <c r="AQ61"/>
  <c r="AR56"/>
  <c r="AQ62"/>
  <c r="AQ57"/>
  <c r="AR57" l="1"/>
  <c r="AR58"/>
  <c r="AR61"/>
  <c r="AR62"/>
  <c r="AS56"/>
  <c r="AT56" l="1"/>
  <c r="AS62"/>
  <c r="AS57"/>
  <c r="AS58"/>
  <c r="AS61"/>
  <c r="AT58" l="1"/>
  <c r="AT61"/>
  <c r="AT62"/>
  <c r="AT57"/>
</calcChain>
</file>

<file path=xl/comments1.xml><?xml version="1.0" encoding="utf-8"?>
<comments xmlns="http://schemas.openxmlformats.org/spreadsheetml/2006/main">
  <authors>
    <author>CARANDEL</author>
    <author>BOIVIN Thibault</author>
  </authors>
  <commentList>
    <comment ref="X10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saisir une date de dimanche pour caler les n° de semaine</t>
        </r>
      </text>
    </comment>
    <comment ref="E56" authorId="1">
      <text>
        <r>
          <rPr>
            <b/>
            <sz val="12"/>
            <color indexed="81"/>
            <rFont val="Tahoma"/>
            <family val="2"/>
          </rPr>
          <t>Saisir le nombre d'heure par poste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1">
      <text>
        <r>
          <rPr>
            <b/>
            <sz val="12"/>
            <color indexed="81"/>
            <rFont val="Tahoma"/>
            <family val="2"/>
          </rPr>
          <t xml:space="preserve">Saisir la quantite
</t>
        </r>
      </text>
    </comment>
    <comment ref="D155" authorId="1">
      <text>
        <r>
          <rPr>
            <sz val="12"/>
            <color indexed="81"/>
            <rFont val="Tahoma"/>
            <family val="2"/>
          </rPr>
          <t>Exemple:
TTX deg
T1 ,F1 ….</t>
        </r>
      </text>
    </comment>
  </commentList>
</comments>
</file>

<file path=xl/comments2.xml><?xml version="1.0" encoding="utf-8"?>
<comments xmlns="http://schemas.openxmlformats.org/spreadsheetml/2006/main">
  <authors>
    <author>F.URVOY</author>
  </authors>
  <commentList>
    <comment ref="C7" authorId="0">
      <text>
        <r>
          <rPr>
            <b/>
            <sz val="8"/>
            <color indexed="81"/>
            <rFont val="Tahoma"/>
            <family val="2"/>
          </rPr>
          <t>Transport par 3 unités de lorries et de portiques
sur wagon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Transport par 3 unités de lorries et de portiques
sur wagon</t>
        </r>
      </text>
    </comment>
  </commentList>
</comments>
</file>

<file path=xl/sharedStrings.xml><?xml version="1.0" encoding="utf-8"?>
<sst xmlns="http://schemas.openxmlformats.org/spreadsheetml/2006/main" count="334" uniqueCount="260">
  <si>
    <t>J</t>
  </si>
  <si>
    <t>N</t>
  </si>
  <si>
    <t>PRD 9 Traveleuse positionneuse de rails</t>
  </si>
  <si>
    <t xml:space="preserve">Bull AS 10 ou AS 12 </t>
  </si>
  <si>
    <t>Bungalows logements sur wagon</t>
  </si>
  <si>
    <t>Tapis CANON pour VAD</t>
  </si>
  <si>
    <t>C 35 Minibus</t>
  </si>
  <si>
    <t>Groupe électrique 50 KVA  +   rampes éclairage</t>
  </si>
  <si>
    <t>Substitueuse à rails</t>
  </si>
  <si>
    <t>Wagon bureau</t>
  </si>
  <si>
    <t>Trémie à ballast 50 T</t>
  </si>
  <si>
    <t>Releveuse RV17</t>
  </si>
  <si>
    <t>PRD 6 Traveleuse positionneuse de rails</t>
  </si>
  <si>
    <t>Wagon tampon</t>
  </si>
  <si>
    <t>Wagon container atelier</t>
  </si>
  <si>
    <t>Appareil de mesure  MEPHISTO</t>
  </si>
  <si>
    <t>Encadrement</t>
  </si>
  <si>
    <t>Personnel</t>
  </si>
  <si>
    <t>Soudeuse Schlatter</t>
  </si>
  <si>
    <t>Compresseur routier</t>
  </si>
  <si>
    <t>Jeu de portiques WAC</t>
  </si>
  <si>
    <t>Régaleuse RGT 30 - 2B</t>
  </si>
  <si>
    <t>Décalamineuse légère</t>
  </si>
  <si>
    <t>Wagon logement</t>
  </si>
  <si>
    <t>Wagon citerne 30 m3  EAU</t>
  </si>
  <si>
    <t>Wagon sanitaire</t>
  </si>
  <si>
    <t>Secrétaire de chantier</t>
  </si>
  <si>
    <t>Conducteur de Tx Principal</t>
  </si>
  <si>
    <t>Equipement topographique</t>
  </si>
  <si>
    <t>Equipement complet libération &amp; incorporation</t>
  </si>
  <si>
    <t>Tronçonneuse à traverses FASSETA pour pelle</t>
  </si>
  <si>
    <t>Métreur</t>
  </si>
  <si>
    <t xml:space="preserve">Dégarnisseuse C1 C330F RM74 </t>
  </si>
  <si>
    <t>Portiques GP 89 avec poutre traveleuse</t>
  </si>
  <si>
    <t>Portiques GP 89 seuls</t>
  </si>
  <si>
    <t>Bourreuse appareils 08 GV</t>
  </si>
  <si>
    <t>Bourreuse 09 Fi</t>
  </si>
  <si>
    <t>Stabilisateur DGS 82 R 2B</t>
  </si>
  <si>
    <t>Wagon citerne 60 m3 CARBURANT</t>
  </si>
  <si>
    <t>Machine de Remplacement de Traverses</t>
  </si>
  <si>
    <t>Wagon surbaissé positionneur LRS</t>
  </si>
  <si>
    <t>Wagon plat R80 18 ml</t>
  </si>
  <si>
    <t>Wagon plat K50 12 ml</t>
  </si>
  <si>
    <t>Pelle rail-route VAIA V 504 F R/R</t>
  </si>
  <si>
    <t>Pelle TY45 2 ponts pour démontage</t>
  </si>
  <si>
    <t>Mini chargeur BOBCAT</t>
  </si>
  <si>
    <t>Mini-pelle KUBOTA ou BOBCAT</t>
  </si>
  <si>
    <t>Chargeur BOBCAT 843</t>
  </si>
  <si>
    <t>Semi-remorque SCANIA</t>
  </si>
  <si>
    <t>Dégarnisseuse C1 RM 80</t>
  </si>
  <si>
    <t>VAD 85PSE (1 couplage)</t>
  </si>
  <si>
    <t>Tapis énergie relais pour VAD / WAC</t>
  </si>
  <si>
    <t>Equipement soudure ou J.I.C.</t>
  </si>
  <si>
    <t>Soudeuse électrique K 355 APT en container</t>
  </si>
  <si>
    <t>Wagon relais VAD</t>
  </si>
  <si>
    <r>
      <t xml:space="preserve">Décalamineuse type </t>
    </r>
    <r>
      <rPr>
        <i/>
        <sz val="10"/>
        <rFont val="Arial"/>
        <family val="2"/>
      </rPr>
      <t>RATP</t>
    </r>
  </si>
  <si>
    <t>Chariot CM 10</t>
  </si>
  <si>
    <t>Releveuse RND 92</t>
  </si>
  <si>
    <t>Groupe électrique 13 à 33 KVA</t>
  </si>
  <si>
    <t>Groupe électrique 33 à 100 KVA</t>
  </si>
  <si>
    <t>Groupe électrique 100 à 200 KVA</t>
  </si>
  <si>
    <t>Groupe électrique + 200 KVA</t>
  </si>
  <si>
    <t>Véhicule type 4x4</t>
  </si>
  <si>
    <t>Douches, sanitaires</t>
  </si>
  <si>
    <t>Réfectoires, vestiaires</t>
  </si>
  <si>
    <t>Groupe d'éclairage ATLAS COPCO</t>
  </si>
  <si>
    <t>Wagon couvert</t>
  </si>
  <si>
    <t>Wagon surbaissé</t>
  </si>
  <si>
    <t>Wagon C (détirefonnage)</t>
  </si>
  <si>
    <t>Wagon potence appareils LGV</t>
  </si>
  <si>
    <t>Wagon malaxeur SECATOL</t>
  </si>
  <si>
    <t>Pelle KUBOTA - Electro</t>
  </si>
  <si>
    <t>Pelle TY45 RR / TYS</t>
  </si>
  <si>
    <t>Chargeur 955 L / LR 621 B</t>
  </si>
  <si>
    <t>PINGUELLY GA 210 Z</t>
  </si>
  <si>
    <t>Benne assainissement</t>
  </si>
  <si>
    <t>Plateforme porte-engins</t>
  </si>
  <si>
    <t>WACS -  Jeu de 8 bandes +  Wagon Relais Energie</t>
  </si>
  <si>
    <t>Wagon relais trémie bull</t>
  </si>
  <si>
    <t>Bigrue CRAB II  (non automoteur)</t>
  </si>
  <si>
    <t>Bourreuse 08-32 C</t>
  </si>
  <si>
    <t>Bourreuse 108-32 U</t>
  </si>
  <si>
    <t>Rame de 4 wagons de rails SR SNCF</t>
  </si>
  <si>
    <t>Rame de 4 wagons de déchargement de rails TGV</t>
  </si>
  <si>
    <t>Jeu de portiques manutention TGV</t>
  </si>
  <si>
    <t>Wagon B (grue KENNIS, portique SMD80)</t>
  </si>
  <si>
    <t>Wagon porte-appareils</t>
  </si>
  <si>
    <t>Wagon toupie (2 x 9 m3)</t>
  </si>
  <si>
    <t>Camionnette C 35 Trafic ou Master</t>
  </si>
  <si>
    <t>Poids-Lourd 3,5 T à 10 T</t>
  </si>
  <si>
    <t>Poids-Lourd &gt; 10 T</t>
  </si>
  <si>
    <t>Compacteur P3</t>
  </si>
  <si>
    <t>Soudeuse électrique K 355 R/R VAIA camion</t>
  </si>
  <si>
    <r>
      <t xml:space="preserve">Rame de 3 wagons de rechargement de rails </t>
    </r>
    <r>
      <rPr>
        <sz val="9"/>
        <rFont val="Arial"/>
        <family val="2"/>
      </rPr>
      <t>S.R.97</t>
    </r>
  </si>
  <si>
    <t>Aspirateur VIGILANTE</t>
  </si>
  <si>
    <t>Enfonce-piquets</t>
  </si>
  <si>
    <t>Bourreuse AC 109 FRP</t>
  </si>
  <si>
    <t>Régaleuse SSP 203</t>
  </si>
  <si>
    <t>Stabilisateur DGS 42 N</t>
  </si>
  <si>
    <t>Stabilisateur DGS 62 N</t>
  </si>
  <si>
    <t>Bigrue CRAB 90 (automoteur)</t>
  </si>
  <si>
    <t>Bigrue CRAB 91 (automoteur)</t>
  </si>
  <si>
    <t>VAD 40Y (1 élément)</t>
  </si>
  <si>
    <t>VAD 40PSE  (1 élément)</t>
  </si>
  <si>
    <t>Portiques PD 350 N°1 avec poutre traveleuse</t>
  </si>
  <si>
    <t>Portiques PD 350 N°2 avec poutre traveleuse</t>
  </si>
  <si>
    <t>Wagon grue ATLAS pour C1 RM 80</t>
  </si>
  <si>
    <t>Poutre TGV pour CRAB</t>
  </si>
  <si>
    <t>Poutre traverse pour CRAB</t>
  </si>
  <si>
    <t>Régaleuse SSP 103 B ou SSP 103 R</t>
  </si>
  <si>
    <t>Jeu 3 portiques &amp; lorries FASSETA appareils L.G.V.</t>
  </si>
  <si>
    <t>Jeu 9 portiques &amp; lorries FASSETA appareils L.G.V.</t>
  </si>
  <si>
    <t>Poutre pendulée (avec 2 wagons tampons)</t>
  </si>
  <si>
    <t>Wagon R80 unité poseurs</t>
  </si>
  <si>
    <t>Wagon K50 unité poseurs</t>
  </si>
  <si>
    <t>Wagon ventilateur</t>
  </si>
  <si>
    <t>Traction</t>
  </si>
  <si>
    <t>Chauffeur</t>
  </si>
  <si>
    <t>Poseur</t>
  </si>
  <si>
    <t>Intérimaire</t>
  </si>
  <si>
    <t>Soudeur</t>
  </si>
  <si>
    <t>Aide-soudeur</t>
  </si>
  <si>
    <t>Géomètre</t>
  </si>
  <si>
    <t>Pelle Mécalac</t>
  </si>
  <si>
    <t>Palonnier hydraulique 6 TBA</t>
  </si>
  <si>
    <t>Plus-value pour TVM 430</t>
  </si>
  <si>
    <t>Wagon épurateur V211</t>
  </si>
  <si>
    <t>Directeur de Projet</t>
  </si>
  <si>
    <t>Groupe de bourrage Jackson</t>
  </si>
  <si>
    <t>Wagon grue HIAB pour C1 C330F RM74</t>
  </si>
  <si>
    <t>Chagon / Fast Clip (jeu de 2)</t>
  </si>
  <si>
    <t>Véhicule léger location</t>
  </si>
  <si>
    <t>Pelle CL115 / 1088CK / 170CKB / 688 / 689 / 690</t>
  </si>
  <si>
    <t>Pelle FC30 ou TCB / SK70 et 75</t>
  </si>
  <si>
    <t>Pelle 788</t>
  </si>
  <si>
    <t>Pelle rail-route VAIA V 704 F R/R et 804</t>
  </si>
  <si>
    <t>Bourreuse AC 109-32 S ou 109 S</t>
  </si>
  <si>
    <t>Bourreuse ZC-2000 TR / ZCA-2000 R</t>
  </si>
  <si>
    <t>Régaleuse SSP 230 n°268</t>
  </si>
  <si>
    <t>Régaleuse SSP 230 n°329</t>
  </si>
  <si>
    <t>Wagon Stabilisateur VGS-04</t>
  </si>
  <si>
    <t>Décalamineuse CHAR-MAZ</t>
  </si>
  <si>
    <t>Lorry DTEC</t>
  </si>
  <si>
    <t>Draisine Geismar</t>
  </si>
  <si>
    <t>Tire-Train Tracto rail</t>
  </si>
  <si>
    <t>Chariot Panoramique Merlo</t>
  </si>
  <si>
    <t>Pelle KOBELCO SK70 / SK70 Electro / SK75 UR / SK70 SR Electro</t>
  </si>
  <si>
    <t>Bull AS 14 / AS 18 / AS 200</t>
  </si>
  <si>
    <t>Mini-pelle IHI 15J / YANMAR</t>
  </si>
  <si>
    <t>Bourreuse 08-16 3S</t>
  </si>
  <si>
    <t>Régaleuse SSP 80 / 80 UK</t>
  </si>
  <si>
    <t>Régaleuse SSP 100</t>
  </si>
  <si>
    <t>Régaleuse RGT 35 - 2B</t>
  </si>
  <si>
    <t>TRB 300 PEVERAIL</t>
  </si>
  <si>
    <t>Bourreuse B20 Ligne et Appareils Bi-Ecartement</t>
  </si>
  <si>
    <t>PROFUS</t>
  </si>
  <si>
    <t>Wagon logement RT0 ATA 0589</t>
  </si>
  <si>
    <t>Wagon logement RT0 ATA 0866</t>
  </si>
  <si>
    <t>2 Bungalows</t>
  </si>
  <si>
    <t>Bureau Hors-Suite / Qualité</t>
  </si>
  <si>
    <t>Wagon Atelier / Container</t>
  </si>
  <si>
    <t>Wagon Container huile pour locos</t>
  </si>
  <si>
    <t>Wagon tamponneur et container VAD</t>
  </si>
  <si>
    <t>Bourreuse appareils 108.475 S N°1 / N°2</t>
  </si>
  <si>
    <t>Bourreuse 08 U N°1 / N°2</t>
  </si>
  <si>
    <t>Bourreuse 108 U N°1 / N°2</t>
  </si>
  <si>
    <t>Bourreuse 08 S / 08 S+balai / 08/32 S</t>
  </si>
  <si>
    <t>AL 204 Coupeuse de traverses</t>
  </si>
  <si>
    <t>Wagons Rame de Rails TGV (jeu de 2)</t>
  </si>
  <si>
    <t>Acheminement</t>
  </si>
  <si>
    <t>Bourreuse AC 109-3-X</t>
  </si>
  <si>
    <t>Wagon Rame de Rails R-R</t>
  </si>
  <si>
    <t xml:space="preserve">Planning des travaux </t>
  </si>
  <si>
    <t>début</t>
  </si>
  <si>
    <t>fin</t>
  </si>
  <si>
    <t>J/N/
WE</t>
  </si>
  <si>
    <t>planning 1 poste par jour</t>
  </si>
  <si>
    <t>planning 2 postes par jour</t>
  </si>
  <si>
    <t>planning 3 postes par jour</t>
  </si>
  <si>
    <t>WE</t>
  </si>
  <si>
    <t>Manoeuvre</t>
  </si>
  <si>
    <t>PB</t>
  </si>
  <si>
    <t>Chef  de
chantier</t>
  </si>
  <si>
    <t>Chef
d'équipe</t>
  </si>
  <si>
    <t>Chef  de
machine</t>
  </si>
  <si>
    <t>Conducteur
d'engin</t>
  </si>
  <si>
    <t>Mécanicien
de chantier</t>
  </si>
  <si>
    <t>Aide-
géomètre</t>
  </si>
  <si>
    <t>Conduc.
d'engin</t>
  </si>
  <si>
    <t>Nbre 
poste</t>
  </si>
  <si>
    <t>Nbe 
poste</t>
  </si>
  <si>
    <t>Responsable Qualité Jour &amp; Soudures</t>
  </si>
  <si>
    <t>Contrôleur Qualité Jour &amp; Comptable chantier</t>
  </si>
  <si>
    <t>Aide-géo/
Cont. Qual</t>
  </si>
  <si>
    <t>Mécano
de chantier</t>
  </si>
  <si>
    <t>Nbre
heure / poste</t>
  </si>
  <si>
    <t>Type
TTX</t>
  </si>
  <si>
    <t>Nbe immo</t>
  </si>
  <si>
    <t>Engin de traction</t>
  </si>
  <si>
    <t>Locomotive 65500</t>
  </si>
  <si>
    <t>Locomotive V211-700 cv</t>
  </si>
  <si>
    <t>Locomotive V211-700 cv en U.M</t>
  </si>
  <si>
    <t>Locomotive V211 S surbaissé 750 cv</t>
  </si>
  <si>
    <t>Locomotive V211 TS surbaissé 850 cv</t>
  </si>
  <si>
    <t>Locomotive V211-850 cv</t>
  </si>
  <si>
    <t>Locomotive V211-850 cv en U.M</t>
  </si>
  <si>
    <t>Locomotive V211-1100 cv</t>
  </si>
  <si>
    <t>Locomotive V211-1100 cv en U.M</t>
  </si>
  <si>
    <t>Locomotive V211-1260 cv</t>
  </si>
  <si>
    <t>Locomotive V211-1260 cv en U.M</t>
  </si>
  <si>
    <t>Locomotive V211-1400 cv</t>
  </si>
  <si>
    <t>Locomotive V211-1400 cv en U.M</t>
  </si>
  <si>
    <t>Locomotive V216-2000 cv</t>
  </si>
  <si>
    <t>Locomotive V216-2000 cv en U.M</t>
  </si>
  <si>
    <t>Locomotive 1206-2000 cv VOSSLOH</t>
  </si>
  <si>
    <t>Locomotive 1206-2000 cv VOSSLOH en U.M</t>
  </si>
  <si>
    <t>Nbre
simple
poste</t>
  </si>
  <si>
    <t>Nbre
double
poste</t>
  </si>
  <si>
    <t>Effectif</t>
  </si>
  <si>
    <t>Responsable matériel</t>
  </si>
  <si>
    <t>Aide Géomètre</t>
  </si>
  <si>
    <t>Aide  Conducteur Tx</t>
  </si>
  <si>
    <t>Conducteur de Tx</t>
  </si>
  <si>
    <t>J/N/WE</t>
  </si>
  <si>
    <t>Ingénieur Géomètre</t>
  </si>
  <si>
    <t>Locomotive V211-1400 cv Proto Epurateur</t>
  </si>
  <si>
    <t>Type traction</t>
  </si>
  <si>
    <t>T1</t>
  </si>
  <si>
    <t>T2</t>
  </si>
  <si>
    <t>Depose</t>
  </si>
  <si>
    <t>Pose</t>
  </si>
  <si>
    <t>Finition</t>
  </si>
  <si>
    <t>Appro</t>
  </si>
  <si>
    <t>Dechg LRS</t>
  </si>
  <si>
    <t>BOURREUSE</t>
  </si>
  <si>
    <t>MATERIEL DE SUBSTITUTION</t>
  </si>
  <si>
    <t>MATERIELS DE DEGARNISSAGE</t>
  </si>
  <si>
    <t>REGALEUSE</t>
  </si>
  <si>
    <t>STABILISATEUR</t>
  </si>
  <si>
    <t>MATERIEL FERROVIAIRE</t>
  </si>
  <si>
    <t>WAGON DIVERS</t>
  </si>
  <si>
    <t>ENGIN T.P</t>
  </si>
  <si>
    <t>VEHICULE UTILITAIRE</t>
  </si>
  <si>
    <t>EQUIPEMENT DIVERS</t>
  </si>
  <si>
    <t>Conducteur de loco</t>
  </si>
  <si>
    <t>Nbe poste</t>
  </si>
  <si>
    <t>Nbe conduct</t>
  </si>
  <si>
    <t>Nbre
heure/
poste</t>
  </si>
  <si>
    <t>jkfdjf</t>
  </si>
  <si>
    <t>Nbre tot
double
poste</t>
  </si>
  <si>
    <t xml:space="preserve">Nbe </t>
  </si>
  <si>
    <t>MATERIEL AJOUTE</t>
  </si>
  <si>
    <t>Nbe engin double poste</t>
  </si>
  <si>
    <t>Nombre d'immo</t>
  </si>
  <si>
    <t>Observation</t>
  </si>
  <si>
    <t>Observations</t>
  </si>
  <si>
    <t>nombre
de poste</t>
  </si>
  <si>
    <r>
      <rPr>
        <b/>
        <sz val="18"/>
        <rFont val="Times New Roman"/>
        <family val="1"/>
      </rPr>
      <t xml:space="preserve">    </t>
    </r>
    <r>
      <rPr>
        <b/>
        <u/>
        <sz val="18"/>
        <rFont val="Times New Roman"/>
        <family val="1"/>
      </rPr>
      <t>Matériel</t>
    </r>
  </si>
  <si>
    <t>Tâches</t>
  </si>
  <si>
    <t>Nbe achemi-nement</t>
  </si>
</sst>
</file>

<file path=xl/styles.xml><?xml version="1.0" encoding="utf-8"?>
<styleSheet xmlns="http://schemas.openxmlformats.org/spreadsheetml/2006/main">
  <numFmts count="16">
    <numFmt numFmtId="164" formatCode="#,##0.00\ [$€];[Red]\-#,##0.00\ [$€]"/>
    <numFmt numFmtId="165" formatCode="d/m"/>
    <numFmt numFmtId="167" formatCode="mmmmm"/>
    <numFmt numFmtId="168" formatCode="ddd"/>
    <numFmt numFmtId="169" formatCode="dd"/>
    <numFmt numFmtId="170" formatCode="mmm"/>
    <numFmt numFmtId="171" formatCode="dddd\ dd\ mmmm\ yyyy"/>
    <numFmt numFmtId="172" formatCode="#,##0.00;;"/>
    <numFmt numFmtId="173" formatCode="#,##0.00&quot; M€&quot;;[Red]\-#,##0.00&quot; M€&quot;"/>
    <numFmt numFmtId="174" formatCode="#,##0.000;;"/>
    <numFmt numFmtId="175" formatCode="#,###"/>
    <numFmt numFmtId="176" formatCode="#,##0;;"/>
    <numFmt numFmtId="177" formatCode="_-* #,##0.00\ [$€-1]_-;\-* #,##0.00\ [$€-1]_-;_-* &quot;-&quot;??\ [$€-1]_-"/>
    <numFmt numFmtId="178" formatCode="0.00_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53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11"/>
      <color rgb="FF3F3F76"/>
      <name val="Calibri"/>
      <family val="2"/>
    </font>
    <font>
      <sz val="12"/>
      <name val="Times New Roman"/>
      <family val="1"/>
    </font>
    <font>
      <i/>
      <sz val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u/>
      <sz val="16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b/>
      <sz val="16"/>
      <name val="Times New Roman"/>
      <family val="1"/>
    </font>
    <font>
      <b/>
      <u/>
      <sz val="14"/>
      <name val="Times New Roman"/>
      <family val="1"/>
    </font>
    <font>
      <b/>
      <u/>
      <sz val="10"/>
      <name val="Times New Roman"/>
      <family val="1"/>
    </font>
    <font>
      <i/>
      <sz val="8"/>
      <color indexed="10"/>
      <name val="Times New Roman"/>
      <family val="1"/>
    </font>
    <font>
      <b/>
      <sz val="11"/>
      <color indexed="10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b/>
      <u/>
      <sz val="12"/>
      <name val="Times New Roman"/>
      <family val="1"/>
    </font>
    <font>
      <sz val="9"/>
      <color indexed="81"/>
      <name val="Tahoma"/>
      <family val="2"/>
    </font>
    <font>
      <b/>
      <sz val="12"/>
      <name val="Times New Roman"/>
      <family val="1"/>
    </font>
    <font>
      <b/>
      <sz val="8.5"/>
      <name val="MS Sans Serif"/>
      <family val="2"/>
    </font>
    <font>
      <b/>
      <sz val="8.1999999999999993"/>
      <name val="MS Sans Serif"/>
      <family val="2"/>
    </font>
    <font>
      <sz val="12"/>
      <color theme="1"/>
      <name val="Times New Roman"/>
      <family val="1"/>
    </font>
    <font>
      <b/>
      <sz val="8"/>
      <name val="Times New Roman"/>
      <family val="1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u/>
      <sz val="18"/>
      <name val="Times New Roman"/>
      <family val="1"/>
    </font>
    <font>
      <sz val="16"/>
      <color indexed="81"/>
      <name val="Tahoma"/>
      <family val="2"/>
    </font>
    <font>
      <sz val="11"/>
      <color theme="1"/>
      <name val="Times New Roman"/>
      <family val="1"/>
    </font>
    <font>
      <b/>
      <sz val="10"/>
      <color rgb="FFFF0000"/>
      <name val="Calibri"/>
      <family val="2"/>
      <scheme val="minor"/>
    </font>
    <font>
      <b/>
      <sz val="9"/>
      <name val="Times New Roman"/>
      <family val="1"/>
    </font>
    <font>
      <sz val="9"/>
      <name val="Times New Roman"/>
      <family val="1"/>
    </font>
    <font>
      <sz val="11"/>
      <color rgb="FF3F3F76"/>
      <name val="Calibri"/>
      <family val="2"/>
      <scheme val="minor"/>
    </font>
    <font>
      <sz val="8"/>
      <name val="Helv"/>
    </font>
    <font>
      <b/>
      <i/>
      <sz val="16"/>
      <name val="Helv"/>
    </font>
    <font>
      <i/>
      <sz val="12"/>
      <name val="Times New Roman"/>
      <family val="1"/>
    </font>
    <font>
      <b/>
      <sz val="18"/>
      <name val="Times New Roman"/>
      <family val="1"/>
    </font>
    <font>
      <sz val="10"/>
      <color rgb="FF000000"/>
      <name val="MS Sans Serif"/>
      <family val="2"/>
    </font>
    <font>
      <b/>
      <sz val="10"/>
      <color rgb="FF000000"/>
      <name val="MS Sans Serif"/>
      <family val="2"/>
    </font>
    <font>
      <b/>
      <sz val="13.5"/>
      <color rgb="FF00000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125">
        <bgColor indexed="15"/>
      </patternFill>
    </fill>
    <fill>
      <patternFill patternType="solid">
        <fgColor indexed="13"/>
      </patternFill>
    </fill>
    <fill>
      <patternFill patternType="solid">
        <fgColor indexed="58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154">
    <xf numFmtId="0" fontId="0" fillId="0" borderId="0"/>
    <xf numFmtId="164" fontId="8" fillId="0" borderId="0" applyFont="0" applyFill="0" applyBorder="0" applyAlignment="0" applyProtection="0"/>
    <xf numFmtId="0" fontId="6" fillId="0" borderId="0"/>
    <xf numFmtId="0" fontId="15" fillId="5" borderId="44" applyNumberFormat="0" applyAlignment="0" applyProtection="0"/>
    <xf numFmtId="0" fontId="16" fillId="0" borderId="0"/>
    <xf numFmtId="0" fontId="16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5" fillId="5" borderId="44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10" fillId="0" borderId="0" applyNumberFormat="0" applyFill="0" applyBorder="0" applyAlignment="0" applyProtection="0">
      <alignment horizontal="left" vertical="center" indent="1"/>
    </xf>
    <xf numFmtId="172" fontId="10" fillId="0" borderId="0" applyFont="0" applyFill="0" applyBorder="0" applyProtection="0">
      <alignment horizontal="right" vertical="center" indent="1"/>
    </xf>
    <xf numFmtId="173" fontId="9" fillId="0" borderId="0" applyFont="0" applyFill="0" applyBorder="0" applyProtection="0">
      <alignment horizontal="right" vertical="center" indent="1"/>
    </xf>
    <xf numFmtId="173" fontId="9" fillId="0" borderId="0" applyFont="0" applyFill="0" applyBorder="0" applyProtection="0">
      <alignment horizontal="right" vertical="center" indent="1"/>
    </xf>
    <xf numFmtId="0" fontId="10" fillId="2" borderId="0" applyNumberFormat="0" applyFont="0" applyBorder="0" applyAlignment="0" applyProtection="0">
      <alignment horizontal="left" vertical="center" indent="1"/>
    </xf>
    <xf numFmtId="174" fontId="10" fillId="0" borderId="0" applyFont="0" applyFill="0" applyBorder="0" applyProtection="0">
      <alignment horizontal="right" vertical="center" indent="1"/>
    </xf>
    <xf numFmtId="175" fontId="9" fillId="0" borderId="0" applyFont="0" applyFill="0" applyBorder="0" applyProtection="0">
      <alignment horizontal="right" vertical="center" indent="1"/>
    </xf>
    <xf numFmtId="175" fontId="9" fillId="0" borderId="0" applyFont="0" applyFill="0" applyBorder="0" applyProtection="0">
      <alignment horizontal="right" vertical="center" indent="1"/>
    </xf>
    <xf numFmtId="176" fontId="10" fillId="0" borderId="0" applyFont="0" applyFill="0" applyBorder="0" applyProtection="0">
      <alignment horizontal="right" vertical="center" indent="1"/>
    </xf>
    <xf numFmtId="14" fontId="9" fillId="0" borderId="0" applyFont="0" applyFill="0" applyBorder="0" applyProtection="0">
      <alignment horizontal="right" vertical="center" indent="1"/>
    </xf>
    <xf numFmtId="14" fontId="9" fillId="0" borderId="0" applyFont="0" applyFill="0" applyBorder="0" applyProtection="0">
      <alignment horizontal="right" vertical="center" indent="1"/>
    </xf>
    <xf numFmtId="0" fontId="46" fillId="12" borderId="0">
      <alignment horizontal="center"/>
    </xf>
    <xf numFmtId="0" fontId="46" fillId="13" borderId="7" applyNumberFormat="0" applyFont="0" applyBorder="0" applyAlignment="0"/>
    <xf numFmtId="177" fontId="9" fillId="0" borderId="0" applyFont="0" applyFill="0" applyBorder="0" applyAlignment="0" applyProtection="0"/>
    <xf numFmtId="0" fontId="10" fillId="4" borderId="0" applyNumberFormat="0" applyFont="0" applyBorder="0" applyAlignment="0" applyProtection="0">
      <alignment horizontal="left" vertical="center" indent="1"/>
    </xf>
    <xf numFmtId="178" fontId="47" fillId="0" borderId="0"/>
    <xf numFmtId="0" fontId="9" fillId="0" borderId="0"/>
    <xf numFmtId="0" fontId="9" fillId="0" borderId="0"/>
    <xf numFmtId="0" fontId="9" fillId="14" borderId="0"/>
    <xf numFmtId="0" fontId="14" fillId="0" borderId="0">
      <alignment horizontal="centerContinuous" vertical="center"/>
    </xf>
    <xf numFmtId="0" fontId="10" fillId="3" borderId="0" applyNumberFormat="0" applyFont="0" applyBorder="0" applyAlignment="0" applyProtection="0">
      <alignment horizontal="left" vertical="center" indent="1"/>
    </xf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45" fillId="5" borderId="44" applyNumberFormat="0" applyAlignment="0" applyProtection="0"/>
    <xf numFmtId="0" fontId="3" fillId="0" borderId="0"/>
    <xf numFmtId="0" fontId="45" fillId="5" borderId="44" applyNumberFormat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9" fillId="0" borderId="0" applyFont="0" applyFill="0" applyBorder="0" applyAlignment="0" applyProtection="0"/>
    <xf numFmtId="0" fontId="9" fillId="0" borderId="0"/>
    <xf numFmtId="0" fontId="9" fillId="0" borderId="0"/>
  </cellStyleXfs>
  <cellXfs count="396">
    <xf numFmtId="0" fontId="0" fillId="0" borderId="0" xfId="0"/>
    <xf numFmtId="0" fontId="9" fillId="0" borderId="0" xfId="0" applyFont="1" applyFill="1" applyBorder="1" applyAlignment="1" applyProtection="1">
      <alignment vertical="center"/>
      <protection locked="0"/>
    </xf>
    <xf numFmtId="0" fontId="17" fillId="0" borderId="0" xfId="4" applyFont="1"/>
    <xf numFmtId="0" fontId="17" fillId="0" borderId="0" xfId="4" applyFont="1" applyAlignment="1">
      <alignment horizontal="center"/>
    </xf>
    <xf numFmtId="0" fontId="18" fillId="0" borderId="0" xfId="4" applyFont="1" applyFill="1" applyAlignment="1">
      <alignment horizontal="center"/>
    </xf>
    <xf numFmtId="0" fontId="19" fillId="0" borderId="0" xfId="4" applyFont="1" applyAlignment="1">
      <alignment horizontal="center"/>
    </xf>
    <xf numFmtId="0" fontId="20" fillId="0" borderId="0" xfId="4" applyFont="1" applyAlignment="1">
      <alignment vertical="center"/>
    </xf>
    <xf numFmtId="0" fontId="20" fillId="0" borderId="0" xfId="4" applyFont="1" applyAlignment="1">
      <alignment horizontal="center"/>
    </xf>
    <xf numFmtId="0" fontId="21" fillId="0" borderId="0" xfId="4" applyFont="1" applyAlignment="1">
      <alignment horizontal="center"/>
    </xf>
    <xf numFmtId="0" fontId="18" fillId="0" borderId="0" xfId="4" applyFont="1"/>
    <xf numFmtId="0" fontId="23" fillId="0" borderId="0" xfId="4" applyFont="1" applyAlignment="1">
      <alignment horizontal="center"/>
    </xf>
    <xf numFmtId="0" fontId="24" fillId="0" borderId="0" xfId="4" applyFont="1" applyAlignment="1">
      <alignment horizontal="center"/>
    </xf>
    <xf numFmtId="0" fontId="25" fillId="0" borderId="0" xfId="4" applyFont="1" applyAlignment="1">
      <alignment horizontal="center"/>
    </xf>
    <xf numFmtId="0" fontId="17" fillId="0" borderId="0" xfId="4" applyFont="1" applyBorder="1"/>
    <xf numFmtId="0" fontId="17" fillId="0" borderId="0" xfId="4" applyFont="1" applyBorder="1" applyAlignment="1">
      <alignment horizontal="center"/>
    </xf>
    <xf numFmtId="0" fontId="18" fillId="0" borderId="0" xfId="4" applyFont="1" applyFill="1" applyBorder="1" applyAlignment="1">
      <alignment horizontal="center"/>
    </xf>
    <xf numFmtId="0" fontId="19" fillId="0" borderId="0" xfId="4" applyFont="1" applyBorder="1" applyAlignment="1">
      <alignment horizontal="center"/>
    </xf>
    <xf numFmtId="0" fontId="26" fillId="0" borderId="0" xfId="4" applyFont="1" applyBorder="1" applyAlignment="1">
      <alignment horizontal="left" vertical="center"/>
    </xf>
    <xf numFmtId="0" fontId="27" fillId="0" borderId="0" xfId="4" applyFont="1" applyBorder="1" applyAlignment="1">
      <alignment horizontal="left" vertical="center"/>
    </xf>
    <xf numFmtId="0" fontId="17" fillId="0" borderId="0" xfId="4" applyFont="1" applyBorder="1" applyAlignment="1">
      <alignment horizontal="center" vertical="center"/>
    </xf>
    <xf numFmtId="165" fontId="17" fillId="0" borderId="0" xfId="4" applyNumberFormat="1" applyFont="1" applyBorder="1" applyAlignment="1">
      <alignment horizontal="center" vertical="center"/>
    </xf>
    <xf numFmtId="0" fontId="16" fillId="0" borderId="0" xfId="4"/>
    <xf numFmtId="0" fontId="16" fillId="0" borderId="0" xfId="4" applyAlignment="1">
      <alignment horizontal="center"/>
    </xf>
    <xf numFmtId="0" fontId="19" fillId="0" borderId="0" xfId="4" applyFont="1" applyFill="1" applyAlignment="1">
      <alignment horizontal="center"/>
    </xf>
    <xf numFmtId="14" fontId="27" fillId="0" borderId="0" xfId="4" applyNumberFormat="1" applyFont="1" applyFill="1" applyBorder="1" applyAlignment="1">
      <alignment horizontal="left" vertical="center"/>
    </xf>
    <xf numFmtId="14" fontId="21" fillId="0" borderId="0" xfId="4" applyNumberFormat="1" applyFont="1" applyFill="1" applyBorder="1" applyAlignment="1">
      <alignment horizontal="center" vertical="center"/>
    </xf>
    <xf numFmtId="167" fontId="21" fillId="0" borderId="0" xfId="4" applyNumberFormat="1" applyFont="1" applyFill="1" applyBorder="1" applyAlignment="1">
      <alignment horizontal="center" vertical="center"/>
    </xf>
    <xf numFmtId="0" fontId="21" fillId="0" borderId="0" xfId="4" applyNumberFormat="1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0" fontId="29" fillId="0" borderId="0" xfId="4" applyFont="1"/>
    <xf numFmtId="168" fontId="29" fillId="6" borderId="46" xfId="4" applyNumberFormat="1" applyFont="1" applyFill="1" applyBorder="1" applyAlignment="1">
      <alignment horizontal="center" vertical="center"/>
    </xf>
    <xf numFmtId="169" fontId="29" fillId="0" borderId="25" xfId="4" applyNumberFormat="1" applyFont="1" applyFill="1" applyBorder="1" applyAlignment="1">
      <alignment horizontal="center" vertical="center"/>
    </xf>
    <xf numFmtId="170" fontId="29" fillId="0" borderId="50" xfId="4" applyNumberFormat="1" applyFont="1" applyFill="1" applyBorder="1" applyAlignment="1">
      <alignment horizontal="center" vertical="center"/>
    </xf>
    <xf numFmtId="170" fontId="29" fillId="0" borderId="5" xfId="4" applyNumberFormat="1" applyFont="1" applyFill="1" applyBorder="1" applyAlignment="1">
      <alignment horizontal="center" vertical="center"/>
    </xf>
    <xf numFmtId="0" fontId="29" fillId="0" borderId="0" xfId="4" applyFont="1" applyBorder="1"/>
    <xf numFmtId="0" fontId="30" fillId="0" borderId="0" xfId="5" applyFont="1" applyBorder="1" applyAlignment="1">
      <alignment horizontal="center" vertical="center" wrapText="1"/>
    </xf>
    <xf numFmtId="0" fontId="19" fillId="0" borderId="0" xfId="5" applyFont="1" applyFill="1" applyBorder="1" applyAlignment="1">
      <alignment horizontal="center" vertical="center" wrapText="1"/>
    </xf>
    <xf numFmtId="0" fontId="19" fillId="0" borderId="48" xfId="5" applyFont="1" applyBorder="1" applyAlignment="1">
      <alignment horizontal="center" vertical="center" wrapText="1"/>
    </xf>
    <xf numFmtId="170" fontId="29" fillId="0" borderId="0" xfId="4" applyNumberFormat="1" applyFont="1" applyFill="1" applyBorder="1" applyAlignment="1">
      <alignment horizontal="center" vertical="center"/>
    </xf>
    <xf numFmtId="0" fontId="21" fillId="6" borderId="33" xfId="4" applyFont="1" applyFill="1" applyBorder="1" applyAlignment="1">
      <alignment horizontal="center" vertical="center"/>
    </xf>
    <xf numFmtId="0" fontId="16" fillId="0" borderId="0" xfId="4" applyBorder="1"/>
    <xf numFmtId="0" fontId="19" fillId="0" borderId="48" xfId="4" applyFont="1" applyBorder="1" applyAlignment="1">
      <alignment horizontal="center"/>
    </xf>
    <xf numFmtId="171" fontId="16" fillId="0" borderId="33" xfId="4" applyNumberFormat="1" applyBorder="1" applyAlignment="1">
      <alignment horizontal="center" vertical="center" textRotation="90"/>
    </xf>
    <xf numFmtId="171" fontId="16" fillId="0" borderId="0" xfId="4" applyNumberFormat="1" applyAlignment="1">
      <alignment horizontal="center" vertical="center" textRotation="90"/>
    </xf>
    <xf numFmtId="0" fontId="16" fillId="0" borderId="33" xfId="4" applyNumberFormat="1" applyBorder="1" applyAlignment="1">
      <alignment horizontal="center" vertical="center" textRotation="90"/>
    </xf>
    <xf numFmtId="0" fontId="16" fillId="0" borderId="0" xfId="4" applyNumberFormat="1" applyAlignment="1">
      <alignment horizontal="center" vertical="center" textRotation="90"/>
    </xf>
    <xf numFmtId="0" fontId="16" fillId="0" borderId="47" xfId="4" applyBorder="1"/>
    <xf numFmtId="0" fontId="21" fillId="6" borderId="1" xfId="4" applyFont="1" applyFill="1" applyBorder="1" applyAlignment="1">
      <alignment horizontal="center" vertical="center"/>
    </xf>
    <xf numFmtId="0" fontId="16" fillId="0" borderId="0" xfId="4" applyFill="1"/>
    <xf numFmtId="0" fontId="16" fillId="7" borderId="0" xfId="4" applyFill="1"/>
    <xf numFmtId="0" fontId="19" fillId="0" borderId="51" xfId="4" applyFont="1" applyFill="1" applyBorder="1" applyAlignment="1">
      <alignment horizontal="center"/>
    </xf>
    <xf numFmtId="0" fontId="19" fillId="0" borderId="52" xfId="4" applyFont="1" applyFill="1" applyBorder="1" applyAlignment="1">
      <alignment horizontal="center"/>
    </xf>
    <xf numFmtId="0" fontId="19" fillId="0" borderId="53" xfId="4" applyFont="1" applyFill="1" applyBorder="1" applyAlignment="1">
      <alignment horizontal="center"/>
    </xf>
    <xf numFmtId="0" fontId="19" fillId="0" borderId="54" xfId="4" applyFont="1" applyFill="1" applyBorder="1" applyAlignment="1">
      <alignment horizontal="center"/>
    </xf>
    <xf numFmtId="14" fontId="19" fillId="0" borderId="0" xfId="4" applyNumberFormat="1" applyFont="1" applyFill="1" applyAlignment="1">
      <alignment horizontal="center"/>
    </xf>
    <xf numFmtId="0" fontId="16" fillId="8" borderId="8" xfId="4" applyFill="1" applyBorder="1" applyAlignment="1">
      <alignment horizontal="center" vertical="center"/>
    </xf>
    <xf numFmtId="0" fontId="19" fillId="8" borderId="8" xfId="4" applyFont="1" applyFill="1" applyBorder="1" applyAlignment="1">
      <alignment horizontal="center" vertical="center"/>
    </xf>
    <xf numFmtId="0" fontId="16" fillId="0" borderId="5" xfId="4" applyFont="1" applyFill="1" applyBorder="1" applyAlignment="1">
      <alignment horizontal="center"/>
    </xf>
    <xf numFmtId="0" fontId="16" fillId="0" borderId="5" xfId="4" applyFont="1" applyBorder="1" applyAlignment="1">
      <alignment horizontal="center"/>
    </xf>
    <xf numFmtId="0" fontId="16" fillId="0" borderId="56" xfId="4" applyFont="1" applyBorder="1" applyAlignment="1">
      <alignment horizontal="center"/>
    </xf>
    <xf numFmtId="0" fontId="16" fillId="0" borderId="1" xfId="4" applyFont="1" applyFill="1" applyBorder="1" applyAlignment="1">
      <alignment horizontal="center"/>
    </xf>
    <xf numFmtId="0" fontId="16" fillId="0" borderId="1" xfId="4" applyFont="1" applyBorder="1" applyAlignment="1">
      <alignment horizontal="center"/>
    </xf>
    <xf numFmtId="0" fontId="16" fillId="0" borderId="57" xfId="4" applyFont="1" applyBorder="1" applyAlignment="1">
      <alignment horizontal="center"/>
    </xf>
    <xf numFmtId="0" fontId="19" fillId="0" borderId="57" xfId="4" applyFont="1" applyFill="1" applyBorder="1" applyAlignment="1">
      <alignment horizontal="center"/>
    </xf>
    <xf numFmtId="0" fontId="16" fillId="0" borderId="49" xfId="4" applyFont="1" applyFill="1" applyBorder="1" applyAlignment="1">
      <alignment horizontal="center"/>
    </xf>
    <xf numFmtId="0" fontId="16" fillId="0" borderId="65" xfId="4" applyFont="1" applyBorder="1" applyAlignment="1">
      <alignment horizontal="center"/>
    </xf>
    <xf numFmtId="0" fontId="28" fillId="9" borderId="66" xfId="4" applyFont="1" applyFill="1" applyBorder="1" applyAlignment="1">
      <alignment horizontal="center" vertical="center"/>
    </xf>
    <xf numFmtId="0" fontId="16" fillId="0" borderId="62" xfId="4" applyFont="1" applyFill="1" applyBorder="1" applyAlignment="1">
      <alignment horizontal="center"/>
    </xf>
    <xf numFmtId="0" fontId="19" fillId="0" borderId="67" xfId="4" applyNumberFormat="1" applyFont="1" applyFill="1" applyBorder="1" applyAlignment="1">
      <alignment horizontal="center"/>
    </xf>
    <xf numFmtId="0" fontId="19" fillId="0" borderId="68" xfId="4" applyFont="1" applyFill="1" applyBorder="1" applyAlignment="1">
      <alignment horizontal="center"/>
    </xf>
    <xf numFmtId="0" fontId="32" fillId="9" borderId="8" xfId="4" applyFont="1" applyFill="1" applyBorder="1" applyAlignment="1">
      <alignment horizontal="center" vertical="center" wrapText="1"/>
    </xf>
    <xf numFmtId="0" fontId="32" fillId="9" borderId="38" xfId="4" applyFont="1" applyFill="1" applyBorder="1" applyAlignment="1">
      <alignment horizontal="center" vertical="center" wrapText="1"/>
    </xf>
    <xf numFmtId="0" fontId="32" fillId="9" borderId="41" xfId="4" applyFont="1" applyFill="1" applyBorder="1" applyAlignment="1">
      <alignment horizontal="center" vertical="center"/>
    </xf>
    <xf numFmtId="0" fontId="32" fillId="9" borderId="15" xfId="4" applyFont="1" applyFill="1" applyBorder="1" applyAlignment="1">
      <alignment horizontal="center" vertical="center"/>
    </xf>
    <xf numFmtId="0" fontId="32" fillId="9" borderId="34" xfId="4" applyFont="1" applyFill="1" applyBorder="1" applyAlignment="1">
      <alignment horizontal="center" vertical="center"/>
    </xf>
    <xf numFmtId="0" fontId="16" fillId="5" borderId="62" xfId="4" applyFont="1" applyFill="1" applyBorder="1" applyAlignment="1">
      <alignment horizontal="center"/>
    </xf>
    <xf numFmtId="0" fontId="7" fillId="11" borderId="62" xfId="0" applyFont="1" applyFill="1" applyBorder="1" applyAlignment="1">
      <alignment horizontal="center"/>
    </xf>
    <xf numFmtId="0" fontId="10" fillId="0" borderId="62" xfId="0" applyFont="1" applyFill="1" applyBorder="1" applyAlignment="1" applyProtection="1">
      <alignment vertical="center"/>
      <protection locked="0"/>
    </xf>
    <xf numFmtId="0" fontId="16" fillId="5" borderId="5" xfId="4" applyFont="1" applyFill="1" applyBorder="1" applyAlignment="1">
      <alignment horizontal="center"/>
    </xf>
    <xf numFmtId="0" fontId="19" fillId="5" borderId="1" xfId="4" applyFont="1" applyFill="1" applyBorder="1" applyAlignment="1">
      <alignment horizontal="center" vertical="center"/>
    </xf>
    <xf numFmtId="0" fontId="16" fillId="5" borderId="1" xfId="4" applyFont="1" applyFill="1" applyBorder="1" applyAlignment="1">
      <alignment horizontal="center"/>
    </xf>
    <xf numFmtId="0" fontId="16" fillId="5" borderId="50" xfId="4" applyFont="1" applyFill="1" applyBorder="1" applyAlignment="1">
      <alignment horizontal="center"/>
    </xf>
    <xf numFmtId="0" fontId="16" fillId="5" borderId="49" xfId="4" applyFont="1" applyFill="1" applyBorder="1" applyAlignment="1">
      <alignment horizontal="center"/>
    </xf>
    <xf numFmtId="0" fontId="41" fillId="0" borderId="33" xfId="4" applyNumberFormat="1" applyFont="1" applyFill="1" applyBorder="1" applyAlignment="1">
      <alignment vertical="center"/>
    </xf>
    <xf numFmtId="0" fontId="0" fillId="0" borderId="0" xfId="0"/>
    <xf numFmtId="0" fontId="16" fillId="0" borderId="0" xfId="4"/>
    <xf numFmtId="0" fontId="21" fillId="6" borderId="33" xfId="4" applyFont="1" applyFill="1" applyBorder="1" applyAlignment="1">
      <alignment horizontal="center" vertical="center"/>
    </xf>
    <xf numFmtId="0" fontId="16" fillId="0" borderId="47" xfId="4" applyBorder="1"/>
    <xf numFmtId="0" fontId="19" fillId="0" borderId="52" xfId="4" applyFont="1" applyFill="1" applyBorder="1" applyAlignment="1">
      <alignment horizontal="center"/>
    </xf>
    <xf numFmtId="0" fontId="19" fillId="0" borderId="54" xfId="4" applyFont="1" applyFill="1" applyBorder="1" applyAlignment="1">
      <alignment horizontal="center"/>
    </xf>
    <xf numFmtId="0" fontId="19" fillId="0" borderId="57" xfId="4" applyFont="1" applyFill="1" applyBorder="1" applyAlignment="1">
      <alignment horizontal="center"/>
    </xf>
    <xf numFmtId="0" fontId="16" fillId="0" borderId="50" xfId="4" applyFont="1" applyFill="1" applyBorder="1" applyAlignment="1">
      <alignment horizontal="center"/>
    </xf>
    <xf numFmtId="0" fontId="19" fillId="0" borderId="68" xfId="4" applyFont="1" applyFill="1" applyBorder="1" applyAlignment="1">
      <alignment horizontal="center"/>
    </xf>
    <xf numFmtId="0" fontId="41" fillId="0" borderId="61" xfId="4" applyNumberFormat="1" applyFont="1" applyFill="1" applyBorder="1" applyAlignment="1">
      <alignment vertical="center"/>
    </xf>
    <xf numFmtId="0" fontId="7" fillId="11" borderId="62" xfId="0" applyFont="1" applyFill="1" applyBorder="1" applyAlignment="1">
      <alignment horizontal="center"/>
    </xf>
    <xf numFmtId="0" fontId="41" fillId="0" borderId="64" xfId="4" applyNumberFormat="1" applyFont="1" applyFill="1" applyBorder="1" applyAlignment="1">
      <alignment vertical="center"/>
    </xf>
    <xf numFmtId="0" fontId="0" fillId="0" borderId="0" xfId="0" applyFill="1" applyBorder="1"/>
    <xf numFmtId="0" fontId="44" fillId="8" borderId="8" xfId="4" applyFont="1" applyFill="1" applyBorder="1" applyAlignment="1">
      <alignment horizontal="center" vertical="center"/>
    </xf>
    <xf numFmtId="0" fontId="43" fillId="8" borderId="55" xfId="4" applyFont="1" applyFill="1" applyBorder="1" applyAlignment="1">
      <alignment horizontal="center" vertical="center"/>
    </xf>
    <xf numFmtId="0" fontId="28" fillId="8" borderId="8" xfId="4" applyFont="1" applyFill="1" applyBorder="1" applyAlignment="1">
      <alignment horizontal="center" vertical="center" wrapText="1"/>
    </xf>
    <xf numFmtId="0" fontId="28" fillId="8" borderId="37" xfId="4" applyFont="1" applyFill="1" applyBorder="1" applyAlignment="1">
      <alignment horizontal="center" vertical="center" wrapText="1"/>
    </xf>
    <xf numFmtId="0" fontId="35" fillId="5" borderId="61" xfId="4" applyFont="1" applyFill="1" applyBorder="1" applyAlignment="1">
      <alignment horizontal="center" vertical="center"/>
    </xf>
    <xf numFmtId="0" fontId="32" fillId="8" borderId="37" xfId="4" applyFont="1" applyFill="1" applyBorder="1" applyAlignment="1">
      <alignment horizontal="center" vertical="center" wrapText="1"/>
    </xf>
    <xf numFmtId="0" fontId="19" fillId="0" borderId="39" xfId="4" applyFont="1" applyFill="1" applyBorder="1" applyAlignment="1">
      <alignment horizontal="center" vertical="center"/>
    </xf>
    <xf numFmtId="0" fontId="19" fillId="5" borderId="62" xfId="4" applyFont="1" applyFill="1" applyBorder="1" applyAlignment="1">
      <alignment horizontal="center" vertical="center"/>
    </xf>
    <xf numFmtId="0" fontId="16" fillId="0" borderId="62" xfId="4" applyFont="1" applyFill="1" applyBorder="1" applyAlignment="1">
      <alignment horizontal="left"/>
    </xf>
    <xf numFmtId="0" fontId="35" fillId="5" borderId="32" xfId="4" applyFont="1" applyFill="1" applyBorder="1" applyAlignment="1">
      <alignment horizontal="center" vertical="center"/>
    </xf>
    <xf numFmtId="0" fontId="35" fillId="5" borderId="62" xfId="4" applyFont="1" applyFill="1" applyBorder="1" applyAlignment="1">
      <alignment horizontal="center" vertical="center"/>
    </xf>
    <xf numFmtId="0" fontId="16" fillId="7" borderId="1" xfId="4" applyFont="1" applyFill="1" applyBorder="1" applyAlignment="1">
      <alignment horizontal="center"/>
    </xf>
    <xf numFmtId="0" fontId="16" fillId="7" borderId="50" xfId="4" applyFont="1" applyFill="1" applyBorder="1" applyAlignment="1">
      <alignment horizontal="center"/>
    </xf>
    <xf numFmtId="0" fontId="41" fillId="0" borderId="40" xfId="4" applyNumberFormat="1" applyFont="1" applyFill="1" applyBorder="1" applyAlignment="1">
      <alignment vertical="center"/>
    </xf>
    <xf numFmtId="0" fontId="16" fillId="10" borderId="5" xfId="4" applyFont="1" applyFill="1" applyBorder="1" applyAlignment="1">
      <alignment horizontal="center"/>
    </xf>
    <xf numFmtId="0" fontId="35" fillId="5" borderId="61" xfId="4" applyFont="1" applyFill="1" applyBorder="1" applyAlignment="1">
      <alignment horizontal="center" vertical="center"/>
    </xf>
    <xf numFmtId="0" fontId="35" fillId="5" borderId="61" xfId="4" applyFont="1" applyFill="1" applyBorder="1" applyAlignment="1">
      <alignment horizontal="center" vertical="center"/>
    </xf>
    <xf numFmtId="0" fontId="16" fillId="8" borderId="20" xfId="4" applyFont="1" applyFill="1" applyBorder="1" applyAlignment="1">
      <alignment horizontal="center"/>
    </xf>
    <xf numFmtId="0" fontId="16" fillId="8" borderId="11" xfId="4" applyFont="1" applyFill="1" applyBorder="1" applyAlignment="1">
      <alignment horizontal="center"/>
    </xf>
    <xf numFmtId="0" fontId="16" fillId="8" borderId="19" xfId="4" applyFont="1" applyFill="1" applyBorder="1" applyAlignment="1">
      <alignment horizontal="center"/>
    </xf>
    <xf numFmtId="0" fontId="16" fillId="0" borderId="2" xfId="4" applyFont="1" applyFill="1" applyBorder="1" applyAlignment="1">
      <alignment horizontal="center"/>
    </xf>
    <xf numFmtId="0" fontId="16" fillId="0" borderId="2" xfId="4" applyFont="1" applyBorder="1" applyAlignment="1">
      <alignment horizontal="center"/>
    </xf>
    <xf numFmtId="0" fontId="16" fillId="0" borderId="77" xfId="4" applyFont="1" applyBorder="1" applyAlignment="1">
      <alignment horizontal="center"/>
    </xf>
    <xf numFmtId="0" fontId="10" fillId="0" borderId="62" xfId="0" applyFont="1" applyFill="1" applyBorder="1" applyAlignment="1" applyProtection="1">
      <alignment vertical="center"/>
      <protection locked="0"/>
    </xf>
    <xf numFmtId="2" fontId="42" fillId="0" borderId="62" xfId="0" applyNumberFormat="1" applyFont="1" applyBorder="1" applyAlignment="1">
      <alignment horizontal="center"/>
    </xf>
    <xf numFmtId="0" fontId="0" fillId="0" borderId="0" xfId="0"/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3" xfId="0" applyFont="1" applyFill="1" applyBorder="1" applyAlignment="1" applyProtection="1">
      <alignment vertical="center"/>
      <protection locked="0"/>
    </xf>
    <xf numFmtId="0" fontId="9" fillId="0" borderId="27" xfId="0" applyFont="1" applyFill="1" applyBorder="1" applyAlignment="1" applyProtection="1">
      <alignment vertical="center"/>
      <protection locked="0"/>
    </xf>
    <xf numFmtId="0" fontId="9" fillId="0" borderId="29" xfId="0" applyFont="1" applyFill="1" applyBorder="1" applyAlignment="1" applyProtection="1">
      <alignment vertical="center"/>
      <protection locked="0"/>
    </xf>
    <xf numFmtId="0" fontId="9" fillId="0" borderId="29" xfId="0" applyFont="1" applyFill="1" applyBorder="1" applyAlignment="1" applyProtection="1">
      <alignment vertical="center" wrapText="1"/>
      <protection locked="0"/>
    </xf>
    <xf numFmtId="0" fontId="9" fillId="0" borderId="31" xfId="0" applyFont="1" applyFill="1" applyBorder="1" applyAlignment="1" applyProtection="1">
      <alignment vertical="center"/>
      <protection locked="0"/>
    </xf>
    <xf numFmtId="0" fontId="9" fillId="0" borderId="4" xfId="0" applyFont="1" applyFill="1" applyBorder="1" applyAlignment="1" applyProtection="1">
      <alignment vertical="center"/>
      <protection locked="0"/>
    </xf>
    <xf numFmtId="0" fontId="9" fillId="0" borderId="6" xfId="0" applyFont="1" applyFill="1" applyBorder="1" applyAlignment="1" applyProtection="1">
      <alignment vertical="center"/>
      <protection locked="0"/>
    </xf>
    <xf numFmtId="0" fontId="9" fillId="0" borderId="62" xfId="0" applyFont="1" applyFill="1" applyBorder="1" applyAlignment="1" applyProtection="1">
      <alignment vertical="center"/>
      <protection locked="0"/>
    </xf>
    <xf numFmtId="0" fontId="10" fillId="0" borderId="62" xfId="0" applyFont="1" applyFill="1" applyBorder="1" applyAlignment="1" applyProtection="1">
      <alignment vertical="center"/>
      <protection locked="0"/>
    </xf>
    <xf numFmtId="0" fontId="9" fillId="0" borderId="28" xfId="0" applyFont="1" applyFill="1" applyBorder="1" applyAlignment="1" applyProtection="1">
      <alignment vertical="center"/>
      <protection locked="0"/>
    </xf>
    <xf numFmtId="0" fontId="9" fillId="0" borderId="30" xfId="0" applyFont="1" applyFill="1" applyBorder="1" applyAlignment="1" applyProtection="1">
      <alignment vertical="center"/>
      <protection locked="0"/>
    </xf>
    <xf numFmtId="0" fontId="9" fillId="7" borderId="3" xfId="0" applyFont="1" applyFill="1" applyBorder="1" applyAlignment="1" applyProtection="1">
      <alignment vertical="center"/>
      <protection locked="0"/>
    </xf>
    <xf numFmtId="0" fontId="9" fillId="7" borderId="6" xfId="0" applyFont="1" applyFill="1" applyBorder="1" applyAlignment="1" applyProtection="1">
      <alignment vertical="center"/>
      <protection locked="0"/>
    </xf>
    <xf numFmtId="0" fontId="16" fillId="0" borderId="74" xfId="4" applyBorder="1" applyAlignment="1"/>
    <xf numFmtId="0" fontId="16" fillId="0" borderId="61" xfId="4" applyBorder="1" applyAlignment="1"/>
    <xf numFmtId="0" fontId="16" fillId="0" borderId="33" xfId="4" applyBorder="1" applyAlignment="1"/>
    <xf numFmtId="0" fontId="9" fillId="9" borderId="31" xfId="0" applyFont="1" applyFill="1" applyBorder="1" applyAlignment="1" applyProtection="1">
      <alignment vertical="center"/>
      <protection locked="0"/>
    </xf>
    <xf numFmtId="0" fontId="9" fillId="9" borderId="28" xfId="0" applyFont="1" applyFill="1" applyBorder="1" applyAlignment="1" applyProtection="1">
      <alignment vertical="center" wrapText="1"/>
      <protection locked="0"/>
    </xf>
    <xf numFmtId="0" fontId="9" fillId="9" borderId="29" xfId="0" applyFont="1" applyFill="1" applyBorder="1" applyAlignment="1" applyProtection="1">
      <alignment vertical="center" wrapText="1"/>
      <protection locked="0"/>
    </xf>
    <xf numFmtId="0" fontId="16" fillId="0" borderId="76" xfId="4" applyBorder="1" applyAlignment="1"/>
    <xf numFmtId="0" fontId="21" fillId="6" borderId="33" xfId="4" applyFont="1" applyFill="1" applyBorder="1" applyAlignment="1">
      <alignment horizontal="center" vertical="center"/>
    </xf>
    <xf numFmtId="0" fontId="16" fillId="0" borderId="49" xfId="4" applyBorder="1" applyAlignment="1"/>
    <xf numFmtId="0" fontId="19" fillId="5" borderId="62" xfId="4" applyFont="1" applyFill="1" applyBorder="1" applyAlignment="1">
      <alignment vertical="center"/>
    </xf>
    <xf numFmtId="0" fontId="19" fillId="0" borderId="62" xfId="4" applyFont="1" applyFill="1" applyBorder="1" applyAlignment="1">
      <alignment horizontal="center" vertical="center"/>
    </xf>
    <xf numFmtId="0" fontId="16" fillId="0" borderId="62" xfId="4" applyFont="1" applyFill="1" applyBorder="1" applyAlignment="1">
      <alignment horizontal="center" vertical="center"/>
    </xf>
    <xf numFmtId="0" fontId="16" fillId="5" borderId="1" xfId="4" applyFont="1" applyFill="1" applyBorder="1" applyAlignment="1">
      <alignment horizontal="center" vertical="center"/>
    </xf>
    <xf numFmtId="0" fontId="21" fillId="6" borderId="64" xfId="4" applyFont="1" applyFill="1" applyBorder="1" applyAlignment="1">
      <alignment horizontal="center" vertical="center"/>
    </xf>
    <xf numFmtId="0" fontId="16" fillId="0" borderId="0" xfId="4" applyBorder="1"/>
    <xf numFmtId="0" fontId="21" fillId="0" borderId="33" xfId="4" applyFont="1" applyFill="1" applyBorder="1" applyAlignment="1">
      <alignment horizontal="center"/>
    </xf>
    <xf numFmtId="0" fontId="21" fillId="0" borderId="62" xfId="4" applyFont="1" applyFill="1" applyBorder="1" applyAlignment="1">
      <alignment horizontal="center"/>
    </xf>
    <xf numFmtId="0" fontId="16" fillId="5" borderId="5" xfId="4" applyFont="1" applyFill="1" applyBorder="1" applyAlignment="1">
      <alignment horizontal="center" vertical="center"/>
    </xf>
    <xf numFmtId="0" fontId="16" fillId="0" borderId="5" xfId="4" applyFont="1" applyFill="1" applyBorder="1" applyAlignment="1">
      <alignment horizontal="center" vertical="center"/>
    </xf>
    <xf numFmtId="0" fontId="19" fillId="5" borderId="5" xfId="4" applyFont="1" applyFill="1" applyBorder="1" applyAlignment="1">
      <alignment vertical="center"/>
    </xf>
    <xf numFmtId="0" fontId="16" fillId="7" borderId="5" xfId="4" applyFont="1" applyFill="1" applyBorder="1" applyAlignment="1">
      <alignment horizontal="center"/>
    </xf>
    <xf numFmtId="0" fontId="16" fillId="5" borderId="50" xfId="4" applyFont="1" applyFill="1" applyBorder="1" applyAlignment="1">
      <alignment horizontal="center" vertical="center"/>
    </xf>
    <xf numFmtId="0" fontId="16" fillId="0" borderId="0" xfId="4" applyBorder="1" applyAlignment="1">
      <alignment horizontal="center"/>
    </xf>
    <xf numFmtId="0" fontId="19" fillId="5" borderId="5" xfId="4" applyFont="1" applyFill="1" applyBorder="1" applyAlignment="1">
      <alignment vertical="center" wrapText="1"/>
    </xf>
    <xf numFmtId="0" fontId="19" fillId="0" borderId="7" xfId="4" applyFont="1" applyFill="1" applyBorder="1" applyAlignment="1">
      <alignment horizontal="center" vertical="center"/>
    </xf>
    <xf numFmtId="0" fontId="16" fillId="0" borderId="0" xfId="4" applyFont="1" applyBorder="1" applyAlignment="1">
      <alignment vertical="center"/>
    </xf>
    <xf numFmtId="0" fontId="16" fillId="0" borderId="0" xfId="4"/>
    <xf numFmtId="0" fontId="21" fillId="0" borderId="33" xfId="4" applyFont="1" applyFill="1" applyBorder="1" applyAlignment="1">
      <alignment horizontal="center"/>
    </xf>
    <xf numFmtId="0" fontId="21" fillId="0" borderId="62" xfId="4" applyFont="1" applyFill="1" applyBorder="1" applyAlignment="1">
      <alignment horizontal="center"/>
    </xf>
    <xf numFmtId="0" fontId="16" fillId="0" borderId="7" xfId="4" applyFont="1" applyFill="1" applyBorder="1" applyAlignment="1">
      <alignment horizontal="center"/>
    </xf>
    <xf numFmtId="0" fontId="0" fillId="0" borderId="0" xfId="0"/>
    <xf numFmtId="0" fontId="16" fillId="0" borderId="45" xfId="4" applyBorder="1" applyAlignment="1"/>
    <xf numFmtId="0" fontId="16" fillId="0" borderId="45" xfId="4" applyFont="1" applyFill="1" applyBorder="1" applyAlignment="1">
      <alignment horizontal="center"/>
    </xf>
    <xf numFmtId="0" fontId="16" fillId="5" borderId="7" xfId="4" applyFont="1" applyFill="1" applyBorder="1" applyAlignment="1">
      <alignment horizontal="center"/>
    </xf>
    <xf numFmtId="0" fontId="16" fillId="7" borderId="40" xfId="4" applyFont="1" applyFill="1" applyBorder="1" applyAlignment="1">
      <alignment horizontal="center"/>
    </xf>
    <xf numFmtId="0" fontId="39" fillId="8" borderId="42" xfId="4" applyFont="1" applyFill="1" applyBorder="1" applyAlignment="1">
      <alignment vertical="center"/>
    </xf>
    <xf numFmtId="0" fontId="21" fillId="6" borderId="5" xfId="4" applyFont="1" applyFill="1" applyBorder="1" applyAlignment="1">
      <alignment horizontal="center" vertical="center"/>
    </xf>
    <xf numFmtId="0" fontId="36" fillId="0" borderId="62" xfId="4" applyFont="1" applyFill="1" applyBorder="1" applyAlignment="1">
      <alignment horizontal="center" vertical="center"/>
    </xf>
    <xf numFmtId="0" fontId="16" fillId="7" borderId="1" xfId="4" applyFont="1" applyFill="1" applyBorder="1" applyAlignment="1">
      <alignment horizontal="center" vertical="center"/>
    </xf>
    <xf numFmtId="0" fontId="35" fillId="5" borderId="61" xfId="4" applyFont="1" applyFill="1" applyBorder="1" applyAlignment="1">
      <alignment horizontal="center" vertical="center"/>
    </xf>
    <xf numFmtId="0" fontId="21" fillId="6" borderId="33" xfId="4" applyFont="1" applyFill="1" applyBorder="1" applyAlignment="1">
      <alignment horizontal="center" vertical="center"/>
    </xf>
    <xf numFmtId="0" fontId="21" fillId="6" borderId="40" xfId="4" applyFont="1" applyFill="1" applyBorder="1" applyAlignment="1">
      <alignment horizontal="center" vertical="center"/>
    </xf>
    <xf numFmtId="0" fontId="16" fillId="0" borderId="0" xfId="4"/>
    <xf numFmtId="0" fontId="16" fillId="0" borderId="0" xfId="4" applyAlignment="1">
      <alignment horizontal="center"/>
    </xf>
    <xf numFmtId="0" fontId="21" fillId="0" borderId="50" xfId="4" applyFont="1" applyFill="1" applyBorder="1" applyAlignment="1">
      <alignment horizontal="center"/>
    </xf>
    <xf numFmtId="0" fontId="16" fillId="0" borderId="0" xfId="4"/>
    <xf numFmtId="0" fontId="21" fillId="0" borderId="33" xfId="4" applyFont="1" applyFill="1" applyBorder="1" applyAlignment="1">
      <alignment horizontal="center"/>
    </xf>
    <xf numFmtId="0" fontId="48" fillId="0" borderId="78" xfId="4" applyFont="1" applyBorder="1" applyAlignment="1"/>
    <xf numFmtId="0" fontId="48" fillId="0" borderId="79" xfId="4" applyFont="1" applyBorder="1" applyAlignment="1"/>
    <xf numFmtId="0" fontId="16" fillId="0" borderId="79" xfId="4" applyBorder="1" applyAlignment="1"/>
    <xf numFmtId="0" fontId="16" fillId="0" borderId="80" xfId="4" applyBorder="1" applyAlignment="1"/>
    <xf numFmtId="0" fontId="35" fillId="5" borderId="61" xfId="4" applyFont="1" applyFill="1" applyBorder="1" applyAlignment="1">
      <alignment horizontal="center" vertical="center"/>
    </xf>
    <xf numFmtId="14" fontId="36" fillId="0" borderId="0" xfId="4" applyNumberFormat="1" applyFont="1" applyFill="1" applyBorder="1" applyAlignment="1">
      <alignment horizontal="center" vertical="center"/>
    </xf>
    <xf numFmtId="0" fontId="21" fillId="0" borderId="62" xfId="4" applyFont="1" applyFill="1" applyBorder="1" applyAlignment="1">
      <alignment horizontal="center" vertical="center"/>
    </xf>
    <xf numFmtId="0" fontId="19" fillId="0" borderId="0" xfId="4" applyFont="1" applyAlignment="1">
      <alignment horizontal="center"/>
    </xf>
    <xf numFmtId="0" fontId="16" fillId="0" borderId="0" xfId="4"/>
    <xf numFmtId="0" fontId="16" fillId="0" borderId="0" xfId="4" applyAlignment="1">
      <alignment horizontal="center"/>
    </xf>
    <xf numFmtId="0" fontId="19" fillId="0" borderId="0" xfId="4" applyFont="1" applyFill="1" applyAlignment="1">
      <alignment horizontal="center"/>
    </xf>
    <xf numFmtId="14" fontId="27" fillId="0" borderId="0" xfId="4" applyNumberFormat="1" applyFont="1" applyFill="1" applyBorder="1" applyAlignment="1">
      <alignment horizontal="left" vertical="center"/>
    </xf>
    <xf numFmtId="14" fontId="21" fillId="0" borderId="0" xfId="4" applyNumberFormat="1" applyFont="1" applyFill="1" applyBorder="1" applyAlignment="1">
      <alignment horizontal="center" vertical="center"/>
    </xf>
    <xf numFmtId="167" fontId="21" fillId="0" borderId="0" xfId="4" applyNumberFormat="1" applyFont="1" applyFill="1" applyBorder="1" applyAlignment="1">
      <alignment horizontal="center" vertical="center"/>
    </xf>
    <xf numFmtId="0" fontId="21" fillId="0" borderId="0" xfId="4" applyNumberFormat="1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14" fontId="28" fillId="0" borderId="0" xfId="4" applyNumberFormat="1" applyFont="1" applyFill="1" applyBorder="1" applyAlignment="1">
      <alignment horizontal="center" vertical="center"/>
    </xf>
    <xf numFmtId="0" fontId="30" fillId="0" borderId="0" xfId="5" applyFont="1" applyBorder="1" applyAlignment="1">
      <alignment horizontal="center" vertical="center" wrapText="1"/>
    </xf>
    <xf numFmtId="0" fontId="19" fillId="0" borderId="0" xfId="5" applyFont="1" applyFill="1" applyBorder="1" applyAlignment="1">
      <alignment horizontal="center" vertical="center" wrapText="1"/>
    </xf>
    <xf numFmtId="0" fontId="16" fillId="0" borderId="47" xfId="4" applyBorder="1"/>
    <xf numFmtId="0" fontId="21" fillId="6" borderId="62" xfId="4" applyFont="1" applyFill="1" applyBorder="1" applyAlignment="1">
      <alignment horizontal="center" vertical="center"/>
    </xf>
    <xf numFmtId="0" fontId="16" fillId="0" borderId="0" xfId="4" applyFill="1"/>
    <xf numFmtId="0" fontId="21" fillId="0" borderId="33" xfId="4" applyFont="1" applyFill="1" applyBorder="1" applyAlignment="1">
      <alignment horizontal="center" vertical="center"/>
    </xf>
    <xf numFmtId="0" fontId="19" fillId="0" borderId="52" xfId="4" applyFont="1" applyFill="1" applyBorder="1" applyAlignment="1">
      <alignment horizontal="center"/>
    </xf>
    <xf numFmtId="0" fontId="19" fillId="0" borderId="54" xfId="4" applyFont="1" applyFill="1" applyBorder="1" applyAlignment="1">
      <alignment horizontal="center"/>
    </xf>
    <xf numFmtId="14" fontId="19" fillId="0" borderId="0" xfId="4" applyNumberFormat="1" applyFont="1" applyFill="1" applyAlignment="1">
      <alignment horizontal="center"/>
    </xf>
    <xf numFmtId="0" fontId="19" fillId="0" borderId="57" xfId="4" applyFont="1" applyFill="1" applyBorder="1" applyAlignment="1">
      <alignment horizontal="center"/>
    </xf>
    <xf numFmtId="0" fontId="19" fillId="0" borderId="68" xfId="4" applyFont="1" applyFill="1" applyBorder="1" applyAlignment="1">
      <alignment horizontal="center"/>
    </xf>
    <xf numFmtId="0" fontId="41" fillId="0" borderId="33" xfId="4" applyNumberFormat="1" applyFont="1" applyFill="1" applyBorder="1" applyAlignment="1">
      <alignment vertical="center"/>
    </xf>
    <xf numFmtId="0" fontId="41" fillId="0" borderId="61" xfId="4" applyNumberFormat="1" applyFont="1" applyFill="1" applyBorder="1" applyAlignment="1">
      <alignment vertical="center"/>
    </xf>
    <xf numFmtId="0" fontId="41" fillId="0" borderId="64" xfId="4" applyNumberFormat="1" applyFont="1" applyFill="1" applyBorder="1" applyAlignment="1">
      <alignment vertical="center"/>
    </xf>
    <xf numFmtId="0" fontId="21" fillId="0" borderId="62" xfId="4" applyFont="1" applyFill="1" applyBorder="1" applyAlignment="1">
      <alignment horizontal="center"/>
    </xf>
    <xf numFmtId="0" fontId="21" fillId="6" borderId="5" xfId="4" applyFont="1" applyFill="1" applyBorder="1" applyAlignment="1">
      <alignment horizontal="center" vertical="center"/>
    </xf>
    <xf numFmtId="0" fontId="21" fillId="6" borderId="33" xfId="4" applyFont="1" applyFill="1" applyBorder="1" applyAlignment="1">
      <alignment vertical="center"/>
    </xf>
    <xf numFmtId="0" fontId="21" fillId="6" borderId="62" xfId="4" applyFont="1" applyFill="1" applyBorder="1" applyAlignment="1">
      <alignment vertical="center"/>
    </xf>
    <xf numFmtId="0" fontId="21" fillId="6" borderId="61" xfId="4" applyFont="1" applyFill="1" applyBorder="1" applyAlignment="1">
      <alignment vertical="center"/>
    </xf>
    <xf numFmtId="0" fontId="21" fillId="6" borderId="64" xfId="4" applyFont="1" applyFill="1" applyBorder="1" applyAlignment="1">
      <alignment vertical="center"/>
    </xf>
    <xf numFmtId="0" fontId="21" fillId="7" borderId="64" xfId="4" applyFont="1" applyFill="1" applyBorder="1" applyAlignment="1">
      <alignment vertical="center"/>
    </xf>
    <xf numFmtId="0" fontId="21" fillId="0" borderId="62" xfId="4" applyFont="1" applyFill="1" applyBorder="1" applyAlignment="1">
      <alignment vertical="center"/>
    </xf>
    <xf numFmtId="0" fontId="21" fillId="0" borderId="33" xfId="4" applyFont="1" applyFill="1" applyBorder="1" applyAlignment="1">
      <alignment vertical="center"/>
    </xf>
    <xf numFmtId="0" fontId="35" fillId="5" borderId="61" xfId="4" applyFont="1" applyFill="1" applyBorder="1" applyAlignment="1">
      <alignment horizontal="center" vertical="center"/>
    </xf>
    <xf numFmtId="0" fontId="48" fillId="0" borderId="79" xfId="4" applyFont="1" applyBorder="1" applyAlignment="1">
      <alignment horizontal="center"/>
    </xf>
    <xf numFmtId="0" fontId="20" fillId="8" borderId="8" xfId="4" applyFont="1" applyFill="1" applyBorder="1" applyAlignment="1">
      <alignment horizontal="center" vertical="center"/>
    </xf>
    <xf numFmtId="0" fontId="22" fillId="0" borderId="0" xfId="4" applyFont="1" applyBorder="1"/>
    <xf numFmtId="0" fontId="29" fillId="0" borderId="0" xfId="4" applyFont="1"/>
    <xf numFmtId="0" fontId="35" fillId="5" borderId="61" xfId="4" applyFont="1" applyFill="1" applyBorder="1" applyAlignment="1">
      <alignment horizontal="center" vertical="center"/>
    </xf>
    <xf numFmtId="0" fontId="16" fillId="0" borderId="62" xfId="4" applyFont="1" applyBorder="1" applyAlignment="1">
      <alignment horizontal="left" vertical="center"/>
    </xf>
    <xf numFmtId="0" fontId="21" fillId="6" borderId="62" xfId="4" applyFont="1" applyFill="1" applyBorder="1" applyAlignment="1">
      <alignment vertical="center"/>
    </xf>
    <xf numFmtId="0" fontId="21" fillId="0" borderId="62" xfId="4" applyFont="1" applyFill="1" applyBorder="1" applyAlignment="1">
      <alignment vertical="center"/>
    </xf>
    <xf numFmtId="0" fontId="21" fillId="0" borderId="33" xfId="4" applyFont="1" applyFill="1" applyBorder="1" applyAlignment="1">
      <alignment vertical="center"/>
    </xf>
    <xf numFmtId="0" fontId="21" fillId="7" borderId="62" xfId="4" applyFont="1" applyFill="1" applyBorder="1" applyAlignment="1">
      <alignment vertical="center"/>
    </xf>
    <xf numFmtId="0" fontId="35" fillId="5" borderId="61" xfId="4" applyFont="1" applyFill="1" applyBorder="1" applyAlignment="1">
      <alignment horizontal="center" vertical="center"/>
    </xf>
    <xf numFmtId="0" fontId="35" fillId="5" borderId="61" xfId="4" applyFont="1" applyFill="1" applyBorder="1" applyAlignment="1">
      <alignment horizontal="center" vertical="center"/>
    </xf>
    <xf numFmtId="0" fontId="35" fillId="5" borderId="61" xfId="4" applyFont="1" applyFill="1" applyBorder="1" applyAlignment="1">
      <alignment horizontal="center" vertical="center"/>
    </xf>
    <xf numFmtId="0" fontId="16" fillId="0" borderId="61" xfId="4" applyFont="1" applyBorder="1" applyAlignment="1">
      <alignment horizontal="left" vertical="center"/>
    </xf>
    <xf numFmtId="0" fontId="16" fillId="0" borderId="33" xfId="4" applyFont="1" applyFill="1" applyBorder="1" applyAlignment="1">
      <alignment horizontal="center"/>
    </xf>
    <xf numFmtId="0" fontId="35" fillId="5" borderId="61" xfId="4" applyFont="1" applyFill="1" applyBorder="1" applyAlignment="1">
      <alignment horizontal="center" vertical="center"/>
    </xf>
    <xf numFmtId="170" fontId="29" fillId="7" borderId="5" xfId="4" applyNumberFormat="1" applyFont="1" applyFill="1" applyBorder="1" applyAlignment="1">
      <alignment horizontal="center" vertical="center"/>
    </xf>
    <xf numFmtId="0" fontId="21" fillId="7" borderId="33" xfId="4" applyFont="1" applyFill="1" applyBorder="1" applyAlignment="1">
      <alignment vertical="center"/>
    </xf>
    <xf numFmtId="0" fontId="16" fillId="7" borderId="62" xfId="4" applyFill="1" applyBorder="1"/>
    <xf numFmtId="170" fontId="29" fillId="7" borderId="62" xfId="4" applyNumberFormat="1" applyFont="1" applyFill="1" applyBorder="1" applyAlignment="1">
      <alignment horizontal="center" vertical="center"/>
    </xf>
    <xf numFmtId="0" fontId="35" fillId="5" borderId="5" xfId="4" applyFont="1" applyFill="1" applyBorder="1" applyAlignment="1">
      <alignment horizontal="center" vertical="center"/>
    </xf>
    <xf numFmtId="0" fontId="16" fillId="5" borderId="74" xfId="4" applyFont="1" applyFill="1" applyBorder="1" applyAlignment="1">
      <alignment horizontal="center" vertical="center"/>
    </xf>
    <xf numFmtId="0" fontId="19" fillId="8" borderId="37" xfId="4" applyFont="1" applyFill="1" applyBorder="1" applyAlignment="1">
      <alignment horizontal="center" vertical="center"/>
    </xf>
    <xf numFmtId="0" fontId="21" fillId="6" borderId="7" xfId="4" applyFont="1" applyFill="1" applyBorder="1" applyAlignment="1">
      <alignment horizontal="center" vertical="center"/>
    </xf>
    <xf numFmtId="0" fontId="16" fillId="0" borderId="5" xfId="4" applyFont="1" applyFill="1" applyBorder="1" applyAlignment="1">
      <alignment horizontal="left"/>
    </xf>
    <xf numFmtId="0" fontId="32" fillId="8" borderId="42" xfId="4" applyFont="1" applyFill="1" applyBorder="1" applyAlignment="1">
      <alignment horizontal="center" vertical="center" wrapText="1"/>
    </xf>
    <xf numFmtId="0" fontId="16" fillId="0" borderId="61" xfId="4" applyFont="1" applyBorder="1" applyAlignment="1">
      <alignment horizontal="center"/>
    </xf>
    <xf numFmtId="0" fontId="28" fillId="9" borderId="38" xfId="4" applyFont="1" applyFill="1" applyBorder="1" applyAlignment="1">
      <alignment horizontal="center" vertical="center"/>
    </xf>
    <xf numFmtId="0" fontId="44" fillId="8" borderId="37" xfId="4" applyFont="1" applyFill="1" applyBorder="1" applyAlignment="1">
      <alignment horizontal="center" vertical="center"/>
    </xf>
    <xf numFmtId="0" fontId="16" fillId="7" borderId="61" xfId="4" applyFont="1" applyFill="1" applyBorder="1" applyAlignment="1">
      <alignment horizontal="center"/>
    </xf>
    <xf numFmtId="0" fontId="16" fillId="7" borderId="64" xfId="4" applyFont="1" applyFill="1" applyBorder="1" applyAlignment="1">
      <alignment horizontal="center"/>
    </xf>
    <xf numFmtId="0" fontId="16" fillId="7" borderId="49" xfId="4" applyFont="1" applyFill="1" applyBorder="1" applyAlignment="1">
      <alignment horizontal="center"/>
    </xf>
    <xf numFmtId="0" fontId="16" fillId="7" borderId="63" xfId="4" applyFont="1" applyFill="1" applyBorder="1" applyAlignment="1">
      <alignment horizontal="center"/>
    </xf>
    <xf numFmtId="0" fontId="21" fillId="6" borderId="70" xfId="4" applyFont="1" applyFill="1" applyBorder="1" applyAlignment="1">
      <alignment horizontal="center" vertical="center"/>
    </xf>
    <xf numFmtId="0" fontId="21" fillId="6" borderId="71" xfId="4" applyFont="1" applyFill="1" applyBorder="1" applyAlignment="1">
      <alignment horizontal="center" vertical="center"/>
    </xf>
    <xf numFmtId="0" fontId="21" fillId="6" borderId="70" xfId="4" applyFont="1" applyFill="1" applyBorder="1" applyAlignment="1">
      <alignment vertical="center"/>
    </xf>
    <xf numFmtId="170" fontId="29" fillId="7" borderId="70" xfId="4" applyNumberFormat="1" applyFont="1" applyFill="1" applyBorder="1" applyAlignment="1">
      <alignment horizontal="center" vertical="center"/>
    </xf>
    <xf numFmtId="170" fontId="29" fillId="7" borderId="83" xfId="4" applyNumberFormat="1" applyFont="1" applyFill="1" applyBorder="1" applyAlignment="1">
      <alignment horizontal="center" vertical="center"/>
    </xf>
    <xf numFmtId="170" fontId="29" fillId="7" borderId="84" xfId="4" applyNumberFormat="1" applyFont="1" applyFill="1" applyBorder="1" applyAlignment="1">
      <alignment horizontal="center" vertical="center"/>
    </xf>
    <xf numFmtId="0" fontId="20" fillId="0" borderId="0" xfId="4" applyFont="1" applyBorder="1" applyAlignment="1">
      <alignment vertical="center"/>
    </xf>
    <xf numFmtId="168" fontId="29" fillId="6" borderId="7" xfId="4" applyNumberFormat="1" applyFont="1" applyFill="1" applyBorder="1" applyAlignment="1">
      <alignment horizontal="center" vertical="center"/>
    </xf>
    <xf numFmtId="0" fontId="16" fillId="0" borderId="61" xfId="4" applyFont="1" applyBorder="1" applyAlignment="1">
      <alignment horizontal="left" vertical="center"/>
    </xf>
    <xf numFmtId="0" fontId="16" fillId="0" borderId="62" xfId="4" applyFont="1" applyBorder="1" applyAlignment="1">
      <alignment horizontal="left" vertical="center"/>
    </xf>
    <xf numFmtId="0" fontId="39" fillId="8" borderId="38" xfId="4" applyFont="1" applyFill="1" applyBorder="1" applyAlignment="1">
      <alignment horizontal="center" vertical="center"/>
    </xf>
    <xf numFmtId="0" fontId="35" fillId="5" borderId="61" xfId="4" applyFont="1" applyFill="1" applyBorder="1" applyAlignment="1">
      <alignment horizontal="center" vertical="center"/>
    </xf>
    <xf numFmtId="0" fontId="16" fillId="0" borderId="49" xfId="4" applyFont="1" applyBorder="1" applyAlignment="1">
      <alignment horizontal="center" vertical="center"/>
    </xf>
    <xf numFmtId="0" fontId="16" fillId="0" borderId="50" xfId="4" applyFont="1" applyBorder="1" applyAlignment="1">
      <alignment horizontal="center" vertical="center"/>
    </xf>
    <xf numFmtId="0" fontId="28" fillId="8" borderId="42" xfId="4" applyFont="1" applyFill="1" applyBorder="1" applyAlignment="1">
      <alignment horizontal="center" vertical="center" wrapText="1"/>
    </xf>
    <xf numFmtId="168" fontId="29" fillId="6" borderId="40" xfId="4" applyNumberFormat="1" applyFont="1" applyFill="1" applyBorder="1" applyAlignment="1">
      <alignment horizontal="center" vertical="center"/>
    </xf>
    <xf numFmtId="169" fontId="29" fillId="0" borderId="69" xfId="4" applyNumberFormat="1" applyFont="1" applyFill="1" applyBorder="1" applyAlignment="1">
      <alignment horizontal="center" vertical="center"/>
    </xf>
    <xf numFmtId="170" fontId="29" fillId="0" borderId="83" xfId="4" applyNumberFormat="1" applyFont="1" applyFill="1" applyBorder="1" applyAlignment="1">
      <alignment horizontal="center" vertical="center"/>
    </xf>
    <xf numFmtId="168" fontId="29" fillId="6" borderId="72" xfId="4" applyNumberFormat="1" applyFont="1" applyFill="1" applyBorder="1" applyAlignment="1">
      <alignment horizontal="center" vertical="center"/>
    </xf>
    <xf numFmtId="0" fontId="28" fillId="8" borderId="38" xfId="4" applyFont="1" applyFill="1" applyBorder="1" applyAlignment="1">
      <alignment horizontal="center" vertical="center"/>
    </xf>
    <xf numFmtId="0" fontId="16" fillId="0" borderId="73" xfId="4" applyBorder="1" applyAlignment="1">
      <alignment vertical="center"/>
    </xf>
    <xf numFmtId="0" fontId="21" fillId="0" borderId="5" xfId="4" applyFont="1" applyFill="1" applyBorder="1" applyAlignment="1">
      <alignment horizontal="center" vertical="center"/>
    </xf>
    <xf numFmtId="0" fontId="21" fillId="0" borderId="50" xfId="4" applyFont="1" applyFill="1" applyBorder="1" applyAlignment="1">
      <alignment horizontal="center" vertical="center"/>
    </xf>
    <xf numFmtId="0" fontId="16" fillId="0" borderId="0" xfId="4" applyAlignment="1">
      <alignment horizontal="center"/>
    </xf>
    <xf numFmtId="0" fontId="16" fillId="0" borderId="33" xfId="4" applyFont="1" applyFill="1" applyBorder="1" applyAlignment="1">
      <alignment horizontal="center"/>
    </xf>
    <xf numFmtId="0" fontId="16" fillId="5" borderId="61" xfId="4" applyFont="1" applyFill="1" applyBorder="1" applyAlignment="1">
      <alignment horizontal="center"/>
    </xf>
    <xf numFmtId="0" fontId="16" fillId="7" borderId="62" xfId="4" applyFont="1" applyFill="1" applyBorder="1" applyAlignment="1">
      <alignment horizontal="center"/>
    </xf>
    <xf numFmtId="0" fontId="16" fillId="5" borderId="33" xfId="4" applyFont="1" applyFill="1" applyBorder="1" applyAlignment="1">
      <alignment horizontal="center"/>
    </xf>
    <xf numFmtId="0" fontId="16" fillId="0" borderId="62" xfId="4" applyFont="1" applyBorder="1" applyAlignment="1">
      <alignment horizontal="center"/>
    </xf>
    <xf numFmtId="168" fontId="29" fillId="6" borderId="47" xfId="4" applyNumberFormat="1" applyFont="1" applyFill="1" applyBorder="1" applyAlignment="1">
      <alignment horizontal="center" vertical="center"/>
    </xf>
    <xf numFmtId="0" fontId="32" fillId="0" borderId="0" xfId="4" applyFont="1" applyBorder="1" applyAlignment="1"/>
    <xf numFmtId="168" fontId="29" fillId="6" borderId="25" xfId="4" applyNumberFormat="1" applyFont="1" applyFill="1" applyBorder="1" applyAlignment="1">
      <alignment horizontal="center" vertical="center"/>
    </xf>
    <xf numFmtId="0" fontId="16" fillId="0" borderId="0" xfId="4" applyAlignment="1">
      <alignment horizontal="center"/>
    </xf>
    <xf numFmtId="0" fontId="28" fillId="8" borderId="38" xfId="4" applyFont="1" applyFill="1" applyBorder="1" applyAlignment="1">
      <alignment horizontal="center" vertical="center" wrapText="1"/>
    </xf>
    <xf numFmtId="0" fontId="28" fillId="8" borderId="42" xfId="4" applyFont="1" applyFill="1" applyBorder="1" applyAlignment="1">
      <alignment horizontal="center" vertical="center" wrapText="1"/>
    </xf>
    <xf numFmtId="0" fontId="21" fillId="9" borderId="81" xfId="4" applyFont="1" applyFill="1" applyBorder="1" applyAlignment="1">
      <alignment horizontal="center" vertical="center"/>
    </xf>
    <xf numFmtId="0" fontId="21" fillId="9" borderId="43" xfId="4" applyFont="1" applyFill="1" applyBorder="1" applyAlignment="1">
      <alignment horizontal="center" vertical="center"/>
    </xf>
    <xf numFmtId="0" fontId="21" fillId="9" borderId="74" xfId="4" applyFont="1" applyFill="1" applyBorder="1" applyAlignment="1">
      <alignment horizontal="center" vertical="center"/>
    </xf>
    <xf numFmtId="0" fontId="21" fillId="9" borderId="82" xfId="4" applyFont="1" applyFill="1" applyBorder="1" applyAlignment="1">
      <alignment horizontal="center" vertical="center"/>
    </xf>
    <xf numFmtId="0" fontId="21" fillId="9" borderId="64" xfId="4" applyFont="1" applyFill="1" applyBorder="1" applyAlignment="1">
      <alignment horizontal="center" vertical="center"/>
    </xf>
    <xf numFmtId="0" fontId="21" fillId="9" borderId="33" xfId="4" applyFont="1" applyFill="1" applyBorder="1" applyAlignment="1">
      <alignment horizontal="center" vertical="center"/>
    </xf>
    <xf numFmtId="0" fontId="48" fillId="0" borderId="49" xfId="4" applyFont="1" applyBorder="1" applyAlignment="1">
      <alignment horizontal="center" vertical="center"/>
    </xf>
    <xf numFmtId="0" fontId="48" fillId="0" borderId="50" xfId="4" applyFont="1" applyBorder="1" applyAlignment="1">
      <alignment horizontal="center" vertical="center"/>
    </xf>
    <xf numFmtId="0" fontId="16" fillId="0" borderId="49" xfId="4" applyFont="1" applyBorder="1" applyAlignment="1">
      <alignment horizontal="center" vertical="center"/>
    </xf>
    <xf numFmtId="0" fontId="16" fillId="0" borderId="50" xfId="4" applyFont="1" applyBorder="1" applyAlignment="1">
      <alignment horizontal="center" vertical="center"/>
    </xf>
    <xf numFmtId="0" fontId="35" fillId="5" borderId="75" xfId="4" applyFont="1" applyFill="1" applyBorder="1" applyAlignment="1">
      <alignment horizontal="center" vertical="center"/>
    </xf>
    <xf numFmtId="0" fontId="35" fillId="5" borderId="76" xfId="4" applyFont="1" applyFill="1" applyBorder="1" applyAlignment="1">
      <alignment horizontal="center" vertical="center"/>
    </xf>
    <xf numFmtId="0" fontId="35" fillId="5" borderId="61" xfId="4" applyFont="1" applyFill="1" applyBorder="1" applyAlignment="1">
      <alignment horizontal="center" vertical="center"/>
    </xf>
    <xf numFmtId="0" fontId="35" fillId="5" borderId="33" xfId="4" applyFont="1" applyFill="1" applyBorder="1" applyAlignment="1">
      <alignment horizontal="center" vertical="center"/>
    </xf>
    <xf numFmtId="0" fontId="16" fillId="0" borderId="61" xfId="4" applyFont="1" applyBorder="1" applyAlignment="1">
      <alignment horizontal="left" vertical="center"/>
    </xf>
    <xf numFmtId="0" fontId="16" fillId="0" borderId="64" xfId="4" applyFont="1" applyBorder="1" applyAlignment="1">
      <alignment horizontal="left" vertical="center"/>
    </xf>
    <xf numFmtId="0" fontId="16" fillId="0" borderId="33" xfId="4" applyFont="1" applyBorder="1" applyAlignment="1">
      <alignment horizontal="left" vertical="center"/>
    </xf>
    <xf numFmtId="0" fontId="30" fillId="0" borderId="61" xfId="4" applyFont="1" applyBorder="1" applyAlignment="1">
      <alignment horizontal="left" vertical="center"/>
    </xf>
    <xf numFmtId="0" fontId="30" fillId="0" borderId="64" xfId="4" applyFont="1" applyBorder="1" applyAlignment="1">
      <alignment horizontal="left" vertical="center"/>
    </xf>
    <xf numFmtId="0" fontId="30" fillId="0" borderId="33" xfId="4" applyFont="1" applyBorder="1" applyAlignment="1">
      <alignment horizontal="left" vertical="center"/>
    </xf>
    <xf numFmtId="0" fontId="7" fillId="8" borderId="17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30" fillId="4" borderId="9" xfId="4" applyFont="1" applyFill="1" applyBorder="1" applyAlignment="1">
      <alignment horizontal="center" vertical="center" wrapText="1"/>
    </xf>
    <xf numFmtId="0" fontId="30" fillId="4" borderId="11" xfId="4" applyFont="1" applyFill="1" applyBorder="1" applyAlignment="1">
      <alignment horizontal="center" vertical="center" wrapText="1"/>
    </xf>
    <xf numFmtId="0" fontId="30" fillId="4" borderId="10" xfId="4" applyFont="1" applyFill="1" applyBorder="1" applyAlignment="1">
      <alignment horizontal="center" vertical="center" wrapText="1"/>
    </xf>
    <xf numFmtId="0" fontId="39" fillId="4" borderId="14" xfId="4" applyFont="1" applyFill="1" applyBorder="1" applyAlignment="1">
      <alignment horizontal="center" vertical="center" wrapText="1"/>
    </xf>
    <xf numFmtId="0" fontId="39" fillId="4" borderId="17" xfId="4" applyFont="1" applyFill="1" applyBorder="1" applyAlignment="1">
      <alignment horizontal="center" vertical="center" wrapText="1"/>
    </xf>
    <xf numFmtId="0" fontId="39" fillId="4" borderId="18" xfId="4" applyFont="1" applyFill="1" applyBorder="1" applyAlignment="1">
      <alignment horizontal="center" vertical="center" wrapText="1"/>
    </xf>
    <xf numFmtId="0" fontId="39" fillId="4" borderId="19" xfId="4" applyFont="1" applyFill="1" applyBorder="1" applyAlignment="1">
      <alignment horizontal="center" vertical="center" wrapText="1"/>
    </xf>
    <xf numFmtId="0" fontId="39" fillId="4" borderId="0" xfId="4" applyFont="1" applyFill="1" applyBorder="1" applyAlignment="1">
      <alignment horizontal="center" vertical="center" wrapText="1"/>
    </xf>
    <xf numFmtId="0" fontId="39" fillId="4" borderId="20" xfId="4" applyFont="1" applyFill="1" applyBorder="1" applyAlignment="1">
      <alignment horizontal="center" vertical="center" wrapText="1"/>
    </xf>
    <xf numFmtId="0" fontId="39" fillId="4" borderId="12" xfId="4" applyFont="1" applyFill="1" applyBorder="1" applyAlignment="1">
      <alignment horizontal="center" vertical="center" wrapText="1"/>
    </xf>
    <xf numFmtId="0" fontId="39" fillId="4" borderId="21" xfId="4" applyFont="1" applyFill="1" applyBorder="1" applyAlignment="1">
      <alignment horizontal="center" vertical="center" wrapText="1"/>
    </xf>
    <xf numFmtId="0" fontId="39" fillId="4" borderId="13" xfId="4" applyFont="1" applyFill="1" applyBorder="1" applyAlignment="1">
      <alignment horizontal="center" vertical="center" wrapText="1"/>
    </xf>
    <xf numFmtId="0" fontId="16" fillId="7" borderId="39" xfId="4" applyFont="1" applyFill="1" applyBorder="1" applyAlignment="1">
      <alignment horizontal="center" vertical="center"/>
    </xf>
    <xf numFmtId="0" fontId="16" fillId="7" borderId="33" xfId="4" applyFont="1" applyFill="1" applyBorder="1" applyAlignment="1">
      <alignment horizontal="center" vertical="center"/>
    </xf>
    <xf numFmtId="0" fontId="16" fillId="7" borderId="62" xfId="4" applyFont="1" applyFill="1" applyBorder="1" applyAlignment="1">
      <alignment horizontal="left" vertical="center"/>
    </xf>
    <xf numFmtId="0" fontId="16" fillId="0" borderId="61" xfId="4" applyFont="1" applyFill="1" applyBorder="1" applyAlignment="1">
      <alignment horizontal="center"/>
    </xf>
    <xf numFmtId="0" fontId="16" fillId="0" borderId="33" xfId="4" applyFont="1" applyFill="1" applyBorder="1" applyAlignment="1">
      <alignment horizontal="center"/>
    </xf>
    <xf numFmtId="0" fontId="32" fillId="8" borderId="38" xfId="4" applyFont="1" applyFill="1" applyBorder="1" applyAlignment="1">
      <alignment horizontal="center" vertical="center" wrapText="1"/>
    </xf>
    <xf numFmtId="0" fontId="32" fillId="8" borderId="37" xfId="4" applyFont="1" applyFill="1" applyBorder="1" applyAlignment="1">
      <alignment horizontal="center" vertical="center" wrapText="1"/>
    </xf>
    <xf numFmtId="0" fontId="35" fillId="5" borderId="73" xfId="4" applyFont="1" applyFill="1" applyBorder="1" applyAlignment="1">
      <alignment horizontal="center" vertical="center"/>
    </xf>
    <xf numFmtId="0" fontId="35" fillId="5" borderId="74" xfId="4" applyFont="1" applyFill="1" applyBorder="1" applyAlignment="1">
      <alignment horizontal="center" vertical="center"/>
    </xf>
    <xf numFmtId="0" fontId="39" fillId="8" borderId="16" xfId="4" applyFont="1" applyFill="1" applyBorder="1" applyAlignment="1">
      <alignment horizontal="center" vertical="center"/>
    </xf>
    <xf numFmtId="0" fontId="39" fillId="8" borderId="34" xfId="4" applyFont="1" applyFill="1" applyBorder="1" applyAlignment="1">
      <alignment horizontal="center" vertical="center"/>
    </xf>
    <xf numFmtId="0" fontId="16" fillId="0" borderId="62" xfId="4" applyFont="1" applyBorder="1" applyAlignment="1">
      <alignment horizontal="left" vertical="center"/>
    </xf>
    <xf numFmtId="0" fontId="16" fillId="7" borderId="62" xfId="4" applyFont="1" applyFill="1" applyBorder="1" applyAlignment="1">
      <alignment horizontal="center" vertical="center"/>
    </xf>
    <xf numFmtId="0" fontId="30" fillId="0" borderId="62" xfId="4" applyFont="1" applyBorder="1" applyAlignment="1">
      <alignment horizontal="left" vertical="center"/>
    </xf>
    <xf numFmtId="0" fontId="16" fillId="7" borderId="61" xfId="4" applyFont="1" applyFill="1" applyBorder="1" applyAlignment="1">
      <alignment horizontal="left" vertical="center"/>
    </xf>
    <xf numFmtId="0" fontId="16" fillId="7" borderId="33" xfId="4" applyFont="1" applyFill="1" applyBorder="1" applyAlignment="1">
      <alignment horizontal="left" vertical="center"/>
    </xf>
    <xf numFmtId="0" fontId="17" fillId="0" borderId="7" xfId="4" applyFont="1" applyBorder="1" applyAlignment="1">
      <alignment horizontal="center" vertical="center"/>
    </xf>
    <xf numFmtId="14" fontId="36" fillId="0" borderId="62" xfId="4" applyNumberFormat="1" applyFont="1" applyFill="1" applyBorder="1" applyAlignment="1">
      <alignment horizontal="center" vertical="center"/>
    </xf>
    <xf numFmtId="14" fontId="28" fillId="0" borderId="1" xfId="4" applyNumberFormat="1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34" fillId="8" borderId="22" xfId="0" applyFont="1" applyFill="1" applyBorder="1" applyAlignment="1">
      <alignment horizontal="center" vertical="center" wrapText="1"/>
    </xf>
    <xf numFmtId="0" fontId="34" fillId="8" borderId="23" xfId="0" applyFont="1" applyFill="1" applyBorder="1" applyAlignment="1">
      <alignment horizontal="center" vertical="center" wrapText="1"/>
    </xf>
    <xf numFmtId="0" fontId="34" fillId="8" borderId="24" xfId="0" applyFont="1" applyFill="1" applyBorder="1" applyAlignment="1">
      <alignment horizontal="center" vertical="center" wrapText="1"/>
    </xf>
    <xf numFmtId="0" fontId="33" fillId="8" borderId="22" xfId="0" applyFont="1" applyFill="1" applyBorder="1" applyAlignment="1">
      <alignment horizontal="center" vertical="center" wrapText="1"/>
    </xf>
    <xf numFmtId="0" fontId="33" fillId="8" borderId="23" xfId="0" applyFont="1" applyFill="1" applyBorder="1" applyAlignment="1">
      <alignment horizontal="center" vertical="center" wrapText="1"/>
    </xf>
    <xf numFmtId="0" fontId="33" fillId="8" borderId="24" xfId="0" applyFont="1" applyFill="1" applyBorder="1" applyAlignment="1">
      <alignment horizontal="center" vertical="center" wrapText="1"/>
    </xf>
    <xf numFmtId="0" fontId="7" fillId="8" borderId="58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7" fillId="8" borderId="60" xfId="0" applyFont="1" applyFill="1" applyBorder="1" applyAlignment="1">
      <alignment horizontal="center" vertical="center" wrapText="1"/>
    </xf>
    <xf numFmtId="0" fontId="39" fillId="8" borderId="38" xfId="4" applyFont="1" applyFill="1" applyBorder="1" applyAlignment="1">
      <alignment horizontal="center" vertical="center"/>
    </xf>
    <xf numFmtId="0" fontId="39" fillId="8" borderId="42" xfId="4" applyFont="1" applyFill="1" applyBorder="1" applyAlignment="1">
      <alignment horizontal="center" vertical="center"/>
    </xf>
    <xf numFmtId="0" fontId="17" fillId="0" borderId="62" xfId="4" applyFont="1" applyBorder="1" applyAlignment="1">
      <alignment horizontal="center" vertical="center"/>
    </xf>
    <xf numFmtId="0" fontId="7" fillId="8" borderId="56" xfId="0" applyFont="1" applyFill="1" applyBorder="1" applyAlignment="1">
      <alignment horizontal="center" vertical="center" wrapText="1"/>
    </xf>
    <xf numFmtId="0" fontId="7" fillId="8" borderId="57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16" fillId="0" borderId="73" xfId="4" applyFont="1" applyFill="1" applyBorder="1" applyAlignment="1">
      <alignment horizontal="center"/>
    </xf>
    <xf numFmtId="0" fontId="16" fillId="0" borderId="74" xfId="4" applyFont="1" applyFill="1" applyBorder="1" applyAlignment="1">
      <alignment horizontal="center"/>
    </xf>
    <xf numFmtId="0" fontId="16" fillId="7" borderId="5" xfId="4" applyFill="1" applyBorder="1" applyAlignment="1">
      <alignment horizontal="left"/>
    </xf>
    <xf numFmtId="0" fontId="16" fillId="7" borderId="49" xfId="4" applyFill="1" applyBorder="1" applyAlignment="1">
      <alignment horizontal="left"/>
    </xf>
    <xf numFmtId="0" fontId="16" fillId="7" borderId="62" xfId="4" applyFill="1" applyBorder="1" applyAlignment="1">
      <alignment horizontal="left"/>
    </xf>
    <xf numFmtId="0" fontId="16" fillId="7" borderId="61" xfId="4" applyFill="1" applyBorder="1" applyAlignment="1">
      <alignment horizontal="left"/>
    </xf>
    <xf numFmtId="0" fontId="16" fillId="0" borderId="62" xfId="4" applyBorder="1" applyAlignment="1">
      <alignment horizontal="left"/>
    </xf>
    <xf numFmtId="0" fontId="32" fillId="9" borderId="38" xfId="4" applyFont="1" applyFill="1" applyBorder="1" applyAlignment="1">
      <alignment horizontal="center" vertical="center"/>
    </xf>
    <xf numFmtId="0" fontId="32" fillId="9" borderId="37" xfId="4" applyFont="1" applyFill="1" applyBorder="1" applyAlignment="1">
      <alignment horizontal="center" vertical="center"/>
    </xf>
    <xf numFmtId="0" fontId="19" fillId="7" borderId="5" xfId="4" applyFont="1" applyFill="1" applyBorder="1" applyAlignment="1">
      <alignment horizontal="left" vertical="center"/>
    </xf>
    <xf numFmtId="0" fontId="30" fillId="7" borderId="61" xfId="4" applyFont="1" applyFill="1" applyBorder="1" applyAlignment="1">
      <alignment horizontal="left" vertical="center"/>
    </xf>
    <xf numFmtId="0" fontId="30" fillId="7" borderId="33" xfId="4" applyFont="1" applyFill="1" applyBorder="1" applyAlignment="1">
      <alignment horizontal="left" vertical="center"/>
    </xf>
    <xf numFmtId="0" fontId="32" fillId="0" borderId="38" xfId="4" applyFont="1" applyBorder="1" applyAlignment="1">
      <alignment horizontal="center"/>
    </xf>
    <xf numFmtId="0" fontId="32" fillId="0" borderId="42" xfId="4" applyFont="1" applyBorder="1" applyAlignment="1">
      <alignment horizontal="center"/>
    </xf>
    <xf numFmtId="0" fontId="32" fillId="0" borderId="37" xfId="4" applyFont="1" applyBorder="1" applyAlignment="1">
      <alignment horizontal="center"/>
    </xf>
    <xf numFmtId="0" fontId="21" fillId="8" borderId="42" xfId="4" applyFont="1" applyFill="1" applyBorder="1" applyAlignment="1">
      <alignment horizontal="center" vertical="center"/>
    </xf>
    <xf numFmtId="0" fontId="16" fillId="0" borderId="62" xfId="4" applyFont="1" applyBorder="1" applyAlignment="1">
      <alignment horizontal="right" vertical="center"/>
    </xf>
    <xf numFmtId="0" fontId="39" fillId="4" borderId="9" xfId="4" applyFont="1" applyFill="1" applyBorder="1" applyAlignment="1">
      <alignment horizontal="center" vertical="center" wrapText="1"/>
    </xf>
    <xf numFmtId="0" fontId="39" fillId="4" borderId="11" xfId="4" applyFont="1" applyFill="1" applyBorder="1" applyAlignment="1">
      <alignment horizontal="center" vertical="center" wrapText="1"/>
    </xf>
    <xf numFmtId="0" fontId="39" fillId="4" borderId="10" xfId="4" applyFont="1" applyFill="1" applyBorder="1" applyAlignment="1">
      <alignment horizontal="center" vertical="center" wrapText="1"/>
    </xf>
    <xf numFmtId="0" fontId="30" fillId="4" borderId="14" xfId="4" applyFont="1" applyFill="1" applyBorder="1" applyAlignment="1">
      <alignment horizontal="center" vertical="center" wrapText="1"/>
    </xf>
    <xf numFmtId="0" fontId="30" fillId="4" borderId="19" xfId="4" applyFont="1" applyFill="1" applyBorder="1" applyAlignment="1">
      <alignment horizontal="center" vertical="center" wrapText="1"/>
    </xf>
    <xf numFmtId="0" fontId="30" fillId="4" borderId="12" xfId="4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 wrapText="1"/>
    </xf>
  </cellXfs>
  <cellStyles count="154">
    <cellStyle name="_Arial_G10" xfId="22"/>
    <cellStyle name="_CU" xfId="23"/>
    <cellStyle name="_CU_TBI_024_Montbéliard" xfId="24"/>
    <cellStyle name="_CU_TBI_3322_App Strasbourg_2008_UOP" xfId="25"/>
    <cellStyle name="_Evitement" xfId="26"/>
    <cellStyle name="_KM" xfId="27"/>
    <cellStyle name="_KM_TBI_024_Montbéliard" xfId="28"/>
    <cellStyle name="_KM_TBI_3322_App Strasbourg_2008_UOP" xfId="29"/>
    <cellStyle name="_NB" xfId="30"/>
    <cellStyle name="_NB_TBI_024_Montbéliard" xfId="31"/>
    <cellStyle name="_NB_TBI_3322_App Strasbourg_2008_UOP" xfId="32"/>
    <cellStyle name="En cours" xfId="33"/>
    <cellStyle name="Entrée" xfId="3" builtinId="20" customBuiltin="1"/>
    <cellStyle name="Entrée 2" xfId="14"/>
    <cellStyle name="Entrée 3" xfId="85"/>
    <cellStyle name="Entrée 4" xfId="87"/>
    <cellStyle name="ETRANGER" xfId="34"/>
    <cellStyle name="Euro" xfId="1"/>
    <cellStyle name="Euro 10" xfId="69"/>
    <cellStyle name="Euro 11" xfId="68"/>
    <cellStyle name="Euro 12" xfId="72"/>
    <cellStyle name="Euro 13" xfId="75"/>
    <cellStyle name="Euro 14" xfId="79"/>
    <cellStyle name="Euro 15" xfId="78"/>
    <cellStyle name="Euro 16" xfId="89"/>
    <cellStyle name="Euro 17" xfId="88"/>
    <cellStyle name="Euro 18" xfId="97"/>
    <cellStyle name="Euro 19" xfId="96"/>
    <cellStyle name="Euro 2" xfId="35"/>
    <cellStyle name="Euro 20" xfId="100"/>
    <cellStyle name="Euro 21" xfId="103"/>
    <cellStyle name="Euro 22" xfId="109"/>
    <cellStyle name="Euro 23" xfId="106"/>
    <cellStyle name="Euro 24" xfId="107"/>
    <cellStyle name="Euro 25" xfId="115"/>
    <cellStyle name="Euro 26" xfId="118"/>
    <cellStyle name="Euro 27" xfId="151"/>
    <cellStyle name="Euro 3" xfId="50"/>
    <cellStyle name="Euro 4" xfId="53"/>
    <cellStyle name="Euro 5" xfId="45"/>
    <cellStyle name="Euro 6" xfId="54"/>
    <cellStyle name="Euro 7" xfId="46"/>
    <cellStyle name="Euro 8" xfId="63"/>
    <cellStyle name="Euro 9" xfId="62"/>
    <cellStyle name="Gare" xfId="36"/>
    <cellStyle name="Normal" xfId="0" builtinId="0"/>
    <cellStyle name="Normal - Style1" xfId="37"/>
    <cellStyle name="Normal 2" xfId="2"/>
    <cellStyle name="Normal 2 10" xfId="21"/>
    <cellStyle name="Normal 2 11" xfId="38"/>
    <cellStyle name="Normal 2 12" xfId="51"/>
    <cellStyle name="Normal 2 13" xfId="55"/>
    <cellStyle name="Normal 2 14" xfId="47"/>
    <cellStyle name="Normal 2 15" xfId="57"/>
    <cellStyle name="Normal 2 16" xfId="49"/>
    <cellStyle name="Normal 2 17" xfId="64"/>
    <cellStyle name="Normal 2 18" xfId="61"/>
    <cellStyle name="Normal 2 19" xfId="70"/>
    <cellStyle name="Normal 2 2" xfId="8"/>
    <cellStyle name="Normal 2 2 2" xfId="15"/>
    <cellStyle name="Normal 2 2 2 2" xfId="127"/>
    <cellStyle name="Normal 2 2 2 3" xfId="125"/>
    <cellStyle name="Normal 2 2 2 4" xfId="137"/>
    <cellStyle name="Normal 2 2 2 5" xfId="141"/>
    <cellStyle name="Normal 2 2 2 6" xfId="147"/>
    <cellStyle name="Normal 2 20" xfId="67"/>
    <cellStyle name="Normal 2 21" xfId="73"/>
    <cellStyle name="Normal 2 22" xfId="76"/>
    <cellStyle name="Normal 2 23" xfId="80"/>
    <cellStyle name="Normal 2 24" xfId="82"/>
    <cellStyle name="Normal 2 25" xfId="84"/>
    <cellStyle name="Normal 2 26" xfId="86"/>
    <cellStyle name="Normal 2 27" xfId="90"/>
    <cellStyle name="Normal 2 28" xfId="92"/>
    <cellStyle name="Normal 2 29" xfId="98"/>
    <cellStyle name="Normal 2 3" xfId="9"/>
    <cellStyle name="Normal 2 3 2" xfId="16"/>
    <cellStyle name="Normal 2 3 2 2" xfId="128"/>
    <cellStyle name="Normal 2 3 2 3" xfId="124"/>
    <cellStyle name="Normal 2 3 2 4" xfId="133"/>
    <cellStyle name="Normal 2 3 2 5" xfId="142"/>
    <cellStyle name="Normal 2 3 2 6" xfId="148"/>
    <cellStyle name="Normal 2 30" xfId="95"/>
    <cellStyle name="Normal 2 31" xfId="101"/>
    <cellStyle name="Normal 2 32" xfId="104"/>
    <cellStyle name="Normal 2 33" xfId="111"/>
    <cellStyle name="Normal 2 34" xfId="113"/>
    <cellStyle name="Normal 2 35" xfId="108"/>
    <cellStyle name="Normal 2 36" xfId="116"/>
    <cellStyle name="Normal 2 37" xfId="119"/>
    <cellStyle name="Normal 2 38" xfId="121"/>
    <cellStyle name="Normal 2 39" xfId="134"/>
    <cellStyle name="Normal 2 4" xfId="10"/>
    <cellStyle name="Normal 2 4 2" xfId="17"/>
    <cellStyle name="Normal 2 4 2 2" xfId="129"/>
    <cellStyle name="Normal 2 4 2 3" xfId="123"/>
    <cellStyle name="Normal 2 4 2 4" xfId="135"/>
    <cellStyle name="Normal 2 4 2 5" xfId="143"/>
    <cellStyle name="Normal 2 4 2 6" xfId="149"/>
    <cellStyle name="Normal 2 40" xfId="132"/>
    <cellStyle name="Normal 2 41" xfId="139"/>
    <cellStyle name="Normal 2 42" xfId="145"/>
    <cellStyle name="Normal 2 43" xfId="152"/>
    <cellStyle name="Normal 2 5" xfId="11"/>
    <cellStyle name="Normal 2 5 2" xfId="18"/>
    <cellStyle name="Normal 2 5 2 2" xfId="130"/>
    <cellStyle name="Normal 2 5 2 3" xfId="122"/>
    <cellStyle name="Normal 2 5 2 4" xfId="136"/>
    <cellStyle name="Normal 2 5 2 5" xfId="144"/>
    <cellStyle name="Normal 2 5 2 6" xfId="150"/>
    <cellStyle name="Normal 2 6" xfId="12"/>
    <cellStyle name="Normal 2 7" xfId="13"/>
    <cellStyle name="Normal 2 7 2" xfId="126"/>
    <cellStyle name="Normal 2 7 3" xfId="131"/>
    <cellStyle name="Normal 2 7 4" xfId="138"/>
    <cellStyle name="Normal 2 7 5" xfId="140"/>
    <cellStyle name="Normal 2 7 6" xfId="146"/>
    <cellStyle name="Normal 2 8" xfId="19"/>
    <cellStyle name="Normal 2 9" xfId="20"/>
    <cellStyle name="Normal 3" xfId="5"/>
    <cellStyle name="Normal 3 10" xfId="71"/>
    <cellStyle name="Normal 3 11" xfId="66"/>
    <cellStyle name="Normal 3 12" xfId="74"/>
    <cellStyle name="Normal 3 13" xfId="77"/>
    <cellStyle name="Normal 3 14" xfId="81"/>
    <cellStyle name="Normal 3 15" xfId="83"/>
    <cellStyle name="Normal 3 16" xfId="91"/>
    <cellStyle name="Normal 3 17" xfId="93"/>
    <cellStyle name="Normal 3 18" xfId="99"/>
    <cellStyle name="Normal 3 19" xfId="94"/>
    <cellStyle name="Normal 3 2" xfId="39"/>
    <cellStyle name="Normal 3 20" xfId="102"/>
    <cellStyle name="Normal 3 21" xfId="105"/>
    <cellStyle name="Normal 3 22" xfId="112"/>
    <cellStyle name="Normal 3 23" xfId="114"/>
    <cellStyle name="Normal 3 24" xfId="110"/>
    <cellStyle name="Normal 3 25" xfId="117"/>
    <cellStyle name="Normal 3 26" xfId="120"/>
    <cellStyle name="Normal 3 27" xfId="153"/>
    <cellStyle name="Normal 3 3" xfId="52"/>
    <cellStyle name="Normal 3 4" xfId="56"/>
    <cellStyle name="Normal 3 5" xfId="48"/>
    <cellStyle name="Normal 3 6" xfId="58"/>
    <cellStyle name="Normal 3 7" xfId="59"/>
    <cellStyle name="Normal 3 8" xfId="65"/>
    <cellStyle name="Normal 3 9" xfId="60"/>
    <cellStyle name="Normal 4" xfId="6"/>
    <cellStyle name="Normal 5" xfId="7"/>
    <cellStyle name="Normal_Pointage Jérémie" xfId="4"/>
    <cellStyle name="Standard_Anpassen der Amortisation" xfId="40"/>
    <cellStyle name="titre2" xfId="41"/>
    <cellStyle name="UIC 60" xfId="42"/>
    <cellStyle name="Währung [0]_Budget" xfId="43"/>
    <cellStyle name="Währung_Budget" xfId="44"/>
  </cellStyles>
  <dxfs count="55"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 style="thin">
          <color indexed="64"/>
        </top>
      </border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</dxfs>
  <tableStyles count="0" defaultTableStyle="TableStyleMedium9" defaultPivotStyle="PivotStyleLight16"/>
  <colors>
    <mruColors>
      <color rgb="FFFFFF99"/>
      <color rgb="FFFFFFCC"/>
      <color rgb="FFCC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reau%20d'Etudes%20Travaux\BIBLIOTHEQUE%20INFORMATIQUE\PRIX\ETUDE%20DE%20PRIX%20NOUVEAU\2010\4%20Etudes%20de%20prix%20-%20recon&#231;u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heminement"/>
      <sheetName val="Feuil11"/>
      <sheetName val="ressources"/>
      <sheetName val="répartition par tâche"/>
      <sheetName val="répartition directe"/>
      <sheetName val="sous-détail"/>
    </sheetNames>
    <sheetDataSet>
      <sheetData sheetId="0"/>
      <sheetData sheetId="1"/>
      <sheetData sheetId="2">
        <row r="3">
          <cell r="Q3">
            <v>650</v>
          </cell>
        </row>
        <row r="4">
          <cell r="Q4">
            <v>1.5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T316"/>
  <sheetViews>
    <sheetView tabSelected="1" view="pageBreakPreview" zoomScale="60" zoomScaleNormal="70" workbookViewId="0">
      <selection activeCell="D13" sqref="D13"/>
    </sheetView>
  </sheetViews>
  <sheetFormatPr baseColWidth="10" defaultRowHeight="15.75"/>
  <cols>
    <col min="1" max="1" width="13.28515625" style="21" customWidth="1"/>
    <col min="2" max="2" width="67.5703125" style="21" customWidth="1"/>
    <col min="3" max="3" width="19.140625" style="22" customWidth="1"/>
    <col min="4" max="4" width="16.5703125" style="22" customWidth="1"/>
    <col min="5" max="5" width="9.42578125" style="22" customWidth="1"/>
    <col min="6" max="6" width="8.85546875" style="23" customWidth="1"/>
    <col min="7" max="7" width="10.5703125" style="23" customWidth="1"/>
    <col min="8" max="8" width="11.85546875" style="23" customWidth="1"/>
    <col min="9" max="9" width="30.7109375" style="23" customWidth="1"/>
    <col min="10" max="10" width="10.7109375" style="23" customWidth="1"/>
    <col min="11" max="11" width="11.28515625" style="23" customWidth="1"/>
    <col min="12" max="14" width="10.7109375" style="23" customWidth="1"/>
    <col min="15" max="15" width="13" style="23" customWidth="1"/>
    <col min="16" max="16" width="12.140625" style="23" customWidth="1"/>
    <col min="17" max="17" width="10.7109375" style="23" customWidth="1"/>
    <col min="18" max="18" width="11.5703125" style="23" customWidth="1"/>
    <col min="19" max="21" width="10.7109375" style="22" customWidth="1"/>
    <col min="22" max="22" width="12.42578125" style="5" customWidth="1"/>
    <col min="23" max="23" width="5.85546875" style="5" customWidth="1"/>
    <col min="24" max="24" width="4.42578125" style="21" customWidth="1"/>
    <col min="25" max="34" width="3.7109375" style="21" customWidth="1"/>
    <col min="35" max="35" width="3.7109375" style="192" customWidth="1"/>
    <col min="36" max="45" width="3.7109375" style="21" customWidth="1"/>
    <col min="46" max="46" width="4" style="21" customWidth="1"/>
    <col min="47" max="16384" width="11.42578125" style="21"/>
  </cols>
  <sheetData>
    <row r="1" spans="1:46" s="2" customFormat="1" ht="20.25">
      <c r="C1" s="3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3"/>
      <c r="T1" s="3"/>
      <c r="U1" s="3"/>
      <c r="V1" s="5"/>
      <c r="W1" s="5"/>
      <c r="X1" s="6"/>
      <c r="Y1" s="7"/>
      <c r="Z1" s="8"/>
      <c r="AA1" s="7"/>
      <c r="AR1" s="9"/>
    </row>
    <row r="2" spans="1:46" s="2" customFormat="1" ht="20.25">
      <c r="C2" s="3"/>
      <c r="D2" s="3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"/>
      <c r="T2" s="3"/>
      <c r="U2" s="3"/>
      <c r="V2" s="5"/>
      <c r="W2" s="5"/>
      <c r="X2" s="6"/>
      <c r="Y2" s="7"/>
      <c r="Z2" s="8"/>
      <c r="AA2" s="7"/>
      <c r="AR2" s="9"/>
    </row>
    <row r="3" spans="1:46" s="2" customFormat="1" ht="20.25"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  <c r="T3" s="3"/>
      <c r="U3" s="3"/>
      <c r="V3" s="5"/>
      <c r="W3" s="5"/>
      <c r="X3" s="6"/>
      <c r="Y3" s="10"/>
      <c r="Z3" s="8"/>
      <c r="AA3" s="7"/>
      <c r="AR3" s="9"/>
    </row>
    <row r="4" spans="1:46" s="2" customFormat="1" ht="20.25"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3"/>
      <c r="T4" s="3"/>
      <c r="U4" s="3"/>
      <c r="V4" s="5"/>
      <c r="W4" s="5"/>
      <c r="X4" s="6"/>
      <c r="Y4" s="10"/>
      <c r="Z4" s="8"/>
      <c r="AA4" s="7"/>
      <c r="AR4" s="9"/>
    </row>
    <row r="5" spans="1:46" s="2" customFormat="1" ht="20.25">
      <c r="B5"/>
      <c r="C5" s="3"/>
      <c r="D5" s="3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"/>
      <c r="T5" s="3"/>
      <c r="U5" s="3"/>
      <c r="V5" s="5"/>
      <c r="W5" s="5"/>
      <c r="X5" s="6"/>
      <c r="Y5" s="8"/>
      <c r="Z5" s="8"/>
      <c r="AA5" s="7"/>
      <c r="AR5" s="9"/>
    </row>
    <row r="6" spans="1:46" s="2" customFormat="1" ht="15" customHeight="1"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3"/>
      <c r="T6" s="3"/>
      <c r="U6" s="3"/>
      <c r="V6" s="5"/>
      <c r="W6" s="5"/>
      <c r="X6" s="6"/>
      <c r="Z6" s="12"/>
      <c r="AA6" s="7"/>
      <c r="AR6" s="9"/>
    </row>
    <row r="7" spans="1:46" s="2" customFormat="1" ht="14.25" customHeight="1">
      <c r="C7" s="3"/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3"/>
      <c r="S7" s="3"/>
      <c r="T7" s="3"/>
      <c r="V7" s="5"/>
      <c r="W7" s="5"/>
      <c r="X7" s="6"/>
      <c r="AR7" s="9"/>
    </row>
    <row r="8" spans="1:46" s="2" customFormat="1" ht="14.25" customHeight="1">
      <c r="C8" s="3"/>
      <c r="D8" s="3"/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3"/>
      <c r="T8" s="3"/>
      <c r="U8" s="3"/>
      <c r="V8" s="5"/>
      <c r="W8" s="5"/>
      <c r="X8" s="264"/>
      <c r="Y8" s="13"/>
      <c r="Z8" s="13"/>
      <c r="AR8" s="9"/>
    </row>
    <row r="9" spans="1:46" s="13" customFormat="1" ht="17.25" customHeight="1">
      <c r="B9" s="227"/>
      <c r="C9" s="14"/>
      <c r="D9" s="14"/>
      <c r="E9" s="14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4"/>
      <c r="T9" s="14"/>
      <c r="U9" s="14"/>
      <c r="V9" s="16">
        <v>1</v>
      </c>
      <c r="W9" s="16"/>
      <c r="X9" s="364" t="s">
        <v>173</v>
      </c>
      <c r="Y9" s="364"/>
      <c r="Z9" s="364"/>
      <c r="AA9" s="347" t="s">
        <v>174</v>
      </c>
      <c r="AB9" s="347"/>
      <c r="AC9" s="347"/>
      <c r="AD9" s="17"/>
      <c r="AE9" s="18"/>
      <c r="AF9" s="17"/>
      <c r="AG9" s="19"/>
      <c r="AH9" s="19"/>
      <c r="AI9" s="2"/>
      <c r="AJ9" s="19"/>
      <c r="AK9" s="19"/>
      <c r="AL9" s="19"/>
      <c r="AM9" s="19"/>
      <c r="AN9" s="19"/>
      <c r="AO9" s="19"/>
      <c r="AP9" s="19"/>
      <c r="AQ9" s="20"/>
      <c r="AR9" s="19"/>
      <c r="AS9" s="19"/>
      <c r="AT9" s="19"/>
    </row>
    <row r="10" spans="1:46" ht="20.25" customHeight="1">
      <c r="B10" s="227"/>
      <c r="C10" s="36"/>
      <c r="D10" s="36"/>
      <c r="E10" s="36"/>
      <c r="R10" s="54"/>
      <c r="X10" s="348">
        <v>41645</v>
      </c>
      <c r="Y10" s="348"/>
      <c r="Z10" s="348"/>
      <c r="AA10" s="349">
        <v>41712</v>
      </c>
      <c r="AB10" s="349"/>
      <c r="AC10" s="349"/>
      <c r="AD10" s="349"/>
      <c r="AE10" s="24"/>
      <c r="AF10" s="25"/>
      <c r="AG10" s="25"/>
      <c r="AH10" s="26"/>
      <c r="AI10" s="2"/>
      <c r="AJ10" s="197"/>
      <c r="AK10" s="26"/>
      <c r="AL10" s="26"/>
      <c r="AM10" s="27"/>
      <c r="AN10" s="27"/>
      <c r="AO10" s="27"/>
      <c r="AP10" s="27"/>
      <c r="AQ10" s="28"/>
      <c r="AR10" s="28"/>
      <c r="AS10" s="28"/>
      <c r="AT10" s="28"/>
    </row>
    <row r="11" spans="1:46" s="192" customFormat="1" ht="20.25" customHeight="1">
      <c r="B11" s="201"/>
      <c r="C11" s="202"/>
      <c r="D11" s="202"/>
      <c r="E11" s="202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209"/>
      <c r="S11" s="193"/>
      <c r="T11" s="193"/>
      <c r="U11" s="193"/>
      <c r="V11" s="191"/>
      <c r="W11" s="191"/>
      <c r="X11" s="189"/>
      <c r="Y11" s="189"/>
      <c r="Z11" s="189"/>
      <c r="AA11" s="200"/>
      <c r="AB11" s="200"/>
      <c r="AC11" s="200"/>
      <c r="AD11" s="200"/>
      <c r="AE11" s="195"/>
      <c r="AF11" s="196"/>
      <c r="AG11" s="196"/>
      <c r="AH11" s="197"/>
      <c r="AI11" s="2"/>
      <c r="AJ11" s="197"/>
      <c r="AK11" s="197"/>
      <c r="AL11" s="197"/>
      <c r="AM11" s="198"/>
      <c r="AN11" s="198"/>
      <c r="AO11" s="198"/>
      <c r="AP11" s="198"/>
      <c r="AQ11" s="199"/>
      <c r="AR11" s="199"/>
      <c r="AS11" s="199"/>
      <c r="AT11" s="199"/>
    </row>
    <row r="12" spans="1:46" s="192" customFormat="1" ht="20.25" customHeight="1">
      <c r="B12" s="201"/>
      <c r="C12" s="202"/>
      <c r="D12" s="202"/>
      <c r="E12" s="202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209"/>
      <c r="S12" s="193"/>
      <c r="T12" s="193"/>
      <c r="U12" s="193"/>
      <c r="V12" s="191"/>
      <c r="W12" s="191"/>
      <c r="X12" s="189"/>
      <c r="Y12" s="189"/>
      <c r="Z12" s="189"/>
      <c r="AA12" s="200"/>
      <c r="AB12" s="200"/>
      <c r="AC12" s="200"/>
      <c r="AD12" s="200"/>
      <c r="AE12" s="195"/>
      <c r="AF12" s="196"/>
      <c r="AG12" s="11" t="s">
        <v>172</v>
      </c>
      <c r="AH12" s="197"/>
      <c r="AI12" s="2"/>
      <c r="AJ12" s="197"/>
      <c r="AK12" s="197"/>
      <c r="AL12" s="197"/>
      <c r="AM12" s="198"/>
      <c r="AN12" s="198"/>
      <c r="AO12" s="198"/>
      <c r="AP12" s="198"/>
      <c r="AQ12" s="199"/>
      <c r="AR12" s="199"/>
      <c r="AS12" s="199"/>
      <c r="AT12" s="199"/>
    </row>
    <row r="13" spans="1:46" s="192" customFormat="1" ht="20.25" customHeight="1" thickBot="1">
      <c r="B13" s="201"/>
      <c r="C13" s="202"/>
      <c r="D13" s="202"/>
      <c r="E13" s="202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209"/>
      <c r="S13" s="193"/>
      <c r="T13" s="193"/>
      <c r="U13" s="193"/>
      <c r="V13" s="191"/>
      <c r="W13" s="191"/>
      <c r="X13" s="189"/>
      <c r="Y13" s="189"/>
      <c r="Z13" s="189"/>
      <c r="AA13" s="200"/>
      <c r="AB13" s="200"/>
      <c r="AC13" s="200"/>
      <c r="AD13" s="200"/>
      <c r="AE13" s="195"/>
      <c r="AF13" s="196"/>
      <c r="AG13" s="11"/>
      <c r="AH13" s="197"/>
      <c r="AI13" s="2"/>
      <c r="AJ13" s="197"/>
      <c r="AK13" s="197"/>
      <c r="AL13" s="197"/>
      <c r="AM13" s="198"/>
      <c r="AN13" s="198"/>
      <c r="AO13" s="198"/>
      <c r="AP13" s="198"/>
      <c r="AQ13" s="199"/>
      <c r="AR13" s="199"/>
      <c r="AS13" s="199"/>
      <c r="AT13" s="199"/>
    </row>
    <row r="14" spans="1:46" s="192" customFormat="1" ht="20.25" customHeight="1" thickBot="1">
      <c r="B14" s="201"/>
      <c r="C14" s="202"/>
      <c r="D14" s="202"/>
      <c r="E14" s="202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209"/>
      <c r="S14" s="281"/>
      <c r="T14" s="281"/>
      <c r="U14" s="281"/>
      <c r="V14" s="191"/>
      <c r="W14" s="191"/>
      <c r="X14" s="382">
        <f>IF(Z15="","",INT((Z15-SUM(MOD(DATE(YEAR(Z15-MOD(Z15-2,7)+3),1,2),{1E+99;7})*{1;-1})+5)/7))</f>
        <v>2</v>
      </c>
      <c r="Y14" s="383"/>
      <c r="Z14" s="383"/>
      <c r="AA14" s="383"/>
      <c r="AB14" s="383"/>
      <c r="AC14" s="383"/>
      <c r="AD14" s="384"/>
      <c r="AE14" s="288"/>
      <c r="AF14" s="288"/>
      <c r="AG14" s="288"/>
      <c r="AH14" s="288"/>
      <c r="AI14" s="288"/>
      <c r="AJ14" s="288"/>
      <c r="AK14" s="288"/>
      <c r="AL14" s="288"/>
      <c r="AM14" s="288"/>
      <c r="AN14" s="288"/>
      <c r="AO14" s="288"/>
      <c r="AP14" s="288"/>
      <c r="AQ14" s="288"/>
      <c r="AR14" s="288"/>
      <c r="AS14" s="288"/>
      <c r="AT14" s="288"/>
    </row>
    <row r="15" spans="1:46" s="29" customFormat="1" ht="19.5" customHeight="1">
      <c r="A15" s="228">
        <v>1</v>
      </c>
      <c r="B15" s="322" t="s">
        <v>258</v>
      </c>
      <c r="C15" s="323"/>
      <c r="D15" s="323"/>
      <c r="E15" s="323"/>
      <c r="F15" s="324"/>
      <c r="G15" s="319" t="s">
        <v>175</v>
      </c>
      <c r="H15" s="313" t="s">
        <v>255</v>
      </c>
      <c r="I15" s="314"/>
      <c r="J15" s="350" t="s">
        <v>182</v>
      </c>
      <c r="K15" s="350" t="s">
        <v>122</v>
      </c>
      <c r="L15" s="350" t="s">
        <v>183</v>
      </c>
      <c r="M15" s="350" t="s">
        <v>184</v>
      </c>
      <c r="N15" s="350" t="s">
        <v>188</v>
      </c>
      <c r="O15" s="350" t="s">
        <v>193</v>
      </c>
      <c r="P15" s="350" t="s">
        <v>117</v>
      </c>
      <c r="Q15" s="350" t="s">
        <v>118</v>
      </c>
      <c r="R15" s="353" t="s">
        <v>180</v>
      </c>
      <c r="S15" s="356" t="s">
        <v>119</v>
      </c>
      <c r="T15" s="350" t="s">
        <v>120</v>
      </c>
      <c r="U15" s="350" t="s">
        <v>121</v>
      </c>
      <c r="V15" s="350" t="s">
        <v>194</v>
      </c>
      <c r="W15" s="393" t="s">
        <v>181</v>
      </c>
      <c r="X15" s="265">
        <f>X10</f>
        <v>41645</v>
      </c>
      <c r="Y15" s="273">
        <f t="shared" ref="Y15:AT15" si="0">IF(X15&lt;&gt;"",IF(X15+1&lt;=$AA$10,IF($V$9=1,X15+1,IF($V$9=2,X15+0.5,IF($V$9=3,X15+0.333333333333333,""))),""),"")</f>
        <v>41646</v>
      </c>
      <c r="Z15" s="273">
        <f t="shared" si="0"/>
        <v>41647</v>
      </c>
      <c r="AA15" s="273">
        <f t="shared" si="0"/>
        <v>41648</v>
      </c>
      <c r="AB15" s="273">
        <f t="shared" si="0"/>
        <v>41649</v>
      </c>
      <c r="AC15" s="273">
        <f t="shared" si="0"/>
        <v>41650</v>
      </c>
      <c r="AD15" s="273">
        <f t="shared" si="0"/>
        <v>41651</v>
      </c>
      <c r="AE15" s="287">
        <f t="shared" si="0"/>
        <v>41652</v>
      </c>
      <c r="AF15" s="287">
        <f t="shared" si="0"/>
        <v>41653</v>
      </c>
      <c r="AG15" s="287">
        <f t="shared" si="0"/>
        <v>41654</v>
      </c>
      <c r="AH15" s="289">
        <f t="shared" si="0"/>
        <v>41655</v>
      </c>
      <c r="AI15" s="289">
        <f t="shared" si="0"/>
        <v>41656</v>
      </c>
      <c r="AJ15" s="289">
        <f t="shared" si="0"/>
        <v>41657</v>
      </c>
      <c r="AK15" s="289">
        <f t="shared" si="0"/>
        <v>41658</v>
      </c>
      <c r="AL15" s="289">
        <f t="shared" si="0"/>
        <v>41659</v>
      </c>
      <c r="AM15" s="289">
        <f t="shared" si="0"/>
        <v>41660</v>
      </c>
      <c r="AN15" s="287">
        <f t="shared" si="0"/>
        <v>41661</v>
      </c>
      <c r="AO15" s="287">
        <f t="shared" si="0"/>
        <v>41662</v>
      </c>
      <c r="AP15" s="287">
        <f t="shared" si="0"/>
        <v>41663</v>
      </c>
      <c r="AQ15" s="287">
        <f t="shared" si="0"/>
        <v>41664</v>
      </c>
      <c r="AR15" s="287">
        <f t="shared" si="0"/>
        <v>41665</v>
      </c>
      <c r="AS15" s="287">
        <f t="shared" si="0"/>
        <v>41666</v>
      </c>
      <c r="AT15" s="287">
        <f t="shared" si="0"/>
        <v>41667</v>
      </c>
    </row>
    <row r="16" spans="1:46" s="29" customFormat="1" ht="12.75" customHeight="1">
      <c r="A16" s="228">
        <v>1</v>
      </c>
      <c r="B16" s="325"/>
      <c r="C16" s="326"/>
      <c r="D16" s="326"/>
      <c r="E16" s="326"/>
      <c r="F16" s="327"/>
      <c r="G16" s="320"/>
      <c r="H16" s="315"/>
      <c r="I16" s="316"/>
      <c r="J16" s="351"/>
      <c r="K16" s="351" t="s">
        <v>122</v>
      </c>
      <c r="L16" s="351" t="s">
        <v>183</v>
      </c>
      <c r="M16" s="351" t="s">
        <v>184</v>
      </c>
      <c r="N16" s="351" t="s">
        <v>185</v>
      </c>
      <c r="O16" s="351" t="s">
        <v>187</v>
      </c>
      <c r="P16" s="351" t="s">
        <v>117</v>
      </c>
      <c r="Q16" s="351" t="s">
        <v>118</v>
      </c>
      <c r="R16" s="354" t="s">
        <v>180</v>
      </c>
      <c r="S16" s="357" t="s">
        <v>119</v>
      </c>
      <c r="T16" s="351" t="s">
        <v>120</v>
      </c>
      <c r="U16" s="351" t="s">
        <v>121</v>
      </c>
      <c r="V16" s="351" t="s">
        <v>186</v>
      </c>
      <c r="W16" s="394"/>
      <c r="X16" s="31">
        <f t="shared" ref="X16:AT16" si="1">X15</f>
        <v>41645</v>
      </c>
      <c r="Y16" s="31">
        <f t="shared" si="1"/>
        <v>41646</v>
      </c>
      <c r="Z16" s="31">
        <f t="shared" si="1"/>
        <v>41647</v>
      </c>
      <c r="AA16" s="31">
        <f t="shared" si="1"/>
        <v>41648</v>
      </c>
      <c r="AB16" s="31">
        <f t="shared" si="1"/>
        <v>41649</v>
      </c>
      <c r="AC16" s="31">
        <f t="shared" si="1"/>
        <v>41650</v>
      </c>
      <c r="AD16" s="31">
        <f t="shared" si="1"/>
        <v>41651</v>
      </c>
      <c r="AE16" s="31">
        <f t="shared" si="1"/>
        <v>41652</v>
      </c>
      <c r="AF16" s="31">
        <f t="shared" si="1"/>
        <v>41653</v>
      </c>
      <c r="AG16" s="31">
        <f t="shared" si="1"/>
        <v>41654</v>
      </c>
      <c r="AH16" s="31">
        <f t="shared" si="1"/>
        <v>41655</v>
      </c>
      <c r="AI16" s="274">
        <f t="shared" si="1"/>
        <v>41656</v>
      </c>
      <c r="AJ16" s="31">
        <f t="shared" si="1"/>
        <v>41657</v>
      </c>
      <c r="AK16" s="31">
        <f t="shared" si="1"/>
        <v>41658</v>
      </c>
      <c r="AL16" s="31">
        <f t="shared" si="1"/>
        <v>41659</v>
      </c>
      <c r="AM16" s="31">
        <f t="shared" si="1"/>
        <v>41660</v>
      </c>
      <c r="AN16" s="31">
        <f t="shared" si="1"/>
        <v>41661</v>
      </c>
      <c r="AO16" s="31">
        <f t="shared" si="1"/>
        <v>41662</v>
      </c>
      <c r="AP16" s="31">
        <f t="shared" si="1"/>
        <v>41663</v>
      </c>
      <c r="AQ16" s="31">
        <f t="shared" si="1"/>
        <v>41664</v>
      </c>
      <c r="AR16" s="31">
        <f t="shared" si="1"/>
        <v>41665</v>
      </c>
      <c r="AS16" s="31">
        <f t="shared" si="1"/>
        <v>41666</v>
      </c>
      <c r="AT16" s="31">
        <f t="shared" si="1"/>
        <v>41667</v>
      </c>
    </row>
    <row r="17" spans="1:46" s="29" customFormat="1" ht="15.75" customHeight="1" thickBot="1">
      <c r="A17" s="228">
        <v>1</v>
      </c>
      <c r="B17" s="328"/>
      <c r="C17" s="329"/>
      <c r="D17" s="329"/>
      <c r="E17" s="329"/>
      <c r="F17" s="330"/>
      <c r="G17" s="321"/>
      <c r="H17" s="317"/>
      <c r="I17" s="318"/>
      <c r="J17" s="352"/>
      <c r="K17" s="352" t="s">
        <v>122</v>
      </c>
      <c r="L17" s="352" t="s">
        <v>183</v>
      </c>
      <c r="M17" s="352" t="s">
        <v>184</v>
      </c>
      <c r="N17" s="352" t="s">
        <v>185</v>
      </c>
      <c r="O17" s="352" t="s">
        <v>187</v>
      </c>
      <c r="P17" s="352" t="s">
        <v>117</v>
      </c>
      <c r="Q17" s="352" t="s">
        <v>118</v>
      </c>
      <c r="R17" s="355" t="s">
        <v>180</v>
      </c>
      <c r="S17" s="358" t="s">
        <v>119</v>
      </c>
      <c r="T17" s="352" t="s">
        <v>120</v>
      </c>
      <c r="U17" s="352" t="s">
        <v>121</v>
      </c>
      <c r="V17" s="352" t="s">
        <v>186</v>
      </c>
      <c r="W17" s="395"/>
      <c r="X17" s="33">
        <f t="shared" ref="X17:AT17" si="2">X15</f>
        <v>41645</v>
      </c>
      <c r="Y17" s="33">
        <f t="shared" si="2"/>
        <v>41646</v>
      </c>
      <c r="Z17" s="33">
        <f t="shared" si="2"/>
        <v>41647</v>
      </c>
      <c r="AA17" s="33">
        <f t="shared" si="2"/>
        <v>41648</v>
      </c>
      <c r="AB17" s="33">
        <f t="shared" si="2"/>
        <v>41649</v>
      </c>
      <c r="AC17" s="33">
        <f t="shared" si="2"/>
        <v>41650</v>
      </c>
      <c r="AD17" s="33">
        <f t="shared" si="2"/>
        <v>41651</v>
      </c>
      <c r="AE17" s="33">
        <f t="shared" si="2"/>
        <v>41652</v>
      </c>
      <c r="AF17" s="33">
        <f t="shared" si="2"/>
        <v>41653</v>
      </c>
      <c r="AG17" s="33">
        <f t="shared" si="2"/>
        <v>41654</v>
      </c>
      <c r="AH17" s="33">
        <f t="shared" si="2"/>
        <v>41655</v>
      </c>
      <c r="AI17" s="33">
        <f t="shared" si="2"/>
        <v>41656</v>
      </c>
      <c r="AJ17" s="33">
        <f t="shared" si="2"/>
        <v>41657</v>
      </c>
      <c r="AK17" s="33">
        <f t="shared" si="2"/>
        <v>41658</v>
      </c>
      <c r="AL17" s="33">
        <f t="shared" si="2"/>
        <v>41659</v>
      </c>
      <c r="AM17" s="33">
        <f t="shared" si="2"/>
        <v>41660</v>
      </c>
      <c r="AN17" s="33">
        <f t="shared" si="2"/>
        <v>41661</v>
      </c>
      <c r="AO17" s="33">
        <f t="shared" si="2"/>
        <v>41662</v>
      </c>
      <c r="AP17" s="33">
        <f t="shared" si="2"/>
        <v>41663</v>
      </c>
      <c r="AQ17" s="33">
        <f t="shared" si="2"/>
        <v>41664</v>
      </c>
      <c r="AR17" s="33">
        <f t="shared" si="2"/>
        <v>41665</v>
      </c>
      <c r="AS17" s="33">
        <f t="shared" si="2"/>
        <v>41666</v>
      </c>
      <c r="AT17" s="33">
        <f t="shared" si="2"/>
        <v>41667</v>
      </c>
    </row>
    <row r="18" spans="1:46" s="29" customFormat="1" ht="15.75" hidden="1" customHeight="1">
      <c r="A18" s="228">
        <v>1</v>
      </c>
      <c r="B18" s="201" t="s">
        <v>176</v>
      </c>
      <c r="C18" s="202" t="s"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2"/>
      <c r="R18" s="202"/>
      <c r="S18" s="201"/>
      <c r="T18" s="201"/>
      <c r="U18" s="201"/>
      <c r="V18" s="37"/>
      <c r="W18" s="365"/>
      <c r="X18" s="32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</row>
    <row r="19" spans="1:46" s="29" customFormat="1" ht="15.75" hidden="1" customHeight="1">
      <c r="A19" s="228">
        <v>1</v>
      </c>
      <c r="B19" s="201" t="s">
        <v>177</v>
      </c>
      <c r="C19" s="202" t="s">
        <v>1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  <c r="O19" s="202"/>
      <c r="P19" s="202"/>
      <c r="Q19" s="202"/>
      <c r="R19" s="202"/>
      <c r="S19" s="201"/>
      <c r="T19" s="201"/>
      <c r="U19" s="201"/>
      <c r="V19" s="37"/>
      <c r="W19" s="366"/>
      <c r="X19" s="32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</row>
    <row r="20" spans="1:46" s="192" customFormat="1" ht="75.75" hidden="1" customHeight="1">
      <c r="A20" s="228">
        <v>1</v>
      </c>
      <c r="B20" s="201" t="s">
        <v>178</v>
      </c>
      <c r="C20" s="202" t="s">
        <v>179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  <c r="O20" s="202"/>
      <c r="P20" s="202"/>
      <c r="Q20" s="202"/>
      <c r="R20" s="202"/>
      <c r="S20" s="201"/>
      <c r="T20" s="201"/>
      <c r="U20" s="201"/>
      <c r="V20" s="41"/>
      <c r="W20" s="41"/>
      <c r="X20" s="42" t="str">
        <f t="shared" ref="X20:AT20" si="3">IF(X15="","",IF(OR(X15=DATE(YEAR(X15),1,1),X15=ROUND(DATE(YEAR(X15),4,MOD(234-11*MOD(YEAR(X15),19),30))/7,)*7-6,X15=ROUND(DATE(YEAR(X15),4,MOD(234-11*MOD(YEAR(X15),19),30))/7,)*7-5,X15=DATE(YEAR(X15),5,1),X15=DATE(YEAR(X15),5,8),X15=ROUND(DATE(YEAR(X15),4,MOD(234-11*MOD(YEAR(X15),19),30))/7,)*7-6+39,X15=ROUND(DATE(YEAR(X15),4,MOD(234-11*MOD(YEAR(X15),19),30))/7,)*7-6+49,X15=ROUND(DATE(YEAR(X15),4,MOD(234-11*MOD(YEAR(X15),19),30))/7,)*7-6+50,X15=DATE(YEAR(X15),7,14),X15=DATE(YEAR(X15),8,15),X15=DATE(YEAR(X15),11,1),X15=DATE(YEAR(X15),11,11),X15=DATE(YEAR(X15),12,25)),1=1,""))</f>
        <v/>
      </c>
      <c r="Y20" s="43" t="str">
        <f t="shared" si="3"/>
        <v/>
      </c>
      <c r="Z20" s="43" t="str">
        <f t="shared" si="3"/>
        <v/>
      </c>
      <c r="AA20" s="43" t="str">
        <f t="shared" si="3"/>
        <v/>
      </c>
      <c r="AB20" s="43" t="str">
        <f t="shared" si="3"/>
        <v/>
      </c>
      <c r="AC20" s="43" t="str">
        <f t="shared" si="3"/>
        <v/>
      </c>
      <c r="AD20" s="43" t="str">
        <f t="shared" si="3"/>
        <v/>
      </c>
      <c r="AE20" s="43" t="str">
        <f t="shared" si="3"/>
        <v/>
      </c>
      <c r="AF20" s="43" t="str">
        <f t="shared" si="3"/>
        <v/>
      </c>
      <c r="AG20" s="43" t="str">
        <f t="shared" si="3"/>
        <v/>
      </c>
      <c r="AH20" s="43" t="str">
        <f t="shared" si="3"/>
        <v/>
      </c>
      <c r="AI20" s="43" t="str">
        <f t="shared" si="3"/>
        <v/>
      </c>
      <c r="AJ20" s="43" t="str">
        <f t="shared" si="3"/>
        <v/>
      </c>
      <c r="AK20" s="43" t="str">
        <f t="shared" si="3"/>
        <v/>
      </c>
      <c r="AL20" s="43" t="str">
        <f t="shared" si="3"/>
        <v/>
      </c>
      <c r="AM20" s="43" t="str">
        <f t="shared" si="3"/>
        <v/>
      </c>
      <c r="AN20" s="43" t="str">
        <f t="shared" si="3"/>
        <v/>
      </c>
      <c r="AO20" s="43" t="str">
        <f t="shared" si="3"/>
        <v/>
      </c>
      <c r="AP20" s="43" t="str">
        <f t="shared" si="3"/>
        <v/>
      </c>
      <c r="AQ20" s="43" t="str">
        <f t="shared" si="3"/>
        <v/>
      </c>
      <c r="AR20" s="43" t="str">
        <f t="shared" si="3"/>
        <v/>
      </c>
      <c r="AS20" s="43" t="str">
        <f t="shared" si="3"/>
        <v/>
      </c>
      <c r="AT20" s="43" t="str">
        <f t="shared" si="3"/>
        <v/>
      </c>
    </row>
    <row r="21" spans="1:46" s="192" customFormat="1" ht="15.75" hidden="1" customHeight="1">
      <c r="A21" s="228">
        <v>1</v>
      </c>
      <c r="C21" s="193"/>
      <c r="D21" s="193"/>
      <c r="E21" s="193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3"/>
      <c r="T21" s="193"/>
      <c r="U21" s="193"/>
      <c r="V21" s="41"/>
      <c r="W21" s="41"/>
      <c r="X21" s="44" t="str">
        <f>IF(X15="","",IF(WEEKDAY(X15)=7,TRUE,""))</f>
        <v/>
      </c>
      <c r="Y21" s="45" t="str">
        <f t="shared" ref="Y21:AT21" si="4">IF(Y15="","",IF(OR(WEEKDAY(Y15)=7,WEEKDAY(Y15)=1),TRUE,""))</f>
        <v/>
      </c>
      <c r="Z21" s="45" t="str">
        <f t="shared" si="4"/>
        <v/>
      </c>
      <c r="AA21" s="45" t="str">
        <f t="shared" si="4"/>
        <v/>
      </c>
      <c r="AB21" s="45" t="str">
        <f t="shared" si="4"/>
        <v/>
      </c>
      <c r="AC21" s="45" t="b">
        <f t="shared" si="4"/>
        <v>1</v>
      </c>
      <c r="AD21" s="45" t="b">
        <f t="shared" si="4"/>
        <v>1</v>
      </c>
      <c r="AE21" s="45" t="str">
        <f t="shared" si="4"/>
        <v/>
      </c>
      <c r="AF21" s="45" t="str">
        <f t="shared" si="4"/>
        <v/>
      </c>
      <c r="AG21" s="45" t="str">
        <f t="shared" si="4"/>
        <v/>
      </c>
      <c r="AH21" s="45" t="str">
        <f t="shared" si="4"/>
        <v/>
      </c>
      <c r="AI21" s="45" t="str">
        <f t="shared" si="4"/>
        <v/>
      </c>
      <c r="AJ21" s="45" t="b">
        <f t="shared" si="4"/>
        <v>1</v>
      </c>
      <c r="AK21" s="45" t="b">
        <f t="shared" si="4"/>
        <v>1</v>
      </c>
      <c r="AL21" s="45" t="str">
        <f t="shared" si="4"/>
        <v/>
      </c>
      <c r="AM21" s="45" t="str">
        <f t="shared" si="4"/>
        <v/>
      </c>
      <c r="AN21" s="45" t="str">
        <f t="shared" si="4"/>
        <v/>
      </c>
      <c r="AO21" s="45" t="str">
        <f t="shared" si="4"/>
        <v/>
      </c>
      <c r="AP21" s="45" t="str">
        <f t="shared" si="4"/>
        <v/>
      </c>
      <c r="AQ21" s="45" t="b">
        <f t="shared" si="4"/>
        <v>1</v>
      </c>
      <c r="AR21" s="45" t="b">
        <f t="shared" si="4"/>
        <v>1</v>
      </c>
      <c r="AS21" s="45" t="str">
        <f t="shared" si="4"/>
        <v/>
      </c>
      <c r="AT21" s="45" t="str">
        <f t="shared" si="4"/>
        <v/>
      </c>
    </row>
    <row r="22" spans="1:46" s="192" customFormat="1" ht="27" hidden="1" customHeight="1">
      <c r="A22" s="228"/>
      <c r="B22" s="310"/>
      <c r="C22" s="311"/>
      <c r="D22" s="311"/>
      <c r="E22" s="311"/>
      <c r="F22" s="312"/>
      <c r="G22" s="229"/>
      <c r="H22" s="301"/>
      <c r="I22" s="302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8"/>
      <c r="X22" s="261"/>
      <c r="Y22" s="241"/>
      <c r="Z22" s="241"/>
      <c r="AA22" s="241"/>
      <c r="AB22" s="241"/>
      <c r="AC22" s="241"/>
      <c r="AD22" s="33"/>
      <c r="AE22" s="33"/>
      <c r="AF22" s="33"/>
      <c r="AG22" s="241"/>
      <c r="AH22" s="241"/>
      <c r="AI22" s="241"/>
      <c r="AJ22" s="241"/>
      <c r="AK22" s="33"/>
      <c r="AL22" s="33"/>
      <c r="AM22" s="33"/>
      <c r="AN22" s="33"/>
      <c r="AO22" s="33"/>
      <c r="AP22" s="33"/>
      <c r="AQ22" s="33"/>
      <c r="AR22" s="33"/>
      <c r="AS22" s="33"/>
      <c r="AT22" s="33"/>
    </row>
    <row r="23" spans="1:46" s="192" customFormat="1" ht="27" hidden="1" customHeight="1">
      <c r="A23" s="228">
        <v>1</v>
      </c>
      <c r="B23" s="310"/>
      <c r="C23" s="311"/>
      <c r="D23" s="311"/>
      <c r="E23" s="311"/>
      <c r="F23" s="312"/>
      <c r="G23" s="229"/>
      <c r="H23" s="301"/>
      <c r="I23" s="302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8"/>
      <c r="X23" s="262"/>
      <c r="Y23" s="241"/>
      <c r="Z23" s="241"/>
      <c r="AA23" s="241"/>
      <c r="AB23" s="241"/>
      <c r="AC23" s="241"/>
      <c r="AD23" s="33"/>
      <c r="AE23" s="33"/>
      <c r="AF23" s="244"/>
      <c r="AG23" s="241"/>
      <c r="AH23" s="241"/>
      <c r="AI23" s="241"/>
      <c r="AJ23" s="241"/>
      <c r="AK23" s="33"/>
      <c r="AL23" s="33"/>
      <c r="AM23" s="244"/>
      <c r="AN23" s="33"/>
      <c r="AO23" s="33"/>
      <c r="AP23" s="33"/>
      <c r="AQ23" s="33"/>
      <c r="AR23" s="33"/>
      <c r="AS23" s="33"/>
      <c r="AT23" s="33"/>
    </row>
    <row r="24" spans="1:46" s="192" customFormat="1" ht="27" hidden="1" customHeight="1">
      <c r="A24" s="228">
        <v>1</v>
      </c>
      <c r="B24" s="307"/>
      <c r="C24" s="308"/>
      <c r="D24" s="308"/>
      <c r="E24" s="308"/>
      <c r="F24" s="309"/>
      <c r="G24" s="229"/>
      <c r="H24" s="299"/>
      <c r="I24" s="30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8"/>
      <c r="X24" s="262"/>
      <c r="Y24" s="234"/>
      <c r="Z24" s="242"/>
      <c r="AA24" s="242"/>
      <c r="AB24" s="242"/>
      <c r="AC24" s="242"/>
      <c r="AD24" s="233"/>
      <c r="AE24" s="233"/>
      <c r="AF24" s="234"/>
      <c r="AG24" s="242"/>
      <c r="AH24" s="242"/>
      <c r="AI24" s="242"/>
      <c r="AJ24" s="242"/>
      <c r="AK24" s="233"/>
      <c r="AL24" s="233"/>
      <c r="AM24" s="234"/>
      <c r="AN24" s="233"/>
      <c r="AO24" s="233"/>
      <c r="AP24" s="233"/>
      <c r="AQ24" s="33"/>
      <c r="AR24" s="33"/>
      <c r="AS24" s="33"/>
      <c r="AT24" s="33"/>
    </row>
    <row r="25" spans="1:46" s="192" customFormat="1" ht="27" hidden="1" customHeight="1">
      <c r="A25" s="228">
        <v>1</v>
      </c>
      <c r="B25" s="307"/>
      <c r="C25" s="308"/>
      <c r="D25" s="308"/>
      <c r="E25" s="308"/>
      <c r="F25" s="309"/>
      <c r="G25" s="229"/>
      <c r="H25" s="299"/>
      <c r="I25" s="30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8"/>
      <c r="X25" s="262"/>
      <c r="Y25" s="234"/>
      <c r="Z25" s="242"/>
      <c r="AA25" s="242"/>
      <c r="AB25" s="242"/>
      <c r="AC25" s="242"/>
      <c r="AD25" s="233"/>
      <c r="AE25" s="233"/>
      <c r="AF25" s="234"/>
      <c r="AG25" s="242"/>
      <c r="AH25" s="242"/>
      <c r="AI25" s="242"/>
      <c r="AJ25" s="242"/>
      <c r="AK25" s="233"/>
      <c r="AL25" s="233"/>
      <c r="AM25" s="234"/>
      <c r="AN25" s="233"/>
      <c r="AO25" s="233"/>
      <c r="AP25" s="233"/>
      <c r="AQ25" s="33"/>
      <c r="AR25" s="33"/>
      <c r="AS25" s="33"/>
      <c r="AT25" s="33"/>
    </row>
    <row r="26" spans="1:46" s="192" customFormat="1" ht="27" hidden="1" customHeight="1">
      <c r="A26" s="228">
        <v>1</v>
      </c>
      <c r="B26" s="307"/>
      <c r="C26" s="308"/>
      <c r="D26" s="308"/>
      <c r="E26" s="308"/>
      <c r="F26" s="309"/>
      <c r="G26" s="229"/>
      <c r="H26" s="299"/>
      <c r="I26" s="30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8"/>
      <c r="X26" s="262"/>
      <c r="Y26" s="234"/>
      <c r="Z26" s="242"/>
      <c r="AA26" s="242"/>
      <c r="AB26" s="242"/>
      <c r="AC26" s="242"/>
      <c r="AD26" s="233"/>
      <c r="AE26" s="233"/>
      <c r="AF26" s="234"/>
      <c r="AG26" s="242"/>
      <c r="AH26" s="242"/>
      <c r="AI26" s="242"/>
      <c r="AJ26" s="242"/>
      <c r="AK26" s="233"/>
      <c r="AL26" s="233"/>
      <c r="AM26" s="234"/>
      <c r="AN26" s="233"/>
      <c r="AO26" s="233"/>
      <c r="AP26" s="233"/>
      <c r="AQ26" s="33"/>
      <c r="AR26" s="33"/>
      <c r="AS26" s="33"/>
      <c r="AT26" s="33"/>
    </row>
    <row r="27" spans="1:46" s="192" customFormat="1" ht="27" hidden="1" customHeight="1">
      <c r="A27" s="228">
        <v>1</v>
      </c>
      <c r="B27" s="310"/>
      <c r="C27" s="311"/>
      <c r="D27" s="311"/>
      <c r="E27" s="311"/>
      <c r="F27" s="312"/>
      <c r="G27" s="229"/>
      <c r="H27" s="299"/>
      <c r="I27" s="30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8"/>
      <c r="X27" s="262"/>
      <c r="Y27" s="234"/>
      <c r="Z27" s="234"/>
      <c r="AA27" s="234"/>
      <c r="AB27" s="234"/>
      <c r="AC27" s="234"/>
      <c r="AD27" s="232"/>
      <c r="AE27" s="232"/>
      <c r="AF27" s="234"/>
      <c r="AG27" s="234"/>
      <c r="AH27" s="234"/>
      <c r="AI27" s="234"/>
      <c r="AJ27" s="234"/>
      <c r="AK27" s="232"/>
      <c r="AL27" s="232"/>
      <c r="AM27" s="234"/>
      <c r="AN27" s="232"/>
      <c r="AO27" s="232"/>
      <c r="AP27" s="232"/>
      <c r="AQ27" s="33"/>
      <c r="AR27" s="33"/>
      <c r="AS27" s="33"/>
      <c r="AT27" s="33"/>
    </row>
    <row r="28" spans="1:46" s="192" customFormat="1" ht="27" hidden="1" customHeight="1">
      <c r="A28" s="228">
        <v>1</v>
      </c>
      <c r="B28" s="307"/>
      <c r="C28" s="308"/>
      <c r="D28" s="308"/>
      <c r="E28" s="308"/>
      <c r="F28" s="309"/>
      <c r="G28" s="229"/>
      <c r="H28" s="299"/>
      <c r="I28" s="30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38"/>
      <c r="X28" s="262"/>
      <c r="Y28" s="234"/>
      <c r="Z28" s="234"/>
      <c r="AA28" s="234"/>
      <c r="AB28" s="234"/>
      <c r="AC28" s="234"/>
      <c r="AD28" s="232"/>
      <c r="AE28" s="232"/>
      <c r="AF28" s="234"/>
      <c r="AG28" s="234"/>
      <c r="AH28" s="234"/>
      <c r="AI28" s="234"/>
      <c r="AJ28" s="234"/>
      <c r="AK28" s="232"/>
      <c r="AL28" s="232"/>
      <c r="AM28" s="234"/>
      <c r="AN28" s="234"/>
      <c r="AO28" s="234"/>
      <c r="AP28" s="234"/>
      <c r="AQ28" s="244"/>
      <c r="AR28" s="33"/>
      <c r="AS28" s="33"/>
      <c r="AT28" s="33"/>
    </row>
    <row r="29" spans="1:46" s="192" customFormat="1" ht="27" hidden="1" customHeight="1">
      <c r="A29" s="228">
        <v>1</v>
      </c>
      <c r="B29" s="307"/>
      <c r="C29" s="308"/>
      <c r="D29" s="308"/>
      <c r="E29" s="308"/>
      <c r="F29" s="309"/>
      <c r="G29" s="229"/>
      <c r="H29" s="299"/>
      <c r="I29" s="300"/>
      <c r="J29" s="230"/>
      <c r="K29" s="230"/>
      <c r="L29" s="230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38"/>
      <c r="X29" s="262"/>
      <c r="Y29" s="234"/>
      <c r="Z29" s="234"/>
      <c r="AA29" s="234"/>
      <c r="AB29" s="234"/>
      <c r="AC29" s="234"/>
      <c r="AD29" s="232"/>
      <c r="AE29" s="232"/>
      <c r="AF29" s="234"/>
      <c r="AG29" s="234"/>
      <c r="AH29" s="234"/>
      <c r="AI29" s="234"/>
      <c r="AJ29" s="234"/>
      <c r="AK29" s="232"/>
      <c r="AL29" s="232"/>
      <c r="AM29" s="234"/>
      <c r="AN29" s="234"/>
      <c r="AO29" s="234"/>
      <c r="AP29" s="234"/>
      <c r="AQ29" s="244"/>
      <c r="AR29" s="33"/>
      <c r="AS29" s="33"/>
      <c r="AT29" s="33"/>
    </row>
    <row r="30" spans="1:46" s="192" customFormat="1" ht="27" hidden="1" customHeight="1">
      <c r="A30" s="228">
        <v>1</v>
      </c>
      <c r="B30" s="307"/>
      <c r="C30" s="308"/>
      <c r="D30" s="308"/>
      <c r="E30" s="308"/>
      <c r="F30" s="309"/>
      <c r="G30" s="229"/>
      <c r="H30" s="299"/>
      <c r="I30" s="30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8"/>
      <c r="X30" s="262"/>
      <c r="Y30" s="234"/>
      <c r="Z30" s="234"/>
      <c r="AA30" s="234"/>
      <c r="AB30" s="234"/>
      <c r="AC30" s="234"/>
      <c r="AD30" s="232"/>
      <c r="AE30" s="232"/>
      <c r="AF30" s="234"/>
      <c r="AG30" s="234"/>
      <c r="AH30" s="234"/>
      <c r="AI30" s="234"/>
      <c r="AJ30" s="234"/>
      <c r="AK30" s="232"/>
      <c r="AL30" s="232"/>
      <c r="AM30" s="234"/>
      <c r="AN30" s="234"/>
      <c r="AO30" s="234"/>
      <c r="AP30" s="234"/>
      <c r="AQ30" s="244"/>
      <c r="AR30" s="33"/>
      <c r="AS30" s="33"/>
      <c r="AT30" s="33"/>
    </row>
    <row r="31" spans="1:46" s="192" customFormat="1" ht="27" hidden="1" customHeight="1">
      <c r="A31" s="228">
        <v>1</v>
      </c>
      <c r="B31" s="310"/>
      <c r="C31" s="311"/>
      <c r="D31" s="311"/>
      <c r="E31" s="311"/>
      <c r="F31" s="312"/>
      <c r="G31" s="229"/>
      <c r="H31" s="299"/>
      <c r="I31" s="30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8"/>
      <c r="X31" s="262"/>
      <c r="Y31" s="234"/>
      <c r="Z31" s="234"/>
      <c r="AA31" s="234"/>
      <c r="AB31" s="234"/>
      <c r="AC31" s="234"/>
      <c r="AD31" s="232"/>
      <c r="AE31" s="232"/>
      <c r="AF31" s="232"/>
      <c r="AG31" s="234"/>
      <c r="AH31" s="234"/>
      <c r="AI31" s="234"/>
      <c r="AJ31" s="234"/>
      <c r="AK31" s="232"/>
      <c r="AL31" s="232"/>
      <c r="AM31" s="232"/>
      <c r="AN31" s="234"/>
      <c r="AO31" s="234"/>
      <c r="AP31" s="234"/>
      <c r="AQ31" s="244"/>
      <c r="AR31" s="33"/>
      <c r="AS31" s="33"/>
      <c r="AT31" s="33"/>
    </row>
    <row r="32" spans="1:46" s="192" customFormat="1" ht="27" hidden="1" customHeight="1">
      <c r="A32" s="228">
        <v>1</v>
      </c>
      <c r="B32" s="307"/>
      <c r="C32" s="308"/>
      <c r="D32" s="308"/>
      <c r="E32" s="308"/>
      <c r="F32" s="309"/>
      <c r="G32" s="229"/>
      <c r="H32" s="299"/>
      <c r="I32" s="30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8"/>
      <c r="X32" s="262"/>
      <c r="Y32" s="234"/>
      <c r="Z32" s="234"/>
      <c r="AA32" s="234"/>
      <c r="AB32" s="234"/>
      <c r="AC32" s="234"/>
      <c r="AD32" s="232"/>
      <c r="AE32" s="232"/>
      <c r="AF32" s="234"/>
      <c r="AG32" s="234"/>
      <c r="AH32" s="234"/>
      <c r="AI32" s="234"/>
      <c r="AJ32" s="234"/>
      <c r="AK32" s="232"/>
      <c r="AL32" s="232"/>
      <c r="AM32" s="234"/>
      <c r="AN32" s="234"/>
      <c r="AO32" s="234"/>
      <c r="AP32" s="234"/>
      <c r="AQ32" s="244"/>
      <c r="AR32" s="33"/>
      <c r="AS32" s="33"/>
      <c r="AT32" s="33"/>
    </row>
    <row r="33" spans="1:46" s="192" customFormat="1" ht="27" hidden="1" customHeight="1">
      <c r="A33" s="228">
        <v>1</v>
      </c>
      <c r="B33" s="307"/>
      <c r="C33" s="308"/>
      <c r="D33" s="308"/>
      <c r="E33" s="308"/>
      <c r="F33" s="309"/>
      <c r="G33" s="229"/>
      <c r="H33" s="299"/>
      <c r="I33" s="30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0"/>
      <c r="W33" s="238"/>
      <c r="X33" s="262"/>
      <c r="Y33" s="234"/>
      <c r="Z33" s="234"/>
      <c r="AA33" s="243"/>
      <c r="AB33" s="243"/>
      <c r="AC33" s="234"/>
      <c r="AD33" s="232"/>
      <c r="AE33" s="232"/>
      <c r="AF33" s="234"/>
      <c r="AG33" s="234"/>
      <c r="AH33" s="243"/>
      <c r="AI33" s="234"/>
      <c r="AJ33" s="234"/>
      <c r="AK33" s="232"/>
      <c r="AL33" s="232"/>
      <c r="AM33" s="234"/>
      <c r="AN33" s="234"/>
      <c r="AO33" s="234"/>
      <c r="AP33" s="234"/>
      <c r="AQ33" s="244"/>
      <c r="AR33" s="33"/>
      <c r="AS33" s="33"/>
      <c r="AT33" s="33"/>
    </row>
    <row r="34" spans="1:46" s="192" customFormat="1" ht="27" hidden="1" customHeight="1">
      <c r="A34" s="228">
        <v>1</v>
      </c>
      <c r="B34" s="307"/>
      <c r="C34" s="308"/>
      <c r="D34" s="308"/>
      <c r="E34" s="308"/>
      <c r="F34" s="309"/>
      <c r="G34" s="229"/>
      <c r="H34" s="299"/>
      <c r="I34" s="30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0"/>
      <c r="W34" s="238"/>
      <c r="X34" s="262"/>
      <c r="Y34" s="234"/>
      <c r="Z34" s="234"/>
      <c r="AA34" s="234"/>
      <c r="AB34" s="234"/>
      <c r="AC34" s="234"/>
      <c r="AD34" s="232"/>
      <c r="AE34" s="232"/>
      <c r="AF34" s="234"/>
      <c r="AG34" s="234"/>
      <c r="AH34" s="234"/>
      <c r="AI34" s="234"/>
      <c r="AJ34" s="234"/>
      <c r="AK34" s="232"/>
      <c r="AL34" s="232"/>
      <c r="AM34" s="234"/>
      <c r="AN34" s="234"/>
      <c r="AO34" s="234"/>
      <c r="AP34" s="234"/>
      <c r="AQ34" s="244"/>
      <c r="AR34" s="33"/>
      <c r="AS34" s="33"/>
      <c r="AT34" s="33"/>
    </row>
    <row r="35" spans="1:46" s="192" customFormat="1" ht="27" hidden="1" customHeight="1">
      <c r="A35" s="228">
        <v>1</v>
      </c>
      <c r="B35" s="310"/>
      <c r="C35" s="311"/>
      <c r="D35" s="311"/>
      <c r="E35" s="311"/>
      <c r="F35" s="312"/>
      <c r="G35" s="229"/>
      <c r="H35" s="299"/>
      <c r="I35" s="30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8"/>
      <c r="X35" s="262"/>
      <c r="Y35" s="234"/>
      <c r="Z35" s="234"/>
      <c r="AA35" s="234"/>
      <c r="AB35" s="234"/>
      <c r="AC35" s="234"/>
      <c r="AD35" s="232"/>
      <c r="AE35" s="232"/>
      <c r="AF35" s="234"/>
      <c r="AG35" s="234"/>
      <c r="AH35" s="234"/>
      <c r="AI35" s="234"/>
      <c r="AJ35" s="234"/>
      <c r="AK35" s="232"/>
      <c r="AL35" s="232"/>
      <c r="AM35" s="234"/>
      <c r="AN35" s="234"/>
      <c r="AO35" s="234"/>
      <c r="AP35" s="234"/>
      <c r="AQ35" s="244"/>
      <c r="AR35" s="33"/>
      <c r="AS35" s="33"/>
      <c r="AT35" s="33"/>
    </row>
    <row r="36" spans="1:46" s="192" customFormat="1" ht="27" hidden="1" customHeight="1">
      <c r="A36" s="228">
        <v>1</v>
      </c>
      <c r="B36" s="307"/>
      <c r="C36" s="308"/>
      <c r="D36" s="308"/>
      <c r="E36" s="308"/>
      <c r="F36" s="309"/>
      <c r="G36" s="229"/>
      <c r="H36" s="299"/>
      <c r="I36" s="30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8"/>
      <c r="X36" s="262"/>
      <c r="Y36" s="234"/>
      <c r="Z36" s="234"/>
      <c r="AA36" s="234"/>
      <c r="AB36" s="234"/>
      <c r="AC36" s="234"/>
      <c r="AD36" s="232"/>
      <c r="AE36" s="232"/>
      <c r="AF36" s="234"/>
      <c r="AG36" s="234"/>
      <c r="AH36" s="234"/>
      <c r="AI36" s="234"/>
      <c r="AJ36" s="234"/>
      <c r="AK36" s="232"/>
      <c r="AL36" s="232"/>
      <c r="AM36" s="234"/>
      <c r="AN36" s="234"/>
      <c r="AO36" s="234"/>
      <c r="AP36" s="234"/>
      <c r="AQ36" s="244"/>
      <c r="AR36" s="33"/>
      <c r="AS36" s="33"/>
      <c r="AT36" s="33"/>
    </row>
    <row r="37" spans="1:46" s="192" customFormat="1" ht="27" hidden="1" customHeight="1">
      <c r="A37" s="228">
        <v>1</v>
      </c>
      <c r="B37" s="307"/>
      <c r="C37" s="308"/>
      <c r="D37" s="308"/>
      <c r="E37" s="308"/>
      <c r="F37" s="309"/>
      <c r="G37" s="229"/>
      <c r="H37" s="299"/>
      <c r="I37" s="30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8"/>
      <c r="X37" s="262"/>
      <c r="Y37" s="234"/>
      <c r="Z37" s="234"/>
      <c r="AA37" s="234"/>
      <c r="AB37" s="234"/>
      <c r="AC37" s="234"/>
      <c r="AD37" s="232"/>
      <c r="AE37" s="232"/>
      <c r="AF37" s="243"/>
      <c r="AG37" s="234"/>
      <c r="AH37" s="234"/>
      <c r="AI37" s="234"/>
      <c r="AJ37" s="234"/>
      <c r="AK37" s="232"/>
      <c r="AL37" s="232"/>
      <c r="AM37" s="243"/>
      <c r="AN37" s="234"/>
      <c r="AO37" s="234"/>
      <c r="AP37" s="234"/>
      <c r="AQ37" s="244"/>
      <c r="AR37" s="33"/>
      <c r="AS37" s="33"/>
      <c r="AT37" s="33"/>
    </row>
    <row r="38" spans="1:46" s="192" customFormat="1" ht="27" hidden="1" customHeight="1">
      <c r="A38" s="228">
        <v>1</v>
      </c>
      <c r="B38" s="307"/>
      <c r="C38" s="308"/>
      <c r="D38" s="308"/>
      <c r="E38" s="308"/>
      <c r="F38" s="309"/>
      <c r="G38" s="229"/>
      <c r="H38" s="299"/>
      <c r="I38" s="30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8"/>
      <c r="X38" s="262"/>
      <c r="Y38" s="234"/>
      <c r="Z38" s="234"/>
      <c r="AA38" s="234"/>
      <c r="AB38" s="234"/>
      <c r="AC38" s="234"/>
      <c r="AD38" s="232"/>
      <c r="AE38" s="232"/>
      <c r="AF38" s="234"/>
      <c r="AG38" s="234"/>
      <c r="AH38" s="234"/>
      <c r="AI38" s="234"/>
      <c r="AJ38" s="234"/>
      <c r="AK38" s="232"/>
      <c r="AL38" s="232"/>
      <c r="AM38" s="234"/>
      <c r="AN38" s="234"/>
      <c r="AO38" s="234"/>
      <c r="AP38" s="234"/>
      <c r="AQ38" s="244"/>
      <c r="AR38" s="33"/>
      <c r="AS38" s="33"/>
      <c r="AT38" s="33"/>
    </row>
    <row r="39" spans="1:46" s="192" customFormat="1" ht="27" hidden="1" customHeight="1">
      <c r="A39" s="228">
        <v>1</v>
      </c>
      <c r="B39" s="310"/>
      <c r="C39" s="311"/>
      <c r="D39" s="311"/>
      <c r="E39" s="311"/>
      <c r="F39" s="312"/>
      <c r="G39" s="229"/>
      <c r="H39" s="299"/>
      <c r="I39" s="30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8"/>
      <c r="X39" s="262"/>
      <c r="Y39" s="234"/>
      <c r="Z39" s="234"/>
      <c r="AA39" s="234"/>
      <c r="AB39" s="234"/>
      <c r="AC39" s="234"/>
      <c r="AD39" s="231"/>
      <c r="AE39" s="231"/>
      <c r="AF39" s="234"/>
      <c r="AG39" s="234"/>
      <c r="AH39" s="234"/>
      <c r="AI39" s="234"/>
      <c r="AJ39" s="234"/>
      <c r="AK39" s="231"/>
      <c r="AL39" s="231"/>
      <c r="AM39" s="234"/>
      <c r="AN39" s="234"/>
      <c r="AO39" s="234"/>
      <c r="AP39" s="234"/>
      <c r="AQ39" s="244"/>
      <c r="AR39" s="33"/>
      <c r="AS39" s="33"/>
      <c r="AT39" s="33"/>
    </row>
    <row r="40" spans="1:46" s="192" customFormat="1" ht="27" hidden="1" customHeight="1">
      <c r="A40" s="228">
        <v>1</v>
      </c>
      <c r="B40" s="307"/>
      <c r="C40" s="308"/>
      <c r="D40" s="308"/>
      <c r="E40" s="308"/>
      <c r="F40" s="309"/>
      <c r="G40" s="229"/>
      <c r="H40" s="299"/>
      <c r="I40" s="30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8"/>
      <c r="X40" s="262"/>
      <c r="Y40" s="234"/>
      <c r="Z40" s="234"/>
      <c r="AA40" s="234"/>
      <c r="AB40" s="234"/>
      <c r="AC40" s="234"/>
      <c r="AD40" s="231"/>
      <c r="AE40" s="231"/>
      <c r="AF40" s="234"/>
      <c r="AG40" s="234"/>
      <c r="AH40" s="234"/>
      <c r="AI40" s="234"/>
      <c r="AJ40" s="234"/>
      <c r="AK40" s="231"/>
      <c r="AL40" s="231"/>
      <c r="AM40" s="234"/>
      <c r="AN40" s="234"/>
      <c r="AO40" s="234"/>
      <c r="AP40" s="234"/>
      <c r="AQ40" s="244"/>
      <c r="AR40" s="33"/>
      <c r="AS40" s="33"/>
      <c r="AT40" s="33"/>
    </row>
    <row r="41" spans="1:46" s="192" customFormat="1" ht="27" hidden="1" customHeight="1">
      <c r="A41" s="228">
        <v>1</v>
      </c>
      <c r="B41" s="307"/>
      <c r="C41" s="308"/>
      <c r="D41" s="308"/>
      <c r="E41" s="308"/>
      <c r="F41" s="309"/>
      <c r="G41" s="229"/>
      <c r="H41" s="299"/>
      <c r="I41" s="30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8"/>
      <c r="X41" s="262"/>
      <c r="Y41" s="234"/>
      <c r="Z41" s="234"/>
      <c r="AA41" s="234"/>
      <c r="AB41" s="234"/>
      <c r="AC41" s="234"/>
      <c r="AD41" s="231"/>
      <c r="AE41" s="231"/>
      <c r="AF41" s="234"/>
      <c r="AG41" s="234"/>
      <c r="AH41" s="234"/>
      <c r="AI41" s="234"/>
      <c r="AJ41" s="234"/>
      <c r="AK41" s="231"/>
      <c r="AL41" s="231"/>
      <c r="AM41" s="234"/>
      <c r="AN41" s="234"/>
      <c r="AO41" s="234"/>
      <c r="AP41" s="234"/>
      <c r="AQ41" s="244"/>
      <c r="AR41" s="33"/>
      <c r="AS41" s="33"/>
      <c r="AT41" s="33"/>
    </row>
    <row r="42" spans="1:46" s="192" customFormat="1" ht="27" hidden="1" customHeight="1">
      <c r="A42" s="228">
        <v>1</v>
      </c>
      <c r="B42" s="307"/>
      <c r="C42" s="308"/>
      <c r="D42" s="308"/>
      <c r="E42" s="308"/>
      <c r="F42" s="309"/>
      <c r="G42" s="229"/>
      <c r="H42" s="299"/>
      <c r="I42" s="30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8"/>
      <c r="X42" s="262"/>
      <c r="Y42" s="234"/>
      <c r="Z42" s="234"/>
      <c r="AA42" s="234"/>
      <c r="AB42" s="234"/>
      <c r="AC42" s="234"/>
      <c r="AD42" s="231"/>
      <c r="AE42" s="231"/>
      <c r="AF42" s="234"/>
      <c r="AG42" s="234"/>
      <c r="AH42" s="234"/>
      <c r="AI42" s="234"/>
      <c r="AJ42" s="234"/>
      <c r="AK42" s="231"/>
      <c r="AL42" s="231"/>
      <c r="AM42" s="234"/>
      <c r="AN42" s="234"/>
      <c r="AO42" s="234"/>
      <c r="AP42" s="243"/>
      <c r="AQ42" s="244"/>
      <c r="AR42" s="33"/>
      <c r="AS42" s="33"/>
      <c r="AT42" s="33"/>
    </row>
    <row r="43" spans="1:46" s="192" customFormat="1" ht="27" hidden="1" customHeight="1">
      <c r="A43" s="228">
        <v>1</v>
      </c>
      <c r="B43" s="310"/>
      <c r="C43" s="311"/>
      <c r="D43" s="311"/>
      <c r="E43" s="311"/>
      <c r="F43" s="312"/>
      <c r="G43" s="229"/>
      <c r="H43" s="299"/>
      <c r="I43" s="30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8"/>
      <c r="X43" s="262"/>
      <c r="Y43" s="234"/>
      <c r="Z43" s="234"/>
      <c r="AA43" s="234"/>
      <c r="AB43" s="234"/>
      <c r="AC43" s="234"/>
      <c r="AD43" s="231"/>
      <c r="AE43" s="231"/>
      <c r="AF43" s="234"/>
      <c r="AG43" s="234"/>
      <c r="AH43" s="234"/>
      <c r="AI43" s="234"/>
      <c r="AJ43" s="234"/>
      <c r="AK43" s="231"/>
      <c r="AL43" s="231"/>
      <c r="AM43" s="234"/>
      <c r="AN43" s="234"/>
      <c r="AO43" s="234"/>
      <c r="AP43" s="234"/>
      <c r="AQ43" s="244"/>
      <c r="AR43" s="33"/>
      <c r="AS43" s="33"/>
      <c r="AT43" s="33"/>
    </row>
    <row r="44" spans="1:46" s="192" customFormat="1" ht="27" hidden="1" customHeight="1">
      <c r="A44" s="228">
        <v>1</v>
      </c>
      <c r="B44" s="307"/>
      <c r="C44" s="308"/>
      <c r="D44" s="308"/>
      <c r="E44" s="308"/>
      <c r="F44" s="309"/>
      <c r="G44" s="229"/>
      <c r="H44" s="299"/>
      <c r="I44" s="30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8"/>
      <c r="X44" s="262"/>
      <c r="Y44" s="234"/>
      <c r="Z44" s="234"/>
      <c r="AA44" s="234"/>
      <c r="AB44" s="234"/>
      <c r="AC44" s="234"/>
      <c r="AD44" s="231"/>
      <c r="AE44" s="231"/>
      <c r="AF44" s="234"/>
      <c r="AG44" s="234"/>
      <c r="AH44" s="234"/>
      <c r="AI44" s="234"/>
      <c r="AJ44" s="234"/>
      <c r="AK44" s="231"/>
      <c r="AL44" s="231"/>
      <c r="AM44" s="234"/>
      <c r="AN44" s="234"/>
      <c r="AO44" s="234"/>
      <c r="AP44" s="234"/>
      <c r="AQ44" s="244"/>
      <c r="AR44" s="33"/>
      <c r="AS44" s="33"/>
      <c r="AT44" s="33"/>
    </row>
    <row r="45" spans="1:46" s="192" customFormat="1" ht="27" hidden="1" customHeight="1">
      <c r="A45" s="228">
        <v>1</v>
      </c>
      <c r="B45" s="307"/>
      <c r="C45" s="308"/>
      <c r="D45" s="308"/>
      <c r="E45" s="308"/>
      <c r="F45" s="309"/>
      <c r="G45" s="229"/>
      <c r="H45" s="299"/>
      <c r="I45" s="30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8"/>
      <c r="X45" s="262"/>
      <c r="Y45" s="234"/>
      <c r="Z45" s="234"/>
      <c r="AA45" s="234"/>
      <c r="AB45" s="234"/>
      <c r="AC45" s="234"/>
      <c r="AD45" s="231"/>
      <c r="AE45" s="231"/>
      <c r="AF45" s="234"/>
      <c r="AG45" s="234"/>
      <c r="AH45" s="234"/>
      <c r="AI45" s="234"/>
      <c r="AJ45" s="234"/>
      <c r="AK45" s="231"/>
      <c r="AL45" s="231"/>
      <c r="AM45" s="234"/>
      <c r="AN45" s="234"/>
      <c r="AO45" s="234"/>
      <c r="AP45" s="234"/>
      <c r="AQ45" s="244"/>
      <c r="AR45" s="33"/>
      <c r="AS45" s="33"/>
      <c r="AT45" s="33"/>
    </row>
    <row r="46" spans="1:46" s="192" customFormat="1" ht="27" hidden="1" customHeight="1">
      <c r="A46" s="228">
        <v>1</v>
      </c>
      <c r="B46" s="307"/>
      <c r="C46" s="308"/>
      <c r="D46" s="308"/>
      <c r="E46" s="308"/>
      <c r="F46" s="309"/>
      <c r="G46" s="229"/>
      <c r="H46" s="299"/>
      <c r="I46" s="30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8"/>
      <c r="X46" s="262"/>
      <c r="Y46" s="234"/>
      <c r="Z46" s="234"/>
      <c r="AA46" s="234"/>
      <c r="AB46" s="234"/>
      <c r="AC46" s="234"/>
      <c r="AD46" s="231"/>
      <c r="AE46" s="231"/>
      <c r="AF46" s="234"/>
      <c r="AG46" s="234"/>
      <c r="AH46" s="234"/>
      <c r="AI46" s="234"/>
      <c r="AJ46" s="234"/>
      <c r="AK46" s="231"/>
      <c r="AL46" s="231"/>
      <c r="AM46" s="234"/>
      <c r="AN46" s="234"/>
      <c r="AO46" s="234"/>
      <c r="AP46" s="234"/>
      <c r="AQ46" s="244"/>
      <c r="AR46" s="33"/>
      <c r="AS46" s="33"/>
      <c r="AT46" s="33"/>
    </row>
    <row r="47" spans="1:46" s="192" customFormat="1" ht="27" hidden="1" customHeight="1">
      <c r="A47" s="228">
        <v>1</v>
      </c>
      <c r="B47" s="310"/>
      <c r="C47" s="311"/>
      <c r="D47" s="311"/>
      <c r="E47" s="311"/>
      <c r="F47" s="312"/>
      <c r="G47" s="229"/>
      <c r="H47" s="299"/>
      <c r="I47" s="30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8"/>
      <c r="X47" s="262"/>
      <c r="Y47" s="234"/>
      <c r="Z47" s="234"/>
      <c r="AA47" s="234"/>
      <c r="AB47" s="234"/>
      <c r="AC47" s="234"/>
      <c r="AD47" s="231"/>
      <c r="AE47" s="231"/>
      <c r="AF47" s="234"/>
      <c r="AG47" s="234"/>
      <c r="AH47" s="234"/>
      <c r="AI47" s="234"/>
      <c r="AJ47" s="234"/>
      <c r="AK47" s="231"/>
      <c r="AL47" s="231"/>
      <c r="AM47" s="234"/>
      <c r="AN47" s="234"/>
      <c r="AO47" s="234"/>
      <c r="AP47" s="234"/>
      <c r="AQ47" s="244"/>
      <c r="AR47" s="33"/>
      <c r="AS47" s="33"/>
      <c r="AT47" s="33"/>
    </row>
    <row r="48" spans="1:46" s="192" customFormat="1" ht="27" hidden="1" customHeight="1">
      <c r="A48" s="228">
        <v>1</v>
      </c>
      <c r="B48" s="307"/>
      <c r="C48" s="308"/>
      <c r="D48" s="308"/>
      <c r="E48" s="308"/>
      <c r="F48" s="309"/>
      <c r="G48" s="229"/>
      <c r="H48" s="299"/>
      <c r="I48" s="30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8"/>
      <c r="X48" s="262"/>
      <c r="Y48" s="234"/>
      <c r="Z48" s="234"/>
      <c r="AA48" s="234"/>
      <c r="AB48" s="234"/>
      <c r="AC48" s="234"/>
      <c r="AD48" s="231"/>
      <c r="AE48" s="231"/>
      <c r="AF48" s="234"/>
      <c r="AG48" s="234"/>
      <c r="AH48" s="234"/>
      <c r="AI48" s="234"/>
      <c r="AJ48" s="234"/>
      <c r="AK48" s="231"/>
      <c r="AL48" s="231"/>
      <c r="AM48" s="234"/>
      <c r="AN48" s="234"/>
      <c r="AO48" s="234"/>
      <c r="AP48" s="234"/>
      <c r="AQ48" s="244"/>
      <c r="AR48" s="33"/>
      <c r="AS48" s="33"/>
      <c r="AT48" s="33"/>
    </row>
    <row r="49" spans="1:46" s="192" customFormat="1" ht="27" hidden="1" customHeight="1">
      <c r="A49" s="228">
        <v>1</v>
      </c>
      <c r="B49" s="307"/>
      <c r="C49" s="308"/>
      <c r="D49" s="308"/>
      <c r="E49" s="308"/>
      <c r="F49" s="309"/>
      <c r="G49" s="229"/>
      <c r="H49" s="299"/>
      <c r="I49" s="30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8"/>
      <c r="X49" s="262"/>
      <c r="Y49" s="234"/>
      <c r="Z49" s="234"/>
      <c r="AA49" s="234"/>
      <c r="AB49" s="234"/>
      <c r="AC49" s="234"/>
      <c r="AD49" s="231"/>
      <c r="AE49" s="231"/>
      <c r="AF49" s="234"/>
      <c r="AG49" s="234"/>
      <c r="AH49" s="234"/>
      <c r="AI49" s="234"/>
      <c r="AJ49" s="234"/>
      <c r="AK49" s="231"/>
      <c r="AL49" s="231"/>
      <c r="AM49" s="234"/>
      <c r="AN49" s="234"/>
      <c r="AO49" s="234"/>
      <c r="AP49" s="234"/>
      <c r="AQ49" s="244"/>
      <c r="AR49" s="33"/>
      <c r="AS49" s="33"/>
      <c r="AT49" s="33"/>
    </row>
    <row r="50" spans="1:46" s="192" customFormat="1" ht="27" hidden="1" customHeight="1">
      <c r="A50" s="228">
        <v>1</v>
      </c>
      <c r="B50" s="307"/>
      <c r="C50" s="308"/>
      <c r="D50" s="308"/>
      <c r="E50" s="308"/>
      <c r="F50" s="309"/>
      <c r="G50" s="229"/>
      <c r="H50" s="299"/>
      <c r="I50" s="30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8"/>
      <c r="X50" s="262"/>
      <c r="Y50" s="234"/>
      <c r="Z50" s="234"/>
      <c r="AA50" s="234"/>
      <c r="AB50" s="234"/>
      <c r="AC50" s="234"/>
      <c r="AD50" s="231"/>
      <c r="AE50" s="231"/>
      <c r="AF50" s="234"/>
      <c r="AG50" s="234"/>
      <c r="AH50" s="234"/>
      <c r="AI50" s="234"/>
      <c r="AJ50" s="234"/>
      <c r="AK50" s="231"/>
      <c r="AL50" s="231"/>
      <c r="AM50" s="234"/>
      <c r="AN50" s="234"/>
      <c r="AO50" s="234"/>
      <c r="AP50" s="234"/>
      <c r="AQ50" s="244"/>
      <c r="AR50" s="33"/>
      <c r="AS50" s="33"/>
      <c r="AT50" s="33"/>
    </row>
    <row r="51" spans="1:46" s="192" customFormat="1" ht="27" hidden="1" customHeight="1">
      <c r="A51" s="228">
        <v>1</v>
      </c>
      <c r="B51" s="307"/>
      <c r="C51" s="308"/>
      <c r="D51" s="308"/>
      <c r="E51" s="308"/>
      <c r="F51" s="309"/>
      <c r="G51" s="229"/>
      <c r="H51" s="299"/>
      <c r="I51" s="300"/>
      <c r="J51" s="230"/>
      <c r="K51" s="230"/>
      <c r="L51" s="230"/>
      <c r="M51" s="230"/>
      <c r="N51" s="230"/>
      <c r="O51" s="230"/>
      <c r="P51" s="230"/>
      <c r="Q51" s="230"/>
      <c r="R51" s="230"/>
      <c r="S51" s="230"/>
      <c r="T51" s="230"/>
      <c r="U51" s="230"/>
      <c r="V51" s="230"/>
      <c r="W51" s="238"/>
      <c r="X51" s="262"/>
      <c r="Y51" s="234"/>
      <c r="Z51" s="234"/>
      <c r="AA51" s="234"/>
      <c r="AB51" s="234"/>
      <c r="AC51" s="234"/>
      <c r="AD51" s="231"/>
      <c r="AE51" s="231"/>
      <c r="AF51" s="234"/>
      <c r="AG51" s="234"/>
      <c r="AH51" s="234"/>
      <c r="AI51" s="234"/>
      <c r="AJ51" s="234"/>
      <c r="AK51" s="231"/>
      <c r="AL51" s="231"/>
      <c r="AM51" s="234"/>
      <c r="AN51" s="234"/>
      <c r="AO51" s="234"/>
      <c r="AP51" s="234"/>
      <c r="AQ51" s="244"/>
      <c r="AR51" s="33"/>
      <c r="AS51" s="33"/>
      <c r="AT51" s="33"/>
    </row>
    <row r="52" spans="1:46" s="192" customFormat="1" ht="27" hidden="1" customHeight="1">
      <c r="A52" s="228">
        <v>1</v>
      </c>
      <c r="B52" s="307"/>
      <c r="C52" s="308"/>
      <c r="D52" s="308"/>
      <c r="E52" s="308"/>
      <c r="F52" s="309"/>
      <c r="G52" s="240"/>
      <c r="H52" s="301"/>
      <c r="I52" s="302"/>
      <c r="J52" s="230"/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8"/>
      <c r="X52" s="262"/>
      <c r="Y52" s="241"/>
      <c r="Z52" s="241"/>
      <c r="AA52" s="241"/>
      <c r="AB52" s="241"/>
      <c r="AC52" s="241"/>
      <c r="AD52" s="33"/>
      <c r="AE52" s="33"/>
      <c r="AF52" s="33"/>
      <c r="AG52" s="241"/>
      <c r="AH52" s="241"/>
      <c r="AI52" s="241"/>
      <c r="AJ52" s="241"/>
      <c r="AK52" s="33"/>
      <c r="AL52" s="33"/>
      <c r="AM52" s="33"/>
      <c r="AN52" s="234"/>
      <c r="AO52" s="234"/>
      <c r="AP52" s="244"/>
      <c r="AQ52" s="244"/>
      <c r="AR52" s="33"/>
      <c r="AS52" s="33"/>
      <c r="AT52" s="33"/>
    </row>
    <row r="53" spans="1:46" s="192" customFormat="1" ht="27" hidden="1" customHeight="1">
      <c r="A53" s="228"/>
      <c r="B53" s="310"/>
      <c r="C53" s="311"/>
      <c r="D53" s="311"/>
      <c r="E53" s="311"/>
      <c r="F53" s="312"/>
      <c r="G53" s="229"/>
      <c r="H53" s="301"/>
      <c r="I53" s="302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8"/>
      <c r="X53" s="262"/>
      <c r="Y53" s="241"/>
      <c r="Z53" s="241"/>
      <c r="AA53" s="241"/>
      <c r="AB53" s="241"/>
      <c r="AC53" s="241"/>
      <c r="AD53" s="33"/>
      <c r="AE53" s="33"/>
      <c r="AF53" s="33"/>
      <c r="AG53" s="241"/>
      <c r="AH53" s="241"/>
      <c r="AI53" s="241"/>
      <c r="AJ53" s="241"/>
      <c r="AK53" s="33"/>
      <c r="AL53" s="33"/>
      <c r="AM53" s="33"/>
      <c r="AN53" s="244"/>
      <c r="AO53" s="244"/>
      <c r="AP53" s="244"/>
      <c r="AQ53" s="244"/>
      <c r="AR53" s="33"/>
      <c r="AS53" s="33"/>
      <c r="AT53" s="33"/>
    </row>
    <row r="54" spans="1:46" s="192" customFormat="1" ht="27" hidden="1" customHeight="1">
      <c r="A54" s="228"/>
      <c r="B54" s="307"/>
      <c r="C54" s="308"/>
      <c r="D54" s="308"/>
      <c r="E54" s="308"/>
      <c r="F54" s="309"/>
      <c r="G54" s="269"/>
      <c r="H54" s="270"/>
      <c r="I54" s="271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6"/>
      <c r="X54" s="261"/>
      <c r="Y54" s="241"/>
      <c r="Z54" s="241"/>
      <c r="AA54" s="241"/>
      <c r="AB54" s="241"/>
      <c r="AC54" s="241"/>
      <c r="AD54" s="33"/>
      <c r="AE54" s="33"/>
      <c r="AF54" s="33"/>
      <c r="AG54" s="241"/>
      <c r="AH54" s="241"/>
      <c r="AI54" s="241"/>
      <c r="AJ54" s="241"/>
      <c r="AK54" s="33"/>
      <c r="AL54" s="33"/>
      <c r="AM54" s="33"/>
      <c r="AN54" s="241"/>
      <c r="AO54" s="241"/>
      <c r="AP54" s="241"/>
      <c r="AQ54" s="241"/>
      <c r="AR54" s="33"/>
      <c r="AS54" s="33"/>
      <c r="AT54" s="33"/>
    </row>
    <row r="55" spans="1:46" s="192" customFormat="1" ht="27" hidden="1" customHeight="1" thickBot="1">
      <c r="A55" s="228"/>
      <c r="B55" s="307"/>
      <c r="C55" s="308"/>
      <c r="D55" s="308"/>
      <c r="E55" s="308"/>
      <c r="F55" s="309"/>
      <c r="G55" s="269"/>
      <c r="H55" s="301"/>
      <c r="I55" s="302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8"/>
      <c r="X55" s="263"/>
      <c r="Y55" s="241"/>
      <c r="Z55" s="241"/>
      <c r="AA55" s="241"/>
      <c r="AB55" s="241"/>
      <c r="AC55" s="241"/>
      <c r="AD55" s="33"/>
      <c r="AE55" s="33"/>
      <c r="AF55" s="33"/>
      <c r="AG55" s="241"/>
      <c r="AH55" s="241"/>
      <c r="AI55" s="241"/>
      <c r="AJ55" s="241"/>
      <c r="AK55" s="33"/>
      <c r="AL55" s="33"/>
      <c r="AM55" s="33"/>
      <c r="AN55" s="33"/>
      <c r="AO55" s="33"/>
      <c r="AP55" s="33"/>
      <c r="AQ55" s="33"/>
      <c r="AR55" s="33"/>
      <c r="AS55" s="33"/>
      <c r="AT55" s="33"/>
    </row>
    <row r="56" spans="1:46" s="29" customFormat="1" ht="19.5" hidden="1" customHeight="1">
      <c r="A56" s="29">
        <v>1</v>
      </c>
      <c r="B56" s="387" t="s">
        <v>17</v>
      </c>
      <c r="C56" s="387"/>
      <c r="D56" s="350" t="s">
        <v>189</v>
      </c>
      <c r="E56" s="350" t="s">
        <v>195</v>
      </c>
      <c r="F56" s="390" t="s">
        <v>175</v>
      </c>
      <c r="G56" s="367" t="s">
        <v>218</v>
      </c>
      <c r="H56" s="313"/>
      <c r="I56" s="314"/>
      <c r="J56" s="350" t="s">
        <v>182</v>
      </c>
      <c r="K56" s="350" t="s">
        <v>122</v>
      </c>
      <c r="L56" s="350" t="s">
        <v>183</v>
      </c>
      <c r="M56" s="350" t="s">
        <v>184</v>
      </c>
      <c r="N56" s="350" t="s">
        <v>188</v>
      </c>
      <c r="O56" s="350" t="s">
        <v>193</v>
      </c>
      <c r="P56" s="350" t="s">
        <v>117</v>
      </c>
      <c r="Q56" s="350" t="s">
        <v>118</v>
      </c>
      <c r="R56" s="353" t="s">
        <v>180</v>
      </c>
      <c r="S56" s="356" t="s">
        <v>119</v>
      </c>
      <c r="T56" s="350" t="s">
        <v>120</v>
      </c>
      <c r="U56" s="350" t="s">
        <v>121</v>
      </c>
      <c r="V56" s="350" t="s">
        <v>194</v>
      </c>
      <c r="W56" s="359" t="s">
        <v>181</v>
      </c>
      <c r="X56" s="276">
        <f>X10</f>
        <v>41645</v>
      </c>
      <c r="Y56" s="30">
        <f t="shared" ref="Y56:AT56" si="5">IF(X56&lt;&gt;"",IF(X56+1&lt;=$AA$10,IF($V$9=1,X56+1,IF($V$9=2,X56+0.5,IF($V$9=3,X56+0.333333333333333,""))),""),"")</f>
        <v>41646</v>
      </c>
      <c r="Z56" s="30">
        <f t="shared" si="5"/>
        <v>41647</v>
      </c>
      <c r="AA56" s="30">
        <f t="shared" si="5"/>
        <v>41648</v>
      </c>
      <c r="AB56" s="30">
        <f t="shared" si="5"/>
        <v>41649</v>
      </c>
      <c r="AC56" s="30">
        <f t="shared" si="5"/>
        <v>41650</v>
      </c>
      <c r="AD56" s="30">
        <f t="shared" si="5"/>
        <v>41651</v>
      </c>
      <c r="AE56" s="30">
        <f t="shared" si="5"/>
        <v>41652</v>
      </c>
      <c r="AF56" s="30">
        <f t="shared" si="5"/>
        <v>41653</v>
      </c>
      <c r="AG56" s="30">
        <f t="shared" si="5"/>
        <v>41654</v>
      </c>
      <c r="AH56" s="30">
        <f t="shared" si="5"/>
        <v>41655</v>
      </c>
      <c r="AI56" s="30">
        <f t="shared" si="5"/>
        <v>41656</v>
      </c>
      <c r="AJ56" s="30">
        <f t="shared" si="5"/>
        <v>41657</v>
      </c>
      <c r="AK56" s="30">
        <f t="shared" si="5"/>
        <v>41658</v>
      </c>
      <c r="AL56" s="30">
        <f t="shared" si="5"/>
        <v>41659</v>
      </c>
      <c r="AM56" s="30">
        <f t="shared" si="5"/>
        <v>41660</v>
      </c>
      <c r="AN56" s="30">
        <f t="shared" si="5"/>
        <v>41661</v>
      </c>
      <c r="AO56" s="30">
        <f t="shared" si="5"/>
        <v>41662</v>
      </c>
      <c r="AP56" s="30">
        <f t="shared" si="5"/>
        <v>41663</v>
      </c>
      <c r="AQ56" s="30">
        <f t="shared" si="5"/>
        <v>41664</v>
      </c>
      <c r="AR56" s="30">
        <f t="shared" si="5"/>
        <v>41665</v>
      </c>
      <c r="AS56" s="30">
        <f t="shared" si="5"/>
        <v>41666</v>
      </c>
      <c r="AT56" s="30">
        <f t="shared" si="5"/>
        <v>41667</v>
      </c>
    </row>
    <row r="57" spans="1:46" s="29" customFormat="1" ht="12.75" hidden="1" customHeight="1">
      <c r="A57" s="29">
        <v>1</v>
      </c>
      <c r="B57" s="388"/>
      <c r="C57" s="388"/>
      <c r="D57" s="351"/>
      <c r="E57" s="351"/>
      <c r="F57" s="391"/>
      <c r="G57" s="368"/>
      <c r="H57" s="315"/>
      <c r="I57" s="316"/>
      <c r="J57" s="351"/>
      <c r="K57" s="351" t="s">
        <v>122</v>
      </c>
      <c r="L57" s="351" t="s">
        <v>183</v>
      </c>
      <c r="M57" s="351" t="s">
        <v>184</v>
      </c>
      <c r="N57" s="351" t="s">
        <v>185</v>
      </c>
      <c r="O57" s="351" t="s">
        <v>187</v>
      </c>
      <c r="P57" s="351" t="s">
        <v>117</v>
      </c>
      <c r="Q57" s="351" t="s">
        <v>118</v>
      </c>
      <c r="R57" s="354" t="s">
        <v>180</v>
      </c>
      <c r="S57" s="357" t="s">
        <v>119</v>
      </c>
      <c r="T57" s="351" t="s">
        <v>120</v>
      </c>
      <c r="U57" s="351" t="s">
        <v>121</v>
      </c>
      <c r="V57" s="351" t="s">
        <v>186</v>
      </c>
      <c r="W57" s="360"/>
      <c r="X57" s="274">
        <f t="shared" ref="X57:AL57" si="6">X56</f>
        <v>41645</v>
      </c>
      <c r="Y57" s="31">
        <f t="shared" si="6"/>
        <v>41646</v>
      </c>
      <c r="Z57" s="31">
        <f t="shared" si="6"/>
        <v>41647</v>
      </c>
      <c r="AA57" s="31">
        <f t="shared" si="6"/>
        <v>41648</v>
      </c>
      <c r="AB57" s="31">
        <f t="shared" si="6"/>
        <v>41649</v>
      </c>
      <c r="AC57" s="31">
        <f t="shared" si="6"/>
        <v>41650</v>
      </c>
      <c r="AD57" s="31">
        <f t="shared" si="6"/>
        <v>41651</v>
      </c>
      <c r="AE57" s="31">
        <f t="shared" si="6"/>
        <v>41652</v>
      </c>
      <c r="AF57" s="31">
        <f t="shared" si="6"/>
        <v>41653</v>
      </c>
      <c r="AG57" s="31">
        <f t="shared" si="6"/>
        <v>41654</v>
      </c>
      <c r="AH57" s="31">
        <f t="shared" si="6"/>
        <v>41655</v>
      </c>
      <c r="AI57" s="31">
        <f t="shared" si="6"/>
        <v>41656</v>
      </c>
      <c r="AJ57" s="31">
        <f t="shared" si="6"/>
        <v>41657</v>
      </c>
      <c r="AK57" s="31">
        <f t="shared" si="6"/>
        <v>41658</v>
      </c>
      <c r="AL57" s="31">
        <f t="shared" si="6"/>
        <v>41659</v>
      </c>
      <c r="AM57" s="31">
        <f t="shared" ref="AM57:AT57" si="7">AM56</f>
        <v>41660</v>
      </c>
      <c r="AN57" s="31">
        <f t="shared" si="7"/>
        <v>41661</v>
      </c>
      <c r="AO57" s="31">
        <f t="shared" si="7"/>
        <v>41662</v>
      </c>
      <c r="AP57" s="31">
        <f t="shared" si="7"/>
        <v>41663</v>
      </c>
      <c r="AQ57" s="31">
        <f t="shared" si="7"/>
        <v>41664</v>
      </c>
      <c r="AR57" s="31">
        <f t="shared" si="7"/>
        <v>41665</v>
      </c>
      <c r="AS57" s="31">
        <f t="shared" si="7"/>
        <v>41666</v>
      </c>
      <c r="AT57" s="31">
        <f t="shared" si="7"/>
        <v>41667</v>
      </c>
    </row>
    <row r="58" spans="1:46" s="29" customFormat="1" ht="15.75" hidden="1" customHeight="1" thickBot="1">
      <c r="A58" s="34">
        <v>1</v>
      </c>
      <c r="B58" s="389"/>
      <c r="C58" s="389"/>
      <c r="D58" s="352"/>
      <c r="E58" s="352"/>
      <c r="F58" s="392"/>
      <c r="G58" s="369"/>
      <c r="H58" s="317"/>
      <c r="I58" s="318"/>
      <c r="J58" s="352"/>
      <c r="K58" s="352" t="s">
        <v>122</v>
      </c>
      <c r="L58" s="352" t="s">
        <v>183</v>
      </c>
      <c r="M58" s="352" t="s">
        <v>184</v>
      </c>
      <c r="N58" s="352" t="s">
        <v>185</v>
      </c>
      <c r="O58" s="352" t="s">
        <v>187</v>
      </c>
      <c r="P58" s="352" t="s">
        <v>117</v>
      </c>
      <c r="Q58" s="352" t="s">
        <v>118</v>
      </c>
      <c r="R58" s="355" t="s">
        <v>180</v>
      </c>
      <c r="S58" s="358" t="s">
        <v>119</v>
      </c>
      <c r="T58" s="352" t="s">
        <v>120</v>
      </c>
      <c r="U58" s="352" t="s">
        <v>121</v>
      </c>
      <c r="V58" s="352" t="s">
        <v>186</v>
      </c>
      <c r="W58" s="361"/>
      <c r="X58" s="275">
        <f t="shared" ref="X58:AL58" si="8">X56</f>
        <v>41645</v>
      </c>
      <c r="Y58" s="33">
        <f t="shared" si="8"/>
        <v>41646</v>
      </c>
      <c r="Z58" s="33">
        <f t="shared" si="8"/>
        <v>41647</v>
      </c>
      <c r="AA58" s="33">
        <f t="shared" si="8"/>
        <v>41648</v>
      </c>
      <c r="AB58" s="33">
        <f t="shared" si="8"/>
        <v>41649</v>
      </c>
      <c r="AC58" s="33">
        <f t="shared" si="8"/>
        <v>41650</v>
      </c>
      <c r="AD58" s="33">
        <f t="shared" si="8"/>
        <v>41651</v>
      </c>
      <c r="AE58" s="33">
        <f t="shared" si="8"/>
        <v>41652</v>
      </c>
      <c r="AF58" s="33">
        <f t="shared" si="8"/>
        <v>41653</v>
      </c>
      <c r="AG58" s="33">
        <f t="shared" si="8"/>
        <v>41654</v>
      </c>
      <c r="AH58" s="33">
        <f t="shared" si="8"/>
        <v>41655</v>
      </c>
      <c r="AI58" s="33">
        <f t="shared" si="8"/>
        <v>41656</v>
      </c>
      <c r="AJ58" s="33">
        <f t="shared" si="8"/>
        <v>41657</v>
      </c>
      <c r="AK58" s="33">
        <f t="shared" si="8"/>
        <v>41658</v>
      </c>
      <c r="AL58" s="33">
        <f t="shared" si="8"/>
        <v>41659</v>
      </c>
      <c r="AM58" s="33">
        <f t="shared" ref="AM58:AT58" si="9">AM56</f>
        <v>41660</v>
      </c>
      <c r="AN58" s="33">
        <f t="shared" si="9"/>
        <v>41661</v>
      </c>
      <c r="AO58" s="33">
        <f t="shared" si="9"/>
        <v>41662</v>
      </c>
      <c r="AP58" s="33">
        <f t="shared" si="9"/>
        <v>41663</v>
      </c>
      <c r="AQ58" s="33">
        <f t="shared" si="9"/>
        <v>41664</v>
      </c>
      <c r="AR58" s="33">
        <f t="shared" si="9"/>
        <v>41665</v>
      </c>
      <c r="AS58" s="33">
        <f t="shared" si="9"/>
        <v>41666</v>
      </c>
      <c r="AT58" s="33">
        <f t="shared" si="9"/>
        <v>41667</v>
      </c>
    </row>
    <row r="59" spans="1:46" s="29" customFormat="1" ht="15.75" hidden="1" customHeight="1">
      <c r="A59" s="34"/>
      <c r="B59" s="35" t="s">
        <v>176</v>
      </c>
      <c r="C59" s="36" t="s">
        <v>0</v>
      </c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5"/>
      <c r="T59" s="35"/>
      <c r="U59" s="35"/>
      <c r="V59" s="37"/>
      <c r="W59" s="365"/>
      <c r="X59" s="32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</row>
    <row r="60" spans="1:46" s="29" customFormat="1" ht="15.75" hidden="1" customHeight="1">
      <c r="A60" s="34"/>
      <c r="B60" s="35" t="s">
        <v>177</v>
      </c>
      <c r="C60" s="36" t="s">
        <v>1</v>
      </c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5"/>
      <c r="T60" s="35"/>
      <c r="U60" s="35"/>
      <c r="V60" s="37"/>
      <c r="W60" s="366"/>
      <c r="X60" s="32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</row>
    <row r="61" spans="1:46" ht="75.75" hidden="1" customHeight="1">
      <c r="A61" s="40"/>
      <c r="B61" s="35" t="s">
        <v>178</v>
      </c>
      <c r="C61" s="36" t="s">
        <v>179</v>
      </c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5"/>
      <c r="T61" s="35"/>
      <c r="U61" s="35"/>
      <c r="V61" s="41"/>
      <c r="W61" s="41"/>
      <c r="X61" s="42" t="str">
        <f t="shared" ref="X61:AT61" si="10">IF(X56="","",IF(OR(X56=DATE(YEAR(X56),1,1),X56=ROUND(DATE(YEAR(X56),4,MOD(234-11*MOD(YEAR(X56),19),30))/7,)*7-6,X56=ROUND(DATE(YEAR(X56),4,MOD(234-11*MOD(YEAR(X56),19),30))/7,)*7-5,X56=DATE(YEAR(X56),5,1),X56=DATE(YEAR(X56),5,8),X56=ROUND(DATE(YEAR(X56),4,MOD(234-11*MOD(YEAR(X56),19),30))/7,)*7-6+39,X56=ROUND(DATE(YEAR(X56),4,MOD(234-11*MOD(YEAR(X56),19),30))/7,)*7-6+49,X56=ROUND(DATE(YEAR(X56),4,MOD(234-11*MOD(YEAR(X56),19),30))/7,)*7-6+50,X56=DATE(YEAR(X56),7,14),X56=DATE(YEAR(X56),8,15),X56=DATE(YEAR(X56),11,1),X56=DATE(YEAR(X56),11,11),X56=DATE(YEAR(X56),12,25)),1=1,""))</f>
        <v/>
      </c>
      <c r="Y61" s="43" t="str">
        <f t="shared" si="10"/>
        <v/>
      </c>
      <c r="Z61" s="43" t="str">
        <f t="shared" si="10"/>
        <v/>
      </c>
      <c r="AA61" s="43" t="str">
        <f t="shared" si="10"/>
        <v/>
      </c>
      <c r="AB61" s="43" t="str">
        <f t="shared" si="10"/>
        <v/>
      </c>
      <c r="AC61" s="43" t="str">
        <f t="shared" si="10"/>
        <v/>
      </c>
      <c r="AD61" s="43" t="str">
        <f t="shared" si="10"/>
        <v/>
      </c>
      <c r="AE61" s="43" t="str">
        <f t="shared" si="10"/>
        <v/>
      </c>
      <c r="AF61" s="43" t="str">
        <f t="shared" si="10"/>
        <v/>
      </c>
      <c r="AG61" s="43" t="str">
        <f t="shared" si="10"/>
        <v/>
      </c>
      <c r="AH61" s="43" t="str">
        <f t="shared" si="10"/>
        <v/>
      </c>
      <c r="AI61" s="43" t="str">
        <f t="shared" si="10"/>
        <v/>
      </c>
      <c r="AJ61" s="43" t="str">
        <f t="shared" si="10"/>
        <v/>
      </c>
      <c r="AK61" s="43" t="str">
        <f t="shared" si="10"/>
        <v/>
      </c>
      <c r="AL61" s="43" t="str">
        <f t="shared" si="10"/>
        <v/>
      </c>
      <c r="AM61" s="43" t="str">
        <f t="shared" si="10"/>
        <v/>
      </c>
      <c r="AN61" s="43" t="str">
        <f t="shared" si="10"/>
        <v/>
      </c>
      <c r="AO61" s="43" t="str">
        <f t="shared" si="10"/>
        <v/>
      </c>
      <c r="AP61" s="43" t="str">
        <f t="shared" si="10"/>
        <v/>
      </c>
      <c r="AQ61" s="43" t="str">
        <f t="shared" si="10"/>
        <v/>
      </c>
      <c r="AR61" s="43" t="str">
        <f t="shared" si="10"/>
        <v/>
      </c>
      <c r="AS61" s="43" t="str">
        <f t="shared" si="10"/>
        <v/>
      </c>
      <c r="AT61" s="43" t="str">
        <f t="shared" si="10"/>
        <v/>
      </c>
    </row>
    <row r="62" spans="1:46" ht="15.75" hidden="1" customHeight="1">
      <c r="A62" s="40">
        <v>1</v>
      </c>
      <c r="C62" s="193"/>
      <c r="V62" s="41"/>
      <c r="W62" s="41"/>
      <c r="X62" s="44" t="str">
        <f>IF(X56="","",IF(WEEKDAY(X56)=7,TRUE,""))</f>
        <v/>
      </c>
      <c r="Y62" s="45" t="str">
        <f t="shared" ref="Y62:AT62" si="11">IF(Y56="","",IF(OR(WEEKDAY(Y56)=7,WEEKDAY(Y56)=1),TRUE,""))</f>
        <v/>
      </c>
      <c r="Z62" s="45" t="str">
        <f t="shared" si="11"/>
        <v/>
      </c>
      <c r="AA62" s="45" t="str">
        <f t="shared" si="11"/>
        <v/>
      </c>
      <c r="AB62" s="45" t="str">
        <f t="shared" si="11"/>
        <v/>
      </c>
      <c r="AC62" s="45" t="b">
        <f t="shared" si="11"/>
        <v>1</v>
      </c>
      <c r="AD62" s="45" t="b">
        <f t="shared" si="11"/>
        <v>1</v>
      </c>
      <c r="AE62" s="45" t="str">
        <f t="shared" si="11"/>
        <v/>
      </c>
      <c r="AF62" s="45" t="str">
        <f t="shared" si="11"/>
        <v/>
      </c>
      <c r="AG62" s="45" t="str">
        <f t="shared" si="11"/>
        <v/>
      </c>
      <c r="AH62" s="45" t="str">
        <f t="shared" si="11"/>
        <v/>
      </c>
      <c r="AI62" s="45" t="str">
        <f t="shared" si="11"/>
        <v/>
      </c>
      <c r="AJ62" s="45" t="b">
        <f t="shared" si="11"/>
        <v>1</v>
      </c>
      <c r="AK62" s="45" t="b">
        <f t="shared" si="11"/>
        <v>1</v>
      </c>
      <c r="AL62" s="45" t="str">
        <f t="shared" si="11"/>
        <v/>
      </c>
      <c r="AM62" s="45" t="str">
        <f t="shared" si="11"/>
        <v/>
      </c>
      <c r="AN62" s="45" t="str">
        <f t="shared" si="11"/>
        <v/>
      </c>
      <c r="AO62" s="45" t="str">
        <f t="shared" si="11"/>
        <v/>
      </c>
      <c r="AP62" s="45" t="str">
        <f t="shared" si="11"/>
        <v/>
      </c>
      <c r="AQ62" s="45" t="b">
        <f t="shared" si="11"/>
        <v>1</v>
      </c>
      <c r="AR62" s="45" t="b">
        <f t="shared" si="11"/>
        <v>1</v>
      </c>
      <c r="AS62" s="45" t="str">
        <f t="shared" si="11"/>
        <v/>
      </c>
      <c r="AT62" s="45" t="str">
        <f t="shared" si="11"/>
        <v/>
      </c>
    </row>
    <row r="63" spans="1:46" ht="27" hidden="1" customHeight="1">
      <c r="A63" s="46" t="str">
        <f>IF(B63="","",1)</f>
        <v/>
      </c>
      <c r="B63" s="380"/>
      <c r="C63" s="381"/>
      <c r="D63" s="103" t="str">
        <f>IF(SUM(X63:AT63)=0,"",SUM(X63:AT63))</f>
        <v/>
      </c>
      <c r="E63" s="79"/>
      <c r="F63" s="101"/>
      <c r="G63" s="93" t="str">
        <f>IF(J63&lt;&gt;0,J63&amp;" CC ; ","")&amp;IF(K63&lt;&gt;0,K63&amp;" Géo; ","")&amp;IF(L63&lt;&gt;0,L63&amp;" CE ; ","")&amp;IF(M63&lt;&gt;0,M63&amp;" Chef mach. ; ","")&amp;IF(N63&lt;&gt;0,N63&amp;" Cond. eng. ; ","")&amp;IF(O63&lt;&gt;0,O63&amp;" Cont. Q ; ","")&amp;IF(P63&lt;&gt;0,P63&amp;" Chauff. ; ","")&amp;IF(Q63&lt;&gt;0,Q63&amp;" Pos. ; ","")&amp;IF(R63&lt;&gt;0,R63&amp;" manoeuvres ; ","")&amp;IF(S63&lt;&gt;0,S63&amp;" Interim. ; ","")&amp;IF(T63&lt;&gt;0,T63&amp;" Soud. ; ","")&amp;IF(U63&lt;&gt;0,U63&amp;" Aide soud. ; ","")&amp;IF(V63&lt;&gt;0,V63&amp;" mécano. ;","")</f>
        <v/>
      </c>
      <c r="H63" s="95"/>
      <c r="I63" s="83"/>
      <c r="J63" s="68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2"/>
      <c r="W63" s="63"/>
      <c r="X63" s="217"/>
      <c r="Y63" s="218"/>
      <c r="Z63" s="218"/>
      <c r="AA63" s="218"/>
      <c r="AB63" s="218"/>
      <c r="AC63" s="218"/>
      <c r="AD63" s="218"/>
      <c r="AE63" s="219"/>
      <c r="AF63" s="218"/>
      <c r="AG63" s="218"/>
      <c r="AH63" s="218"/>
      <c r="AI63" s="231"/>
      <c r="AJ63" s="218"/>
      <c r="AK63" s="217"/>
      <c r="AL63" s="218"/>
      <c r="AM63" s="218"/>
      <c r="AN63" s="218"/>
      <c r="AO63" s="218"/>
      <c r="AP63" s="218"/>
      <c r="AQ63" s="218"/>
      <c r="AR63" s="47"/>
      <c r="AS63" s="47"/>
      <c r="AT63" s="47"/>
    </row>
    <row r="64" spans="1:46" ht="27" hidden="1" customHeight="1">
      <c r="A64" s="46" t="str">
        <f t="shared" ref="A64:A156" si="12">IF(B64="","",1)</f>
        <v/>
      </c>
      <c r="B64" s="386"/>
      <c r="C64" s="386"/>
      <c r="D64" s="103" t="str">
        <f>IF(SUM(X64:AT64)=0,"",SUM(X64:AT64))</f>
        <v/>
      </c>
      <c r="E64" s="79"/>
      <c r="F64" s="112"/>
      <c r="G64" s="93" t="str">
        <f t="shared" ref="G64:G67" si="13">IF(J64&lt;&gt;0,J64&amp;" CC ; ","")&amp;IF(K64&lt;&gt;0,K64&amp;" Géo; ","")&amp;IF(L64&lt;&gt;0,L64&amp;" CE ; ","")&amp;IF(M64&lt;&gt;0,M64&amp;" Chef mach. ; ","")&amp;IF(N64&lt;&gt;0,N64&amp;" Cond. eng. ; ","")&amp;IF(O64&lt;&gt;0,O64&amp;" Cont. Q ; ","")&amp;IF(P64&lt;&gt;0,P64&amp;" Chauff. ; ","")&amp;IF(Q64&lt;&gt;0,Q64&amp;" Pos. ; ","")&amp;IF(R64&lt;&gt;0,R64&amp;" manoeuvres ; ","")&amp;IF(S64&lt;&gt;0,S64&amp;" Interim. ; ","")&amp;IF(T64&lt;&gt;0,T64&amp;" Soud. ; ","")&amp;IF(U64&lt;&gt;0,U64&amp;" Aide soud. ; ","")&amp;IF(V64&lt;&gt;0,V64&amp;" mécano. ;","")</f>
        <v/>
      </c>
      <c r="H64" s="95"/>
      <c r="I64" s="83"/>
      <c r="J64" s="69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3"/>
      <c r="W64" s="63"/>
      <c r="X64" s="220"/>
      <c r="Y64" s="222"/>
      <c r="Z64" s="223"/>
      <c r="AA64" s="223"/>
      <c r="AB64" s="223"/>
      <c r="AC64" s="223"/>
      <c r="AD64" s="223"/>
      <c r="AE64" s="223"/>
      <c r="AF64" s="223"/>
      <c r="AG64" s="223"/>
      <c r="AH64" s="223"/>
      <c r="AI64" s="233"/>
      <c r="AJ64" s="223"/>
      <c r="AK64" s="223"/>
      <c r="AL64" s="223"/>
      <c r="AM64" s="223"/>
      <c r="AN64" s="223"/>
      <c r="AO64" s="223"/>
      <c r="AP64" s="223"/>
      <c r="AQ64" s="223"/>
      <c r="AR64" s="165"/>
      <c r="AS64" s="165"/>
      <c r="AT64" s="165"/>
    </row>
    <row r="65" spans="1:46" ht="27" hidden="1" customHeight="1">
      <c r="A65" s="46" t="str">
        <f t="shared" si="12"/>
        <v/>
      </c>
      <c r="B65" s="342"/>
      <c r="C65" s="342"/>
      <c r="D65" s="103" t="str">
        <f>IF(SUM(X65:AT65)=0,"",SUM(X65:AT65))</f>
        <v/>
      </c>
      <c r="E65" s="79"/>
      <c r="F65" s="224"/>
      <c r="G65" s="93" t="str">
        <f t="shared" si="13"/>
        <v/>
      </c>
      <c r="H65" s="95"/>
      <c r="I65" s="83"/>
      <c r="J65" s="69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3"/>
      <c r="W65" s="63"/>
      <c r="X65" s="260"/>
      <c r="Y65" s="190"/>
      <c r="Z65" s="206"/>
      <c r="AA65" s="206"/>
      <c r="AB65" s="206"/>
      <c r="AC65" s="206"/>
      <c r="AD65" s="206"/>
      <c r="AE65" s="206"/>
      <c r="AF65" s="206"/>
      <c r="AG65" s="206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6"/>
      <c r="AT65" s="206"/>
    </row>
    <row r="66" spans="1:46" ht="27" hidden="1" customHeight="1">
      <c r="A66" s="46" t="str">
        <f t="shared" si="12"/>
        <v/>
      </c>
      <c r="B66" s="342"/>
      <c r="C66" s="342"/>
      <c r="D66" s="103" t="str">
        <f>IF(SUM(X66:AT66)=0,"",SUM(X66:AT66))</f>
        <v/>
      </c>
      <c r="E66" s="79"/>
      <c r="F66" s="224"/>
      <c r="G66" s="93" t="str">
        <f t="shared" si="13"/>
        <v/>
      </c>
      <c r="H66" s="95"/>
      <c r="I66" s="83"/>
      <c r="J66" s="69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3"/>
      <c r="W66" s="63"/>
      <c r="X66" s="260"/>
      <c r="Y66" s="190"/>
      <c r="Z66" s="206"/>
      <c r="AA66" s="206"/>
      <c r="AB66" s="206"/>
      <c r="AC66" s="206"/>
      <c r="AD66" s="206"/>
      <c r="AE66" s="206"/>
      <c r="AF66" s="206"/>
      <c r="AG66" s="206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6"/>
      <c r="AT66" s="206"/>
    </row>
    <row r="67" spans="1:46" s="205" customFormat="1" ht="27" hidden="1" customHeight="1">
      <c r="A67" s="203" t="str">
        <f t="shared" si="12"/>
        <v/>
      </c>
      <c r="B67" s="342"/>
      <c r="C67" s="309"/>
      <c r="D67" s="103" t="str">
        <f>IF(SUM(X67:AT67)=0,"",SUM(X67:AT67))</f>
        <v/>
      </c>
      <c r="E67" s="79"/>
      <c r="F67" s="224"/>
      <c r="G67" s="213" t="str">
        <f t="shared" si="13"/>
        <v/>
      </c>
      <c r="H67" s="214"/>
      <c r="I67" s="212"/>
      <c r="J67" s="211"/>
      <c r="K67" s="207"/>
      <c r="L67" s="207"/>
      <c r="M67" s="207"/>
      <c r="N67" s="207"/>
      <c r="O67" s="207"/>
      <c r="P67" s="207"/>
      <c r="Q67" s="207"/>
      <c r="R67" s="207"/>
      <c r="S67" s="207"/>
      <c r="T67" s="207"/>
      <c r="U67" s="207"/>
      <c r="V67" s="208"/>
      <c r="W67" s="210"/>
      <c r="X67" s="260"/>
      <c r="Y67" s="190"/>
      <c r="Z67" s="206"/>
      <c r="AA67" s="206"/>
      <c r="AB67" s="206"/>
      <c r="AC67" s="206"/>
      <c r="AD67" s="206"/>
      <c r="AE67" s="206"/>
      <c r="AF67" s="206"/>
      <c r="AG67" s="206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6"/>
      <c r="AT67" s="206"/>
    </row>
    <row r="68" spans="1:46" s="205" customFormat="1" ht="27" hidden="1" customHeight="1">
      <c r="A68" s="203" t="str">
        <f t="shared" ref="A68" si="14">IF(B68="","",1)</f>
        <v/>
      </c>
      <c r="B68" s="342"/>
      <c r="C68" s="309"/>
      <c r="D68" s="103" t="str">
        <f>IF(SUM(X68:AT68)=0,"",SUM(X68:AT68))</f>
        <v/>
      </c>
      <c r="E68" s="79"/>
      <c r="F68" s="224"/>
      <c r="G68" s="213" t="str">
        <f t="shared" ref="G68" si="15">IF(J68&lt;&gt;0,J68&amp;" CC ; ","")&amp;IF(K68&lt;&gt;0,K68&amp;" Géo; ","")&amp;IF(L68&lt;&gt;0,L68&amp;" CE ; ","")&amp;IF(M68&lt;&gt;0,M68&amp;" Chef mach. ; ","")&amp;IF(N68&lt;&gt;0,N68&amp;" Cond. eng. ; ","")&amp;IF(O68&lt;&gt;0,O68&amp;" Cont. Q ; ","")&amp;IF(P68&lt;&gt;0,P68&amp;" Chauff. ; ","")&amp;IF(Q68&lt;&gt;0,Q68&amp;" Pos. ; ","")&amp;IF(R68&lt;&gt;0,R68&amp;" manoeuvres ; ","")&amp;IF(S68&lt;&gt;0,S68&amp;" Interim. ; ","")&amp;IF(T68&lt;&gt;0,T68&amp;" Soud. ; ","")&amp;IF(U68&lt;&gt;0,U68&amp;" Aide soud. ; ","")&amp;IF(V68&lt;&gt;0,V68&amp;" mécano. ;","")</f>
        <v/>
      </c>
      <c r="H68" s="214"/>
      <c r="I68" s="212"/>
      <c r="J68" s="211"/>
      <c r="K68" s="207"/>
      <c r="L68" s="207"/>
      <c r="M68" s="207"/>
      <c r="N68" s="207"/>
      <c r="O68" s="207"/>
      <c r="P68" s="207"/>
      <c r="Q68" s="207"/>
      <c r="R68" s="207"/>
      <c r="S68" s="207"/>
      <c r="T68" s="207"/>
      <c r="U68" s="207"/>
      <c r="V68" s="208"/>
      <c r="W68" s="210"/>
      <c r="X68" s="260"/>
      <c r="Y68" s="190"/>
      <c r="Z68" s="206"/>
      <c r="AA68" s="206"/>
      <c r="AB68" s="206"/>
      <c r="AC68" s="206"/>
      <c r="AD68" s="206"/>
      <c r="AE68" s="206"/>
      <c r="AF68" s="206"/>
      <c r="AG68" s="206"/>
      <c r="AH68" s="206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06"/>
      <c r="AT68" s="206"/>
    </row>
    <row r="69" spans="1:46" s="205" customFormat="1" ht="27" hidden="1" customHeight="1">
      <c r="A69" s="203" t="str">
        <f t="shared" ref="A69" si="16">IF(B69="","",1)</f>
        <v/>
      </c>
      <c r="B69" s="342"/>
      <c r="C69" s="309"/>
      <c r="D69" s="103" t="str">
        <f>IF(SUM(X69:AT69)=0,"",SUM(X69:AT69))</f>
        <v/>
      </c>
      <c r="E69" s="79"/>
      <c r="F69" s="224"/>
      <c r="G69" s="213" t="str">
        <f t="shared" ref="G69:G80" si="17">IF(J69&lt;&gt;0,J69&amp;" CC ; ","")&amp;IF(K69&lt;&gt;0,K69&amp;" Géo; ","")&amp;IF(L69&lt;&gt;0,L69&amp;" CE ; ","")&amp;IF(M69&lt;&gt;0,M69&amp;" Chef mach. ; ","")&amp;IF(N69&lt;&gt;0,N69&amp;" Cond. eng. ; ","")&amp;IF(O69&lt;&gt;0,O69&amp;" Cont. Q ; ","")&amp;IF(P69&lt;&gt;0,P69&amp;" Chauff. ; ","")&amp;IF(Q69&lt;&gt;0,Q69&amp;" Pos. ; ","")&amp;IF(R69&lt;&gt;0,R69&amp;" manoeuvres ; ","")&amp;IF(S69&lt;&gt;0,S69&amp;" Interim. ; ","")&amp;IF(T69&lt;&gt;0,T69&amp;" Soud. ; ","")&amp;IF(U69&lt;&gt;0,U69&amp;" Aide soud. ; ","")&amp;IF(V69&lt;&gt;0,V69&amp;" mécano. ;","")</f>
        <v/>
      </c>
      <c r="H69" s="214"/>
      <c r="I69" s="212"/>
      <c r="J69" s="211"/>
      <c r="K69" s="207"/>
      <c r="L69" s="207"/>
      <c r="M69" s="207"/>
      <c r="N69" s="207"/>
      <c r="O69" s="207"/>
      <c r="P69" s="207"/>
      <c r="Q69" s="207"/>
      <c r="R69" s="207"/>
      <c r="S69" s="207"/>
      <c r="T69" s="207"/>
      <c r="U69" s="207"/>
      <c r="V69" s="208"/>
      <c r="W69" s="210"/>
      <c r="X69" s="260"/>
      <c r="Y69" s="190"/>
      <c r="Z69" s="206"/>
      <c r="AA69" s="206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06"/>
      <c r="AT69" s="206"/>
    </row>
    <row r="70" spans="1:46" s="48" customFormat="1" ht="27" hidden="1" customHeight="1">
      <c r="A70" s="46" t="str">
        <f t="shared" si="12"/>
        <v/>
      </c>
      <c r="B70" s="342"/>
      <c r="C70" s="342"/>
      <c r="D70" s="103" t="str">
        <f>IF(SUM(X70:AT70)=0,"",SUM(X70:AT70))</f>
        <v/>
      </c>
      <c r="E70" s="79"/>
      <c r="F70" s="224"/>
      <c r="G70" s="213" t="str">
        <f t="shared" si="17"/>
        <v/>
      </c>
      <c r="H70" s="95"/>
      <c r="I70" s="83"/>
      <c r="J70" s="69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3"/>
      <c r="W70" s="63"/>
      <c r="X70" s="260"/>
      <c r="Y70" s="190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06"/>
      <c r="AT70" s="206"/>
    </row>
    <row r="71" spans="1:46" s="48" customFormat="1" ht="27" hidden="1" customHeight="1">
      <c r="A71" s="46" t="str">
        <f t="shared" si="12"/>
        <v/>
      </c>
      <c r="B71" s="342"/>
      <c r="C71" s="342"/>
      <c r="D71" s="103" t="str">
        <f>IF(SUM(X71:AT71)=0,"",SUM(X71:AT71))</f>
        <v/>
      </c>
      <c r="E71" s="79"/>
      <c r="F71" s="224"/>
      <c r="G71" s="213" t="str">
        <f t="shared" si="17"/>
        <v/>
      </c>
      <c r="H71" s="95"/>
      <c r="I71" s="83"/>
      <c r="J71" s="69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3"/>
      <c r="W71" s="63"/>
      <c r="X71" s="260"/>
      <c r="Y71" s="190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06"/>
      <c r="AT71" s="206"/>
    </row>
    <row r="72" spans="1:46" s="48" customFormat="1" ht="27" hidden="1" customHeight="1">
      <c r="A72" s="46" t="str">
        <f t="shared" si="12"/>
        <v/>
      </c>
      <c r="B72" s="342"/>
      <c r="C72" s="342"/>
      <c r="D72" s="103" t="str">
        <f>IF(SUM(X72:AT72)=0,"",SUM(X72:AT72))</f>
        <v/>
      </c>
      <c r="E72" s="79"/>
      <c r="F72" s="224"/>
      <c r="G72" s="213" t="str">
        <f t="shared" si="17"/>
        <v/>
      </c>
      <c r="H72" s="95"/>
      <c r="I72" s="83"/>
      <c r="J72" s="69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3"/>
      <c r="W72" s="63"/>
      <c r="X72" s="260"/>
      <c r="Y72" s="190"/>
      <c r="Z72" s="190"/>
      <c r="AA72" s="190"/>
      <c r="AB72" s="206"/>
      <c r="AC72" s="206"/>
      <c r="AD72" s="206"/>
      <c r="AE72" s="206"/>
      <c r="AF72" s="206"/>
      <c r="AG72" s="206"/>
      <c r="AH72" s="206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AS72" s="206"/>
      <c r="AT72" s="206"/>
    </row>
    <row r="73" spans="1:46" s="48" customFormat="1" ht="27" hidden="1" customHeight="1">
      <c r="A73" s="46" t="str">
        <f t="shared" si="12"/>
        <v/>
      </c>
      <c r="B73" s="307"/>
      <c r="C73" s="309"/>
      <c r="D73" s="103" t="str">
        <f>IF(SUM(X73:AT73)=0,"",SUM(X73:AT73))</f>
        <v/>
      </c>
      <c r="E73" s="79"/>
      <c r="F73" s="235"/>
      <c r="G73" s="213" t="str">
        <f t="shared" si="17"/>
        <v/>
      </c>
      <c r="H73" s="95"/>
      <c r="I73" s="83"/>
      <c r="J73" s="69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3"/>
      <c r="W73" s="63"/>
      <c r="X73" s="260"/>
      <c r="Y73" s="190"/>
      <c r="Z73" s="190"/>
      <c r="AA73" s="190"/>
      <c r="AB73" s="206"/>
      <c r="AC73" s="206"/>
      <c r="AD73" s="206"/>
      <c r="AE73" s="206"/>
      <c r="AF73" s="206"/>
      <c r="AG73" s="206"/>
      <c r="AH73" s="206"/>
      <c r="AI73" s="206"/>
      <c r="AJ73" s="206"/>
      <c r="AK73" s="206"/>
      <c r="AL73" s="206"/>
      <c r="AM73" s="206"/>
      <c r="AN73" s="206"/>
      <c r="AO73" s="206"/>
      <c r="AP73" s="206"/>
      <c r="AQ73" s="206"/>
      <c r="AR73" s="206"/>
      <c r="AS73" s="206"/>
      <c r="AT73" s="206"/>
    </row>
    <row r="74" spans="1:46" ht="27" hidden="1" customHeight="1">
      <c r="A74" s="46" t="str">
        <f t="shared" si="12"/>
        <v/>
      </c>
      <c r="B74" s="307"/>
      <c r="C74" s="309"/>
      <c r="D74" s="103" t="str">
        <f>IF(SUM(X74:AT74)=0,"",SUM(X74:AT74))</f>
        <v/>
      </c>
      <c r="E74" s="79"/>
      <c r="F74" s="113"/>
      <c r="G74" s="213" t="str">
        <f t="shared" si="17"/>
        <v/>
      </c>
      <c r="H74" s="95"/>
      <c r="I74" s="83"/>
      <c r="J74" s="69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3"/>
      <c r="W74" s="63"/>
      <c r="X74" s="260"/>
      <c r="Y74" s="190"/>
      <c r="Z74" s="190"/>
      <c r="AA74" s="206"/>
      <c r="AB74" s="206"/>
      <c r="AC74" s="206"/>
      <c r="AD74" s="206"/>
      <c r="AE74" s="206"/>
      <c r="AF74" s="206"/>
      <c r="AG74" s="206"/>
      <c r="AH74" s="206"/>
      <c r="AI74" s="206"/>
      <c r="AJ74" s="206"/>
      <c r="AK74" s="206"/>
      <c r="AL74" s="206"/>
      <c r="AM74" s="206"/>
      <c r="AN74" s="206"/>
      <c r="AO74" s="206"/>
      <c r="AP74" s="206"/>
      <c r="AQ74" s="206"/>
      <c r="AR74" s="206"/>
      <c r="AS74" s="206"/>
      <c r="AT74" s="206"/>
    </row>
    <row r="75" spans="1:46" ht="27" hidden="1" customHeight="1">
      <c r="A75" s="46" t="str">
        <f t="shared" si="12"/>
        <v/>
      </c>
      <c r="B75" s="342"/>
      <c r="C75" s="342"/>
      <c r="D75" s="103" t="str">
        <f>IF(SUM(X75:AT75)=0,"",SUM(X75:AT75))</f>
        <v/>
      </c>
      <c r="E75" s="79"/>
      <c r="F75" s="113"/>
      <c r="G75" s="213" t="str">
        <f t="shared" si="17"/>
        <v/>
      </c>
      <c r="H75" s="95"/>
      <c r="I75" s="83"/>
      <c r="J75" s="69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3"/>
      <c r="W75" s="63"/>
      <c r="X75" s="220"/>
      <c r="Y75" s="190"/>
      <c r="Z75" s="190"/>
      <c r="AA75" s="190"/>
      <c r="AB75" s="206"/>
      <c r="AC75" s="206"/>
      <c r="AD75" s="206"/>
      <c r="AE75" s="206"/>
      <c r="AF75" s="206"/>
      <c r="AG75" s="206"/>
      <c r="AH75" s="206"/>
      <c r="AI75" s="206"/>
      <c r="AJ75" s="206"/>
      <c r="AK75" s="206"/>
      <c r="AL75" s="206"/>
      <c r="AM75" s="206"/>
      <c r="AN75" s="206"/>
      <c r="AO75" s="206"/>
      <c r="AP75" s="206"/>
      <c r="AQ75" s="206"/>
      <c r="AR75" s="206"/>
      <c r="AS75" s="206"/>
      <c r="AT75" s="206"/>
    </row>
    <row r="76" spans="1:46" s="85" customFormat="1" ht="27" hidden="1" customHeight="1">
      <c r="A76" s="87" t="str">
        <f t="shared" si="12"/>
        <v/>
      </c>
      <c r="B76" s="342"/>
      <c r="C76" s="342"/>
      <c r="D76" s="103" t="str">
        <f>IF(SUM(X76:AT76)=0,"",SUM(X76:AT76))</f>
        <v/>
      </c>
      <c r="E76" s="104"/>
      <c r="F76" s="236"/>
      <c r="G76" s="213" t="str">
        <f t="shared" si="17"/>
        <v/>
      </c>
      <c r="H76" s="95"/>
      <c r="I76" s="83"/>
      <c r="J76" s="92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9"/>
      <c r="W76" s="90"/>
      <c r="X76" s="260"/>
      <c r="Y76" s="190"/>
      <c r="Z76" s="206"/>
      <c r="AA76" s="206"/>
      <c r="AB76" s="206"/>
      <c r="AC76" s="206"/>
      <c r="AD76" s="206"/>
      <c r="AE76" s="206"/>
      <c r="AF76" s="206"/>
      <c r="AG76" s="206"/>
      <c r="AH76" s="206"/>
      <c r="AI76" s="206"/>
      <c r="AJ76" s="206"/>
      <c r="AK76" s="206"/>
      <c r="AL76" s="206"/>
      <c r="AM76" s="206"/>
      <c r="AN76" s="206"/>
      <c r="AO76" s="206"/>
      <c r="AP76" s="206"/>
      <c r="AQ76" s="206"/>
      <c r="AR76" s="206"/>
      <c r="AS76" s="206"/>
      <c r="AT76" s="206"/>
    </row>
    <row r="77" spans="1:46" s="192" customFormat="1" ht="27" hidden="1" customHeight="1">
      <c r="A77" s="203" t="str">
        <f t="shared" ref="A77" si="18">IF(B77="","",1)</f>
        <v/>
      </c>
      <c r="B77" s="342"/>
      <c r="C77" s="342"/>
      <c r="D77" s="103" t="str">
        <f>IF(SUM(X77:AT77)=0,"",SUM(X77:AT77))</f>
        <v/>
      </c>
      <c r="E77" s="104"/>
      <c r="F77" s="237"/>
      <c r="G77" s="213" t="str">
        <f t="shared" ref="G77" si="19">IF(J77&lt;&gt;0,J77&amp;" CC ; ","")&amp;IF(K77&lt;&gt;0,K77&amp;" Géo; ","")&amp;IF(L77&lt;&gt;0,L77&amp;" CE ; ","")&amp;IF(M77&lt;&gt;0,M77&amp;" Chef mach. ; ","")&amp;IF(N77&lt;&gt;0,N77&amp;" Cond. eng. ; ","")&amp;IF(O77&lt;&gt;0,O77&amp;" Cont. Q ; ","")&amp;IF(P77&lt;&gt;0,P77&amp;" Chauff. ; ","")&amp;IF(Q77&lt;&gt;0,Q77&amp;" Pos. ; ","")&amp;IF(R77&lt;&gt;0,R77&amp;" manoeuvres ; ","")&amp;IF(S77&lt;&gt;0,S77&amp;" Interim. ; ","")&amp;IF(T77&lt;&gt;0,T77&amp;" Soud. ; ","")&amp;IF(U77&lt;&gt;0,U77&amp;" Aide soud. ; ","")&amp;IF(V77&lt;&gt;0,V77&amp;" mécano. ;","")</f>
        <v/>
      </c>
      <c r="H77" s="214"/>
      <c r="I77" s="212"/>
      <c r="J77" s="211"/>
      <c r="K77" s="207"/>
      <c r="L77" s="207"/>
      <c r="M77" s="207"/>
      <c r="N77" s="207"/>
      <c r="O77" s="207"/>
      <c r="P77" s="207"/>
      <c r="Q77" s="207"/>
      <c r="R77" s="207"/>
      <c r="S77" s="207"/>
      <c r="T77" s="207"/>
      <c r="U77" s="207"/>
      <c r="V77" s="208"/>
      <c r="W77" s="210"/>
      <c r="X77" s="260"/>
      <c r="Y77" s="190"/>
      <c r="Z77" s="206"/>
      <c r="AA77" s="206"/>
      <c r="AB77" s="206"/>
      <c r="AC77" s="206"/>
      <c r="AD77" s="206"/>
      <c r="AE77" s="206"/>
      <c r="AF77" s="206"/>
      <c r="AG77" s="206"/>
      <c r="AH77" s="206"/>
      <c r="AI77" s="206"/>
      <c r="AJ77" s="206"/>
      <c r="AK77" s="206"/>
      <c r="AL77" s="206"/>
      <c r="AM77" s="206"/>
      <c r="AN77" s="206"/>
      <c r="AO77" s="206"/>
      <c r="AP77" s="206"/>
      <c r="AQ77" s="206"/>
      <c r="AR77" s="206"/>
      <c r="AS77" s="206"/>
      <c r="AT77" s="206"/>
    </row>
    <row r="78" spans="1:46" ht="27" hidden="1" customHeight="1">
      <c r="A78" s="87" t="str">
        <f t="shared" si="12"/>
        <v/>
      </c>
      <c r="B78" s="342"/>
      <c r="C78" s="342"/>
      <c r="D78" s="103" t="str">
        <f>IF(SUM(X78:AT78)=0,"",SUM(X78:AT78))</f>
        <v/>
      </c>
      <c r="E78" s="79"/>
      <c r="F78" s="236"/>
      <c r="G78" s="213" t="str">
        <f t="shared" si="17"/>
        <v/>
      </c>
      <c r="H78" s="95"/>
      <c r="I78" s="83"/>
      <c r="J78" s="211"/>
      <c r="K78" s="207"/>
      <c r="L78" s="207"/>
      <c r="M78" s="207"/>
      <c r="N78" s="207"/>
      <c r="O78" s="207"/>
      <c r="P78" s="207"/>
      <c r="Q78" s="207"/>
      <c r="R78" s="207"/>
      <c r="S78" s="207"/>
      <c r="T78" s="207"/>
      <c r="U78" s="207"/>
      <c r="V78" s="208"/>
      <c r="W78" s="63"/>
      <c r="X78" s="260"/>
      <c r="Y78" s="190"/>
      <c r="Z78" s="206"/>
      <c r="AA78" s="206"/>
      <c r="AB78" s="206"/>
      <c r="AC78" s="206"/>
      <c r="AD78" s="206"/>
      <c r="AE78" s="206"/>
      <c r="AF78" s="206"/>
      <c r="AG78" s="206"/>
      <c r="AH78" s="206"/>
      <c r="AI78" s="206"/>
      <c r="AJ78" s="206"/>
      <c r="AK78" s="206"/>
      <c r="AL78" s="206"/>
      <c r="AM78" s="206"/>
      <c r="AN78" s="206"/>
      <c r="AO78" s="206"/>
      <c r="AP78" s="206"/>
      <c r="AQ78" s="206"/>
      <c r="AR78" s="206"/>
      <c r="AS78" s="206"/>
      <c r="AT78" s="206"/>
    </row>
    <row r="79" spans="1:46" ht="27" hidden="1" customHeight="1">
      <c r="A79" s="46" t="str">
        <f t="shared" si="12"/>
        <v/>
      </c>
      <c r="B79" s="342"/>
      <c r="C79" s="342"/>
      <c r="D79" s="103" t="str">
        <f>IF(SUM(X79:AT79)=0,"",SUM(X79:AT79))</f>
        <v/>
      </c>
      <c r="E79" s="79"/>
      <c r="F79" s="236"/>
      <c r="G79" s="213" t="str">
        <f t="shared" si="17"/>
        <v/>
      </c>
      <c r="H79" s="95"/>
      <c r="I79" s="83"/>
      <c r="J79" s="69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3"/>
      <c r="W79" s="63"/>
      <c r="X79" s="260"/>
      <c r="Y79" s="190"/>
      <c r="Z79" s="206"/>
      <c r="AA79" s="206"/>
      <c r="AB79" s="206"/>
      <c r="AC79" s="206"/>
      <c r="AD79" s="206"/>
      <c r="AE79" s="206"/>
      <c r="AF79" s="206"/>
      <c r="AG79" s="206"/>
      <c r="AH79" s="206"/>
      <c r="AI79" s="206"/>
      <c r="AJ79" s="206"/>
      <c r="AK79" s="206"/>
      <c r="AL79" s="206"/>
      <c r="AM79" s="206"/>
      <c r="AN79" s="206"/>
      <c r="AO79" s="206"/>
      <c r="AP79" s="206"/>
      <c r="AQ79" s="206"/>
      <c r="AR79" s="206"/>
      <c r="AS79" s="206"/>
      <c r="AT79" s="206"/>
    </row>
    <row r="80" spans="1:46" ht="27" hidden="1" customHeight="1">
      <c r="A80" s="46" t="str">
        <f t="shared" si="12"/>
        <v/>
      </c>
      <c r="B80" s="342"/>
      <c r="C80" s="342"/>
      <c r="D80" s="103" t="str">
        <f>IF(SUM(X80:AT80)=0,"",SUM(X80:AT80))</f>
        <v/>
      </c>
      <c r="E80" s="79"/>
      <c r="F80" s="237"/>
      <c r="G80" s="213" t="str">
        <f t="shared" si="17"/>
        <v/>
      </c>
      <c r="H80" s="95"/>
      <c r="I80" s="83"/>
      <c r="J80" s="69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3"/>
      <c r="W80" s="63"/>
      <c r="X80" s="260"/>
      <c r="Y80" s="190"/>
      <c r="Z80" s="206"/>
      <c r="AA80" s="206"/>
      <c r="AB80" s="206"/>
      <c r="AC80" s="206"/>
      <c r="AD80" s="206"/>
      <c r="AE80" s="206"/>
      <c r="AF80" s="206"/>
      <c r="AG80" s="206"/>
      <c r="AH80" s="206"/>
      <c r="AI80" s="206"/>
      <c r="AJ80" s="206"/>
      <c r="AK80" s="206"/>
      <c r="AL80" s="206"/>
      <c r="AM80" s="206"/>
      <c r="AN80" s="206"/>
      <c r="AO80" s="206"/>
      <c r="AP80" s="206"/>
      <c r="AQ80" s="206"/>
      <c r="AR80" s="206"/>
      <c r="AS80" s="206"/>
      <c r="AT80" s="206"/>
    </row>
    <row r="81" spans="1:46" ht="27" hidden="1" customHeight="1">
      <c r="A81" s="46" t="str">
        <f t="shared" si="12"/>
        <v/>
      </c>
      <c r="B81" s="342"/>
      <c r="C81" s="342"/>
      <c r="D81" s="103"/>
      <c r="E81" s="79"/>
      <c r="F81" s="113"/>
      <c r="G81" s="93"/>
      <c r="H81" s="95"/>
      <c r="I81" s="83"/>
      <c r="J81" s="69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3"/>
      <c r="W81" s="63"/>
      <c r="X81" s="220"/>
      <c r="Y81" s="190"/>
      <c r="Z81" s="206"/>
      <c r="AA81" s="206"/>
      <c r="AB81" s="206"/>
      <c r="AC81" s="206"/>
      <c r="AD81" s="206"/>
      <c r="AE81" s="206"/>
      <c r="AF81" s="206"/>
      <c r="AG81" s="206"/>
      <c r="AH81" s="206"/>
      <c r="AI81" s="206"/>
      <c r="AJ81" s="206"/>
      <c r="AK81" s="206"/>
      <c r="AL81" s="206"/>
      <c r="AM81" s="206"/>
      <c r="AN81" s="206"/>
      <c r="AO81" s="206"/>
      <c r="AP81" s="206"/>
      <c r="AQ81" s="206"/>
      <c r="AR81" s="215"/>
      <c r="AS81" s="215"/>
      <c r="AT81" s="165"/>
    </row>
    <row r="82" spans="1:46" ht="27" hidden="1" customHeight="1">
      <c r="A82" s="46" t="str">
        <f t="shared" si="12"/>
        <v/>
      </c>
      <c r="B82" s="342"/>
      <c r="C82" s="342"/>
      <c r="D82" s="103"/>
      <c r="E82" s="79"/>
      <c r="F82" s="113"/>
      <c r="G82" s="93"/>
      <c r="H82" s="95"/>
      <c r="I82" s="83"/>
      <c r="J82" s="69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3"/>
      <c r="W82" s="63"/>
      <c r="X82" s="220"/>
      <c r="Y82" s="190"/>
      <c r="Z82" s="206"/>
      <c r="AA82" s="206"/>
      <c r="AB82" s="206"/>
      <c r="AC82" s="206"/>
      <c r="AD82" s="206"/>
      <c r="AE82" s="206"/>
      <c r="AF82" s="206"/>
      <c r="AG82" s="206"/>
      <c r="AH82" s="206"/>
      <c r="AI82" s="206"/>
      <c r="AJ82" s="206"/>
      <c r="AK82" s="206"/>
      <c r="AL82" s="206"/>
      <c r="AM82" s="206"/>
      <c r="AN82" s="206"/>
      <c r="AO82" s="206"/>
      <c r="AP82" s="206"/>
      <c r="AQ82" s="206"/>
      <c r="AR82" s="215"/>
      <c r="AS82" s="215"/>
      <c r="AT82" s="165"/>
    </row>
    <row r="83" spans="1:46" ht="27" hidden="1" customHeight="1">
      <c r="A83" s="46" t="str">
        <f t="shared" si="12"/>
        <v/>
      </c>
      <c r="B83" s="344"/>
      <c r="C83" s="344"/>
      <c r="D83" s="103"/>
      <c r="E83" s="79"/>
      <c r="F83" s="113"/>
      <c r="G83" s="93"/>
      <c r="H83" s="95"/>
      <c r="I83" s="83"/>
      <c r="J83" s="69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3"/>
      <c r="W83" s="63"/>
      <c r="X83" s="220"/>
      <c r="Y83" s="190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6"/>
      <c r="AK83" s="206"/>
      <c r="AL83" s="206"/>
      <c r="AM83" s="206"/>
      <c r="AN83" s="206"/>
      <c r="AO83" s="206"/>
      <c r="AP83" s="206"/>
      <c r="AQ83" s="206"/>
      <c r="AR83" s="215"/>
      <c r="AS83" s="215"/>
      <c r="AT83" s="165"/>
    </row>
    <row r="84" spans="1:46" s="49" customFormat="1" ht="27" hidden="1" customHeight="1">
      <c r="A84" s="46" t="str">
        <f t="shared" si="12"/>
        <v/>
      </c>
      <c r="B84" s="342"/>
      <c r="C84" s="342"/>
      <c r="D84" s="103"/>
      <c r="E84" s="79"/>
      <c r="F84" s="113"/>
      <c r="G84" s="93"/>
      <c r="H84" s="95"/>
      <c r="I84" s="83"/>
      <c r="J84" s="69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3"/>
      <c r="W84" s="63"/>
      <c r="X84" s="221"/>
      <c r="Y84" s="190"/>
      <c r="Z84" s="206"/>
      <c r="AA84" s="206"/>
      <c r="AB84" s="206"/>
      <c r="AC84" s="206"/>
      <c r="AD84" s="206"/>
      <c r="AE84" s="206"/>
      <c r="AF84" s="206"/>
      <c r="AG84" s="206"/>
      <c r="AH84" s="206"/>
      <c r="AI84" s="206"/>
      <c r="AJ84" s="206"/>
      <c r="AK84" s="206"/>
      <c r="AL84" s="206"/>
      <c r="AM84" s="206"/>
      <c r="AN84" s="206"/>
      <c r="AO84" s="206"/>
      <c r="AP84" s="206"/>
      <c r="AQ84" s="206"/>
      <c r="AR84" s="215"/>
      <c r="AS84" s="215"/>
      <c r="AT84" s="165"/>
    </row>
    <row r="85" spans="1:46" ht="27" hidden="1" customHeight="1">
      <c r="A85" s="46" t="str">
        <f t="shared" si="12"/>
        <v/>
      </c>
      <c r="B85" s="342"/>
      <c r="C85" s="342"/>
      <c r="D85" s="103"/>
      <c r="E85" s="79"/>
      <c r="F85" s="113"/>
      <c r="G85" s="93"/>
      <c r="H85" s="95"/>
      <c r="I85" s="83"/>
      <c r="J85" s="69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3"/>
      <c r="W85" s="63"/>
      <c r="X85" s="220"/>
      <c r="Y85" s="190"/>
      <c r="Z85" s="206"/>
      <c r="AA85" s="206"/>
      <c r="AB85" s="206"/>
      <c r="AC85" s="206"/>
      <c r="AD85" s="206"/>
      <c r="AE85" s="206"/>
      <c r="AF85" s="206"/>
      <c r="AG85" s="206"/>
      <c r="AH85" s="206"/>
      <c r="AI85" s="206"/>
      <c r="AJ85" s="206"/>
      <c r="AK85" s="206"/>
      <c r="AL85" s="206"/>
      <c r="AM85" s="206"/>
      <c r="AN85" s="206"/>
      <c r="AO85" s="206"/>
      <c r="AP85" s="206"/>
      <c r="AQ85" s="206"/>
      <c r="AR85" s="215"/>
      <c r="AS85" s="215"/>
      <c r="AT85" s="165"/>
    </row>
    <row r="86" spans="1:46" ht="27" hidden="1" customHeight="1">
      <c r="A86" s="46" t="str">
        <f t="shared" si="12"/>
        <v/>
      </c>
      <c r="B86" s="342"/>
      <c r="C86" s="342"/>
      <c r="D86" s="103"/>
      <c r="E86" s="79"/>
      <c r="F86" s="113"/>
      <c r="G86" s="93"/>
      <c r="H86" s="95"/>
      <c r="I86" s="83"/>
      <c r="J86" s="69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3"/>
      <c r="W86" s="63"/>
      <c r="X86" s="220"/>
      <c r="Y86" s="190"/>
      <c r="Z86" s="206"/>
      <c r="AA86" s="206"/>
      <c r="AB86" s="206"/>
      <c r="AC86" s="206"/>
      <c r="AD86" s="206"/>
      <c r="AE86" s="206"/>
      <c r="AF86" s="206"/>
      <c r="AG86" s="206"/>
      <c r="AH86" s="206"/>
      <c r="AI86" s="206"/>
      <c r="AJ86" s="206"/>
      <c r="AK86" s="206"/>
      <c r="AL86" s="206"/>
      <c r="AM86" s="206"/>
      <c r="AN86" s="206"/>
      <c r="AO86" s="206"/>
      <c r="AP86" s="206"/>
      <c r="AQ86" s="206"/>
      <c r="AR86" s="215"/>
      <c r="AS86" s="215"/>
      <c r="AT86" s="165"/>
    </row>
    <row r="87" spans="1:46" ht="27" hidden="1" customHeight="1">
      <c r="A87" s="46" t="str">
        <f t="shared" si="12"/>
        <v/>
      </c>
      <c r="B87" s="343"/>
      <c r="C87" s="343"/>
      <c r="D87" s="103"/>
      <c r="E87" s="79"/>
      <c r="F87" s="101"/>
      <c r="G87" s="93"/>
      <c r="H87" s="95"/>
      <c r="I87" s="83"/>
      <c r="J87" s="69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3"/>
      <c r="W87" s="63"/>
      <c r="X87" s="220"/>
      <c r="Y87" s="204"/>
      <c r="Z87" s="204"/>
      <c r="AA87" s="204"/>
      <c r="AB87" s="204"/>
      <c r="AC87" s="204"/>
      <c r="AD87" s="204"/>
      <c r="AE87" s="204"/>
      <c r="AF87" s="204"/>
      <c r="AG87" s="204"/>
      <c r="AH87" s="204"/>
      <c r="AI87" s="204"/>
      <c r="AJ87" s="204"/>
      <c r="AK87" s="204"/>
      <c r="AL87" s="204"/>
      <c r="AM87" s="204"/>
      <c r="AN87" s="204"/>
      <c r="AO87" s="204"/>
      <c r="AP87" s="204"/>
      <c r="AQ87" s="204"/>
      <c r="AR87" s="216"/>
      <c r="AS87" s="216"/>
      <c r="AT87" s="173"/>
    </row>
    <row r="88" spans="1:46" s="163" customFormat="1" ht="27" hidden="1" customHeight="1">
      <c r="A88" s="87" t="str">
        <f t="shared" si="12"/>
        <v/>
      </c>
      <c r="B88" s="344"/>
      <c r="C88" s="344"/>
      <c r="D88" s="103"/>
      <c r="E88" s="79"/>
      <c r="F88" s="176"/>
      <c r="G88" s="93"/>
      <c r="H88" s="95"/>
      <c r="I88" s="83"/>
      <c r="J88" s="92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9"/>
      <c r="W88" s="90"/>
      <c r="X88" s="220"/>
      <c r="Y88" s="204"/>
      <c r="Z88" s="204"/>
      <c r="AA88" s="204"/>
      <c r="AB88" s="204"/>
      <c r="AC88" s="204"/>
      <c r="AD88" s="204"/>
      <c r="AE88" s="204"/>
      <c r="AF88" s="204"/>
      <c r="AG88" s="204"/>
      <c r="AH88" s="204"/>
      <c r="AI88" s="204"/>
      <c r="AJ88" s="204"/>
      <c r="AK88" s="204"/>
      <c r="AL88" s="204"/>
      <c r="AM88" s="204"/>
      <c r="AN88" s="204"/>
      <c r="AO88" s="204"/>
      <c r="AP88" s="204"/>
      <c r="AQ88" s="204"/>
      <c r="AR88" s="47"/>
      <c r="AS88" s="47"/>
      <c r="AT88" s="47"/>
    </row>
    <row r="89" spans="1:46" s="163" customFormat="1" ht="27" hidden="1" customHeight="1">
      <c r="A89" s="87" t="str">
        <f t="shared" si="12"/>
        <v/>
      </c>
      <c r="B89" s="342"/>
      <c r="C89" s="342"/>
      <c r="D89" s="103"/>
      <c r="E89" s="79"/>
      <c r="F89" s="176"/>
      <c r="G89" s="93"/>
      <c r="H89" s="95"/>
      <c r="I89" s="83"/>
      <c r="J89" s="92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9"/>
      <c r="W89" s="90"/>
      <c r="X89" s="220"/>
      <c r="Y89" s="204"/>
      <c r="Z89" s="204"/>
      <c r="AA89" s="204"/>
      <c r="AB89" s="204"/>
      <c r="AC89" s="204"/>
      <c r="AD89" s="204"/>
      <c r="AE89" s="204"/>
      <c r="AF89" s="204"/>
      <c r="AG89" s="204"/>
      <c r="AH89" s="204"/>
      <c r="AI89" s="204"/>
      <c r="AJ89" s="204"/>
      <c r="AK89" s="204"/>
      <c r="AL89" s="204"/>
      <c r="AM89" s="204"/>
      <c r="AN89" s="204"/>
      <c r="AO89" s="204"/>
      <c r="AP89" s="204"/>
      <c r="AQ89" s="204"/>
      <c r="AR89" s="47"/>
      <c r="AS89" s="47"/>
      <c r="AT89" s="47"/>
    </row>
    <row r="90" spans="1:46" s="163" customFormat="1" ht="27" hidden="1" customHeight="1">
      <c r="A90" s="87" t="str">
        <f t="shared" si="12"/>
        <v/>
      </c>
      <c r="B90" s="342"/>
      <c r="C90" s="342"/>
      <c r="D90" s="103"/>
      <c r="E90" s="79"/>
      <c r="F90" s="176"/>
      <c r="G90" s="93"/>
      <c r="H90" s="95"/>
      <c r="I90" s="83"/>
      <c r="J90" s="92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9"/>
      <c r="W90" s="90"/>
      <c r="X90" s="220"/>
      <c r="Y90" s="204"/>
      <c r="Z90" s="204"/>
      <c r="AA90" s="204"/>
      <c r="AB90" s="204"/>
      <c r="AC90" s="204"/>
      <c r="AD90" s="204"/>
      <c r="AE90" s="204"/>
      <c r="AF90" s="204"/>
      <c r="AG90" s="204"/>
      <c r="AH90" s="204"/>
      <c r="AI90" s="204"/>
      <c r="AJ90" s="204"/>
      <c r="AK90" s="204"/>
      <c r="AL90" s="204"/>
      <c r="AM90" s="204"/>
      <c r="AN90" s="204"/>
      <c r="AO90" s="204"/>
      <c r="AP90" s="204"/>
      <c r="AQ90" s="204"/>
      <c r="AR90" s="47"/>
      <c r="AS90" s="47"/>
      <c r="AT90" s="47"/>
    </row>
    <row r="91" spans="1:46" s="163" customFormat="1" ht="27" hidden="1" customHeight="1">
      <c r="A91" s="87" t="str">
        <f t="shared" si="12"/>
        <v/>
      </c>
      <c r="B91" s="345"/>
      <c r="C91" s="346"/>
      <c r="D91" s="103"/>
      <c r="E91" s="79"/>
      <c r="F91" s="176"/>
      <c r="G91" s="93"/>
      <c r="H91" s="95"/>
      <c r="I91" s="83"/>
      <c r="J91" s="92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9"/>
      <c r="W91" s="90"/>
      <c r="X91" s="220"/>
      <c r="Y91" s="204"/>
      <c r="Z91" s="204"/>
      <c r="AA91" s="204"/>
      <c r="AB91" s="204"/>
      <c r="AC91" s="204"/>
      <c r="AD91" s="204"/>
      <c r="AE91" s="204"/>
      <c r="AF91" s="204"/>
      <c r="AG91" s="204"/>
      <c r="AH91" s="204"/>
      <c r="AI91" s="204"/>
      <c r="AJ91" s="204"/>
      <c r="AK91" s="204"/>
      <c r="AL91" s="204"/>
      <c r="AM91" s="204"/>
      <c r="AN91" s="204"/>
      <c r="AO91" s="204"/>
      <c r="AP91" s="204"/>
      <c r="AQ91" s="204"/>
      <c r="AR91" s="47"/>
      <c r="AS91" s="47"/>
      <c r="AT91" s="47"/>
    </row>
    <row r="92" spans="1:46" s="163" customFormat="1" ht="27" hidden="1" customHeight="1">
      <c r="A92" s="87" t="str">
        <f t="shared" si="12"/>
        <v/>
      </c>
      <c r="B92" s="344"/>
      <c r="C92" s="344"/>
      <c r="D92" s="103"/>
      <c r="E92" s="79"/>
      <c r="F92" s="176"/>
      <c r="G92" s="93"/>
      <c r="H92" s="95"/>
      <c r="I92" s="83"/>
      <c r="J92" s="92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9"/>
      <c r="W92" s="90"/>
      <c r="X92" s="220"/>
      <c r="Y92" s="204"/>
      <c r="Z92" s="204"/>
      <c r="AA92" s="204"/>
      <c r="AB92" s="204"/>
      <c r="AC92" s="204"/>
      <c r="AD92" s="204"/>
      <c r="AE92" s="204"/>
      <c r="AF92" s="204"/>
      <c r="AG92" s="204"/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47"/>
      <c r="AS92" s="47"/>
      <c r="AT92" s="47"/>
    </row>
    <row r="93" spans="1:46" s="163" customFormat="1" ht="27" hidden="1" customHeight="1">
      <c r="A93" s="87" t="str">
        <f t="shared" si="12"/>
        <v/>
      </c>
      <c r="B93" s="342"/>
      <c r="C93" s="342"/>
      <c r="D93" s="103"/>
      <c r="E93" s="79"/>
      <c r="F93" s="176"/>
      <c r="G93" s="93"/>
      <c r="H93" s="95"/>
      <c r="I93" s="83"/>
      <c r="J93" s="92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9"/>
      <c r="W93" s="90"/>
      <c r="X93" s="220"/>
      <c r="Y93" s="204"/>
      <c r="Z93" s="204"/>
      <c r="AA93" s="204"/>
      <c r="AB93" s="204"/>
      <c r="AC93" s="204"/>
      <c r="AD93" s="204"/>
      <c r="AE93" s="204"/>
      <c r="AF93" s="204"/>
      <c r="AG93" s="204"/>
      <c r="AH93" s="204"/>
      <c r="AI93" s="204"/>
      <c r="AJ93" s="204"/>
      <c r="AK93" s="204"/>
      <c r="AL93" s="204"/>
      <c r="AM93" s="204"/>
      <c r="AN93" s="204"/>
      <c r="AO93" s="204"/>
      <c r="AP93" s="204"/>
      <c r="AQ93" s="204"/>
      <c r="AR93" s="47"/>
      <c r="AS93" s="47"/>
      <c r="AT93" s="47"/>
    </row>
    <row r="94" spans="1:46" s="163" customFormat="1" ht="27" hidden="1" customHeight="1">
      <c r="A94" s="87" t="str">
        <f t="shared" ref="A94:A99" si="20">IF(B94="","",1)</f>
        <v/>
      </c>
      <c r="B94" s="342"/>
      <c r="C94" s="342"/>
      <c r="D94" s="103"/>
      <c r="E94" s="79"/>
      <c r="F94" s="176"/>
      <c r="G94" s="93"/>
      <c r="H94" s="95"/>
      <c r="I94" s="83"/>
      <c r="J94" s="92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9"/>
      <c r="W94" s="90"/>
      <c r="X94" s="220"/>
      <c r="Y94" s="204"/>
      <c r="Z94" s="204"/>
      <c r="AA94" s="204"/>
      <c r="AB94" s="204"/>
      <c r="AC94" s="204"/>
      <c r="AD94" s="204"/>
      <c r="AE94" s="204"/>
      <c r="AF94" s="204"/>
      <c r="AG94" s="204"/>
      <c r="AH94" s="204"/>
      <c r="AI94" s="204"/>
      <c r="AJ94" s="204"/>
      <c r="AK94" s="204"/>
      <c r="AL94" s="204"/>
      <c r="AM94" s="204"/>
      <c r="AN94" s="204"/>
      <c r="AO94" s="204"/>
      <c r="AP94" s="204"/>
      <c r="AQ94" s="204"/>
      <c r="AR94" s="47"/>
      <c r="AS94" s="47"/>
      <c r="AT94" s="47"/>
    </row>
    <row r="95" spans="1:46" s="163" customFormat="1" ht="27" hidden="1" customHeight="1">
      <c r="A95" s="87" t="str">
        <f t="shared" si="20"/>
        <v/>
      </c>
      <c r="B95" s="345"/>
      <c r="C95" s="346"/>
      <c r="D95" s="103"/>
      <c r="E95" s="79"/>
      <c r="F95" s="176"/>
      <c r="G95" s="93"/>
      <c r="H95" s="95"/>
      <c r="I95" s="83"/>
      <c r="J95" s="92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9"/>
      <c r="W95" s="90"/>
      <c r="X95" s="220"/>
      <c r="Y95" s="204"/>
      <c r="Z95" s="204"/>
      <c r="AA95" s="204"/>
      <c r="AB95" s="204"/>
      <c r="AC95" s="204"/>
      <c r="AD95" s="204"/>
      <c r="AE95" s="204"/>
      <c r="AF95" s="204"/>
      <c r="AG95" s="204"/>
      <c r="AH95" s="204"/>
      <c r="AI95" s="204"/>
      <c r="AJ95" s="204"/>
      <c r="AK95" s="204"/>
      <c r="AL95" s="204"/>
      <c r="AM95" s="204"/>
      <c r="AN95" s="204"/>
      <c r="AO95" s="204"/>
      <c r="AP95" s="204"/>
      <c r="AQ95" s="204"/>
      <c r="AR95" s="47"/>
      <c r="AS95" s="47"/>
      <c r="AT95" s="47"/>
    </row>
    <row r="96" spans="1:46" s="163" customFormat="1" ht="27" hidden="1" customHeight="1">
      <c r="A96" s="87" t="str">
        <f t="shared" si="20"/>
        <v/>
      </c>
      <c r="B96" s="345"/>
      <c r="C96" s="346"/>
      <c r="D96" s="103"/>
      <c r="E96" s="79"/>
      <c r="F96" s="176"/>
      <c r="G96" s="93"/>
      <c r="H96" s="95"/>
      <c r="I96" s="83"/>
      <c r="J96" s="92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9"/>
      <c r="W96" s="90"/>
      <c r="X96" s="220"/>
      <c r="Y96" s="204"/>
      <c r="Z96" s="204"/>
      <c r="AA96" s="204"/>
      <c r="AB96" s="204"/>
      <c r="AC96" s="204"/>
      <c r="AD96" s="204"/>
      <c r="AE96" s="204"/>
      <c r="AF96" s="204"/>
      <c r="AG96" s="204"/>
      <c r="AH96" s="204"/>
      <c r="AI96" s="204"/>
      <c r="AJ96" s="204"/>
      <c r="AK96" s="204"/>
      <c r="AL96" s="204"/>
      <c r="AM96" s="204"/>
      <c r="AN96" s="204"/>
      <c r="AO96" s="204"/>
      <c r="AP96" s="204"/>
      <c r="AQ96" s="204"/>
      <c r="AR96" s="47"/>
      <c r="AS96" s="47"/>
      <c r="AT96" s="47"/>
    </row>
    <row r="97" spans="1:46" s="163" customFormat="1" ht="27" hidden="1" customHeight="1">
      <c r="A97" s="87" t="str">
        <f t="shared" si="20"/>
        <v/>
      </c>
      <c r="B97" s="380"/>
      <c r="C97" s="381"/>
      <c r="D97" s="103"/>
      <c r="E97" s="79"/>
      <c r="F97" s="176"/>
      <c r="G97" s="93"/>
      <c r="H97" s="95"/>
      <c r="I97" s="83"/>
      <c r="J97" s="92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9"/>
      <c r="W97" s="90"/>
      <c r="X97" s="220"/>
      <c r="Y97" s="204"/>
      <c r="Z97" s="204"/>
      <c r="AA97" s="204"/>
      <c r="AB97" s="204"/>
      <c r="AC97" s="204"/>
      <c r="AD97" s="204"/>
      <c r="AE97" s="204"/>
      <c r="AF97" s="204"/>
      <c r="AG97" s="204"/>
      <c r="AH97" s="204"/>
      <c r="AI97" s="204"/>
      <c r="AJ97" s="204"/>
      <c r="AK97" s="204"/>
      <c r="AL97" s="204"/>
      <c r="AM97" s="204"/>
      <c r="AN97" s="204"/>
      <c r="AO97" s="204"/>
      <c r="AP97" s="204"/>
      <c r="AQ97" s="204"/>
      <c r="AR97" s="47"/>
      <c r="AS97" s="47"/>
      <c r="AT97" s="47"/>
    </row>
    <row r="98" spans="1:46" s="163" customFormat="1" ht="27" hidden="1" customHeight="1">
      <c r="A98" s="87" t="str">
        <f t="shared" si="20"/>
        <v/>
      </c>
      <c r="B98" s="342"/>
      <c r="C98" s="342"/>
      <c r="D98" s="103"/>
      <c r="E98" s="79"/>
      <c r="F98" s="176"/>
      <c r="G98" s="93"/>
      <c r="H98" s="95"/>
      <c r="I98" s="83"/>
      <c r="J98" s="92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9"/>
      <c r="W98" s="90"/>
      <c r="X98" s="220"/>
      <c r="Y98" s="204"/>
      <c r="Z98" s="204"/>
      <c r="AA98" s="204"/>
      <c r="AB98" s="204"/>
      <c r="AC98" s="204"/>
      <c r="AD98" s="204"/>
      <c r="AE98" s="204"/>
      <c r="AF98" s="204"/>
      <c r="AG98" s="204"/>
      <c r="AH98" s="204"/>
      <c r="AI98" s="204"/>
      <c r="AJ98" s="204"/>
      <c r="AK98" s="204"/>
      <c r="AL98" s="204"/>
      <c r="AM98" s="204"/>
      <c r="AN98" s="204"/>
      <c r="AO98" s="204"/>
      <c r="AP98" s="204"/>
      <c r="AQ98" s="204"/>
      <c r="AR98" s="47"/>
      <c r="AS98" s="47"/>
      <c r="AT98" s="47"/>
    </row>
    <row r="99" spans="1:46" s="163" customFormat="1" ht="27" hidden="1" customHeight="1">
      <c r="A99" s="87" t="str">
        <f t="shared" si="20"/>
        <v/>
      </c>
      <c r="B99" s="342"/>
      <c r="C99" s="342"/>
      <c r="D99" s="103"/>
      <c r="E99" s="79"/>
      <c r="F99" s="176"/>
      <c r="G99" s="93"/>
      <c r="H99" s="95"/>
      <c r="I99" s="83"/>
      <c r="J99" s="92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9"/>
      <c r="W99" s="90"/>
      <c r="X99" s="220"/>
      <c r="Y99" s="204"/>
      <c r="Z99" s="204"/>
      <c r="AA99" s="204"/>
      <c r="AB99" s="204"/>
      <c r="AC99" s="204"/>
      <c r="AD99" s="204"/>
      <c r="AE99" s="204"/>
      <c r="AF99" s="204"/>
      <c r="AG99" s="204"/>
      <c r="AH99" s="204"/>
      <c r="AI99" s="204"/>
      <c r="AJ99" s="204"/>
      <c r="AK99" s="204"/>
      <c r="AL99" s="204"/>
      <c r="AM99" s="204"/>
      <c r="AN99" s="204"/>
      <c r="AO99" s="204"/>
      <c r="AP99" s="204"/>
      <c r="AQ99" s="204"/>
      <c r="AR99" s="47"/>
      <c r="AS99" s="47"/>
      <c r="AT99" s="47"/>
    </row>
    <row r="100" spans="1:46" s="163" customFormat="1" ht="27" hidden="1" customHeight="1">
      <c r="A100" s="87" t="str">
        <f t="shared" ref="A100:A106" si="21">IF(B100="","",1)</f>
        <v/>
      </c>
      <c r="B100" s="345"/>
      <c r="C100" s="346"/>
      <c r="D100" s="103"/>
      <c r="E100" s="79"/>
      <c r="F100" s="176"/>
      <c r="G100" s="93"/>
      <c r="H100" s="95"/>
      <c r="I100" s="83"/>
      <c r="J100" s="92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9"/>
      <c r="W100" s="90"/>
      <c r="X100" s="220"/>
      <c r="Y100" s="204"/>
      <c r="Z100" s="204"/>
      <c r="AA100" s="204"/>
      <c r="AB100" s="204"/>
      <c r="AC100" s="204"/>
      <c r="AD100" s="204"/>
      <c r="AE100" s="204"/>
      <c r="AF100" s="204"/>
      <c r="AG100" s="204"/>
      <c r="AH100" s="204"/>
      <c r="AI100" s="204"/>
      <c r="AJ100" s="204"/>
      <c r="AK100" s="204"/>
      <c r="AL100" s="204"/>
      <c r="AM100" s="204"/>
      <c r="AN100" s="204"/>
      <c r="AO100" s="204"/>
      <c r="AP100" s="204"/>
      <c r="AQ100" s="204"/>
      <c r="AR100" s="47"/>
      <c r="AS100" s="47"/>
      <c r="AT100" s="47"/>
    </row>
    <row r="101" spans="1:46" s="163" customFormat="1" ht="27" hidden="1" customHeight="1">
      <c r="A101" s="87" t="str">
        <f t="shared" si="21"/>
        <v/>
      </c>
      <c r="B101" s="345"/>
      <c r="C101" s="346"/>
      <c r="D101" s="103"/>
      <c r="E101" s="79"/>
      <c r="F101" s="176"/>
      <c r="G101" s="93"/>
      <c r="H101" s="95"/>
      <c r="I101" s="83"/>
      <c r="J101" s="92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9"/>
      <c r="W101" s="90"/>
      <c r="X101" s="220"/>
      <c r="Y101" s="204"/>
      <c r="Z101" s="204"/>
      <c r="AA101" s="204"/>
      <c r="AB101" s="204"/>
      <c r="AC101" s="204"/>
      <c r="AD101" s="204"/>
      <c r="AE101" s="204"/>
      <c r="AF101" s="204"/>
      <c r="AG101" s="204"/>
      <c r="AH101" s="204"/>
      <c r="AI101" s="204"/>
      <c r="AJ101" s="204"/>
      <c r="AK101" s="204"/>
      <c r="AL101" s="204"/>
      <c r="AM101" s="204"/>
      <c r="AN101" s="204"/>
      <c r="AO101" s="204"/>
      <c r="AP101" s="204"/>
      <c r="AQ101" s="204"/>
      <c r="AR101" s="47"/>
      <c r="AS101" s="47"/>
      <c r="AT101" s="47"/>
    </row>
    <row r="102" spans="1:46" s="163" customFormat="1" ht="27" hidden="1" customHeight="1">
      <c r="A102" s="87" t="str">
        <f t="shared" si="21"/>
        <v/>
      </c>
      <c r="B102" s="345"/>
      <c r="C102" s="346"/>
      <c r="D102" s="103"/>
      <c r="E102" s="79"/>
      <c r="F102" s="176"/>
      <c r="G102" s="93"/>
      <c r="H102" s="95"/>
      <c r="I102" s="83"/>
      <c r="J102" s="92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9"/>
      <c r="W102" s="90"/>
      <c r="X102" s="220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47"/>
      <c r="AS102" s="47"/>
      <c r="AT102" s="47"/>
    </row>
    <row r="103" spans="1:46" s="163" customFormat="1" ht="27" hidden="1" customHeight="1">
      <c r="A103" s="87" t="str">
        <f t="shared" si="21"/>
        <v/>
      </c>
      <c r="B103" s="333"/>
      <c r="C103" s="333"/>
      <c r="D103" s="103"/>
      <c r="E103" s="79"/>
      <c r="F103" s="176"/>
      <c r="G103" s="93"/>
      <c r="H103" s="95"/>
      <c r="I103" s="83"/>
      <c r="J103" s="92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9"/>
      <c r="W103" s="90"/>
      <c r="X103" s="144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</row>
    <row r="104" spans="1:46" s="182" customFormat="1" ht="27" hidden="1" customHeight="1">
      <c r="A104" s="87" t="str">
        <f t="shared" ref="A104" si="22">IF(B104="","",1)</f>
        <v/>
      </c>
      <c r="B104" s="333"/>
      <c r="C104" s="333"/>
      <c r="D104" s="103"/>
      <c r="E104" s="79"/>
      <c r="F104" s="188"/>
      <c r="G104" s="93"/>
      <c r="H104" s="95"/>
      <c r="I104" s="83"/>
      <c r="J104" s="92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9"/>
      <c r="W104" s="90"/>
      <c r="X104" s="17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</row>
    <row r="105" spans="1:46" s="163" customFormat="1" ht="27" hidden="1" customHeight="1">
      <c r="A105" s="87" t="str">
        <f t="shared" si="21"/>
        <v/>
      </c>
      <c r="B105" s="333"/>
      <c r="C105" s="333"/>
      <c r="D105" s="103"/>
      <c r="E105" s="79"/>
      <c r="F105" s="176"/>
      <c r="G105" s="93"/>
      <c r="H105" s="95"/>
      <c r="I105" s="83"/>
      <c r="J105" s="92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9"/>
      <c r="W105" s="90"/>
      <c r="X105" s="144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</row>
    <row r="106" spans="1:46" s="163" customFormat="1" ht="27" hidden="1" customHeight="1">
      <c r="A106" s="87" t="str">
        <f t="shared" si="21"/>
        <v/>
      </c>
      <c r="B106" s="333"/>
      <c r="C106" s="333"/>
      <c r="D106" s="103"/>
      <c r="E106" s="79"/>
      <c r="F106" s="176"/>
      <c r="G106" s="93"/>
      <c r="H106" s="95"/>
      <c r="I106" s="83"/>
      <c r="J106" s="92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9"/>
      <c r="W106" s="90"/>
      <c r="X106" s="144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</row>
    <row r="107" spans="1:46" ht="27" hidden="1" customHeight="1">
      <c r="A107" s="46" t="str">
        <f t="shared" si="12"/>
        <v/>
      </c>
      <c r="B107" s="333"/>
      <c r="C107" s="333"/>
      <c r="D107" s="103"/>
      <c r="E107" s="79"/>
      <c r="F107" s="176"/>
      <c r="G107" s="93"/>
      <c r="H107" s="95"/>
      <c r="I107" s="83"/>
      <c r="J107" s="69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3"/>
      <c r="W107" s="63"/>
      <c r="X107" s="39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</row>
    <row r="108" spans="1:46" s="163" customFormat="1" ht="27" hidden="1" customHeight="1">
      <c r="A108" s="87" t="str">
        <f t="shared" ref="A108:A109" si="23">IF(B108="","",1)</f>
        <v/>
      </c>
      <c r="B108" s="333"/>
      <c r="C108" s="333"/>
      <c r="D108" s="103"/>
      <c r="E108" s="79"/>
      <c r="F108" s="176"/>
      <c r="G108" s="93"/>
      <c r="H108" s="95"/>
      <c r="I108" s="83"/>
      <c r="J108" s="92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9"/>
      <c r="W108" s="90"/>
      <c r="X108" s="144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</row>
    <row r="109" spans="1:46" s="163" customFormat="1" ht="27" hidden="1" customHeight="1">
      <c r="A109" s="87" t="str">
        <f t="shared" si="23"/>
        <v/>
      </c>
      <c r="B109" s="333"/>
      <c r="C109" s="333"/>
      <c r="D109" s="103"/>
      <c r="E109" s="79"/>
      <c r="F109" s="176"/>
      <c r="G109" s="93"/>
      <c r="H109" s="95"/>
      <c r="I109" s="83"/>
      <c r="J109" s="92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9"/>
      <c r="W109" s="90"/>
      <c r="X109" s="144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</row>
    <row r="110" spans="1:46" s="163" customFormat="1" ht="27" hidden="1" customHeight="1">
      <c r="A110" s="87" t="str">
        <f t="shared" ref="A110" si="24">IF(B110="","",1)</f>
        <v/>
      </c>
      <c r="B110" s="333"/>
      <c r="C110" s="333"/>
      <c r="D110" s="103"/>
      <c r="E110" s="79"/>
      <c r="F110" s="176"/>
      <c r="G110" s="93"/>
      <c r="H110" s="95"/>
      <c r="I110" s="83"/>
      <c r="J110" s="92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9"/>
      <c r="W110" s="90"/>
      <c r="X110" s="144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</row>
    <row r="111" spans="1:46" ht="27" hidden="1" customHeight="1">
      <c r="A111" s="46" t="str">
        <f t="shared" si="12"/>
        <v/>
      </c>
      <c r="B111" s="333"/>
      <c r="C111" s="333"/>
      <c r="D111" s="103"/>
      <c r="E111" s="79"/>
      <c r="F111" s="101"/>
      <c r="G111" s="93"/>
      <c r="H111" s="95"/>
      <c r="I111" s="83"/>
      <c r="J111" s="69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3"/>
      <c r="W111" s="63"/>
      <c r="X111" s="39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</row>
    <row r="112" spans="1:46" ht="27" hidden="1" customHeight="1">
      <c r="A112" s="46" t="str">
        <f t="shared" si="12"/>
        <v/>
      </c>
      <c r="B112" s="331"/>
      <c r="C112" s="332"/>
      <c r="D112" s="103"/>
      <c r="E112" s="79"/>
      <c r="F112" s="101"/>
      <c r="G112" s="93"/>
      <c r="H112" s="95"/>
      <c r="I112" s="83"/>
      <c r="J112" s="69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3"/>
      <c r="W112" s="63"/>
      <c r="X112" s="39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</row>
    <row r="113" spans="1:46" ht="27" hidden="1" customHeight="1" thickBot="1">
      <c r="A113" s="46" t="str">
        <f t="shared" si="12"/>
        <v/>
      </c>
      <c r="B113" s="331"/>
      <c r="C113" s="332"/>
      <c r="D113" s="103"/>
      <c r="E113" s="79"/>
      <c r="F113" s="101"/>
      <c r="G113" s="93"/>
      <c r="H113" s="95"/>
      <c r="I113" s="110"/>
      <c r="J113" s="69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3"/>
      <c r="W113" s="63"/>
      <c r="X113" s="178"/>
      <c r="Y113" s="248"/>
      <c r="Z113" s="248"/>
      <c r="AA113" s="248"/>
      <c r="AB113" s="248"/>
      <c r="AC113" s="248"/>
      <c r="AD113" s="248"/>
      <c r="AE113" s="248"/>
      <c r="AF113" s="248"/>
      <c r="AG113" s="248"/>
      <c r="AH113" s="248"/>
      <c r="AI113" s="248"/>
      <c r="AJ113" s="248"/>
      <c r="AK113" s="248"/>
      <c r="AL113" s="248"/>
      <c r="AM113" s="248"/>
      <c r="AN113" s="248"/>
      <c r="AO113" s="248"/>
      <c r="AP113" s="248"/>
      <c r="AQ113" s="248"/>
      <c r="AR113" s="248"/>
      <c r="AS113" s="248"/>
      <c r="AT113" s="248"/>
    </row>
    <row r="114" spans="1:46" ht="32.25" hidden="1" customHeight="1" thickBot="1">
      <c r="A114" s="46">
        <f>IF(B114="","",1)</f>
        <v>1</v>
      </c>
      <c r="B114" s="340" t="s">
        <v>16</v>
      </c>
      <c r="C114" s="341"/>
      <c r="D114" s="336" t="s">
        <v>190</v>
      </c>
      <c r="E114" s="337"/>
      <c r="F114" s="102" t="s">
        <v>250</v>
      </c>
      <c r="G114" s="336" t="s">
        <v>223</v>
      </c>
      <c r="H114" s="337"/>
      <c r="I114" s="250"/>
      <c r="J114" s="247"/>
      <c r="K114" s="56"/>
      <c r="L114" s="56"/>
      <c r="M114" s="56"/>
      <c r="N114" s="56"/>
      <c r="O114" s="56"/>
      <c r="P114" s="56"/>
      <c r="Q114" s="56"/>
      <c r="R114" s="56"/>
      <c r="S114" s="55"/>
      <c r="T114" s="55"/>
      <c r="U114" s="55"/>
      <c r="V114" s="56"/>
      <c r="W114" s="250" t="s">
        <v>181</v>
      </c>
      <c r="X114" s="385"/>
      <c r="Y114" s="385"/>
      <c r="Z114" s="385"/>
      <c r="AA114" s="385"/>
      <c r="AB114" s="385"/>
      <c r="AC114" s="385"/>
      <c r="AD114" s="385"/>
      <c r="AE114" s="385"/>
      <c r="AF114" s="385"/>
      <c r="AG114" s="385"/>
      <c r="AH114" s="385"/>
      <c r="AI114" s="385"/>
      <c r="AJ114" s="385"/>
      <c r="AK114" s="385"/>
      <c r="AL114" s="385"/>
      <c r="AM114" s="385"/>
      <c r="AN114" s="385"/>
      <c r="AO114" s="385"/>
      <c r="AP114" s="385"/>
      <c r="AQ114" s="385"/>
      <c r="AR114" s="385"/>
      <c r="AS114" s="385"/>
      <c r="AT114" s="385"/>
    </row>
    <row r="115" spans="1:46" ht="27" hidden="1" customHeight="1">
      <c r="A115" s="46" t="str">
        <f>IF(B115="","",1)</f>
        <v/>
      </c>
      <c r="B115" s="278"/>
      <c r="C115" s="137"/>
      <c r="D115" s="370" t="str">
        <f>IF(SUM(X115:AT115)=0,"",SUM(X115:AT115))</f>
        <v/>
      </c>
      <c r="E115" s="371"/>
      <c r="F115" s="78"/>
      <c r="G115" s="338"/>
      <c r="H115" s="339"/>
      <c r="I115" s="249"/>
      <c r="J115" s="60"/>
      <c r="K115" s="60"/>
      <c r="L115" s="60"/>
      <c r="M115" s="60"/>
      <c r="N115" s="60"/>
      <c r="O115" s="60"/>
      <c r="P115" s="60"/>
      <c r="Q115" s="60"/>
      <c r="R115" s="60"/>
      <c r="S115" s="61"/>
      <c r="T115" s="61"/>
      <c r="U115" s="61"/>
      <c r="V115" s="61"/>
      <c r="W115" s="62"/>
      <c r="X115" s="259"/>
      <c r="Y115" s="279"/>
      <c r="Z115" s="279"/>
      <c r="AA115" s="279"/>
      <c r="AB115" s="279"/>
      <c r="AC115" s="279"/>
      <c r="AD115" s="279"/>
      <c r="AE115" s="279"/>
      <c r="AF115" s="279"/>
      <c r="AG115" s="279"/>
      <c r="AH115" s="279"/>
      <c r="AI115" s="279"/>
      <c r="AJ115" s="279"/>
      <c r="AK115" s="279"/>
      <c r="AL115" s="279"/>
      <c r="AM115" s="279"/>
      <c r="AN115" s="279"/>
      <c r="AO115" s="279"/>
      <c r="AP115" s="279"/>
      <c r="AQ115" s="279"/>
      <c r="AR115" s="279"/>
      <c r="AS115" s="279"/>
      <c r="AT115" s="279"/>
    </row>
    <row r="116" spans="1:46" ht="19.5" hidden="1" customHeight="1">
      <c r="A116" s="46" t="str">
        <f>IF(B116="","",1)</f>
        <v/>
      </c>
      <c r="B116" s="138"/>
      <c r="C116" s="139"/>
      <c r="D116" s="334" t="str">
        <f>IF(SUM(X116:AT116)=0,"",SUM(X116:AT116))</f>
        <v/>
      </c>
      <c r="E116" s="335"/>
      <c r="F116" s="78"/>
      <c r="G116" s="305"/>
      <c r="H116" s="306"/>
      <c r="I116" s="105"/>
      <c r="J116" s="60"/>
      <c r="K116" s="60"/>
      <c r="L116" s="60"/>
      <c r="M116" s="60"/>
      <c r="N116" s="60"/>
      <c r="O116" s="60"/>
      <c r="P116" s="60"/>
      <c r="Q116" s="60"/>
      <c r="R116" s="60"/>
      <c r="S116" s="61"/>
      <c r="T116" s="61"/>
      <c r="U116" s="61"/>
      <c r="V116" s="61"/>
      <c r="W116" s="62"/>
      <c r="X116" s="150"/>
      <c r="Y116" s="165"/>
      <c r="Z116" s="165"/>
      <c r="AA116" s="165"/>
      <c r="AB116" s="165"/>
      <c r="AC116" s="165"/>
      <c r="AD116" s="165"/>
      <c r="AE116" s="165"/>
      <c r="AF116" s="165"/>
      <c r="AG116" s="165"/>
      <c r="AH116" s="165"/>
      <c r="AI116" s="21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</row>
    <row r="117" spans="1:46" ht="18.75" hidden="1" customHeight="1">
      <c r="A117" s="46" t="str">
        <f>IF(B117="","",1)</f>
        <v/>
      </c>
      <c r="B117" s="138"/>
      <c r="C117" s="139"/>
      <c r="D117" s="334" t="str">
        <f>IF(SUM(X117:AT117)=0,"",SUM(X117:AT117))</f>
        <v/>
      </c>
      <c r="E117" s="335"/>
      <c r="F117" s="78"/>
      <c r="G117" s="305"/>
      <c r="H117" s="306"/>
      <c r="I117" s="105"/>
      <c r="J117" s="60"/>
      <c r="K117" s="60"/>
      <c r="L117" s="60"/>
      <c r="M117" s="60"/>
      <c r="N117" s="60"/>
      <c r="O117" s="60"/>
      <c r="P117" s="60"/>
      <c r="Q117" s="60"/>
      <c r="R117" s="60"/>
      <c r="S117" s="61"/>
      <c r="T117" s="61"/>
      <c r="U117" s="61"/>
      <c r="V117" s="61"/>
      <c r="W117" s="62"/>
      <c r="X117" s="150"/>
      <c r="Y117" s="165"/>
      <c r="Z117" s="165"/>
      <c r="AA117" s="165"/>
      <c r="AB117" s="165"/>
      <c r="AC117" s="165"/>
      <c r="AD117" s="165"/>
      <c r="AE117" s="165"/>
      <c r="AF117" s="165"/>
      <c r="AG117" s="165"/>
      <c r="AH117" s="165"/>
      <c r="AI117" s="215"/>
      <c r="AJ117" s="165"/>
      <c r="AK117" s="165"/>
      <c r="AL117" s="165"/>
      <c r="AM117" s="165"/>
      <c r="AN117" s="165"/>
      <c r="AO117" s="165"/>
      <c r="AP117" s="165"/>
      <c r="AQ117" s="165"/>
      <c r="AR117" s="165"/>
      <c r="AS117" s="165"/>
      <c r="AT117" s="165"/>
    </row>
    <row r="118" spans="1:46" ht="18.75" hidden="1" customHeight="1">
      <c r="A118" s="46" t="str">
        <f>IF(B118="","",1)</f>
        <v/>
      </c>
      <c r="B118" s="138"/>
      <c r="C118" s="139"/>
      <c r="D118" s="334" t="str">
        <f>IF(SUM(X118:AT118)=0,"",SUM(X118:AT118))</f>
        <v/>
      </c>
      <c r="E118" s="335"/>
      <c r="F118" s="78"/>
      <c r="G118" s="305"/>
      <c r="H118" s="306"/>
      <c r="I118" s="105"/>
      <c r="J118" s="60"/>
      <c r="K118" s="60"/>
      <c r="L118" s="60"/>
      <c r="M118" s="60"/>
      <c r="N118" s="60"/>
      <c r="O118" s="60"/>
      <c r="P118" s="60"/>
      <c r="Q118" s="60"/>
      <c r="R118" s="60"/>
      <c r="S118" s="61"/>
      <c r="T118" s="61"/>
      <c r="U118" s="61"/>
      <c r="V118" s="61"/>
      <c r="W118" s="62"/>
      <c r="X118" s="150"/>
      <c r="Y118" s="165"/>
      <c r="Z118" s="165"/>
      <c r="AA118" s="165"/>
      <c r="AB118" s="165"/>
      <c r="AC118" s="165"/>
      <c r="AD118" s="165"/>
      <c r="AE118" s="165"/>
      <c r="AF118" s="165"/>
      <c r="AG118" s="165"/>
      <c r="AH118" s="165"/>
      <c r="AI118" s="215"/>
      <c r="AJ118" s="165"/>
      <c r="AK118" s="165"/>
      <c r="AL118" s="165"/>
      <c r="AM118" s="165"/>
      <c r="AN118" s="165"/>
      <c r="AO118" s="165"/>
      <c r="AP118" s="165"/>
      <c r="AQ118" s="165"/>
      <c r="AR118" s="165"/>
      <c r="AS118" s="165"/>
      <c r="AT118" s="165"/>
    </row>
    <row r="119" spans="1:46" ht="18.75" hidden="1" customHeight="1">
      <c r="A119" s="46" t="str">
        <f t="shared" ref="A119:A131" si="25">IF(B119="","",1)</f>
        <v/>
      </c>
      <c r="B119" s="138"/>
      <c r="C119" s="139"/>
      <c r="D119" s="334" t="str">
        <f>IF(SUM(X119:AT119)=0,"",SUM(X119:AT119))</f>
        <v/>
      </c>
      <c r="E119" s="335"/>
      <c r="F119" s="78"/>
      <c r="G119" s="305"/>
      <c r="H119" s="306"/>
      <c r="I119" s="105"/>
      <c r="J119" s="60"/>
      <c r="K119" s="60"/>
      <c r="L119" s="60"/>
      <c r="M119" s="60"/>
      <c r="N119" s="60"/>
      <c r="O119" s="60"/>
      <c r="P119" s="60"/>
      <c r="Q119" s="60"/>
      <c r="R119" s="60"/>
      <c r="S119" s="61"/>
      <c r="T119" s="61"/>
      <c r="U119" s="61"/>
      <c r="V119" s="61"/>
      <c r="W119" s="62"/>
      <c r="X119" s="39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216"/>
      <c r="AJ119" s="173"/>
      <c r="AK119" s="173"/>
      <c r="AL119" s="173"/>
      <c r="AM119" s="173"/>
      <c r="AN119" s="173"/>
      <c r="AO119" s="173"/>
      <c r="AP119" s="173"/>
      <c r="AQ119" s="173"/>
      <c r="AR119" s="173"/>
      <c r="AS119" s="173"/>
      <c r="AT119" s="173"/>
    </row>
    <row r="120" spans="1:46" ht="18.75" hidden="1" customHeight="1">
      <c r="A120" s="46" t="str">
        <f t="shared" si="25"/>
        <v/>
      </c>
      <c r="B120" s="138"/>
      <c r="C120" s="139"/>
      <c r="D120" s="334" t="str">
        <f>IF(SUM(X120:AT120)=0,"",SUM(X120:AT120))</f>
        <v/>
      </c>
      <c r="E120" s="335"/>
      <c r="F120" s="78"/>
      <c r="G120" s="305"/>
      <c r="H120" s="306"/>
      <c r="I120" s="105"/>
      <c r="J120" s="60"/>
      <c r="K120" s="60"/>
      <c r="L120" s="60"/>
      <c r="M120" s="60"/>
      <c r="N120" s="60"/>
      <c r="O120" s="60"/>
      <c r="P120" s="60"/>
      <c r="Q120" s="60"/>
      <c r="R120" s="60"/>
      <c r="S120" s="61"/>
      <c r="T120" s="61"/>
      <c r="U120" s="61"/>
      <c r="V120" s="61"/>
      <c r="W120" s="62"/>
      <c r="X120" s="39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</row>
    <row r="121" spans="1:46" ht="18.75" hidden="1" customHeight="1">
      <c r="A121" s="46" t="str">
        <f t="shared" si="25"/>
        <v/>
      </c>
      <c r="B121" s="138"/>
      <c r="C121" s="139"/>
      <c r="D121" s="334" t="str">
        <f>IF(SUM(X121:AT121)=0,"",SUM(X121:AT121))</f>
        <v/>
      </c>
      <c r="E121" s="335"/>
      <c r="F121" s="78"/>
      <c r="G121" s="305"/>
      <c r="H121" s="306"/>
      <c r="I121" s="67"/>
      <c r="J121" s="60"/>
      <c r="K121" s="60"/>
      <c r="L121" s="60"/>
      <c r="M121" s="60"/>
      <c r="N121" s="60"/>
      <c r="O121" s="60"/>
      <c r="P121" s="60"/>
      <c r="Q121" s="60"/>
      <c r="R121" s="60"/>
      <c r="S121" s="61"/>
      <c r="T121" s="61"/>
      <c r="U121" s="61"/>
      <c r="V121" s="61"/>
      <c r="W121" s="62"/>
      <c r="X121" s="39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</row>
    <row r="122" spans="1:46" ht="18.75" hidden="1" customHeight="1">
      <c r="A122" s="46" t="str">
        <f t="shared" si="25"/>
        <v/>
      </c>
      <c r="B122" s="138"/>
      <c r="C122" s="139"/>
      <c r="D122" s="334" t="str">
        <f>IF(SUM(X122:AT122)=0,"",SUM(X122:AT122))</f>
        <v/>
      </c>
      <c r="E122" s="335"/>
      <c r="F122" s="78"/>
      <c r="G122" s="305"/>
      <c r="H122" s="306"/>
      <c r="I122" s="67"/>
      <c r="J122" s="60"/>
      <c r="K122" s="60"/>
      <c r="L122" s="60"/>
      <c r="M122" s="60"/>
      <c r="N122" s="60"/>
      <c r="O122" s="60"/>
      <c r="P122" s="60"/>
      <c r="Q122" s="60"/>
      <c r="R122" s="60"/>
      <c r="S122" s="61"/>
      <c r="T122" s="61"/>
      <c r="U122" s="61"/>
      <c r="V122" s="61"/>
      <c r="W122" s="62"/>
      <c r="X122" s="39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</row>
    <row r="123" spans="1:46" ht="18.75" hidden="1" customHeight="1">
      <c r="A123" s="46" t="str">
        <f t="shared" si="25"/>
        <v/>
      </c>
      <c r="B123" s="138"/>
      <c r="C123" s="139"/>
      <c r="D123" s="334" t="str">
        <f>IF(SUM(X123:AT123)=0,"",SUM(X123:AT123))</f>
        <v/>
      </c>
      <c r="E123" s="335"/>
      <c r="F123" s="78"/>
      <c r="G123" s="305"/>
      <c r="H123" s="306"/>
      <c r="I123" s="67"/>
      <c r="J123" s="60"/>
      <c r="K123" s="60"/>
      <c r="L123" s="60"/>
      <c r="M123" s="60"/>
      <c r="N123" s="60"/>
      <c r="O123" s="60"/>
      <c r="P123" s="60"/>
      <c r="Q123" s="60"/>
      <c r="R123" s="60"/>
      <c r="S123" s="61"/>
      <c r="T123" s="61"/>
      <c r="U123" s="61"/>
      <c r="V123" s="61"/>
      <c r="W123" s="62"/>
      <c r="X123" s="39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</row>
    <row r="124" spans="1:46" ht="18.75" hidden="1" customHeight="1">
      <c r="A124" s="46" t="str">
        <f t="shared" si="25"/>
        <v/>
      </c>
      <c r="B124" s="138"/>
      <c r="C124" s="139"/>
      <c r="D124" s="334" t="str">
        <f>IF(SUM(X124:AT124)=0,"",SUM(X124:AT124))</f>
        <v/>
      </c>
      <c r="E124" s="335"/>
      <c r="F124" s="78"/>
      <c r="G124" s="305"/>
      <c r="H124" s="306"/>
      <c r="I124" s="67"/>
      <c r="J124" s="60"/>
      <c r="K124" s="60"/>
      <c r="L124" s="60"/>
      <c r="M124" s="60"/>
      <c r="N124" s="60"/>
      <c r="O124" s="60"/>
      <c r="P124" s="60"/>
      <c r="Q124" s="60"/>
      <c r="R124" s="60"/>
      <c r="S124" s="61"/>
      <c r="T124" s="61"/>
      <c r="U124" s="61"/>
      <c r="V124" s="61"/>
      <c r="W124" s="62"/>
      <c r="X124" s="39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</row>
    <row r="125" spans="1:46" ht="18.75" hidden="1" customHeight="1">
      <c r="A125" s="46" t="str">
        <f t="shared" si="25"/>
        <v/>
      </c>
      <c r="B125" s="138"/>
      <c r="C125" s="139"/>
      <c r="D125" s="334" t="str">
        <f>IF(SUM(X125:AT125)=0,"",SUM(X125:AT125))</f>
        <v/>
      </c>
      <c r="E125" s="335"/>
      <c r="F125" s="78"/>
      <c r="G125" s="305"/>
      <c r="H125" s="306"/>
      <c r="I125" s="67"/>
      <c r="J125" s="60"/>
      <c r="K125" s="60"/>
      <c r="L125" s="60"/>
      <c r="M125" s="60"/>
      <c r="N125" s="60"/>
      <c r="O125" s="60"/>
      <c r="P125" s="60"/>
      <c r="Q125" s="60"/>
      <c r="R125" s="60"/>
      <c r="S125" s="61"/>
      <c r="T125" s="61"/>
      <c r="U125" s="61"/>
      <c r="V125" s="61"/>
      <c r="W125" s="62"/>
      <c r="X125" s="39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</row>
    <row r="126" spans="1:46" ht="18.75" hidden="1" customHeight="1">
      <c r="A126" s="46" t="str">
        <f t="shared" si="25"/>
        <v/>
      </c>
      <c r="B126" s="138"/>
      <c r="C126" s="139"/>
      <c r="D126" s="334" t="str">
        <f>IF(SUM(X126:AT126)=0,"",SUM(X126:AT126))</f>
        <v/>
      </c>
      <c r="E126" s="335"/>
      <c r="F126" s="78"/>
      <c r="G126" s="305"/>
      <c r="H126" s="306"/>
      <c r="I126" s="67"/>
      <c r="J126" s="60"/>
      <c r="K126" s="60"/>
      <c r="L126" s="60"/>
      <c r="M126" s="60"/>
      <c r="N126" s="60"/>
      <c r="O126" s="60"/>
      <c r="P126" s="60"/>
      <c r="Q126" s="60"/>
      <c r="R126" s="60"/>
      <c r="S126" s="61"/>
      <c r="T126" s="61"/>
      <c r="U126" s="61"/>
      <c r="V126" s="61"/>
      <c r="W126" s="62"/>
      <c r="X126" s="39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</row>
    <row r="127" spans="1:46" ht="18.75" hidden="1" customHeight="1">
      <c r="A127" s="46" t="str">
        <f t="shared" si="25"/>
        <v/>
      </c>
      <c r="B127" s="138"/>
      <c r="C127" s="139"/>
      <c r="D127" s="334" t="str">
        <f>IF(SUM(X127:AT127)=0,"",SUM(X127:AT127))</f>
        <v/>
      </c>
      <c r="E127" s="335"/>
      <c r="F127" s="78"/>
      <c r="G127" s="305"/>
      <c r="H127" s="306"/>
      <c r="I127" s="67"/>
      <c r="J127" s="60"/>
      <c r="K127" s="60"/>
      <c r="L127" s="60"/>
      <c r="M127" s="60"/>
      <c r="N127" s="60"/>
      <c r="O127" s="60"/>
      <c r="P127" s="60"/>
      <c r="Q127" s="60"/>
      <c r="R127" s="60"/>
      <c r="S127" s="61"/>
      <c r="T127" s="61"/>
      <c r="U127" s="61"/>
      <c r="V127" s="61"/>
      <c r="W127" s="62"/>
      <c r="X127" s="39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</row>
    <row r="128" spans="1:46" ht="18.75" hidden="1" customHeight="1">
      <c r="A128" s="46" t="str">
        <f t="shared" si="25"/>
        <v/>
      </c>
      <c r="B128" s="138"/>
      <c r="C128" s="139"/>
      <c r="D128" s="334" t="str">
        <f>IF(SUM(X128:AT128)=0,"",SUM(X128:AT128))</f>
        <v/>
      </c>
      <c r="E128" s="335"/>
      <c r="F128" s="78"/>
      <c r="G128" s="305"/>
      <c r="H128" s="306"/>
      <c r="I128" s="67"/>
      <c r="J128" s="60"/>
      <c r="K128" s="60"/>
      <c r="L128" s="60"/>
      <c r="M128" s="60"/>
      <c r="N128" s="60"/>
      <c r="O128" s="60"/>
      <c r="P128" s="60"/>
      <c r="Q128" s="60"/>
      <c r="R128" s="60"/>
      <c r="S128" s="61"/>
      <c r="T128" s="61"/>
      <c r="U128" s="61"/>
      <c r="V128" s="61"/>
      <c r="W128" s="62"/>
      <c r="X128" s="39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</row>
    <row r="129" spans="1:46" ht="18.75" hidden="1" customHeight="1">
      <c r="A129" s="46" t="str">
        <f t="shared" si="25"/>
        <v/>
      </c>
      <c r="B129" s="138"/>
      <c r="C129" s="139"/>
      <c r="D129" s="334" t="str">
        <f>IF(SUM(X129:AT129)=0,"",SUM(X129:AT129))</f>
        <v/>
      </c>
      <c r="E129" s="335"/>
      <c r="F129" s="78"/>
      <c r="G129" s="305"/>
      <c r="H129" s="306"/>
      <c r="I129" s="67"/>
      <c r="J129" s="60"/>
      <c r="K129" s="60"/>
      <c r="L129" s="60"/>
      <c r="M129" s="60"/>
      <c r="N129" s="60"/>
      <c r="O129" s="60"/>
      <c r="P129" s="60"/>
      <c r="Q129" s="60"/>
      <c r="R129" s="60"/>
      <c r="S129" s="61"/>
      <c r="T129" s="61"/>
      <c r="U129" s="61"/>
      <c r="V129" s="61"/>
      <c r="W129" s="62"/>
      <c r="X129" s="39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</row>
    <row r="130" spans="1:46" ht="18.75" hidden="1" customHeight="1">
      <c r="A130" s="46" t="str">
        <f t="shared" si="25"/>
        <v/>
      </c>
      <c r="B130" s="138"/>
      <c r="C130" s="139"/>
      <c r="D130" s="334" t="str">
        <f>IF(SUM(X130:AT130)=0,"",SUM(X130:AT130))</f>
        <v/>
      </c>
      <c r="E130" s="335"/>
      <c r="F130" s="78"/>
      <c r="G130" s="305"/>
      <c r="H130" s="306"/>
      <c r="I130" s="67"/>
      <c r="J130" s="60"/>
      <c r="K130" s="60"/>
      <c r="L130" s="60"/>
      <c r="M130" s="60"/>
      <c r="N130" s="60"/>
      <c r="O130" s="60"/>
      <c r="P130" s="60"/>
      <c r="Q130" s="60"/>
      <c r="R130" s="60"/>
      <c r="S130" s="61"/>
      <c r="T130" s="61"/>
      <c r="U130" s="61"/>
      <c r="V130" s="61"/>
      <c r="W130" s="62"/>
      <c r="X130" s="39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</row>
    <row r="131" spans="1:46" ht="19.5" hidden="1" customHeight="1" thickBot="1">
      <c r="A131" s="46" t="str">
        <f t="shared" si="25"/>
        <v/>
      </c>
      <c r="B131" s="138"/>
      <c r="C131" s="143"/>
      <c r="D131" s="334" t="str">
        <f>IF(SUM(X131:AT131)=0,"",SUM(X131:AT131))</f>
        <v/>
      </c>
      <c r="E131" s="335"/>
      <c r="F131" s="78"/>
      <c r="G131" s="303"/>
      <c r="H131" s="304"/>
      <c r="I131" s="67"/>
      <c r="J131" s="60"/>
      <c r="K131" s="60"/>
      <c r="L131" s="60"/>
      <c r="M131" s="60"/>
      <c r="N131" s="60"/>
      <c r="O131" s="60"/>
      <c r="P131" s="60"/>
      <c r="Q131" s="60"/>
      <c r="R131" s="60"/>
      <c r="S131" s="61"/>
      <c r="T131" s="61"/>
      <c r="U131" s="61"/>
      <c r="V131" s="61"/>
      <c r="W131" s="62"/>
      <c r="X131" s="39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</row>
    <row r="132" spans="1:46" ht="39.75" customHeight="1" thickBot="1">
      <c r="A132" s="46">
        <f t="shared" si="12"/>
        <v>1</v>
      </c>
      <c r="B132" s="268" t="s">
        <v>257</v>
      </c>
      <c r="C132" s="226" t="s">
        <v>254</v>
      </c>
      <c r="D132" s="272" t="s">
        <v>256</v>
      </c>
      <c r="E132" s="99" t="s">
        <v>259</v>
      </c>
      <c r="F132" s="100" t="s">
        <v>197</v>
      </c>
      <c r="G132" s="291"/>
      <c r="H132" s="292"/>
      <c r="I132" s="292"/>
      <c r="J132" s="253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8" t="s">
        <v>181</v>
      </c>
      <c r="X132" s="385"/>
      <c r="Y132" s="385"/>
      <c r="Z132" s="385"/>
      <c r="AA132" s="385"/>
      <c r="AB132" s="385"/>
      <c r="AC132" s="385"/>
      <c r="AD132" s="385"/>
      <c r="AE132" s="385"/>
      <c r="AF132" s="385"/>
      <c r="AG132" s="385"/>
      <c r="AH132" s="385"/>
      <c r="AI132" s="385"/>
      <c r="AJ132" s="385"/>
      <c r="AK132" s="385"/>
      <c r="AL132" s="385"/>
      <c r="AM132" s="385"/>
      <c r="AN132" s="385"/>
      <c r="AO132" s="385"/>
      <c r="AP132" s="385"/>
      <c r="AQ132" s="385"/>
      <c r="AR132" s="385"/>
      <c r="AS132" s="385"/>
      <c r="AT132" s="385"/>
    </row>
    <row r="133" spans="1:46" ht="18.75" customHeight="1">
      <c r="A133" s="46" t="str">
        <f t="shared" si="12"/>
        <v/>
      </c>
      <c r="B133" s="145"/>
      <c r="C133" s="184"/>
      <c r="D133" s="64" t="str">
        <f>IF(SUM(X133:AT133)=0,IF(B133="","","0"),SUM(X133:AT133))</f>
        <v/>
      </c>
      <c r="E133" s="80"/>
      <c r="F133" s="109"/>
      <c r="G133" s="254"/>
      <c r="H133" s="255"/>
      <c r="I133" s="282"/>
      <c r="J133" s="57"/>
      <c r="K133" s="57"/>
      <c r="L133" s="57"/>
      <c r="M133" s="57"/>
      <c r="N133" s="57"/>
      <c r="O133" s="57"/>
      <c r="P133" s="57"/>
      <c r="Q133" s="57"/>
      <c r="R133" s="57"/>
      <c r="S133" s="58"/>
      <c r="T133" s="58"/>
      <c r="U133" s="58"/>
      <c r="V133" s="58"/>
      <c r="W133" s="59"/>
      <c r="X133" s="150"/>
      <c r="Y133" s="165"/>
      <c r="Z133" s="165"/>
      <c r="AA133" s="165"/>
      <c r="AB133" s="165"/>
      <c r="AC133" s="165"/>
      <c r="AD133" s="165"/>
      <c r="AE133" s="165"/>
      <c r="AF133" s="165"/>
      <c r="AG133" s="165"/>
      <c r="AH133" s="165"/>
      <c r="AI133" s="215"/>
      <c r="AJ133" s="165"/>
      <c r="AK133" s="165"/>
      <c r="AL133" s="165"/>
      <c r="AM133" s="165"/>
      <c r="AN133" s="165"/>
      <c r="AO133" s="165"/>
      <c r="AP133" s="165"/>
      <c r="AQ133" s="165"/>
      <c r="AR133" s="165"/>
      <c r="AS133" s="165"/>
      <c r="AT133" s="165"/>
    </row>
    <row r="134" spans="1:46" s="85" customFormat="1" ht="27" customHeight="1">
      <c r="A134" s="87" t="str">
        <f t="shared" si="12"/>
        <v/>
      </c>
      <c r="B134" s="138"/>
      <c r="C134" s="225"/>
      <c r="D134" s="64" t="str">
        <f>IF(SUM(X134:AT134)=0,IF(B134="","","0"),SUM(X134:AT134))</f>
        <v/>
      </c>
      <c r="E134" s="75"/>
      <c r="F134" s="109"/>
      <c r="G134" s="254"/>
      <c r="H134" s="255"/>
      <c r="I134" s="239"/>
      <c r="J134" s="57"/>
      <c r="K134" s="57"/>
      <c r="L134" s="57"/>
      <c r="M134" s="57"/>
      <c r="N134" s="57"/>
      <c r="O134" s="57"/>
      <c r="P134" s="57"/>
      <c r="Q134" s="57"/>
      <c r="R134" s="57"/>
      <c r="S134" s="58"/>
      <c r="T134" s="58"/>
      <c r="U134" s="58"/>
      <c r="V134" s="58"/>
      <c r="W134" s="59"/>
      <c r="X134" s="258"/>
      <c r="Y134" s="183"/>
      <c r="Z134" s="165"/>
      <c r="AA134" s="165"/>
      <c r="AB134" s="190"/>
      <c r="AC134" s="190"/>
      <c r="AD134" s="190"/>
      <c r="AE134" s="190"/>
      <c r="AF134" s="190"/>
      <c r="AG134" s="190"/>
      <c r="AH134" s="190"/>
      <c r="AI134" s="190"/>
      <c r="AJ134" s="190"/>
      <c r="AK134" s="190"/>
      <c r="AL134" s="190"/>
      <c r="AM134" s="190"/>
      <c r="AN134" s="190"/>
      <c r="AO134" s="190"/>
      <c r="AP134" s="190"/>
      <c r="AQ134" s="190"/>
      <c r="AR134" s="190"/>
      <c r="AS134" s="190"/>
      <c r="AT134" s="190"/>
    </row>
    <row r="135" spans="1:46" s="192" customFormat="1" ht="27" customHeight="1">
      <c r="A135" s="203" t="str">
        <f t="shared" ref="A135" si="26">IF(B135="","",1)</f>
        <v/>
      </c>
      <c r="B135" s="138"/>
      <c r="C135" s="225"/>
      <c r="D135" s="64" t="str">
        <f>IF(SUM(X135:AT135)=0,IF(B135="","","0"),SUM(X135:AT135))</f>
        <v/>
      </c>
      <c r="E135" s="80"/>
      <c r="F135" s="109"/>
      <c r="G135" s="256"/>
      <c r="H135" s="257"/>
      <c r="I135" s="91"/>
      <c r="J135" s="60"/>
      <c r="K135" s="60"/>
      <c r="L135" s="60"/>
      <c r="M135" s="60"/>
      <c r="N135" s="60"/>
      <c r="O135" s="60"/>
      <c r="P135" s="60"/>
      <c r="Q135" s="60"/>
      <c r="R135" s="60"/>
      <c r="S135" s="61"/>
      <c r="T135" s="61"/>
      <c r="U135" s="61"/>
      <c r="V135" s="61"/>
      <c r="W135" s="62"/>
      <c r="X135" s="258"/>
      <c r="Y135" s="183"/>
      <c r="Z135" s="215"/>
      <c r="AA135" s="215"/>
      <c r="AB135" s="190"/>
      <c r="AC135" s="190"/>
      <c r="AD135" s="190"/>
      <c r="AE135" s="190"/>
      <c r="AF135" s="190"/>
      <c r="AG135" s="190"/>
      <c r="AH135" s="190"/>
      <c r="AI135" s="190"/>
      <c r="AJ135" s="190"/>
      <c r="AK135" s="190"/>
      <c r="AL135" s="190"/>
      <c r="AM135" s="190"/>
      <c r="AN135" s="190"/>
      <c r="AO135" s="190"/>
      <c r="AP135" s="190"/>
      <c r="AQ135" s="190"/>
      <c r="AR135" s="190"/>
      <c r="AS135" s="190"/>
      <c r="AT135" s="190"/>
    </row>
    <row r="136" spans="1:46" ht="27" customHeight="1">
      <c r="A136" s="87" t="str">
        <f t="shared" si="12"/>
        <v/>
      </c>
      <c r="B136" s="138"/>
      <c r="C136" s="185"/>
      <c r="D136" s="64" t="str">
        <f>IF(SUM(X136:AT136)=0,IF(B136="","","0"),SUM(X136:AT136))</f>
        <v/>
      </c>
      <c r="E136" s="80"/>
      <c r="F136" s="109"/>
      <c r="G136" s="256"/>
      <c r="H136" s="257"/>
      <c r="I136" s="91"/>
      <c r="J136" s="60"/>
      <c r="K136" s="60"/>
      <c r="L136" s="60"/>
      <c r="M136" s="60"/>
      <c r="N136" s="60"/>
      <c r="O136" s="60"/>
      <c r="P136" s="60"/>
      <c r="Q136" s="60"/>
      <c r="R136" s="60"/>
      <c r="S136" s="61"/>
      <c r="T136" s="61"/>
      <c r="U136" s="61"/>
      <c r="V136" s="61"/>
      <c r="W136" s="62"/>
      <c r="X136" s="258"/>
      <c r="Y136" s="183"/>
      <c r="Z136" s="165"/>
      <c r="AA136" s="165"/>
      <c r="AB136" s="190"/>
      <c r="AC136" s="190"/>
      <c r="AD136" s="190"/>
      <c r="AE136" s="190"/>
      <c r="AF136" s="190"/>
      <c r="AG136" s="190"/>
      <c r="AH136" s="190"/>
      <c r="AI136" s="190"/>
      <c r="AJ136" s="190"/>
      <c r="AK136" s="190"/>
      <c r="AL136" s="190"/>
      <c r="AM136" s="190"/>
      <c r="AN136" s="190"/>
      <c r="AO136" s="190"/>
      <c r="AP136" s="190"/>
      <c r="AQ136" s="190"/>
      <c r="AR136" s="190"/>
      <c r="AS136" s="190"/>
      <c r="AT136" s="190"/>
    </row>
    <row r="137" spans="1:46" ht="27" customHeight="1">
      <c r="A137" s="87" t="str">
        <f t="shared" si="12"/>
        <v/>
      </c>
      <c r="B137" s="138"/>
      <c r="C137" s="185"/>
      <c r="D137" s="64" t="str">
        <f>IF(SUM(X137:AT137)=0,IF(B137="","","0"),SUM(X137:AT137))</f>
        <v/>
      </c>
      <c r="E137" s="80"/>
      <c r="F137" s="109"/>
      <c r="G137" s="256"/>
      <c r="H137" s="257"/>
      <c r="I137" s="91"/>
      <c r="J137" s="60"/>
      <c r="K137" s="60"/>
      <c r="L137" s="60"/>
      <c r="M137" s="60"/>
      <c r="N137" s="60"/>
      <c r="O137" s="60"/>
      <c r="P137" s="60"/>
      <c r="Q137" s="60"/>
      <c r="R137" s="60"/>
      <c r="S137" s="61"/>
      <c r="T137" s="61"/>
      <c r="U137" s="61"/>
      <c r="V137" s="61"/>
      <c r="W137" s="62"/>
      <c r="X137" s="258"/>
      <c r="Y137" s="183"/>
      <c r="Z137" s="165"/>
      <c r="AA137" s="165"/>
      <c r="AB137" s="190"/>
      <c r="AC137" s="190"/>
      <c r="AD137" s="190"/>
      <c r="AE137" s="190"/>
      <c r="AF137" s="190"/>
      <c r="AG137" s="190"/>
      <c r="AH137" s="190"/>
      <c r="AI137" s="190"/>
      <c r="AJ137" s="190"/>
      <c r="AK137" s="190"/>
      <c r="AL137" s="190"/>
      <c r="AM137" s="190"/>
      <c r="AN137" s="190"/>
      <c r="AO137" s="190"/>
      <c r="AP137" s="190"/>
      <c r="AQ137" s="190"/>
      <c r="AR137" s="190"/>
      <c r="AS137" s="190"/>
      <c r="AT137" s="190"/>
    </row>
    <row r="138" spans="1:46" ht="27" customHeight="1">
      <c r="A138" s="87" t="str">
        <f t="shared" si="12"/>
        <v/>
      </c>
      <c r="B138" s="138"/>
      <c r="C138" s="185"/>
      <c r="D138" s="64" t="str">
        <f>IF(SUM(X138:AT138)=0,IF(B138="","","0"),SUM(X138:AT138))</f>
        <v/>
      </c>
      <c r="E138" s="80"/>
      <c r="F138" s="109"/>
      <c r="G138" s="256"/>
      <c r="H138" s="257"/>
      <c r="I138" s="91"/>
      <c r="J138" s="60"/>
      <c r="K138" s="60"/>
      <c r="L138" s="60"/>
      <c r="M138" s="60"/>
      <c r="N138" s="60"/>
      <c r="O138" s="60"/>
      <c r="P138" s="60"/>
      <c r="Q138" s="60"/>
      <c r="R138" s="60"/>
      <c r="S138" s="61"/>
      <c r="T138" s="61"/>
      <c r="U138" s="61"/>
      <c r="V138" s="61"/>
      <c r="W138" s="62"/>
      <c r="X138" s="258"/>
      <c r="Y138" s="183"/>
      <c r="Z138" s="165"/>
      <c r="AA138" s="165"/>
      <c r="AB138" s="190"/>
      <c r="AC138" s="190"/>
      <c r="AD138" s="190"/>
      <c r="AE138" s="190"/>
      <c r="AF138" s="190"/>
      <c r="AG138" s="190"/>
      <c r="AH138" s="190"/>
      <c r="AI138" s="190"/>
      <c r="AJ138" s="190"/>
      <c r="AK138" s="190"/>
      <c r="AL138" s="190"/>
      <c r="AM138" s="190"/>
      <c r="AN138" s="190"/>
      <c r="AO138" s="190"/>
      <c r="AP138" s="190"/>
      <c r="AQ138" s="190"/>
      <c r="AR138" s="190"/>
      <c r="AS138" s="190"/>
      <c r="AT138" s="190"/>
    </row>
    <row r="139" spans="1:46" ht="27" customHeight="1">
      <c r="A139" s="87" t="str">
        <f t="shared" si="12"/>
        <v/>
      </c>
      <c r="B139" s="138"/>
      <c r="C139" s="185"/>
      <c r="D139" s="64" t="str">
        <f>IF(SUM(X139:AT139)=0,IF(B139="","","0"),SUM(X139:AT139))</f>
        <v/>
      </c>
      <c r="E139" s="80"/>
      <c r="F139" s="109"/>
      <c r="G139" s="256"/>
      <c r="H139" s="257"/>
      <c r="I139" s="91"/>
      <c r="J139" s="60"/>
      <c r="K139" s="60"/>
      <c r="L139" s="60"/>
      <c r="M139" s="60"/>
      <c r="N139" s="60"/>
      <c r="O139" s="60"/>
      <c r="P139" s="60"/>
      <c r="Q139" s="60"/>
      <c r="R139" s="60"/>
      <c r="S139" s="61"/>
      <c r="T139" s="61"/>
      <c r="U139" s="61"/>
      <c r="V139" s="61"/>
      <c r="W139" s="62"/>
      <c r="X139" s="258"/>
      <c r="Y139" s="183"/>
      <c r="Z139" s="165"/>
      <c r="AA139" s="165"/>
      <c r="AB139" s="190"/>
      <c r="AC139" s="190"/>
      <c r="AD139" s="190"/>
      <c r="AE139" s="190"/>
      <c r="AF139" s="190"/>
      <c r="AG139" s="190"/>
      <c r="AH139" s="190"/>
      <c r="AI139" s="190"/>
      <c r="AJ139" s="190"/>
      <c r="AK139" s="190"/>
      <c r="AL139" s="190"/>
      <c r="AM139" s="190"/>
      <c r="AN139" s="190"/>
      <c r="AO139" s="190"/>
      <c r="AP139" s="190"/>
      <c r="AQ139" s="190"/>
      <c r="AR139" s="190"/>
      <c r="AS139" s="190"/>
      <c r="AT139" s="190"/>
    </row>
    <row r="140" spans="1:46" ht="27" customHeight="1">
      <c r="A140" s="87" t="str">
        <f t="shared" si="12"/>
        <v/>
      </c>
      <c r="B140" s="138"/>
      <c r="C140" s="185"/>
      <c r="D140" s="64" t="str">
        <f>IF(SUM(X140:AT140)=0,IF(B140="","","0"),SUM(X140:AT140))</f>
        <v/>
      </c>
      <c r="E140" s="80"/>
      <c r="F140" s="109"/>
      <c r="G140" s="256"/>
      <c r="H140" s="257"/>
      <c r="I140" s="91"/>
      <c r="J140" s="60"/>
      <c r="K140" s="60"/>
      <c r="L140" s="60"/>
      <c r="M140" s="60"/>
      <c r="N140" s="60"/>
      <c r="O140" s="60"/>
      <c r="P140" s="60"/>
      <c r="Q140" s="60"/>
      <c r="R140" s="60"/>
      <c r="S140" s="61"/>
      <c r="T140" s="61"/>
      <c r="U140" s="61"/>
      <c r="V140" s="61"/>
      <c r="W140" s="62"/>
      <c r="X140" s="258"/>
      <c r="Y140" s="183"/>
      <c r="Z140" s="165"/>
      <c r="AA140" s="165"/>
      <c r="AB140" s="190"/>
      <c r="AC140" s="190"/>
      <c r="AD140" s="190"/>
      <c r="AE140" s="190"/>
      <c r="AF140" s="190"/>
      <c r="AG140" s="190"/>
      <c r="AH140" s="190"/>
      <c r="AI140" s="190"/>
      <c r="AJ140" s="190"/>
      <c r="AK140" s="190"/>
      <c r="AL140" s="190"/>
      <c r="AM140" s="190"/>
      <c r="AN140" s="190"/>
      <c r="AO140" s="190"/>
      <c r="AP140" s="190"/>
      <c r="AQ140" s="190"/>
      <c r="AR140" s="190"/>
      <c r="AS140" s="190"/>
      <c r="AT140" s="190"/>
    </row>
    <row r="141" spans="1:46" ht="27" customHeight="1">
      <c r="A141" s="87" t="str">
        <f t="shared" si="12"/>
        <v/>
      </c>
      <c r="B141" s="138"/>
      <c r="C141" s="185"/>
      <c r="D141" s="64" t="str">
        <f>IF(SUM(X141:AT141)=0,IF(B141="","","0"),SUM(X141:AT141))</f>
        <v/>
      </c>
      <c r="E141" s="80"/>
      <c r="F141" s="109"/>
      <c r="G141" s="256"/>
      <c r="H141" s="257"/>
      <c r="I141" s="91"/>
      <c r="J141" s="60"/>
      <c r="K141" s="60"/>
      <c r="L141" s="60"/>
      <c r="M141" s="60"/>
      <c r="N141" s="60"/>
      <c r="O141" s="60"/>
      <c r="P141" s="60"/>
      <c r="Q141" s="60"/>
      <c r="R141" s="60"/>
      <c r="S141" s="61"/>
      <c r="T141" s="61"/>
      <c r="U141" s="61"/>
      <c r="V141" s="61"/>
      <c r="W141" s="62"/>
      <c r="X141" s="258"/>
      <c r="Y141" s="183"/>
      <c r="Z141" s="165"/>
      <c r="AA141" s="165"/>
      <c r="AB141" s="190"/>
      <c r="AC141" s="190"/>
      <c r="AD141" s="190"/>
      <c r="AE141" s="190"/>
      <c r="AF141" s="190"/>
      <c r="AG141" s="190"/>
      <c r="AH141" s="190"/>
      <c r="AI141" s="190"/>
      <c r="AJ141" s="190"/>
      <c r="AK141" s="190"/>
      <c r="AL141" s="190"/>
      <c r="AM141" s="190"/>
      <c r="AN141" s="190"/>
      <c r="AO141" s="190"/>
      <c r="AP141" s="190"/>
      <c r="AQ141" s="190"/>
      <c r="AR141" s="190"/>
      <c r="AS141" s="190"/>
      <c r="AT141" s="190"/>
    </row>
    <row r="142" spans="1:46" ht="18.75" customHeight="1">
      <c r="A142" s="87" t="str">
        <f t="shared" si="12"/>
        <v/>
      </c>
      <c r="B142" s="138"/>
      <c r="C142" s="185"/>
      <c r="D142" s="64" t="str">
        <f>IF(SUM(X142:AT142)=0,IF(B142="","","0"),SUM(X142:AT142))</f>
        <v/>
      </c>
      <c r="E142" s="80"/>
      <c r="F142" s="109"/>
      <c r="G142" s="256"/>
      <c r="H142" s="257"/>
      <c r="I142" s="91"/>
      <c r="J142" s="60"/>
      <c r="K142" s="60"/>
      <c r="L142" s="60"/>
      <c r="M142" s="60"/>
      <c r="N142" s="60"/>
      <c r="O142" s="60"/>
      <c r="P142" s="60"/>
      <c r="Q142" s="60"/>
      <c r="R142" s="60"/>
      <c r="S142" s="61"/>
      <c r="T142" s="61"/>
      <c r="U142" s="61"/>
      <c r="V142" s="61"/>
      <c r="W142" s="62"/>
      <c r="X142" s="150"/>
      <c r="Y142" s="165"/>
      <c r="Z142" s="165"/>
      <c r="AA142" s="165"/>
      <c r="AB142" s="165"/>
      <c r="AC142" s="165"/>
      <c r="AD142" s="165"/>
      <c r="AE142" s="165"/>
      <c r="AF142" s="165"/>
      <c r="AG142" s="165"/>
      <c r="AH142" s="165"/>
      <c r="AI142" s="215"/>
      <c r="AJ142" s="165"/>
      <c r="AK142" s="165"/>
      <c r="AL142" s="165"/>
      <c r="AM142" s="165"/>
      <c r="AN142" s="165"/>
      <c r="AO142" s="165"/>
      <c r="AP142" s="165"/>
      <c r="AQ142" s="165"/>
      <c r="AR142" s="165"/>
      <c r="AS142" s="165"/>
      <c r="AT142" s="165"/>
    </row>
    <row r="143" spans="1:46" ht="18.75" customHeight="1">
      <c r="A143" s="87" t="str">
        <f t="shared" si="12"/>
        <v/>
      </c>
      <c r="B143" s="138"/>
      <c r="C143" s="185"/>
      <c r="D143" s="64" t="str">
        <f>IF(SUM(X143:AT143)=0,IF(B143="","","0"),SUM(X143:AT143))</f>
        <v/>
      </c>
      <c r="E143" s="80"/>
      <c r="F143" s="109"/>
      <c r="G143" s="256"/>
      <c r="H143" s="257"/>
      <c r="I143" s="91"/>
      <c r="J143" s="60"/>
      <c r="K143" s="60"/>
      <c r="L143" s="60"/>
      <c r="M143" s="60"/>
      <c r="N143" s="60"/>
      <c r="O143" s="60"/>
      <c r="P143" s="60"/>
      <c r="Q143" s="60"/>
      <c r="R143" s="60"/>
      <c r="S143" s="61"/>
      <c r="T143" s="61"/>
      <c r="U143" s="61"/>
      <c r="V143" s="61"/>
      <c r="W143" s="62"/>
      <c r="X143" s="150"/>
      <c r="Y143" s="165"/>
      <c r="Z143" s="165"/>
      <c r="AA143" s="165"/>
      <c r="AB143" s="165"/>
      <c r="AC143" s="165"/>
      <c r="AD143" s="165"/>
      <c r="AE143" s="165"/>
      <c r="AF143" s="165"/>
      <c r="AG143" s="165"/>
      <c r="AH143" s="165"/>
      <c r="AI143" s="215"/>
      <c r="AJ143" s="165"/>
      <c r="AK143" s="165"/>
      <c r="AL143" s="165"/>
      <c r="AM143" s="165"/>
      <c r="AN143" s="165"/>
      <c r="AO143" s="165"/>
      <c r="AP143" s="165"/>
      <c r="AQ143" s="165"/>
      <c r="AR143" s="165"/>
      <c r="AS143" s="165"/>
      <c r="AT143" s="165"/>
    </row>
    <row r="144" spans="1:46" ht="18.75" customHeight="1">
      <c r="A144" s="87" t="str">
        <f t="shared" si="12"/>
        <v/>
      </c>
      <c r="B144" s="138"/>
      <c r="C144" s="185"/>
      <c r="D144" s="64" t="str">
        <f>IF(SUM(X144:AT144)=0,IF(B144="","","0"),SUM(X144:AT144))</f>
        <v/>
      </c>
      <c r="E144" s="80"/>
      <c r="F144" s="109"/>
      <c r="G144" s="256"/>
      <c r="H144" s="257"/>
      <c r="I144" s="91"/>
      <c r="J144" s="60"/>
      <c r="K144" s="60"/>
      <c r="L144" s="60"/>
      <c r="M144" s="60"/>
      <c r="N144" s="60"/>
      <c r="O144" s="60"/>
      <c r="P144" s="60"/>
      <c r="Q144" s="60"/>
      <c r="R144" s="60"/>
      <c r="S144" s="61"/>
      <c r="T144" s="61"/>
      <c r="U144" s="61"/>
      <c r="V144" s="61"/>
      <c r="W144" s="62"/>
      <c r="X144" s="150"/>
      <c r="Y144" s="165"/>
      <c r="Z144" s="165"/>
      <c r="AA144" s="165"/>
      <c r="AB144" s="165"/>
      <c r="AC144" s="165"/>
      <c r="AD144" s="165"/>
      <c r="AE144" s="165"/>
      <c r="AF144" s="165"/>
      <c r="AG144" s="165"/>
      <c r="AH144" s="165"/>
      <c r="AI144" s="215"/>
      <c r="AJ144" s="165"/>
      <c r="AK144" s="165"/>
      <c r="AL144" s="165"/>
      <c r="AM144" s="165"/>
      <c r="AN144" s="165"/>
      <c r="AO144" s="165"/>
      <c r="AP144" s="165"/>
      <c r="AQ144" s="165"/>
      <c r="AR144" s="165"/>
      <c r="AS144" s="165"/>
      <c r="AT144" s="165"/>
    </row>
    <row r="145" spans="1:46" ht="18.75" customHeight="1">
      <c r="A145" s="87" t="str">
        <f t="shared" si="12"/>
        <v/>
      </c>
      <c r="B145" s="138"/>
      <c r="C145" s="185"/>
      <c r="D145" s="64" t="str">
        <f>IF(SUM(X145:AT145)=0,IF(B145="","","0"),SUM(X145:AT145))</f>
        <v/>
      </c>
      <c r="E145" s="80"/>
      <c r="F145" s="109"/>
      <c r="G145" s="256"/>
      <c r="H145" s="257"/>
      <c r="I145" s="91"/>
      <c r="J145" s="60"/>
      <c r="K145" s="60"/>
      <c r="L145" s="60"/>
      <c r="M145" s="60"/>
      <c r="N145" s="60"/>
      <c r="O145" s="60"/>
      <c r="P145" s="60"/>
      <c r="Q145" s="60"/>
      <c r="R145" s="60"/>
      <c r="S145" s="61"/>
      <c r="T145" s="61"/>
      <c r="U145" s="61"/>
      <c r="V145" s="61"/>
      <c r="W145" s="62"/>
      <c r="X145" s="150"/>
      <c r="Y145" s="165"/>
      <c r="Z145" s="165"/>
      <c r="AA145" s="165"/>
      <c r="AB145" s="165"/>
      <c r="AC145" s="165"/>
      <c r="AD145" s="165"/>
      <c r="AE145" s="165"/>
      <c r="AF145" s="165"/>
      <c r="AG145" s="165"/>
      <c r="AH145" s="165"/>
      <c r="AI145" s="215"/>
      <c r="AJ145" s="165"/>
      <c r="AK145" s="165"/>
      <c r="AL145" s="165"/>
      <c r="AM145" s="165"/>
      <c r="AN145" s="165"/>
      <c r="AO145" s="165"/>
      <c r="AP145" s="165"/>
      <c r="AQ145" s="165"/>
      <c r="AR145" s="165"/>
      <c r="AS145" s="165"/>
      <c r="AT145" s="165"/>
    </row>
    <row r="146" spans="1:46" ht="18.75" customHeight="1">
      <c r="A146" s="87" t="str">
        <f t="shared" si="12"/>
        <v/>
      </c>
      <c r="B146" s="138"/>
      <c r="C146" s="185"/>
      <c r="D146" s="64" t="str">
        <f>IF(SUM(X146:AT146)=0,IF(B146="","","0"),SUM(X146:AT146))</f>
        <v/>
      </c>
      <c r="E146" s="80"/>
      <c r="F146" s="109"/>
      <c r="G146" s="256"/>
      <c r="H146" s="257"/>
      <c r="I146" s="91"/>
      <c r="J146" s="60"/>
      <c r="K146" s="60"/>
      <c r="L146" s="60"/>
      <c r="M146" s="60"/>
      <c r="N146" s="60"/>
      <c r="O146" s="60"/>
      <c r="P146" s="60"/>
      <c r="Q146" s="60"/>
      <c r="R146" s="60"/>
      <c r="S146" s="61"/>
      <c r="T146" s="61"/>
      <c r="U146" s="61"/>
      <c r="V146" s="61"/>
      <c r="W146" s="62"/>
      <c r="X146" s="150"/>
      <c r="Y146" s="165"/>
      <c r="Z146" s="165"/>
      <c r="AA146" s="165"/>
      <c r="AB146" s="165"/>
      <c r="AC146" s="165"/>
      <c r="AD146" s="165"/>
      <c r="AE146" s="165"/>
      <c r="AF146" s="165"/>
      <c r="AG146" s="165"/>
      <c r="AH146" s="165"/>
      <c r="AI146" s="215"/>
      <c r="AJ146" s="165"/>
      <c r="AK146" s="165"/>
      <c r="AL146" s="165"/>
      <c r="AM146" s="165"/>
      <c r="AN146" s="165"/>
      <c r="AO146" s="165"/>
      <c r="AP146" s="165"/>
      <c r="AQ146" s="165"/>
      <c r="AR146" s="165"/>
      <c r="AS146" s="165"/>
      <c r="AT146" s="165"/>
    </row>
    <row r="147" spans="1:46" ht="18.75" customHeight="1">
      <c r="A147" s="87" t="str">
        <f t="shared" si="12"/>
        <v/>
      </c>
      <c r="B147" s="138"/>
      <c r="C147" s="185"/>
      <c r="D147" s="64" t="str">
        <f>IF(SUM(X147:AT147)=0,IF(B147="","","0"),SUM(X147:AT147))</f>
        <v/>
      </c>
      <c r="E147" s="80"/>
      <c r="F147" s="109"/>
      <c r="G147" s="256"/>
      <c r="H147" s="257"/>
      <c r="I147" s="91"/>
      <c r="J147" s="60"/>
      <c r="K147" s="60"/>
      <c r="L147" s="60"/>
      <c r="M147" s="60"/>
      <c r="N147" s="60"/>
      <c r="O147" s="60"/>
      <c r="P147" s="60"/>
      <c r="Q147" s="60"/>
      <c r="R147" s="60"/>
      <c r="S147" s="61"/>
      <c r="T147" s="61"/>
      <c r="U147" s="61"/>
      <c r="V147" s="61"/>
      <c r="W147" s="62"/>
      <c r="X147" s="150"/>
      <c r="Y147" s="165"/>
      <c r="Z147" s="165"/>
      <c r="AA147" s="165"/>
      <c r="AB147" s="165"/>
      <c r="AC147" s="165"/>
      <c r="AD147" s="165"/>
      <c r="AE147" s="165"/>
      <c r="AF147" s="165"/>
      <c r="AG147" s="165"/>
      <c r="AH147" s="165"/>
      <c r="AI147" s="215"/>
      <c r="AJ147" s="165"/>
      <c r="AK147" s="165"/>
      <c r="AL147" s="165"/>
      <c r="AM147" s="165"/>
      <c r="AN147" s="165"/>
      <c r="AO147" s="165"/>
      <c r="AP147" s="165"/>
      <c r="AQ147" s="165"/>
      <c r="AR147" s="165"/>
      <c r="AS147" s="165"/>
      <c r="AT147" s="165"/>
    </row>
    <row r="148" spans="1:46" ht="18.75" customHeight="1">
      <c r="A148" s="87" t="str">
        <f t="shared" si="12"/>
        <v/>
      </c>
      <c r="B148" s="138"/>
      <c r="C148" s="185"/>
      <c r="D148" s="64" t="str">
        <f>IF(SUM(X148:AT148)=0,IF(B148="","","0"),SUM(X148:AT148))</f>
        <v/>
      </c>
      <c r="E148" s="80"/>
      <c r="F148" s="109"/>
      <c r="G148" s="256"/>
      <c r="H148" s="257"/>
      <c r="I148" s="91"/>
      <c r="J148" s="60"/>
      <c r="K148" s="60"/>
      <c r="L148" s="60"/>
      <c r="M148" s="60"/>
      <c r="N148" s="60"/>
      <c r="O148" s="60"/>
      <c r="P148" s="60"/>
      <c r="Q148" s="60"/>
      <c r="R148" s="60"/>
      <c r="S148" s="61"/>
      <c r="T148" s="61"/>
      <c r="U148" s="61"/>
      <c r="V148" s="61"/>
      <c r="W148" s="62"/>
      <c r="X148" s="150"/>
      <c r="Y148" s="165"/>
      <c r="Z148" s="165"/>
      <c r="AA148" s="165"/>
      <c r="AB148" s="165"/>
      <c r="AC148" s="165"/>
      <c r="AD148" s="165"/>
      <c r="AE148" s="165"/>
      <c r="AF148" s="165"/>
      <c r="AG148" s="165"/>
      <c r="AH148" s="165"/>
      <c r="AI148" s="215"/>
      <c r="AJ148" s="165"/>
      <c r="AK148" s="165"/>
      <c r="AL148" s="165"/>
      <c r="AM148" s="165"/>
      <c r="AN148" s="165"/>
      <c r="AO148" s="165"/>
      <c r="AP148" s="165"/>
      <c r="AQ148" s="165"/>
      <c r="AR148" s="165"/>
      <c r="AS148" s="165"/>
      <c r="AT148" s="165"/>
    </row>
    <row r="149" spans="1:46" ht="18.75" customHeight="1">
      <c r="A149" s="87" t="str">
        <f t="shared" si="12"/>
        <v/>
      </c>
      <c r="B149" s="138"/>
      <c r="C149" s="185"/>
      <c r="D149" s="64" t="str">
        <f>IF(SUM(X149:AT149)=0,IF(B149="","","0"),SUM(X149:AT149))</f>
        <v/>
      </c>
      <c r="E149" s="80"/>
      <c r="F149" s="109"/>
      <c r="G149" s="256"/>
      <c r="H149" s="257"/>
      <c r="I149" s="91"/>
      <c r="J149" s="60"/>
      <c r="K149" s="60"/>
      <c r="L149" s="60"/>
      <c r="M149" s="60"/>
      <c r="N149" s="60"/>
      <c r="O149" s="60"/>
      <c r="P149" s="60"/>
      <c r="Q149" s="60"/>
      <c r="R149" s="60"/>
      <c r="S149" s="61"/>
      <c r="T149" s="61"/>
      <c r="U149" s="61"/>
      <c r="V149" s="61"/>
      <c r="W149" s="62"/>
      <c r="X149" s="39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216"/>
      <c r="AJ149" s="173"/>
      <c r="AK149" s="173"/>
      <c r="AL149" s="173"/>
      <c r="AM149" s="173"/>
      <c r="AN149" s="173"/>
      <c r="AO149" s="173"/>
      <c r="AP149" s="173"/>
      <c r="AQ149" s="173"/>
      <c r="AR149" s="173"/>
      <c r="AS149" s="173"/>
      <c r="AT149" s="173"/>
    </row>
    <row r="150" spans="1:46" ht="18.75" customHeight="1">
      <c r="A150" s="87" t="str">
        <f t="shared" si="12"/>
        <v/>
      </c>
      <c r="B150" s="138"/>
      <c r="C150" s="186"/>
      <c r="D150" s="64" t="str">
        <f>IF(SUM(X150:AT150)=0,IF(B150="","","0"),SUM(X150:AT150))</f>
        <v/>
      </c>
      <c r="E150" s="80"/>
      <c r="F150" s="109"/>
      <c r="G150" s="256"/>
      <c r="H150" s="257"/>
      <c r="I150" s="91"/>
      <c r="J150" s="60"/>
      <c r="K150" s="60"/>
      <c r="L150" s="60"/>
      <c r="M150" s="60"/>
      <c r="N150" s="60"/>
      <c r="O150" s="60"/>
      <c r="P150" s="60"/>
      <c r="Q150" s="60"/>
      <c r="R150" s="60"/>
      <c r="S150" s="61"/>
      <c r="T150" s="61"/>
      <c r="U150" s="61"/>
      <c r="V150" s="61"/>
      <c r="W150" s="62"/>
      <c r="X150" s="39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</row>
    <row r="151" spans="1:46" ht="18.75" customHeight="1">
      <c r="A151" s="87" t="str">
        <f t="shared" si="12"/>
        <v/>
      </c>
      <c r="B151" s="138"/>
      <c r="C151" s="186"/>
      <c r="D151" s="64" t="str">
        <f>IF(SUM(X151:AT151)=0,IF(B151="","","0"),SUM(X151:AT151))</f>
        <v/>
      </c>
      <c r="E151" s="80"/>
      <c r="F151" s="109"/>
      <c r="G151" s="256"/>
      <c r="H151" s="257"/>
      <c r="I151" s="91"/>
      <c r="J151" s="60"/>
      <c r="K151" s="60"/>
      <c r="L151" s="60"/>
      <c r="M151" s="60"/>
      <c r="N151" s="60"/>
      <c r="O151" s="60"/>
      <c r="P151" s="60"/>
      <c r="Q151" s="60"/>
      <c r="R151" s="60"/>
      <c r="S151" s="61"/>
      <c r="T151" s="61"/>
      <c r="U151" s="61"/>
      <c r="V151" s="61"/>
      <c r="W151" s="62"/>
      <c r="X151" s="39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</row>
    <row r="152" spans="1:46" ht="18.75" customHeight="1">
      <c r="A152" s="87" t="str">
        <f t="shared" si="12"/>
        <v/>
      </c>
      <c r="B152" s="138"/>
      <c r="C152" s="186"/>
      <c r="D152" s="64" t="str">
        <f>IF(SUM(X152:AT152)=0,IF(B152="","","0"),SUM(X152:AT152))</f>
        <v/>
      </c>
      <c r="E152" s="80"/>
      <c r="F152" s="109" t="str">
        <f>IF(COUNTIF(X152:AT152,"I")+COUNTIF(X152:AT152,"V")=0,IF(B152="","","0"),COUNTIF(X152:AT152,"I")+COUNTIF(X152:AT152,"V"))</f>
        <v/>
      </c>
      <c r="G152" s="256" t="str">
        <f t="shared" ref="G152:G153" si="27">IF(ISERROR(D152*E152),"",(D152*E152))</f>
        <v/>
      </c>
      <c r="H152" s="257" t="str">
        <f t="shared" ref="H152:H153" si="28">IF(ISERROR(F152*E152),"",(F152*E152))</f>
        <v/>
      </c>
      <c r="I152" s="91"/>
      <c r="J152" s="60"/>
      <c r="K152" s="60"/>
      <c r="L152" s="60"/>
      <c r="M152" s="60"/>
      <c r="N152" s="60"/>
      <c r="O152" s="60"/>
      <c r="P152" s="60"/>
      <c r="Q152" s="60"/>
      <c r="R152" s="60"/>
      <c r="S152" s="61"/>
      <c r="T152" s="61"/>
      <c r="U152" s="61"/>
      <c r="V152" s="61"/>
      <c r="W152" s="62"/>
      <c r="X152" s="39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</row>
    <row r="153" spans="1:46" ht="19.5" customHeight="1" thickBot="1">
      <c r="A153" s="87" t="str">
        <f t="shared" si="12"/>
        <v/>
      </c>
      <c r="B153" s="168"/>
      <c r="C153" s="187"/>
      <c r="D153" s="169" t="str">
        <f>IF(SUM(X153:AT153)=0,IF(B153="","","0"),SUM(X153:AT153))</f>
        <v/>
      </c>
      <c r="E153" s="170"/>
      <c r="F153" s="171" t="str">
        <f>IF(COUNTIF(X153:AT153,"I")+COUNTIF(X153:AT153,"V")=0,IF(B153="","","0"),COUNTIF(X153:AT153,"I")+COUNTIF(X153:AT153,"V"))</f>
        <v/>
      </c>
      <c r="G153" s="256" t="str">
        <f t="shared" si="27"/>
        <v/>
      </c>
      <c r="H153" s="257" t="str">
        <f t="shared" si="28"/>
        <v/>
      </c>
      <c r="I153" s="91"/>
      <c r="J153" s="117"/>
      <c r="K153" s="117"/>
      <c r="L153" s="117"/>
      <c r="M153" s="117"/>
      <c r="N153" s="117"/>
      <c r="O153" s="117"/>
      <c r="P153" s="117"/>
      <c r="Q153" s="117"/>
      <c r="R153" s="117"/>
      <c r="S153" s="118"/>
      <c r="T153" s="118"/>
      <c r="U153" s="118"/>
      <c r="V153" s="118"/>
      <c r="W153" s="119"/>
      <c r="X153" s="39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</row>
    <row r="154" spans="1:46" ht="32.25" customHeight="1" thickBot="1">
      <c r="A154" s="40">
        <f t="shared" si="12"/>
        <v>1</v>
      </c>
      <c r="B154" s="362" t="s">
        <v>116</v>
      </c>
      <c r="C154" s="363"/>
      <c r="D154" s="172"/>
      <c r="E154" s="172"/>
      <c r="F154" s="172"/>
      <c r="G154" s="172"/>
      <c r="H154" s="172"/>
      <c r="I154" s="172"/>
      <c r="J154" s="114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6"/>
      <c r="W154" s="277"/>
      <c r="X154" s="385"/>
      <c r="Y154" s="385"/>
      <c r="Z154" s="385"/>
      <c r="AA154" s="385"/>
      <c r="AB154" s="385"/>
      <c r="AC154" s="385"/>
      <c r="AD154" s="385"/>
      <c r="AE154" s="385"/>
      <c r="AF154" s="385"/>
      <c r="AG154" s="385"/>
      <c r="AH154" s="385"/>
      <c r="AI154" s="385"/>
      <c r="AJ154" s="385"/>
      <c r="AK154" s="385"/>
      <c r="AL154" s="385"/>
      <c r="AM154" s="385"/>
      <c r="AN154" s="385"/>
      <c r="AO154" s="385"/>
      <c r="AP154" s="385"/>
      <c r="AQ154" s="385"/>
      <c r="AR154" s="385"/>
      <c r="AS154" s="385"/>
      <c r="AT154" s="385"/>
    </row>
    <row r="155" spans="1:46" ht="52.5" customHeight="1" thickBot="1">
      <c r="A155" s="40">
        <f t="shared" si="12"/>
        <v>1</v>
      </c>
      <c r="B155" s="377" t="s">
        <v>198</v>
      </c>
      <c r="C155" s="378"/>
      <c r="D155" s="70" t="s">
        <v>196</v>
      </c>
      <c r="E155" s="70" t="s">
        <v>169</v>
      </c>
      <c r="F155" s="70" t="s">
        <v>216</v>
      </c>
      <c r="G155" s="70" t="s">
        <v>217</v>
      </c>
      <c r="H155" s="70" t="s">
        <v>252</v>
      </c>
      <c r="I155" s="70" t="s">
        <v>253</v>
      </c>
      <c r="J155" s="70"/>
      <c r="K155" s="70" t="s">
        <v>249</v>
      </c>
      <c r="L155" s="70"/>
      <c r="M155" s="73"/>
      <c r="N155" s="73"/>
      <c r="O155" s="73"/>
      <c r="P155" s="73"/>
      <c r="Q155" s="73"/>
      <c r="R155" s="73"/>
      <c r="S155" s="73"/>
      <c r="T155" s="73"/>
      <c r="U155" s="73"/>
      <c r="V155" s="74"/>
      <c r="W155" s="66" t="s">
        <v>181</v>
      </c>
      <c r="X155" s="293"/>
      <c r="Y155" s="294"/>
      <c r="Z155" s="294"/>
      <c r="AA155" s="294"/>
      <c r="AB155" s="294"/>
      <c r="AC155" s="294"/>
      <c r="AD155" s="294"/>
      <c r="AE155" s="294"/>
      <c r="AF155" s="294"/>
      <c r="AG155" s="294"/>
      <c r="AH155" s="294"/>
      <c r="AI155" s="294"/>
      <c r="AJ155" s="294"/>
      <c r="AK155" s="294"/>
      <c r="AL155" s="294"/>
      <c r="AM155" s="294"/>
      <c r="AN155" s="294"/>
      <c r="AO155" s="294"/>
      <c r="AP155" s="294"/>
      <c r="AQ155" s="294"/>
      <c r="AR155" s="294"/>
      <c r="AS155" s="294"/>
      <c r="AT155" s="295"/>
    </row>
    <row r="156" spans="1:46" ht="27" customHeight="1">
      <c r="A156" s="46" t="str">
        <f t="shared" si="12"/>
        <v/>
      </c>
      <c r="B156" s="372"/>
      <c r="C156" s="373"/>
      <c r="D156" s="156"/>
      <c r="E156" s="154"/>
      <c r="F156" s="155" t="str">
        <f>IF(SUM(X156:AT156)=0,"",SUM(X156:AT156))</f>
        <v/>
      </c>
      <c r="G156" s="155" t="str">
        <f>IF(COUNTIF(X156:AT156,"DP")=0,IF(B156="","","0"),COUNTIF(X156:AT156,"DP"))</f>
        <v/>
      </c>
      <c r="H156" s="158"/>
      <c r="I156" s="81"/>
      <c r="J156" s="157"/>
      <c r="K156" s="111" t="str">
        <f>IF(ISERROR(H156*G156),"",(H156*G156))</f>
        <v/>
      </c>
      <c r="L156" s="157"/>
      <c r="M156" s="57"/>
      <c r="N156" s="57"/>
      <c r="O156" s="57"/>
      <c r="P156" s="57"/>
      <c r="Q156" s="57"/>
      <c r="R156" s="57"/>
      <c r="S156" s="58"/>
      <c r="T156" s="58"/>
      <c r="U156" s="58"/>
      <c r="V156" s="58"/>
      <c r="W156" s="251"/>
      <c r="X156" s="258"/>
      <c r="Y156" s="190"/>
      <c r="Z156" s="206"/>
      <c r="AA156" s="206"/>
      <c r="AB156" s="206"/>
      <c r="AC156" s="206"/>
      <c r="AD156" s="206"/>
      <c r="AE156" s="47"/>
      <c r="AF156" s="206"/>
      <c r="AG156" s="206"/>
      <c r="AH156" s="174"/>
      <c r="AI156" s="174"/>
      <c r="AJ156" s="174"/>
      <c r="AK156" s="174"/>
      <c r="AL156" s="174"/>
      <c r="AM156" s="174"/>
      <c r="AN156" s="174"/>
      <c r="AO156" s="174"/>
      <c r="AP156" s="174"/>
      <c r="AQ156" s="174"/>
      <c r="AR156" s="174"/>
      <c r="AS156" s="174"/>
      <c r="AT156" s="174"/>
    </row>
    <row r="157" spans="1:46" ht="27" customHeight="1">
      <c r="A157" s="46" t="str">
        <f t="shared" ref="A157:A170" si="29">IF(B157="","",1)</f>
        <v/>
      </c>
      <c r="B157" s="372"/>
      <c r="C157" s="373"/>
      <c r="D157" s="156"/>
      <c r="E157" s="149"/>
      <c r="F157" s="148" t="str">
        <f>IF(SUM(X157:AT157)=0,"",SUM(X157:AT157))</f>
        <v/>
      </c>
      <c r="G157" s="148" t="str">
        <f>IF(COUNTIF(X157:AT157,"DP")=0,IF(B157="","","0"),COUNTIF(X157:AT157,"DP"))</f>
        <v/>
      </c>
      <c r="H157" s="158"/>
      <c r="I157" s="81"/>
      <c r="J157" s="157"/>
      <c r="K157" s="111" t="str">
        <f t="shared" ref="K157:K180" si="30">IF(ISERROR(H157*G157),"",(H157*G157))</f>
        <v/>
      </c>
      <c r="L157" s="157"/>
      <c r="M157" s="60"/>
      <c r="N157" s="60"/>
      <c r="O157" s="60"/>
      <c r="P157" s="60"/>
      <c r="Q157" s="60"/>
      <c r="R157" s="60"/>
      <c r="S157" s="61"/>
      <c r="T157" s="61"/>
      <c r="U157" s="61"/>
      <c r="V157" s="61"/>
      <c r="W157" s="251"/>
      <c r="X157" s="258"/>
      <c r="Y157" s="190"/>
      <c r="Z157" s="206"/>
      <c r="AA157" s="206"/>
      <c r="AB157" s="206"/>
      <c r="AC157" s="206"/>
      <c r="AD157" s="206"/>
      <c r="AE157" s="47"/>
      <c r="AF157" s="206"/>
      <c r="AG157" s="206"/>
      <c r="AH157" s="206"/>
      <c r="AI157" s="206"/>
      <c r="AJ157" s="206"/>
      <c r="AK157" s="206"/>
      <c r="AL157" s="206"/>
      <c r="AM157" s="206"/>
      <c r="AN157" s="206"/>
      <c r="AO157" s="206"/>
      <c r="AP157" s="206"/>
      <c r="AQ157" s="206"/>
      <c r="AR157" s="206"/>
      <c r="AS157" s="206"/>
      <c r="AT157" s="206"/>
    </row>
    <row r="158" spans="1:46" s="163" customFormat="1" ht="27" customHeight="1">
      <c r="A158" s="87" t="str">
        <f t="shared" ref="A158" si="31">IF(B158="","",1)</f>
        <v/>
      </c>
      <c r="B158" s="372"/>
      <c r="C158" s="373"/>
      <c r="D158" s="156"/>
      <c r="E158" s="149"/>
      <c r="F158" s="148" t="str">
        <f>IF(SUM(X158:AT158)=0,"",SUM(X158:AT158))</f>
        <v/>
      </c>
      <c r="G158" s="148" t="str">
        <f>IF(COUNTIF(X158:AT158,"DP")=0,IF(B158="","","0"),COUNTIF(X158:AT158,"DP"))</f>
        <v/>
      </c>
      <c r="H158" s="158"/>
      <c r="I158" s="81"/>
      <c r="J158" s="157"/>
      <c r="K158" s="111" t="str">
        <f t="shared" ref="K158" si="32">IF(ISERROR(H158*G158),"",(H158*G158))</f>
        <v/>
      </c>
      <c r="L158" s="157"/>
      <c r="M158" s="60"/>
      <c r="N158" s="60"/>
      <c r="O158" s="60"/>
      <c r="P158" s="60"/>
      <c r="Q158" s="60"/>
      <c r="R158" s="60"/>
      <c r="S158" s="61"/>
      <c r="T158" s="61"/>
      <c r="U158" s="61"/>
      <c r="V158" s="61"/>
      <c r="W158" s="251"/>
      <c r="X158" s="258"/>
      <c r="Y158" s="190"/>
      <c r="Z158" s="206"/>
      <c r="AA158" s="206"/>
      <c r="AB158" s="206"/>
      <c r="AC158" s="206"/>
      <c r="AD158" s="206"/>
      <c r="AE158" s="47"/>
      <c r="AF158" s="206"/>
      <c r="AG158" s="206"/>
      <c r="AH158" s="206"/>
      <c r="AI158" s="206"/>
      <c r="AJ158" s="206"/>
      <c r="AK158" s="206"/>
      <c r="AL158" s="206"/>
      <c r="AM158" s="206"/>
      <c r="AN158" s="206"/>
      <c r="AO158" s="206"/>
      <c r="AP158" s="206"/>
      <c r="AQ158" s="206"/>
      <c r="AR158" s="206"/>
      <c r="AS158" s="206"/>
      <c r="AT158" s="206"/>
    </row>
    <row r="159" spans="1:46" ht="18.75" customHeight="1">
      <c r="A159" s="46" t="str">
        <f t="shared" si="29"/>
        <v/>
      </c>
      <c r="B159" s="372"/>
      <c r="C159" s="373"/>
      <c r="D159" s="146"/>
      <c r="E159" s="149"/>
      <c r="F159" s="148" t="str">
        <f>IF(SUM(X159:AT159)=0,"",SUM(X159:AT159))</f>
        <v/>
      </c>
      <c r="G159" s="148" t="str">
        <f>IF(COUNTIF(X159:AT159,"DP")=0,IF(B159="","","0"),COUNTIF(X159:AT159,"DP"))</f>
        <v/>
      </c>
      <c r="H159" s="158"/>
      <c r="I159" s="81"/>
      <c r="J159" s="157"/>
      <c r="K159" s="111" t="str">
        <f t="shared" si="30"/>
        <v/>
      </c>
      <c r="L159" s="157"/>
      <c r="M159" s="60"/>
      <c r="N159" s="60"/>
      <c r="O159" s="60"/>
      <c r="P159" s="60"/>
      <c r="Q159" s="60"/>
      <c r="R159" s="60"/>
      <c r="S159" s="61"/>
      <c r="T159" s="61"/>
      <c r="U159" s="61"/>
      <c r="V159" s="61"/>
      <c r="W159" s="62"/>
      <c r="X159" s="150"/>
      <c r="Y159" s="153"/>
      <c r="Z159" s="152"/>
      <c r="AA159" s="152"/>
      <c r="AB159" s="152"/>
      <c r="AC159" s="152"/>
      <c r="AD159" s="152"/>
      <c r="AE159" s="47"/>
      <c r="AG159" s="47"/>
      <c r="AH159" s="152"/>
      <c r="AI159" s="183"/>
      <c r="AJ159" s="152"/>
      <c r="AK159" s="152"/>
      <c r="AL159" s="152"/>
      <c r="AM159" s="152"/>
      <c r="AN159" s="152"/>
      <c r="AO159" s="152"/>
      <c r="AP159" s="152"/>
      <c r="AQ159" s="152"/>
      <c r="AR159" s="152"/>
      <c r="AS159" s="152"/>
      <c r="AT159" s="152"/>
    </row>
    <row r="160" spans="1:46" ht="18.75" customHeight="1">
      <c r="A160" s="46" t="str">
        <f t="shared" si="29"/>
        <v/>
      </c>
      <c r="B160" s="372"/>
      <c r="C160" s="373"/>
      <c r="D160" s="146"/>
      <c r="E160" s="149"/>
      <c r="F160" s="148" t="str">
        <f>IF(SUM(X160:AT160)=0,"",SUM(X160:AT160))</f>
        <v/>
      </c>
      <c r="G160" s="148" t="str">
        <f>IF(COUNTIF(X160:AT160,"DP")=0,IF(B160="","","0"),COUNTIF(X160:AT160,"DP"))</f>
        <v/>
      </c>
      <c r="H160" s="158"/>
      <c r="I160" s="81"/>
      <c r="J160" s="157"/>
      <c r="K160" s="111" t="str">
        <f t="shared" si="30"/>
        <v/>
      </c>
      <c r="L160" s="157"/>
      <c r="M160" s="60"/>
      <c r="N160" s="60"/>
      <c r="O160" s="60"/>
      <c r="P160" s="60"/>
      <c r="Q160" s="60"/>
      <c r="R160" s="60"/>
      <c r="S160" s="61"/>
      <c r="T160" s="61"/>
      <c r="U160" s="61"/>
      <c r="V160" s="61"/>
      <c r="W160" s="62"/>
      <c r="X160" s="150"/>
      <c r="Y160" s="153"/>
      <c r="Z160" s="152"/>
      <c r="AA160" s="152"/>
      <c r="AB160" s="152"/>
      <c r="AC160" s="152"/>
      <c r="AD160" s="152"/>
      <c r="AE160" s="47"/>
      <c r="AF160" s="47"/>
      <c r="AG160" s="47"/>
      <c r="AH160" s="152"/>
      <c r="AI160" s="183"/>
      <c r="AJ160" s="152"/>
      <c r="AK160" s="152"/>
      <c r="AL160" s="152"/>
      <c r="AM160" s="152"/>
      <c r="AN160" s="152"/>
      <c r="AO160" s="152"/>
      <c r="AP160" s="152"/>
      <c r="AQ160" s="152"/>
      <c r="AR160" s="152"/>
      <c r="AS160" s="152"/>
      <c r="AT160" s="152"/>
    </row>
    <row r="161" spans="1:46" ht="18.75" customHeight="1">
      <c r="A161" s="46" t="str">
        <f t="shared" si="29"/>
        <v/>
      </c>
      <c r="B161" s="372"/>
      <c r="C161" s="373"/>
      <c r="D161" s="146"/>
      <c r="E161" s="149"/>
      <c r="F161" s="148" t="str">
        <f>IF(SUM(X161:AT161)=0,"",SUM(X161:AT161))</f>
        <v/>
      </c>
      <c r="G161" s="148" t="str">
        <f>IF(COUNTIF(X161:AT161,"DP")=0,IF(B161="","","0"),COUNTIF(X161:AT161,"DP"))</f>
        <v/>
      </c>
      <c r="H161" s="158"/>
      <c r="I161" s="81"/>
      <c r="J161" s="157"/>
      <c r="K161" s="111" t="str">
        <f t="shared" si="30"/>
        <v/>
      </c>
      <c r="L161" s="157"/>
      <c r="M161" s="60"/>
      <c r="N161" s="60"/>
      <c r="O161" s="60"/>
      <c r="P161" s="60"/>
      <c r="Q161" s="60"/>
      <c r="R161" s="60"/>
      <c r="S161" s="61"/>
      <c r="T161" s="61"/>
      <c r="U161" s="61"/>
      <c r="V161" s="61"/>
      <c r="W161" s="62"/>
      <c r="X161" s="150"/>
      <c r="Y161" s="153"/>
      <c r="Z161" s="152"/>
      <c r="AA161" s="152"/>
      <c r="AB161" s="152"/>
      <c r="AC161" s="152"/>
      <c r="AD161" s="152"/>
      <c r="AE161" s="47"/>
      <c r="AF161" s="47"/>
      <c r="AG161" s="47"/>
      <c r="AH161" s="152"/>
      <c r="AI161" s="183"/>
      <c r="AJ161" s="152"/>
      <c r="AK161" s="152"/>
      <c r="AL161" s="152"/>
      <c r="AM161" s="152"/>
      <c r="AN161" s="152"/>
      <c r="AO161" s="152"/>
      <c r="AP161" s="152"/>
      <c r="AQ161" s="152"/>
      <c r="AR161" s="152"/>
      <c r="AS161" s="152"/>
      <c r="AT161" s="152"/>
    </row>
    <row r="162" spans="1:46" ht="18.75" customHeight="1">
      <c r="A162" s="46" t="str">
        <f t="shared" si="29"/>
        <v/>
      </c>
      <c r="B162" s="374"/>
      <c r="C162" s="375"/>
      <c r="D162" s="156"/>
      <c r="E162" s="80"/>
      <c r="F162" s="148" t="str">
        <f>IF(SUM(X162:AT162)=0,"",SUM(X162:AT162))</f>
        <v/>
      </c>
      <c r="G162" s="148" t="str">
        <f>IF(COUNTIF(X162:AT162,"DP")=0,IF(B162="","","0"),COUNTIF(X162:AT162,"DP"))</f>
        <v/>
      </c>
      <c r="H162" s="81"/>
      <c r="I162" s="81"/>
      <c r="J162" s="157"/>
      <c r="K162" s="111" t="str">
        <f t="shared" si="30"/>
        <v/>
      </c>
      <c r="L162" s="157"/>
      <c r="M162" s="60"/>
      <c r="N162" s="60"/>
      <c r="O162" s="60"/>
      <c r="P162" s="60"/>
      <c r="Q162" s="60"/>
      <c r="R162" s="60"/>
      <c r="S162" s="61"/>
      <c r="T162" s="61"/>
      <c r="U162" s="61"/>
      <c r="V162" s="61"/>
      <c r="W162" s="62"/>
      <c r="X162" s="39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</row>
    <row r="163" spans="1:46" ht="18.75" customHeight="1">
      <c r="A163" s="46" t="str">
        <f t="shared" si="29"/>
        <v/>
      </c>
      <c r="B163" s="374"/>
      <c r="C163" s="374"/>
      <c r="D163" s="146"/>
      <c r="E163" s="80"/>
      <c r="F163" s="148" t="str">
        <f>IF(SUM(X163:AT163)=0,"",SUM(X163:AT163))</f>
        <v/>
      </c>
      <c r="G163" s="148" t="str">
        <f>IF(COUNTIF(X163:AT163,"DP")=0,IF(B163="","","0"),COUNTIF(X163:AT163,"DP"))</f>
        <v/>
      </c>
      <c r="H163" s="81"/>
      <c r="I163" s="81"/>
      <c r="J163" s="157"/>
      <c r="K163" s="111" t="str">
        <f t="shared" si="30"/>
        <v/>
      </c>
      <c r="L163" s="157"/>
      <c r="M163" s="60"/>
      <c r="N163" s="60"/>
      <c r="O163" s="60"/>
      <c r="P163" s="60"/>
      <c r="Q163" s="60"/>
      <c r="R163" s="60"/>
      <c r="S163" s="61"/>
      <c r="T163" s="61"/>
      <c r="U163" s="61"/>
      <c r="V163" s="61"/>
      <c r="W163" s="62"/>
      <c r="X163" s="39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</row>
    <row r="164" spans="1:46" ht="18.75" customHeight="1">
      <c r="A164" s="46" t="str">
        <f t="shared" si="29"/>
        <v/>
      </c>
      <c r="B164" s="374"/>
      <c r="C164" s="374"/>
      <c r="D164" s="146"/>
      <c r="E164" s="80"/>
      <c r="F164" s="148" t="str">
        <f>IF(SUM(X164:AT164)=0,"",SUM(X164:AT164))</f>
        <v/>
      </c>
      <c r="G164" s="148" t="str">
        <f>IF(COUNTIF(X164:AT164,"DP")=0,IF(B164="","","0"),COUNTIF(X164:AT164,"DP"))</f>
        <v/>
      </c>
      <c r="H164" s="81"/>
      <c r="I164" s="81"/>
      <c r="J164" s="157"/>
      <c r="K164" s="111" t="str">
        <f t="shared" si="30"/>
        <v/>
      </c>
      <c r="L164" s="157"/>
      <c r="M164" s="60"/>
      <c r="N164" s="60"/>
      <c r="O164" s="60"/>
      <c r="P164" s="60"/>
      <c r="Q164" s="60"/>
      <c r="R164" s="60"/>
      <c r="S164" s="61"/>
      <c r="T164" s="61"/>
      <c r="U164" s="61"/>
      <c r="V164" s="61"/>
      <c r="W164" s="62"/>
      <c r="X164" s="39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</row>
    <row r="165" spans="1:46" ht="18.75" customHeight="1">
      <c r="A165" s="46" t="str">
        <f t="shared" si="29"/>
        <v/>
      </c>
      <c r="B165" s="374"/>
      <c r="C165" s="374"/>
      <c r="D165" s="146"/>
      <c r="E165" s="80"/>
      <c r="F165" s="148" t="str">
        <f>IF(SUM(X165:AT165)=0,"",SUM(X165:AT165))</f>
        <v/>
      </c>
      <c r="G165" s="67" t="str">
        <f>IF(COUNTIF(X165:AT165,"DP")=0,IF(B165="","","0"),COUNTIF(X165:AT165,"DP"))</f>
        <v/>
      </c>
      <c r="H165" s="81"/>
      <c r="I165" s="81"/>
      <c r="J165" s="157"/>
      <c r="K165" s="111" t="str">
        <f t="shared" si="30"/>
        <v/>
      </c>
      <c r="L165" s="157"/>
      <c r="M165" s="60"/>
      <c r="N165" s="60"/>
      <c r="O165" s="60"/>
      <c r="P165" s="60"/>
      <c r="Q165" s="60"/>
      <c r="R165" s="60"/>
      <c r="S165" s="61"/>
      <c r="T165" s="61"/>
      <c r="U165" s="61"/>
      <c r="V165" s="61"/>
      <c r="W165" s="62"/>
      <c r="X165" s="39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</row>
    <row r="166" spans="1:46" ht="18.75" customHeight="1">
      <c r="A166" s="46" t="str">
        <f t="shared" si="29"/>
        <v/>
      </c>
      <c r="B166" s="374"/>
      <c r="C166" s="374"/>
      <c r="D166" s="146"/>
      <c r="E166" s="80"/>
      <c r="F166" s="148" t="str">
        <f>IF(SUM(X166:AT166)=0,"",SUM(X166:AT166))</f>
        <v/>
      </c>
      <c r="G166" s="67" t="str">
        <f>IF(COUNTIF(X166:AT166,"DP")=0,IF(B166="","","0"),COUNTIF(X166:AT166,"DP"))</f>
        <v/>
      </c>
      <c r="H166" s="81"/>
      <c r="I166" s="81"/>
      <c r="J166" s="157"/>
      <c r="K166" s="111" t="str">
        <f t="shared" si="30"/>
        <v/>
      </c>
      <c r="L166" s="157"/>
      <c r="M166" s="60"/>
      <c r="N166" s="60"/>
      <c r="O166" s="60"/>
      <c r="P166" s="60"/>
      <c r="Q166" s="60"/>
      <c r="R166" s="60"/>
      <c r="S166" s="61"/>
      <c r="T166" s="61"/>
      <c r="U166" s="61"/>
      <c r="V166" s="61"/>
      <c r="W166" s="62"/>
      <c r="X166" s="39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</row>
    <row r="167" spans="1:46" ht="18.75" customHeight="1">
      <c r="A167" s="46" t="str">
        <f t="shared" si="29"/>
        <v/>
      </c>
      <c r="B167" s="374"/>
      <c r="C167" s="374"/>
      <c r="D167" s="146"/>
      <c r="E167" s="80"/>
      <c r="F167" s="148" t="str">
        <f>IF(SUM(X167:AT167)=0,"",SUM(X167:AT167))</f>
        <v/>
      </c>
      <c r="G167" s="67" t="str">
        <f>IF(COUNTIF(X167:AT167,"DP")=0,IF(B167="","","0"),COUNTIF(X167:AT167,"DP"))</f>
        <v/>
      </c>
      <c r="H167" s="81"/>
      <c r="I167" s="81"/>
      <c r="J167" s="157"/>
      <c r="K167" s="111" t="str">
        <f t="shared" si="30"/>
        <v/>
      </c>
      <c r="L167" s="157"/>
      <c r="M167" s="60"/>
      <c r="N167" s="60"/>
      <c r="O167" s="60"/>
      <c r="P167" s="60"/>
      <c r="Q167" s="60"/>
      <c r="R167" s="60"/>
      <c r="S167" s="61"/>
      <c r="T167" s="61"/>
      <c r="U167" s="61"/>
      <c r="V167" s="61"/>
      <c r="W167" s="62"/>
      <c r="X167" s="39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</row>
    <row r="168" spans="1:46" ht="18.75" customHeight="1">
      <c r="A168" s="46" t="str">
        <f t="shared" si="29"/>
        <v/>
      </c>
      <c r="B168" s="374"/>
      <c r="C168" s="374"/>
      <c r="D168" s="82"/>
      <c r="E168" s="80"/>
      <c r="F168" s="147" t="str">
        <f>IF(SUM(X168:AT168)=0,"",SUM(X168:AT168))</f>
        <v/>
      </c>
      <c r="G168" s="67" t="str">
        <f>IF(COUNTIF(X168:AT168,"DP")=0,IF(B168="","","0"),COUNTIF(X168:AT168,"DP"))</f>
        <v/>
      </c>
      <c r="H168" s="81"/>
      <c r="I168" s="81"/>
      <c r="J168" s="157"/>
      <c r="K168" s="111" t="str">
        <f t="shared" si="30"/>
        <v/>
      </c>
      <c r="L168" s="157"/>
      <c r="M168" s="60"/>
      <c r="N168" s="60"/>
      <c r="O168" s="60"/>
      <c r="P168" s="60"/>
      <c r="Q168" s="60"/>
      <c r="R168" s="60"/>
      <c r="S168" s="61"/>
      <c r="T168" s="61"/>
      <c r="U168" s="61"/>
      <c r="V168" s="61"/>
      <c r="W168" s="62"/>
      <c r="X168" s="39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</row>
    <row r="169" spans="1:46" ht="18.75" customHeight="1">
      <c r="A169" s="46" t="str">
        <f t="shared" si="29"/>
        <v/>
      </c>
      <c r="B169" s="376"/>
      <c r="C169" s="376"/>
      <c r="D169" s="82"/>
      <c r="E169" s="80"/>
      <c r="F169" s="147" t="str">
        <f>IF(SUM(X169:AT169)=0,"",SUM(X169:AT169))</f>
        <v/>
      </c>
      <c r="G169" s="67" t="str">
        <f>IF(COUNTIF(X169:AT169,"DP")=0,IF(B169="","","0"),COUNTIF(X169:AT169,"DP"))</f>
        <v/>
      </c>
      <c r="H169" s="81"/>
      <c r="I169" s="81"/>
      <c r="J169" s="157"/>
      <c r="K169" s="111" t="str">
        <f t="shared" si="30"/>
        <v/>
      </c>
      <c r="L169" s="157"/>
      <c r="M169" s="60"/>
      <c r="N169" s="60"/>
      <c r="O169" s="60"/>
      <c r="P169" s="60"/>
      <c r="Q169" s="60"/>
      <c r="R169" s="60"/>
      <c r="S169" s="61"/>
      <c r="T169" s="61"/>
      <c r="U169" s="61"/>
      <c r="V169" s="61"/>
      <c r="W169" s="62"/>
      <c r="X169" s="39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</row>
    <row r="170" spans="1:46" ht="18.75" customHeight="1">
      <c r="A170" s="46" t="str">
        <f t="shared" si="29"/>
        <v/>
      </c>
      <c r="B170" s="376"/>
      <c r="C170" s="376"/>
      <c r="D170" s="82"/>
      <c r="E170" s="80"/>
      <c r="F170" s="147" t="str">
        <f>IF(SUM(X170:AT170)=0,"",SUM(X170:AT170))</f>
        <v/>
      </c>
      <c r="G170" s="67" t="str">
        <f>IF(COUNTIF(X170:AT170,"DP")=0,IF(B170="","","0"),COUNTIF(X170:AT170,"DP"))</f>
        <v/>
      </c>
      <c r="H170" s="81"/>
      <c r="I170" s="81"/>
      <c r="J170" s="157"/>
      <c r="K170" s="111" t="str">
        <f t="shared" si="30"/>
        <v/>
      </c>
      <c r="L170" s="157"/>
      <c r="M170" s="60"/>
      <c r="N170" s="60"/>
      <c r="O170" s="60"/>
      <c r="P170" s="60"/>
      <c r="Q170" s="60"/>
      <c r="R170" s="60"/>
      <c r="S170" s="61"/>
      <c r="T170" s="61"/>
      <c r="U170" s="61"/>
      <c r="V170" s="61"/>
      <c r="W170" s="62"/>
      <c r="X170" s="39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</row>
    <row r="171" spans="1:46" ht="18.75" customHeight="1">
      <c r="A171" s="46"/>
      <c r="B171" s="376"/>
      <c r="C171" s="376"/>
      <c r="D171" s="82"/>
      <c r="E171" s="80"/>
      <c r="F171" s="147" t="str">
        <f>IF(SUM(X171:AT171)=0,"",SUM(X171:AT171))</f>
        <v/>
      </c>
      <c r="G171" s="67" t="str">
        <f>IF(COUNTIF(X171:AT171,"DP")=0,IF(B171="","","0"),COUNTIF(X171:AT171,"DP"))</f>
        <v/>
      </c>
      <c r="H171" s="81"/>
      <c r="I171" s="81"/>
      <c r="J171" s="157"/>
      <c r="K171" s="111" t="str">
        <f t="shared" si="30"/>
        <v/>
      </c>
      <c r="L171" s="157"/>
      <c r="M171" s="60"/>
      <c r="N171" s="60"/>
      <c r="O171" s="60"/>
      <c r="P171" s="60"/>
      <c r="Q171" s="60"/>
      <c r="R171" s="60"/>
      <c r="S171" s="61"/>
      <c r="T171" s="61"/>
      <c r="U171" s="61"/>
      <c r="V171" s="61"/>
      <c r="W171" s="62"/>
      <c r="X171" s="39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</row>
    <row r="172" spans="1:46" ht="18.75" customHeight="1">
      <c r="A172" s="46"/>
      <c r="B172" s="376"/>
      <c r="C172" s="376"/>
      <c r="D172" s="82"/>
      <c r="E172" s="80"/>
      <c r="F172" s="147" t="str">
        <f>IF(SUM(X172:AT172)=0,"",SUM(X172:AT172))</f>
        <v/>
      </c>
      <c r="G172" s="67" t="str">
        <f>IF(COUNTIF(X172:AT172,"DP")=0,IF(B172="","","0"),COUNTIF(X172:AT172,"DP"))</f>
        <v/>
      </c>
      <c r="H172" s="81"/>
      <c r="I172" s="81"/>
      <c r="J172" s="157"/>
      <c r="K172" s="111" t="str">
        <f t="shared" si="30"/>
        <v/>
      </c>
      <c r="L172" s="157"/>
      <c r="M172" s="60"/>
      <c r="N172" s="60"/>
      <c r="O172" s="60"/>
      <c r="P172" s="60"/>
      <c r="Q172" s="60"/>
      <c r="R172" s="60"/>
      <c r="S172" s="61"/>
      <c r="T172" s="61"/>
      <c r="U172" s="61"/>
      <c r="V172" s="61"/>
      <c r="W172" s="62"/>
      <c r="X172" s="39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</row>
    <row r="173" spans="1:46" ht="18.75" customHeight="1">
      <c r="A173" s="46"/>
      <c r="B173" s="376"/>
      <c r="C173" s="376"/>
      <c r="D173" s="82"/>
      <c r="E173" s="80"/>
      <c r="F173" s="147" t="str">
        <f>IF(SUM(X173:AT173)=0,"",SUM(X173:AT173))</f>
        <v/>
      </c>
      <c r="G173" s="67" t="str">
        <f>IF(COUNTIF(X173:AT173,"DP")=0,IF(B173="","","0"),COUNTIF(X173:AT173,"DP"))</f>
        <v/>
      </c>
      <c r="H173" s="81"/>
      <c r="I173" s="81"/>
      <c r="J173" s="157"/>
      <c r="K173" s="111" t="str">
        <f t="shared" si="30"/>
        <v/>
      </c>
      <c r="L173" s="157"/>
      <c r="M173" s="60"/>
      <c r="N173" s="60"/>
      <c r="O173" s="60"/>
      <c r="P173" s="60"/>
      <c r="Q173" s="60"/>
      <c r="R173" s="60"/>
      <c r="S173" s="61"/>
      <c r="T173" s="61"/>
      <c r="U173" s="61"/>
      <c r="V173" s="61"/>
      <c r="W173" s="62"/>
      <c r="X173" s="39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</row>
    <row r="174" spans="1:46" ht="18.75" customHeight="1">
      <c r="A174" s="46"/>
      <c r="B174" s="376"/>
      <c r="C174" s="376"/>
      <c r="D174" s="82"/>
      <c r="E174" s="80"/>
      <c r="F174" s="147" t="str">
        <f>IF(SUM(X174:AT174)=0,"",SUM(X174:AT174))</f>
        <v/>
      </c>
      <c r="G174" s="67" t="str">
        <f>IF(COUNTIF(X174:AT174,"DP")=0,IF(B174="","","0"),COUNTIF(X174:AT174,"DP"))</f>
        <v/>
      </c>
      <c r="H174" s="81"/>
      <c r="I174" s="81"/>
      <c r="J174" s="157"/>
      <c r="K174" s="111" t="str">
        <f t="shared" si="30"/>
        <v/>
      </c>
      <c r="L174" s="157"/>
      <c r="M174" s="60"/>
      <c r="N174" s="60"/>
      <c r="O174" s="60"/>
      <c r="P174" s="60"/>
      <c r="Q174" s="60"/>
      <c r="R174" s="60"/>
      <c r="S174" s="61"/>
      <c r="T174" s="61"/>
      <c r="U174" s="61"/>
      <c r="V174" s="61"/>
      <c r="W174" s="62"/>
      <c r="X174" s="39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</row>
    <row r="175" spans="1:46" ht="18.75" customHeight="1">
      <c r="A175" s="46"/>
      <c r="B175" s="376"/>
      <c r="C175" s="376"/>
      <c r="D175" s="82"/>
      <c r="E175" s="80"/>
      <c r="F175" s="147" t="str">
        <f>IF(SUM(X175:AT175)=0,"",SUM(X175:AT175))</f>
        <v/>
      </c>
      <c r="G175" s="67" t="str">
        <f>IF(COUNTIF(X175:AT175,"DP")=0,IF(B175="","","0"),COUNTIF(X175:AT175,"DP"))</f>
        <v/>
      </c>
      <c r="H175" s="81"/>
      <c r="I175" s="81"/>
      <c r="J175" s="157"/>
      <c r="K175" s="111" t="str">
        <f t="shared" si="30"/>
        <v/>
      </c>
      <c r="L175" s="157"/>
      <c r="M175" s="60"/>
      <c r="N175" s="60"/>
      <c r="O175" s="60"/>
      <c r="P175" s="60"/>
      <c r="Q175" s="60"/>
      <c r="R175" s="60"/>
      <c r="S175" s="61"/>
      <c r="T175" s="61"/>
      <c r="U175" s="61"/>
      <c r="V175" s="61"/>
      <c r="W175" s="62"/>
      <c r="X175" s="39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</row>
    <row r="176" spans="1:46" ht="18.75" customHeight="1">
      <c r="A176" s="46"/>
      <c r="B176" s="376"/>
      <c r="C176" s="376"/>
      <c r="D176" s="82"/>
      <c r="E176" s="80"/>
      <c r="F176" s="147" t="str">
        <f>IF(SUM(X176:AT176)=0,"",SUM(X176:AT176))</f>
        <v/>
      </c>
      <c r="G176" s="67" t="str">
        <f>IF(COUNTIF(X176:AT176,"DP")=0,IF(B176="","","0"),COUNTIF(X176:AT176,"DP"))</f>
        <v/>
      </c>
      <c r="H176" s="81"/>
      <c r="I176" s="81"/>
      <c r="J176" s="157"/>
      <c r="K176" s="111" t="str">
        <f t="shared" si="30"/>
        <v/>
      </c>
      <c r="L176" s="157"/>
      <c r="M176" s="60"/>
      <c r="N176" s="60"/>
      <c r="O176" s="60"/>
      <c r="P176" s="60"/>
      <c r="Q176" s="60"/>
      <c r="R176" s="60"/>
      <c r="S176" s="61"/>
      <c r="T176" s="61"/>
      <c r="U176" s="61"/>
      <c r="V176" s="61"/>
      <c r="W176" s="62"/>
      <c r="X176" s="39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</row>
    <row r="177" spans="1:46" ht="18.75" customHeight="1">
      <c r="A177" s="46"/>
      <c r="B177" s="376"/>
      <c r="C177" s="376"/>
      <c r="D177" s="82"/>
      <c r="E177" s="80"/>
      <c r="F177" s="147" t="str">
        <f>IF(SUM(X177:AT177)=0,"",SUM(X177:AT177))</f>
        <v/>
      </c>
      <c r="G177" s="67" t="str">
        <f>IF(COUNTIF(X177:AT177,"DP")=0,IF(B177="","","0"),COUNTIF(X177:AT177,"DP"))</f>
        <v/>
      </c>
      <c r="H177" s="81"/>
      <c r="I177" s="81"/>
      <c r="J177" s="157"/>
      <c r="K177" s="111" t="str">
        <f t="shared" si="30"/>
        <v/>
      </c>
      <c r="L177" s="157"/>
      <c r="M177" s="60"/>
      <c r="N177" s="60"/>
      <c r="O177" s="60"/>
      <c r="P177" s="60"/>
      <c r="Q177" s="60"/>
      <c r="R177" s="60"/>
      <c r="S177" s="61"/>
      <c r="T177" s="61"/>
      <c r="U177" s="61"/>
      <c r="V177" s="61"/>
      <c r="W177" s="62"/>
      <c r="X177" s="39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</row>
    <row r="178" spans="1:46" ht="18.75" customHeight="1">
      <c r="A178" s="46"/>
      <c r="B178" s="376"/>
      <c r="C178" s="376"/>
      <c r="D178" s="82"/>
      <c r="E178" s="80"/>
      <c r="F178" s="147" t="str">
        <f>IF(SUM(X178:AT178)=0,"",SUM(X178:AT178))</f>
        <v/>
      </c>
      <c r="G178" s="67" t="str">
        <f>IF(COUNTIF(X178:AT178,"DP")=0,IF(B178="","","0"),COUNTIF(X178:AT178,"DP"))</f>
        <v/>
      </c>
      <c r="H178" s="81"/>
      <c r="I178" s="81"/>
      <c r="J178" s="157"/>
      <c r="K178" s="111" t="str">
        <f t="shared" si="30"/>
        <v/>
      </c>
      <c r="L178" s="157"/>
      <c r="M178" s="60"/>
      <c r="N178" s="60"/>
      <c r="O178" s="60"/>
      <c r="P178" s="60"/>
      <c r="Q178" s="60"/>
      <c r="R178" s="60"/>
      <c r="S178" s="61"/>
      <c r="T178" s="61"/>
      <c r="U178" s="61"/>
      <c r="V178" s="61"/>
      <c r="W178" s="62"/>
      <c r="X178" s="39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</row>
    <row r="179" spans="1:46" ht="18.75" customHeight="1">
      <c r="A179" s="46"/>
      <c r="B179" s="376"/>
      <c r="C179" s="376"/>
      <c r="D179" s="82"/>
      <c r="E179" s="80"/>
      <c r="F179" s="147" t="str">
        <f>IF(SUM(X179:AT179)=0,"",SUM(X179:AT179))</f>
        <v/>
      </c>
      <c r="G179" s="67" t="str">
        <f>IF(COUNTIF(X179:AT179,"DP")=0,IF(B179="","","0"),COUNTIF(X179:AT179,"DP"))</f>
        <v/>
      </c>
      <c r="H179" s="81"/>
      <c r="I179" s="81"/>
      <c r="J179" s="157"/>
      <c r="K179" s="111" t="str">
        <f t="shared" si="30"/>
        <v/>
      </c>
      <c r="L179" s="157"/>
      <c r="M179" s="60"/>
      <c r="N179" s="60"/>
      <c r="O179" s="60"/>
      <c r="P179" s="60"/>
      <c r="Q179" s="60"/>
      <c r="R179" s="60"/>
      <c r="S179" s="61"/>
      <c r="T179" s="61"/>
      <c r="U179" s="61"/>
      <c r="V179" s="61"/>
      <c r="W179" s="62"/>
      <c r="X179" s="39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</row>
    <row r="180" spans="1:46" ht="19.5" customHeight="1" thickBot="1">
      <c r="A180" s="46"/>
      <c r="B180" s="376"/>
      <c r="C180" s="376"/>
      <c r="D180" s="82"/>
      <c r="E180" s="80"/>
      <c r="F180" s="161" t="str">
        <f>IF(SUM(X180:AT180)=0,"",SUM(X180:AT180))</f>
        <v/>
      </c>
      <c r="G180" s="166" t="str">
        <f>IF(COUNTIF(X180:AT180,"DP")=0,IF(B180="","","0"),COUNTIF(X180:AT180,"DP"))</f>
        <v/>
      </c>
      <c r="H180" s="81"/>
      <c r="I180" s="81"/>
      <c r="J180" s="157"/>
      <c r="K180" s="111" t="str">
        <f t="shared" si="30"/>
        <v/>
      </c>
      <c r="L180" s="157"/>
      <c r="M180" s="60"/>
      <c r="N180" s="60"/>
      <c r="O180" s="60"/>
      <c r="P180" s="60"/>
      <c r="Q180" s="60"/>
      <c r="R180" s="60"/>
      <c r="S180" s="61"/>
      <c r="T180" s="61"/>
      <c r="U180" s="61"/>
      <c r="V180" s="61"/>
      <c r="W180" s="65"/>
      <c r="X180" s="39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</row>
    <row r="181" spans="1:46" s="85" customFormat="1" ht="48.75" customHeight="1" thickBot="1">
      <c r="A181" s="40">
        <f t="shared" ref="A181:A197" si="33">IF(B181="","",1)</f>
        <v>1</v>
      </c>
      <c r="B181" s="377" t="s">
        <v>244</v>
      </c>
      <c r="C181" s="378"/>
      <c r="D181" s="70" t="s">
        <v>196</v>
      </c>
      <c r="E181" s="70" t="s">
        <v>245</v>
      </c>
      <c r="F181" s="70" t="s">
        <v>175</v>
      </c>
      <c r="G181" s="70" t="s">
        <v>246</v>
      </c>
      <c r="H181" s="70" t="s">
        <v>247</v>
      </c>
      <c r="I181" s="71"/>
      <c r="J181" s="72"/>
      <c r="K181" s="70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4"/>
      <c r="W181" s="252" t="s">
        <v>181</v>
      </c>
      <c r="X181" s="296"/>
      <c r="Y181" s="297"/>
      <c r="Z181" s="297"/>
      <c r="AA181" s="297"/>
      <c r="AB181" s="297"/>
      <c r="AC181" s="297"/>
      <c r="AD181" s="297"/>
      <c r="AE181" s="297"/>
      <c r="AF181" s="297"/>
      <c r="AG181" s="297"/>
      <c r="AH181" s="297"/>
      <c r="AI181" s="297"/>
      <c r="AJ181" s="297"/>
      <c r="AK181" s="297"/>
      <c r="AL181" s="297"/>
      <c r="AM181" s="297"/>
      <c r="AN181" s="297"/>
      <c r="AO181" s="297"/>
      <c r="AP181" s="297"/>
      <c r="AQ181" s="297"/>
      <c r="AR181" s="297"/>
      <c r="AS181" s="297"/>
      <c r="AT181" s="298"/>
    </row>
    <row r="182" spans="1:46" s="192" customFormat="1" ht="18.75">
      <c r="A182" s="151" t="str">
        <f t="shared" ref="A182" si="34">IF(B182="","",1)</f>
        <v/>
      </c>
      <c r="B182" s="379"/>
      <c r="C182" s="379"/>
      <c r="D182" s="156"/>
      <c r="E182" s="175" t="str">
        <f>IF(SUM(X182:AT182)=0,"",SUM(X182:AT182))</f>
        <v/>
      </c>
      <c r="F182" s="106"/>
      <c r="G182" s="246"/>
      <c r="H182" s="106"/>
      <c r="I182" s="91"/>
      <c r="J182" s="60"/>
      <c r="K182" s="60"/>
      <c r="L182" s="60"/>
      <c r="M182" s="60"/>
      <c r="N182" s="60"/>
      <c r="O182" s="60"/>
      <c r="P182" s="60"/>
      <c r="Q182" s="60"/>
      <c r="R182" s="60"/>
      <c r="S182" s="61"/>
      <c r="T182" s="61"/>
      <c r="U182" s="61"/>
      <c r="V182" s="61"/>
      <c r="W182" s="62">
        <v>1</v>
      </c>
      <c r="X182" s="150"/>
      <c r="Y182" s="215"/>
      <c r="Z182" s="181"/>
      <c r="AA182" s="181"/>
      <c r="AB182" s="181"/>
      <c r="AC182" s="181"/>
      <c r="AD182" s="181"/>
      <c r="AE182" s="181"/>
      <c r="AF182" s="183"/>
      <c r="AG182" s="183"/>
      <c r="AH182" s="183"/>
      <c r="AI182" s="183"/>
      <c r="AJ182" s="183"/>
      <c r="AK182" s="183"/>
      <c r="AL182" s="183"/>
      <c r="AM182" s="183"/>
      <c r="AN182" s="183"/>
      <c r="AO182" s="183"/>
      <c r="AP182" s="183"/>
      <c r="AQ182" s="183"/>
      <c r="AR182" s="183"/>
      <c r="AS182" s="183"/>
      <c r="AT182" s="183"/>
    </row>
    <row r="183" spans="1:46" s="85" customFormat="1" ht="27" customHeight="1">
      <c r="A183" s="40" t="str">
        <f t="shared" si="33"/>
        <v/>
      </c>
      <c r="B183" s="379"/>
      <c r="C183" s="379"/>
      <c r="D183" s="156"/>
      <c r="E183" s="175" t="str">
        <f>IF(SUM(X183:AT183)=0,"",SUM(X183:AT183))</f>
        <v/>
      </c>
      <c r="F183" s="245"/>
      <c r="G183" s="158"/>
      <c r="H183" s="245"/>
      <c r="I183" s="91"/>
      <c r="J183" s="60"/>
      <c r="K183" s="60"/>
      <c r="L183" s="60"/>
      <c r="M183" s="60"/>
      <c r="N183" s="60"/>
      <c r="O183" s="60"/>
      <c r="P183" s="60"/>
      <c r="Q183" s="60"/>
      <c r="R183" s="60"/>
      <c r="S183" s="61"/>
      <c r="T183" s="61"/>
      <c r="U183" s="61"/>
      <c r="V183" s="61"/>
      <c r="W183" s="251"/>
      <c r="X183" s="258"/>
      <c r="Y183" s="190"/>
      <c r="Z183" s="280"/>
      <c r="AA183" s="280"/>
      <c r="AB183" s="280"/>
      <c r="AC183" s="280"/>
      <c r="AD183" s="280"/>
      <c r="AE183" s="280"/>
      <c r="AF183" s="206"/>
      <c r="AG183" s="206"/>
      <c r="AH183" s="206"/>
      <c r="AI183" s="206"/>
      <c r="AJ183" s="206"/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</row>
    <row r="184" spans="1:46" s="85" customFormat="1" ht="27" customHeight="1">
      <c r="A184" s="40" t="str">
        <f t="shared" si="33"/>
        <v/>
      </c>
      <c r="B184" s="379"/>
      <c r="C184" s="379"/>
      <c r="D184" s="156"/>
      <c r="E184" s="175" t="str">
        <f>IF(SUM(X184:AT184)=0,"",SUM(X184:AT184))</f>
        <v/>
      </c>
      <c r="F184" s="107"/>
      <c r="G184" s="158"/>
      <c r="H184" s="107"/>
      <c r="I184" s="91"/>
      <c r="J184" s="60"/>
      <c r="K184" s="60"/>
      <c r="L184" s="60"/>
      <c r="M184" s="60"/>
      <c r="N184" s="60"/>
      <c r="O184" s="60"/>
      <c r="P184" s="60"/>
      <c r="Q184" s="60"/>
      <c r="R184" s="60"/>
      <c r="S184" s="61"/>
      <c r="T184" s="61"/>
      <c r="U184" s="61"/>
      <c r="V184" s="61"/>
      <c r="W184" s="251"/>
      <c r="X184" s="258"/>
      <c r="Y184" s="190"/>
      <c r="Z184" s="280"/>
      <c r="AA184" s="280"/>
      <c r="AB184" s="280"/>
      <c r="AC184" s="280"/>
      <c r="AD184" s="280"/>
      <c r="AE184" s="280"/>
      <c r="AF184" s="206"/>
      <c r="AG184" s="206"/>
      <c r="AH184" s="206"/>
      <c r="AI184" s="206"/>
      <c r="AJ184" s="206"/>
      <c r="AK184" s="206"/>
      <c r="AL184" s="206"/>
      <c r="AM184" s="206"/>
      <c r="AN184" s="206"/>
      <c r="AO184" s="206"/>
      <c r="AP184" s="206"/>
      <c r="AQ184" s="206"/>
      <c r="AR184" s="206"/>
      <c r="AS184" s="206"/>
      <c r="AT184" s="206"/>
    </row>
    <row r="185" spans="1:46" s="85" customFormat="1" ht="27" customHeight="1">
      <c r="A185" s="40" t="str">
        <f t="shared" si="33"/>
        <v/>
      </c>
      <c r="B185" s="379"/>
      <c r="C185" s="379"/>
      <c r="D185" s="156"/>
      <c r="E185" s="175" t="str">
        <f>IF(SUM(X185:AT185)=0,"",SUM(X185:AT185))</f>
        <v/>
      </c>
      <c r="F185" s="107"/>
      <c r="G185" s="158"/>
      <c r="H185" s="107"/>
      <c r="I185" s="91"/>
      <c r="J185" s="60"/>
      <c r="K185" s="60"/>
      <c r="L185" s="60"/>
      <c r="M185" s="60"/>
      <c r="N185" s="60"/>
      <c r="O185" s="60"/>
      <c r="P185" s="60"/>
      <c r="Q185" s="60"/>
      <c r="R185" s="60"/>
      <c r="S185" s="61"/>
      <c r="T185" s="61"/>
      <c r="U185" s="61"/>
      <c r="V185" s="61"/>
      <c r="W185" s="251"/>
      <c r="X185" s="258"/>
      <c r="Y185" s="190"/>
      <c r="Z185" s="206"/>
      <c r="AA185" s="206"/>
      <c r="AB185" s="206"/>
      <c r="AC185" s="206"/>
      <c r="AD185" s="206"/>
      <c r="AE185" s="206"/>
      <c r="AF185" s="206"/>
      <c r="AG185" s="206"/>
      <c r="AH185" s="206"/>
      <c r="AI185" s="206"/>
      <c r="AJ185" s="206"/>
      <c r="AK185" s="206"/>
      <c r="AL185" s="206"/>
      <c r="AM185" s="206"/>
      <c r="AN185" s="206"/>
      <c r="AO185" s="206"/>
      <c r="AP185" s="206"/>
      <c r="AQ185" s="206"/>
      <c r="AR185" s="206"/>
      <c r="AS185" s="206"/>
      <c r="AT185" s="206"/>
    </row>
    <row r="186" spans="1:46" s="85" customFormat="1" ht="27" customHeight="1">
      <c r="A186" s="40" t="str">
        <f t="shared" si="33"/>
        <v/>
      </c>
      <c r="B186" s="379"/>
      <c r="C186" s="379"/>
      <c r="D186" s="156"/>
      <c r="E186" s="175" t="str">
        <f>IF(SUM(X186:AT186)=0,"",SUM(X186:AT186))</f>
        <v/>
      </c>
      <c r="F186" s="107"/>
      <c r="G186" s="158"/>
      <c r="H186" s="107"/>
      <c r="I186" s="91"/>
      <c r="J186" s="60"/>
      <c r="K186" s="60"/>
      <c r="L186" s="60"/>
      <c r="M186" s="60"/>
      <c r="N186" s="60"/>
      <c r="O186" s="60"/>
      <c r="P186" s="60"/>
      <c r="Q186" s="60"/>
      <c r="R186" s="60"/>
      <c r="S186" s="61"/>
      <c r="T186" s="61"/>
      <c r="U186" s="61"/>
      <c r="V186" s="61"/>
      <c r="W186" s="251"/>
      <c r="X186" s="258"/>
      <c r="Y186" s="190"/>
      <c r="Z186" s="206"/>
      <c r="AA186" s="206"/>
      <c r="AB186" s="206"/>
      <c r="AC186" s="206"/>
      <c r="AD186" s="206"/>
      <c r="AE186" s="206"/>
      <c r="AF186" s="206"/>
      <c r="AG186" s="206"/>
      <c r="AH186" s="206"/>
      <c r="AI186" s="206"/>
      <c r="AJ186" s="206"/>
      <c r="AK186" s="206"/>
      <c r="AL186" s="206"/>
      <c r="AM186" s="206"/>
      <c r="AN186" s="206"/>
      <c r="AO186" s="206"/>
      <c r="AP186" s="206"/>
      <c r="AQ186" s="206"/>
      <c r="AR186" s="206"/>
      <c r="AS186" s="206"/>
      <c r="AT186" s="206"/>
    </row>
    <row r="187" spans="1:46" s="85" customFormat="1" ht="18.75" customHeight="1">
      <c r="A187" s="40" t="str">
        <f t="shared" si="33"/>
        <v/>
      </c>
      <c r="B187" s="379"/>
      <c r="C187" s="379"/>
      <c r="D187" s="146"/>
      <c r="E187" s="175" t="str">
        <f>IF(SUM(X187:AT187)=0,"",SUM(X187:AT187))</f>
        <v/>
      </c>
      <c r="F187" s="107"/>
      <c r="G187" s="158"/>
      <c r="H187" s="107"/>
      <c r="I187" s="91"/>
      <c r="J187" s="60"/>
      <c r="K187" s="60"/>
      <c r="L187" s="60"/>
      <c r="M187" s="60"/>
      <c r="N187" s="60"/>
      <c r="O187" s="60"/>
      <c r="P187" s="60"/>
      <c r="Q187" s="60"/>
      <c r="R187" s="60"/>
      <c r="S187" s="61"/>
      <c r="T187" s="61"/>
      <c r="U187" s="61"/>
      <c r="V187" s="61"/>
      <c r="W187" s="62"/>
      <c r="X187" s="150"/>
      <c r="Y187" s="165"/>
      <c r="Z187" s="164"/>
      <c r="AA187" s="164"/>
      <c r="AB187" s="164"/>
      <c r="AC187" s="164"/>
      <c r="AD187" s="164"/>
      <c r="AE187" s="164"/>
      <c r="AF187" s="164"/>
      <c r="AG187" s="164"/>
      <c r="AH187" s="164"/>
      <c r="AI187" s="183"/>
      <c r="AJ187" s="164"/>
      <c r="AK187" s="164"/>
      <c r="AL187" s="164"/>
      <c r="AM187" s="164"/>
      <c r="AN187" s="164"/>
      <c r="AO187" s="164"/>
      <c r="AP187" s="164"/>
      <c r="AQ187" s="164"/>
      <c r="AR187" s="164"/>
      <c r="AS187" s="164"/>
      <c r="AT187" s="164"/>
    </row>
    <row r="188" spans="1:46" s="85" customFormat="1" ht="18.75" customHeight="1">
      <c r="A188" s="40" t="str">
        <f t="shared" si="33"/>
        <v/>
      </c>
      <c r="B188" s="379"/>
      <c r="C188" s="379"/>
      <c r="D188" s="160"/>
      <c r="E188" s="175" t="str">
        <f>IF(SUM(X188:AT188)=0,"",SUM(X188:AT188))</f>
        <v/>
      </c>
      <c r="F188" s="107"/>
      <c r="G188" s="158"/>
      <c r="H188" s="107"/>
      <c r="I188" s="91"/>
      <c r="J188" s="60"/>
      <c r="K188" s="60"/>
      <c r="L188" s="60"/>
      <c r="M188" s="60"/>
      <c r="N188" s="60"/>
      <c r="O188" s="60"/>
      <c r="P188" s="60"/>
      <c r="Q188" s="60"/>
      <c r="R188" s="60"/>
      <c r="S188" s="61"/>
      <c r="T188" s="61"/>
      <c r="U188" s="61"/>
      <c r="V188" s="61"/>
      <c r="W188" s="62"/>
      <c r="X188" s="86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</row>
    <row r="189" spans="1:46" s="85" customFormat="1" ht="18.75" customHeight="1">
      <c r="A189" s="40" t="str">
        <f t="shared" si="33"/>
        <v/>
      </c>
      <c r="B189" s="379"/>
      <c r="C189" s="379"/>
      <c r="D189" s="146"/>
      <c r="E189" s="175" t="str">
        <f>IF(SUM(X189:AT189)=0,"",SUM(X189:AT189))</f>
        <v/>
      </c>
      <c r="F189" s="107"/>
      <c r="G189" s="158"/>
      <c r="H189" s="107"/>
      <c r="I189" s="91"/>
      <c r="J189" s="60"/>
      <c r="K189" s="60"/>
      <c r="L189" s="60"/>
      <c r="M189" s="60"/>
      <c r="N189" s="60"/>
      <c r="O189" s="60"/>
      <c r="P189" s="60"/>
      <c r="Q189" s="60"/>
      <c r="R189" s="60"/>
      <c r="S189" s="61"/>
      <c r="T189" s="61"/>
      <c r="U189" s="61"/>
      <c r="V189" s="61"/>
      <c r="W189" s="62"/>
      <c r="X189" s="86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</row>
    <row r="190" spans="1:46" s="85" customFormat="1" ht="18.75" customHeight="1">
      <c r="A190" s="40" t="str">
        <f t="shared" si="33"/>
        <v/>
      </c>
      <c r="B190" s="379"/>
      <c r="C190" s="379"/>
      <c r="D190" s="146"/>
      <c r="E190" s="175" t="str">
        <f>IF(SUM(X190:AT190)=0,"",SUM(X190:AT190))</f>
        <v/>
      </c>
      <c r="F190" s="107"/>
      <c r="G190" s="158"/>
      <c r="H190" s="107"/>
      <c r="I190" s="91"/>
      <c r="J190" s="60"/>
      <c r="K190" s="60"/>
      <c r="L190" s="60"/>
      <c r="M190" s="60"/>
      <c r="N190" s="60"/>
      <c r="O190" s="60"/>
      <c r="P190" s="60"/>
      <c r="Q190" s="60"/>
      <c r="R190" s="60"/>
      <c r="S190" s="61"/>
      <c r="T190" s="61"/>
      <c r="U190" s="61"/>
      <c r="V190" s="61"/>
      <c r="W190" s="62"/>
      <c r="X190" s="86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</row>
    <row r="191" spans="1:46" s="85" customFormat="1" ht="18.75" customHeight="1">
      <c r="A191" s="40" t="str">
        <f t="shared" si="33"/>
        <v/>
      </c>
      <c r="B191" s="379"/>
      <c r="C191" s="379"/>
      <c r="D191" s="146"/>
      <c r="E191" s="175" t="str">
        <f>IF(SUM(X191:AT191)=0,"",SUM(X191:AT191))</f>
        <v/>
      </c>
      <c r="F191" s="107"/>
      <c r="G191" s="158"/>
      <c r="H191" s="107"/>
      <c r="I191" s="91"/>
      <c r="J191" s="60"/>
      <c r="K191" s="60"/>
      <c r="L191" s="60"/>
      <c r="M191" s="60"/>
      <c r="N191" s="60"/>
      <c r="O191" s="60"/>
      <c r="P191" s="60"/>
      <c r="Q191" s="60"/>
      <c r="R191" s="60"/>
      <c r="S191" s="61"/>
      <c r="T191" s="61"/>
      <c r="U191" s="61"/>
      <c r="V191" s="61"/>
      <c r="W191" s="62"/>
      <c r="X191" s="86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</row>
    <row r="192" spans="1:46" s="85" customFormat="1" ht="18.75" customHeight="1">
      <c r="A192" s="40" t="str">
        <f t="shared" si="33"/>
        <v/>
      </c>
      <c r="B192" s="379"/>
      <c r="C192" s="379"/>
      <c r="D192" s="146"/>
      <c r="E192" s="175" t="str">
        <f>IF(SUM(X192:AT192)=0,"",SUM(X192:AT192))</f>
        <v/>
      </c>
      <c r="F192" s="107"/>
      <c r="G192" s="158"/>
      <c r="H192" s="107"/>
      <c r="I192" s="91"/>
      <c r="J192" s="60"/>
      <c r="K192" s="60"/>
      <c r="L192" s="60"/>
      <c r="M192" s="60"/>
      <c r="N192" s="60"/>
      <c r="O192" s="60"/>
      <c r="P192" s="60"/>
      <c r="Q192" s="60"/>
      <c r="R192" s="60"/>
      <c r="S192" s="61"/>
      <c r="T192" s="61"/>
      <c r="U192" s="61"/>
      <c r="V192" s="61"/>
      <c r="W192" s="62"/>
      <c r="X192" s="86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</row>
    <row r="193" spans="1:46" s="85" customFormat="1" ht="18.75" customHeight="1">
      <c r="A193" s="40" t="str">
        <f t="shared" si="33"/>
        <v/>
      </c>
      <c r="B193" s="374"/>
      <c r="C193" s="374"/>
      <c r="D193" s="82"/>
      <c r="E193" s="108" t="str">
        <f>IF(SUM(X193:AT193)=0,"",SUM(X193:AT193))</f>
        <v/>
      </c>
      <c r="F193" s="107"/>
      <c r="G193" s="81"/>
      <c r="H193" s="107"/>
      <c r="I193" s="91"/>
      <c r="J193" s="60"/>
      <c r="K193" s="60"/>
      <c r="L193" s="60"/>
      <c r="M193" s="60"/>
      <c r="N193" s="60"/>
      <c r="O193" s="60"/>
      <c r="P193" s="60"/>
      <c r="Q193" s="60"/>
      <c r="R193" s="60"/>
      <c r="S193" s="61"/>
      <c r="T193" s="61"/>
      <c r="U193" s="61"/>
      <c r="V193" s="61"/>
      <c r="W193" s="62"/>
      <c r="X193" s="86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</row>
    <row r="194" spans="1:46" s="85" customFormat="1" ht="18.75" customHeight="1">
      <c r="A194" s="40" t="str">
        <f t="shared" si="33"/>
        <v/>
      </c>
      <c r="B194" s="374"/>
      <c r="C194" s="374"/>
      <c r="D194" s="82"/>
      <c r="E194" s="108" t="str">
        <f>IF(SUM(X194:AT194)=0,"",SUM(X194:AT194))</f>
        <v/>
      </c>
      <c r="F194" s="107"/>
      <c r="G194" s="81"/>
      <c r="H194" s="107"/>
      <c r="I194" s="91"/>
      <c r="J194" s="60"/>
      <c r="K194" s="60"/>
      <c r="L194" s="60"/>
      <c r="M194" s="60"/>
      <c r="N194" s="60"/>
      <c r="O194" s="60"/>
      <c r="P194" s="60"/>
      <c r="Q194" s="60"/>
      <c r="R194" s="60"/>
      <c r="S194" s="61"/>
      <c r="T194" s="61"/>
      <c r="U194" s="61"/>
      <c r="V194" s="61"/>
      <c r="W194" s="62"/>
      <c r="X194" s="86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</row>
    <row r="195" spans="1:46" s="85" customFormat="1" ht="18.75" customHeight="1">
      <c r="A195" s="40" t="str">
        <f t="shared" si="33"/>
        <v/>
      </c>
      <c r="B195" s="376"/>
      <c r="C195" s="376"/>
      <c r="D195" s="82"/>
      <c r="E195" s="108" t="str">
        <f>IF(SUM(X195:AT195)=0,"",SUM(X195:AT195))</f>
        <v/>
      </c>
      <c r="F195" s="107"/>
      <c r="G195" s="81"/>
      <c r="H195" s="107"/>
      <c r="I195" s="91"/>
      <c r="J195" s="60"/>
      <c r="K195" s="60"/>
      <c r="L195" s="60"/>
      <c r="M195" s="60"/>
      <c r="N195" s="60"/>
      <c r="O195" s="60"/>
      <c r="P195" s="60"/>
      <c r="Q195" s="60"/>
      <c r="R195" s="60"/>
      <c r="S195" s="61"/>
      <c r="T195" s="61"/>
      <c r="U195" s="61"/>
      <c r="V195" s="61"/>
      <c r="W195" s="62"/>
      <c r="X195" s="86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</row>
    <row r="196" spans="1:46" s="85" customFormat="1" ht="18.75" customHeight="1">
      <c r="A196" s="40" t="str">
        <f t="shared" si="33"/>
        <v/>
      </c>
      <c r="B196" s="376"/>
      <c r="C196" s="376"/>
      <c r="D196" s="82"/>
      <c r="E196" s="108" t="str">
        <f>IF(SUM(X196:AT196)=0,"",SUM(X196:AT196))</f>
        <v/>
      </c>
      <c r="F196" s="107"/>
      <c r="G196" s="81"/>
      <c r="H196" s="107"/>
      <c r="I196" s="91"/>
      <c r="J196" s="60"/>
      <c r="K196" s="60"/>
      <c r="L196" s="60"/>
      <c r="M196" s="60"/>
      <c r="N196" s="60"/>
      <c r="O196" s="60"/>
      <c r="P196" s="60"/>
      <c r="Q196" s="60"/>
      <c r="R196" s="60"/>
      <c r="S196" s="61"/>
      <c r="T196" s="61"/>
      <c r="U196" s="61"/>
      <c r="V196" s="61"/>
      <c r="W196" s="62"/>
      <c r="X196" s="86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</row>
    <row r="197" spans="1:46" s="85" customFormat="1" ht="19.5" customHeight="1">
      <c r="A197" s="40" t="str">
        <f t="shared" si="33"/>
        <v/>
      </c>
      <c r="B197" s="376"/>
      <c r="C197" s="376"/>
      <c r="D197" s="283"/>
      <c r="E197" s="284" t="str">
        <f>IF(SUM(X197:AT197)=0,"",SUM(X197:AT197))</f>
        <v/>
      </c>
      <c r="F197" s="107"/>
      <c r="G197" s="285"/>
      <c r="H197" s="107"/>
      <c r="I197" s="282"/>
      <c r="J197" s="67"/>
      <c r="K197" s="67"/>
      <c r="L197" s="67"/>
      <c r="M197" s="67"/>
      <c r="N197" s="67"/>
      <c r="O197" s="67"/>
      <c r="P197" s="67"/>
      <c r="Q197" s="67"/>
      <c r="R197" s="67"/>
      <c r="S197" s="286"/>
      <c r="T197" s="286"/>
      <c r="U197" s="286"/>
      <c r="V197" s="286"/>
      <c r="W197" s="62"/>
      <c r="X197" s="86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</row>
    <row r="198" spans="1:46" ht="15.75" customHeight="1">
      <c r="A198" s="182" t="str">
        <f t="shared" ref="A198:A199" si="35">IF(F198="","",1)</f>
        <v/>
      </c>
      <c r="B198" s="179"/>
      <c r="C198" s="180"/>
    </row>
    <row r="199" spans="1:46" ht="15.75" customHeight="1">
      <c r="A199" s="182" t="str">
        <f t="shared" si="35"/>
        <v/>
      </c>
      <c r="B199" s="179"/>
      <c r="C199" s="180"/>
    </row>
    <row r="200" spans="1:46">
      <c r="B200" s="179"/>
      <c r="C200" s="180"/>
    </row>
    <row r="201" spans="1:46">
      <c r="B201" s="179"/>
      <c r="C201" s="180"/>
    </row>
    <row r="202" spans="1:46">
      <c r="B202" s="179"/>
      <c r="C202" s="180"/>
    </row>
    <row r="203" spans="1:46">
      <c r="B203" s="179"/>
      <c r="C203" s="180"/>
      <c r="AJ203" s="290"/>
      <c r="AK203" s="290"/>
    </row>
    <row r="204" spans="1:46">
      <c r="B204" s="179"/>
      <c r="C204" s="180"/>
    </row>
    <row r="205" spans="1:46">
      <c r="B205" s="179"/>
      <c r="C205" s="180"/>
    </row>
    <row r="206" spans="1:46">
      <c r="B206" s="179"/>
      <c r="C206" s="180"/>
    </row>
    <row r="219" spans="2:23">
      <c r="B219" s="162"/>
      <c r="C219" s="162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</row>
    <row r="220" spans="2:23">
      <c r="B220" s="162"/>
      <c r="C220" s="162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</row>
    <row r="221" spans="2:23">
      <c r="B221" s="162"/>
      <c r="C221" s="162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</row>
    <row r="222" spans="2:23">
      <c r="B222" s="162"/>
      <c r="C222" s="162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</row>
    <row r="223" spans="2:23">
      <c r="B223" s="162"/>
      <c r="C223" s="162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</row>
    <row r="224" spans="2:23">
      <c r="B224" s="162"/>
      <c r="C224" s="162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</row>
    <row r="225" spans="2:23">
      <c r="B225" s="162"/>
      <c r="C225" s="162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</row>
    <row r="226" spans="2:23">
      <c r="B226" s="162"/>
      <c r="C226" s="162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</row>
    <row r="227" spans="2:23">
      <c r="B227" s="162"/>
      <c r="C227" s="162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</row>
    <row r="228" spans="2:23">
      <c r="B228" s="162"/>
      <c r="C228" s="162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</row>
    <row r="229" spans="2:23">
      <c r="B229" s="162"/>
      <c r="C229" s="162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</row>
    <row r="230" spans="2:23">
      <c r="B230" s="162"/>
      <c r="C230" s="162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</row>
    <row r="231" spans="2:23">
      <c r="B231" s="162"/>
      <c r="C231" s="162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</row>
    <row r="232" spans="2:23">
      <c r="B232" s="162"/>
      <c r="C232" s="162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</row>
    <row r="233" spans="2:23">
      <c r="B233" s="162"/>
      <c r="C233" s="162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</row>
    <row r="234" spans="2:23">
      <c r="B234" s="162"/>
      <c r="C234" s="162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</row>
    <row r="235" spans="2:23">
      <c r="B235" s="162"/>
      <c r="C235" s="162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</row>
    <row r="236" spans="2:23">
      <c r="B236" s="162"/>
      <c r="C236" s="162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</row>
    <row r="237" spans="2:23">
      <c r="B237" s="162"/>
      <c r="C237" s="162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</row>
    <row r="238" spans="2:23">
      <c r="B238" s="151"/>
      <c r="C238" s="159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</row>
    <row r="315" spans="3:35" s="85" customFormat="1">
      <c r="C315" s="22"/>
      <c r="D315" s="22"/>
      <c r="E315" s="22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2"/>
      <c r="T315" s="22"/>
      <c r="U315" s="22"/>
      <c r="V315" s="5"/>
      <c r="W315" s="5"/>
      <c r="AI315" s="192"/>
    </row>
    <row r="316" spans="3:35" s="85" customFormat="1">
      <c r="C316" s="22"/>
      <c r="D316" s="22"/>
      <c r="E316" s="22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2"/>
      <c r="T316" s="22"/>
      <c r="U316" s="22"/>
      <c r="V316" s="5"/>
      <c r="W316" s="5"/>
      <c r="AI316" s="192"/>
    </row>
  </sheetData>
  <autoFilter ref="A62:F199">
    <filterColumn colId="0"/>
  </autoFilter>
  <sortState ref="B20:I27">
    <sortCondition ref="F20:F27"/>
  </sortState>
  <mergeCells count="249">
    <mergeCell ref="X14:AD14"/>
    <mergeCell ref="X154:AT154"/>
    <mergeCell ref="X114:AT114"/>
    <mergeCell ref="X132:AT132"/>
    <mergeCell ref="B64:C64"/>
    <mergeCell ref="B65:C65"/>
    <mergeCell ref="B66:C66"/>
    <mergeCell ref="B56:C58"/>
    <mergeCell ref="F56:F58"/>
    <mergeCell ref="V56:V58"/>
    <mergeCell ref="B63:C63"/>
    <mergeCell ref="T56:T58"/>
    <mergeCell ref="U56:U58"/>
    <mergeCell ref="J56:J58"/>
    <mergeCell ref="K56:K58"/>
    <mergeCell ref="B50:F50"/>
    <mergeCell ref="B42:F42"/>
    <mergeCell ref="B43:F43"/>
    <mergeCell ref="B44:F44"/>
    <mergeCell ref="B45:F45"/>
    <mergeCell ref="V15:V17"/>
    <mergeCell ref="W15:W17"/>
    <mergeCell ref="W18:W19"/>
    <mergeCell ref="B72:C72"/>
    <mergeCell ref="B67:C67"/>
    <mergeCell ref="B68:C68"/>
    <mergeCell ref="B93:C93"/>
    <mergeCell ref="B69:C69"/>
    <mergeCell ref="J15:J17"/>
    <mergeCell ref="K15:K17"/>
    <mergeCell ref="L15:L17"/>
    <mergeCell ref="M15:M17"/>
    <mergeCell ref="N15:N17"/>
    <mergeCell ref="B54:F54"/>
    <mergeCell ref="B48:F48"/>
    <mergeCell ref="H42:I42"/>
    <mergeCell ref="H43:I43"/>
    <mergeCell ref="H44:I44"/>
    <mergeCell ref="H45:I45"/>
    <mergeCell ref="H46:I46"/>
    <mergeCell ref="B46:F46"/>
    <mergeCell ref="B47:F47"/>
    <mergeCell ref="B49:F49"/>
    <mergeCell ref="B39:F39"/>
    <mergeCell ref="B40:F40"/>
    <mergeCell ref="B51:F51"/>
    <mergeCell ref="B52:F52"/>
    <mergeCell ref="B53:F53"/>
    <mergeCell ref="O15:O17"/>
    <mergeCell ref="P15:P17"/>
    <mergeCell ref="Q15:Q17"/>
    <mergeCell ref="B41:F41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H38:I38"/>
    <mergeCell ref="H39:I39"/>
    <mergeCell ref="H40:I40"/>
    <mergeCell ref="H41:I41"/>
    <mergeCell ref="B32:F32"/>
    <mergeCell ref="B33:F33"/>
    <mergeCell ref="B34:F34"/>
    <mergeCell ref="B35:F35"/>
    <mergeCell ref="B36:F36"/>
    <mergeCell ref="B37:F37"/>
    <mergeCell ref="B38:F38"/>
    <mergeCell ref="B96:C96"/>
    <mergeCell ref="B100:C100"/>
    <mergeCell ref="B97:C97"/>
    <mergeCell ref="B98:C98"/>
    <mergeCell ref="B99:C99"/>
    <mergeCell ref="B73:C73"/>
    <mergeCell ref="B74:C74"/>
    <mergeCell ref="B75:C75"/>
    <mergeCell ref="B76:C76"/>
    <mergeCell ref="B95:C95"/>
    <mergeCell ref="B90:C90"/>
    <mergeCell ref="B91:C91"/>
    <mergeCell ref="B92:C92"/>
    <mergeCell ref="B77:C77"/>
    <mergeCell ref="B78:C78"/>
    <mergeCell ref="B79:C79"/>
    <mergeCell ref="B80:C80"/>
    <mergeCell ref="B155:C155"/>
    <mergeCell ref="B156:C156"/>
    <mergeCell ref="B177:C177"/>
    <mergeCell ref="B193:C193"/>
    <mergeCell ref="B194:C194"/>
    <mergeCell ref="B195:C195"/>
    <mergeCell ref="B196:C196"/>
    <mergeCell ref="B197:C197"/>
    <mergeCell ref="B181:C181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80:C180"/>
    <mergeCell ref="B158:C158"/>
    <mergeCell ref="B167:C167"/>
    <mergeCell ref="B157:C157"/>
    <mergeCell ref="B182:C182"/>
    <mergeCell ref="B159:C159"/>
    <mergeCell ref="B160:C160"/>
    <mergeCell ref="B161:C161"/>
    <mergeCell ref="B162:C162"/>
    <mergeCell ref="B173:C173"/>
    <mergeCell ref="B178:C178"/>
    <mergeCell ref="B179:C179"/>
    <mergeCell ref="B163:C163"/>
    <mergeCell ref="B164:C164"/>
    <mergeCell ref="B165:C165"/>
    <mergeCell ref="B166:C166"/>
    <mergeCell ref="B174:C174"/>
    <mergeCell ref="B175:C175"/>
    <mergeCell ref="B176:C176"/>
    <mergeCell ref="B168:C168"/>
    <mergeCell ref="B169:C169"/>
    <mergeCell ref="B170:C170"/>
    <mergeCell ref="B171:C171"/>
    <mergeCell ref="B172:C172"/>
    <mergeCell ref="B154:C154"/>
    <mergeCell ref="B85:C85"/>
    <mergeCell ref="B83:C83"/>
    <mergeCell ref="B84:C84"/>
    <mergeCell ref="X9:Z9"/>
    <mergeCell ref="D56:D58"/>
    <mergeCell ref="E56:E58"/>
    <mergeCell ref="W59:W60"/>
    <mergeCell ref="G56:I58"/>
    <mergeCell ref="B81:C81"/>
    <mergeCell ref="B82:C82"/>
    <mergeCell ref="B101:C101"/>
    <mergeCell ref="B94:C94"/>
    <mergeCell ref="D119:E119"/>
    <mergeCell ref="D120:E120"/>
    <mergeCell ref="D121:E121"/>
    <mergeCell ref="D122:E122"/>
    <mergeCell ref="G127:H127"/>
    <mergeCell ref="B103:C103"/>
    <mergeCell ref="B105:C105"/>
    <mergeCell ref="B106:C106"/>
    <mergeCell ref="B104:C104"/>
    <mergeCell ref="D114:E114"/>
    <mergeCell ref="D115:E115"/>
    <mergeCell ref="B114:C114"/>
    <mergeCell ref="B86:C86"/>
    <mergeCell ref="B87:C87"/>
    <mergeCell ref="B88:C88"/>
    <mergeCell ref="B89:C89"/>
    <mergeCell ref="B102:C102"/>
    <mergeCell ref="AA9:AC9"/>
    <mergeCell ref="X10:Z10"/>
    <mergeCell ref="AA10:AD10"/>
    <mergeCell ref="O56:O58"/>
    <mergeCell ref="P56:P58"/>
    <mergeCell ref="Q56:Q58"/>
    <mergeCell ref="R56:R58"/>
    <mergeCell ref="S56:S58"/>
    <mergeCell ref="L56:L58"/>
    <mergeCell ref="M56:M58"/>
    <mergeCell ref="N56:N58"/>
    <mergeCell ref="W56:W58"/>
    <mergeCell ref="R15:R17"/>
    <mergeCell ref="S15:S17"/>
    <mergeCell ref="T15:T17"/>
    <mergeCell ref="U15:U17"/>
    <mergeCell ref="B70:C70"/>
    <mergeCell ref="B71:C71"/>
    <mergeCell ref="D123:E123"/>
    <mergeCell ref="D124:E124"/>
    <mergeCell ref="D125:E125"/>
    <mergeCell ref="D126:E126"/>
    <mergeCell ref="D127:E127"/>
    <mergeCell ref="D128:E128"/>
    <mergeCell ref="D129:E129"/>
    <mergeCell ref="D116:E116"/>
    <mergeCell ref="D117:E117"/>
    <mergeCell ref="D118:E118"/>
    <mergeCell ref="B113:C113"/>
    <mergeCell ref="B107:C107"/>
    <mergeCell ref="B111:C111"/>
    <mergeCell ref="B112:C112"/>
    <mergeCell ref="D131:E131"/>
    <mergeCell ref="G122:H122"/>
    <mergeCell ref="G123:H123"/>
    <mergeCell ref="G124:H124"/>
    <mergeCell ref="G125:H125"/>
    <mergeCell ref="G126:H126"/>
    <mergeCell ref="B108:C108"/>
    <mergeCell ref="B109:C109"/>
    <mergeCell ref="B110:C110"/>
    <mergeCell ref="G114:H114"/>
    <mergeCell ref="G115:H115"/>
    <mergeCell ref="G116:H116"/>
    <mergeCell ref="G117:H117"/>
    <mergeCell ref="G118:H118"/>
    <mergeCell ref="G119:H119"/>
    <mergeCell ref="G120:H120"/>
    <mergeCell ref="G121:H121"/>
    <mergeCell ref="G130:H130"/>
    <mergeCell ref="D130:E130"/>
    <mergeCell ref="G128:H128"/>
    <mergeCell ref="B55:F55"/>
    <mergeCell ref="B22:F22"/>
    <mergeCell ref="H15:I17"/>
    <mergeCell ref="G15:G17"/>
    <mergeCell ref="H23:I23"/>
    <mergeCell ref="H22:I22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B15:F17"/>
    <mergeCell ref="AJ203:AK203"/>
    <mergeCell ref="G132:I132"/>
    <mergeCell ref="X155:AT155"/>
    <mergeCell ref="X181:AT181"/>
    <mergeCell ref="H47:I47"/>
    <mergeCell ref="H48:I48"/>
    <mergeCell ref="H49:I49"/>
    <mergeCell ref="H50:I50"/>
    <mergeCell ref="H51:I51"/>
    <mergeCell ref="H52:I52"/>
    <mergeCell ref="H53:I53"/>
    <mergeCell ref="H55:I55"/>
    <mergeCell ref="G131:H131"/>
    <mergeCell ref="G129:H129"/>
  </mergeCells>
  <conditionalFormatting sqref="AF64:AF103 X70:AE103 Y22:Y60 AI64:AI103 AN51:AO52 AN52:AP55 AN22:AP50 Z22:AA55 AB22:AB28 AB30:AB55 AI115:AI153 AI105:AI113 Y105:AE113 Y156:AB180 AC157:AC180 Y182:AT197 X105:X125 X132:X197 AC22:AH55 Z17:AT19 Z16:AH16 AJ16:AT16 AI30:AI60 AJ22:AM55 AD156:AD180 AE157:AE180 AG156:AT180 AF156:AF158 AF160:AF180 X126:AT131 X108:AT110 X77:AT77 AF107:AT113 X88:AT106 X63:AT69 AG70:AT103 AB65:AT80 Y132:AT153 Y115:AT125 AQ22:AT55 Z56:AT60 Z15:AT15">
    <cfRule type="expression" dxfId="54" priority="155" stopIfTrue="1">
      <formula>X$61</formula>
    </cfRule>
    <cfRule type="expression" dxfId="53" priority="156" stopIfTrue="1">
      <formula>X$62</formula>
    </cfRule>
    <cfRule type="expression" dxfId="52" priority="157" stopIfTrue="1">
      <formula>X$56=""</formula>
    </cfRule>
  </conditionalFormatting>
  <conditionalFormatting sqref="AB78:AB81">
    <cfRule type="expression" dxfId="51" priority="136" stopIfTrue="1">
      <formula>AB$61</formula>
    </cfRule>
    <cfRule type="expression" dxfId="50" priority="137" stopIfTrue="1">
      <formula>AB$62</formula>
    </cfRule>
    <cfRule type="expression" dxfId="49" priority="138" stopIfTrue="1">
      <formula>AB$56=""</formula>
    </cfRule>
  </conditionalFormatting>
  <conditionalFormatting sqref="AB107:AB113">
    <cfRule type="expression" dxfId="48" priority="133" stopIfTrue="1">
      <formula>AB$61</formula>
    </cfRule>
    <cfRule type="expression" dxfId="47" priority="134" stopIfTrue="1">
      <formula>AB$62</formula>
    </cfRule>
    <cfRule type="expression" dxfId="46" priority="135" stopIfTrue="1">
      <formula>AB$56=""</formula>
    </cfRule>
  </conditionalFormatting>
  <conditionalFormatting sqref="AB100:AB103">
    <cfRule type="expression" dxfId="45" priority="112" stopIfTrue="1">
      <formula>AB$61</formula>
    </cfRule>
    <cfRule type="expression" dxfId="44" priority="113" stopIfTrue="1">
      <formula>AB$62</formula>
    </cfRule>
    <cfRule type="expression" dxfId="43" priority="114" stopIfTrue="1">
      <formula>AB$56=""</formula>
    </cfRule>
  </conditionalFormatting>
  <conditionalFormatting sqref="AB94:AB99">
    <cfRule type="expression" dxfId="42" priority="109" stopIfTrue="1">
      <formula>AB$61</formula>
    </cfRule>
    <cfRule type="expression" dxfId="41" priority="110" stopIfTrue="1">
      <formula>AB$62</formula>
    </cfRule>
    <cfRule type="expression" dxfId="40" priority="111" stopIfTrue="1">
      <formula>AB$56=""</formula>
    </cfRule>
  </conditionalFormatting>
  <conditionalFormatting sqref="AB88:AB93">
    <cfRule type="expression" dxfId="39" priority="106" stopIfTrue="1">
      <formula>AB$61</formula>
    </cfRule>
    <cfRule type="expression" dxfId="38" priority="107" stopIfTrue="1">
      <formula>AB$62</formula>
    </cfRule>
    <cfRule type="expression" dxfId="37" priority="108" stopIfTrue="1">
      <formula>AB$56=""</formula>
    </cfRule>
  </conditionalFormatting>
  <conditionalFormatting sqref="AB104">
    <cfRule type="expression" dxfId="36" priority="97" stopIfTrue="1">
      <formula>AB$61</formula>
    </cfRule>
    <cfRule type="expression" dxfId="35" priority="98" stopIfTrue="1">
      <formula>AB$62</formula>
    </cfRule>
    <cfRule type="expression" dxfId="34" priority="99" stopIfTrue="1">
      <formula>AB$56=""</formula>
    </cfRule>
  </conditionalFormatting>
  <conditionalFormatting sqref="Y156:AB156">
    <cfRule type="expression" dxfId="33" priority="94" stopIfTrue="1">
      <formula>Y$61</formula>
    </cfRule>
    <cfRule type="expression" dxfId="32" priority="95" stopIfTrue="1">
      <formula>Y$62</formula>
    </cfRule>
    <cfRule type="expression" dxfId="31" priority="96" stopIfTrue="1">
      <formula>Y$56=""</formula>
    </cfRule>
  </conditionalFormatting>
  <conditionalFormatting sqref="Y15:Y19">
    <cfRule type="expression" dxfId="30" priority="79" stopIfTrue="1">
      <formula>Y$61</formula>
    </cfRule>
    <cfRule type="expression" dxfId="29" priority="80" stopIfTrue="1">
      <formula>Y$62</formula>
    </cfRule>
    <cfRule type="expression" dxfId="28" priority="81" stopIfTrue="1">
      <formula>Y$56=""</formula>
    </cfRule>
  </conditionalFormatting>
  <conditionalFormatting sqref="X15:X19 X22:X60">
    <cfRule type="expression" dxfId="27" priority="73" stopIfTrue="1">
      <formula>X$61</formula>
    </cfRule>
    <cfRule type="expression" dxfId="26" priority="74" stopIfTrue="1">
      <formula>X$62</formula>
    </cfRule>
    <cfRule type="expression" dxfId="25" priority="75" stopIfTrue="1">
      <formula>#REF!</formula>
    </cfRule>
  </conditionalFormatting>
  <conditionalFormatting sqref="AI15 AI17:AI21">
    <cfRule type="expression" dxfId="24" priority="1637" stopIfTrue="1">
      <formula>AI$74&lt;&gt;""</formula>
    </cfRule>
  </conditionalFormatting>
  <conditionalFormatting sqref="AC156 AF156">
    <cfRule type="expression" dxfId="23" priority="25" stopIfTrue="1">
      <formula>AC$61</formula>
    </cfRule>
    <cfRule type="expression" dxfId="22" priority="26" stopIfTrue="1">
      <formula>AC$62</formula>
    </cfRule>
    <cfRule type="expression" dxfId="21" priority="27" stopIfTrue="1">
      <formula>AC$56=""</formula>
    </cfRule>
  </conditionalFormatting>
  <conditionalFormatting sqref="AC156 AF156">
    <cfRule type="expression" dxfId="20" priority="22" stopIfTrue="1">
      <formula>AC$61</formula>
    </cfRule>
    <cfRule type="expression" dxfId="19" priority="23" stopIfTrue="1">
      <formula>AC$62</formula>
    </cfRule>
    <cfRule type="expression" dxfId="18" priority="24" stopIfTrue="1">
      <formula>AC$56=""</formula>
    </cfRule>
  </conditionalFormatting>
  <conditionalFormatting sqref="AD156 AG156">
    <cfRule type="expression" dxfId="17" priority="19" stopIfTrue="1">
      <formula>AD$61</formula>
    </cfRule>
    <cfRule type="expression" dxfId="16" priority="20" stopIfTrue="1">
      <formula>AD$62</formula>
    </cfRule>
    <cfRule type="expression" dxfId="15" priority="21" stopIfTrue="1">
      <formula>AD$56=""</formula>
    </cfRule>
  </conditionalFormatting>
  <conditionalFormatting sqref="AF156">
    <cfRule type="expression" dxfId="14" priority="10" stopIfTrue="1">
      <formula>AF$61</formula>
    </cfRule>
    <cfRule type="expression" dxfId="13" priority="11" stopIfTrue="1">
      <formula>AF$62</formula>
    </cfRule>
    <cfRule type="expression" dxfId="12" priority="12" stopIfTrue="1">
      <formula>AF$56=""</formula>
    </cfRule>
  </conditionalFormatting>
  <conditionalFormatting sqref="AF156:AF157 AE157">
    <cfRule type="expression" dxfId="11" priority="7" stopIfTrue="1">
      <formula>AE$61</formula>
    </cfRule>
    <cfRule type="expression" dxfId="10" priority="8" stopIfTrue="1">
      <formula>AE$62</formula>
    </cfRule>
    <cfRule type="expression" dxfId="9" priority="9" stopIfTrue="1">
      <formula>AE$56=""</formula>
    </cfRule>
  </conditionalFormatting>
  <conditionalFormatting sqref="AI22:AI33">
    <cfRule type="expression" dxfId="8" priority="4" stopIfTrue="1">
      <formula>AI$61</formula>
    </cfRule>
    <cfRule type="expression" dxfId="7" priority="5" stopIfTrue="1">
      <formula>AI$62</formula>
    </cfRule>
    <cfRule type="expression" dxfId="6" priority="6" stopIfTrue="1">
      <formula>AI$56=""</formula>
    </cfRule>
  </conditionalFormatting>
  <conditionalFormatting sqref="AI16">
    <cfRule type="expression" dxfId="5" priority="1" stopIfTrue="1">
      <formula>AI$61</formula>
    </cfRule>
    <cfRule type="expression" dxfId="4" priority="2" stopIfTrue="1">
      <formula>AI$62</formula>
    </cfRule>
    <cfRule type="expression" dxfId="3" priority="3" stopIfTrue="1">
      <formula>#REF!</formula>
    </cfRule>
  </conditionalFormatting>
  <conditionalFormatting sqref="AE156">
    <cfRule type="expression" dxfId="2" priority="1641" stopIfTrue="1">
      <formula>AF$61</formula>
    </cfRule>
    <cfRule type="expression" dxfId="1" priority="1642" stopIfTrue="1">
      <formula>AF$62</formula>
    </cfRule>
    <cfRule type="expression" dxfId="0" priority="1643" stopIfTrue="1">
      <formula>AF$56=""</formula>
    </cfRule>
  </conditionalFormatting>
  <dataValidations count="4">
    <dataValidation type="list" allowBlank="1" showInputMessage="1" showErrorMessage="1" sqref="F182:F197 F63:F113 G115:G131 G22:G55">
      <formula1>$C$59:$C$61</formula1>
    </dataValidation>
    <dataValidation type="list" allowBlank="1" showInputMessage="1" showErrorMessage="1" sqref="B156:B180">
      <formula1>traction</formula1>
    </dataValidation>
    <dataValidation type="list" allowBlank="1" showInputMessage="1" showErrorMessage="1" sqref="D156:D158 D188 D193:D197 D162 D182:D186">
      <formula1>TTX</formula1>
    </dataValidation>
    <dataValidation type="list" allowBlank="1" showInputMessage="1" showErrorMessage="1" sqref="B115:B131">
      <formula1>encadremen</formula1>
    </dataValidation>
  </dataValidations>
  <printOptions horizontalCentered="1" verticalCentered="1"/>
  <pageMargins left="0.19685039370078741" right="0.23622047244094491" top="0.27559055118110237" bottom="0.31496062992125984" header="0.15748031496062992" footer="0.19685039370078741"/>
  <pageSetup paperSize="8" scale="49" orientation="landscape" cellComments="asDisplayed" horizontalDpi="4294967292" verticalDpi="300" r:id="rId1"/>
  <headerFooter alignWithMargins="0">
    <oddFooter>&amp;RMise à jour le:&amp;D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0"/>
  <sheetViews>
    <sheetView topLeftCell="F1" zoomScale="85" zoomScaleNormal="85" workbookViewId="0">
      <selection activeCell="H39" sqref="H39"/>
    </sheetView>
  </sheetViews>
  <sheetFormatPr baseColWidth="10" defaultRowHeight="12.75"/>
  <cols>
    <col min="1" max="1" width="11.42578125" style="84"/>
    <col min="2" max="2" width="33.85546875" customWidth="1"/>
    <col min="3" max="3" width="43.42578125" customWidth="1"/>
    <col min="4" max="4" width="44.7109375" customWidth="1"/>
    <col min="5" max="5" width="32.140625" customWidth="1"/>
    <col min="6" max="6" width="41" customWidth="1"/>
    <col min="7" max="7" width="46.42578125" customWidth="1"/>
    <col min="8" max="8" width="25.42578125" style="167" customWidth="1"/>
    <col min="9" max="9" width="57.28515625" customWidth="1"/>
    <col min="10" max="10" width="30" customWidth="1"/>
    <col min="11" max="11" width="41" customWidth="1"/>
    <col min="12" max="12" width="24.85546875" customWidth="1"/>
  </cols>
  <sheetData>
    <row r="1" spans="2:12" s="84" customFormat="1">
      <c r="H1" s="167"/>
    </row>
    <row r="2" spans="2:12" s="84" customFormat="1">
      <c r="B2" s="94" t="s">
        <v>236</v>
      </c>
      <c r="C2" s="94" t="s">
        <v>235</v>
      </c>
      <c r="D2" s="94" t="s">
        <v>234</v>
      </c>
      <c r="E2" s="94" t="s">
        <v>237</v>
      </c>
      <c r="F2" s="94" t="s">
        <v>239</v>
      </c>
      <c r="G2" s="94" t="s">
        <v>240</v>
      </c>
      <c r="H2" s="94" t="s">
        <v>238</v>
      </c>
      <c r="I2" s="94" t="s">
        <v>241</v>
      </c>
      <c r="J2" s="94" t="s">
        <v>242</v>
      </c>
      <c r="K2" s="94" t="s">
        <v>243</v>
      </c>
      <c r="L2" s="94" t="s">
        <v>251</v>
      </c>
    </row>
    <row r="3" spans="2:12" s="84" customFormat="1">
      <c r="B3" s="128" t="s">
        <v>49</v>
      </c>
      <c r="C3" s="128" t="s">
        <v>33</v>
      </c>
      <c r="D3" s="128" t="s">
        <v>35</v>
      </c>
      <c r="E3" s="126" t="s">
        <v>150</v>
      </c>
      <c r="F3" s="140" t="s">
        <v>30</v>
      </c>
      <c r="G3" s="129" t="s">
        <v>114</v>
      </c>
      <c r="H3" s="126" t="s">
        <v>98</v>
      </c>
      <c r="I3" s="128" t="s">
        <v>43</v>
      </c>
      <c r="J3" s="135" t="s">
        <v>131</v>
      </c>
      <c r="K3" s="129" t="s">
        <v>63</v>
      </c>
      <c r="L3" s="167"/>
    </row>
    <row r="4" spans="2:12" s="84" customFormat="1">
      <c r="B4" s="126" t="s">
        <v>106</v>
      </c>
      <c r="C4" s="126" t="s">
        <v>34</v>
      </c>
      <c r="D4" s="126" t="s">
        <v>163</v>
      </c>
      <c r="E4" s="126" t="s">
        <v>151</v>
      </c>
      <c r="F4" s="141" t="s">
        <v>82</v>
      </c>
      <c r="G4" s="124" t="s">
        <v>113</v>
      </c>
      <c r="H4" s="126" t="s">
        <v>99</v>
      </c>
      <c r="I4" s="133" t="s">
        <v>135</v>
      </c>
      <c r="J4" s="135" t="s">
        <v>88</v>
      </c>
      <c r="K4" s="124" t="s">
        <v>64</v>
      </c>
      <c r="L4" s="122"/>
    </row>
    <row r="5" spans="2:12" s="84" customFormat="1" ht="24.75">
      <c r="B5" s="133" t="s">
        <v>32</v>
      </c>
      <c r="C5" s="133" t="s">
        <v>104</v>
      </c>
      <c r="D5" s="126" t="s">
        <v>96</v>
      </c>
      <c r="E5" s="126" t="s">
        <v>109</v>
      </c>
      <c r="F5" s="142" t="s">
        <v>93</v>
      </c>
      <c r="G5" s="124" t="s">
        <v>9</v>
      </c>
      <c r="H5" s="126" t="s">
        <v>37</v>
      </c>
      <c r="I5" s="126" t="s">
        <v>44</v>
      </c>
      <c r="J5" s="135" t="s">
        <v>6</v>
      </c>
      <c r="K5" s="126" t="s">
        <v>55</v>
      </c>
    </row>
    <row r="6" spans="2:12" s="84" customFormat="1" ht="25.5">
      <c r="B6" s="126" t="s">
        <v>129</v>
      </c>
      <c r="C6" s="126" t="s">
        <v>105</v>
      </c>
      <c r="D6" s="126" t="s">
        <v>136</v>
      </c>
      <c r="E6" s="126" t="s">
        <v>97</v>
      </c>
      <c r="F6" s="141" t="s">
        <v>83</v>
      </c>
      <c r="G6" s="124" t="s">
        <v>23</v>
      </c>
      <c r="H6" s="126" t="s">
        <v>140</v>
      </c>
      <c r="I6" s="133" t="s">
        <v>72</v>
      </c>
      <c r="J6" s="135" t="s">
        <v>62</v>
      </c>
      <c r="K6" s="133" t="s">
        <v>141</v>
      </c>
    </row>
    <row r="7" spans="2:12" s="84" customFormat="1">
      <c r="B7" s="133" t="s">
        <v>14</v>
      </c>
      <c r="C7" s="133" t="s">
        <v>110</v>
      </c>
      <c r="D7" s="126" t="s">
        <v>170</v>
      </c>
      <c r="E7" s="126" t="s">
        <v>138</v>
      </c>
      <c r="F7" s="127" t="s">
        <v>168</v>
      </c>
      <c r="G7" s="124" t="s">
        <v>159</v>
      </c>
      <c r="H7" s="167"/>
      <c r="I7" s="126" t="s">
        <v>133</v>
      </c>
      <c r="J7" s="135" t="s">
        <v>89</v>
      </c>
      <c r="K7" s="126" t="s">
        <v>22</v>
      </c>
    </row>
    <row r="8" spans="2:12" s="84" customFormat="1">
      <c r="B8" s="126" t="s">
        <v>77</v>
      </c>
      <c r="C8" s="126" t="s">
        <v>111</v>
      </c>
      <c r="D8" s="126" t="s">
        <v>164</v>
      </c>
      <c r="E8" s="126" t="s">
        <v>139</v>
      </c>
      <c r="F8" s="133" t="s">
        <v>40</v>
      </c>
      <c r="G8" s="124" t="s">
        <v>160</v>
      </c>
      <c r="H8" s="167"/>
      <c r="I8" s="133" t="s">
        <v>132</v>
      </c>
      <c r="J8" s="135" t="s">
        <v>90</v>
      </c>
      <c r="K8" s="133" t="s">
        <v>58</v>
      </c>
    </row>
    <row r="9" spans="2:12" s="84" customFormat="1">
      <c r="B9" s="133" t="s">
        <v>102</v>
      </c>
      <c r="C9" s="133" t="s">
        <v>2</v>
      </c>
      <c r="D9" s="126" t="s">
        <v>80</v>
      </c>
      <c r="E9" s="126" t="s">
        <v>21</v>
      </c>
      <c r="F9" s="126" t="s">
        <v>171</v>
      </c>
      <c r="G9" s="124" t="s">
        <v>161</v>
      </c>
      <c r="H9" s="167"/>
      <c r="I9" s="126" t="s">
        <v>134</v>
      </c>
      <c r="J9" s="136" t="s">
        <v>48</v>
      </c>
      <c r="K9" s="126" t="s">
        <v>59</v>
      </c>
    </row>
    <row r="10" spans="2:12" s="84" customFormat="1">
      <c r="B10" s="125" t="s">
        <v>103</v>
      </c>
      <c r="C10" s="126" t="s">
        <v>12</v>
      </c>
      <c r="D10" s="126" t="s">
        <v>81</v>
      </c>
      <c r="E10" s="126" t="s">
        <v>152</v>
      </c>
      <c r="F10" s="133" t="s">
        <v>84</v>
      </c>
      <c r="G10" s="124" t="s">
        <v>156</v>
      </c>
      <c r="H10" s="167"/>
      <c r="I10" s="133" t="s">
        <v>123</v>
      </c>
      <c r="J10" s="122"/>
      <c r="K10" s="133" t="s">
        <v>60</v>
      </c>
    </row>
    <row r="11" spans="2:12" s="84" customFormat="1">
      <c r="B11" s="126" t="s">
        <v>50</v>
      </c>
      <c r="C11" s="133" t="s">
        <v>167</v>
      </c>
      <c r="D11" s="126" t="s">
        <v>36</v>
      </c>
      <c r="E11" s="128" t="s">
        <v>153</v>
      </c>
      <c r="F11" s="126" t="s">
        <v>75</v>
      </c>
      <c r="G11" s="124" t="s">
        <v>157</v>
      </c>
      <c r="H11" s="167"/>
      <c r="I11" s="126" t="s">
        <v>71</v>
      </c>
      <c r="J11" s="122"/>
      <c r="K11" s="126" t="s">
        <v>61</v>
      </c>
    </row>
    <row r="12" spans="2:12" s="84" customFormat="1">
      <c r="B12" s="133" t="s">
        <v>13</v>
      </c>
      <c r="C12" s="126" t="s">
        <v>100</v>
      </c>
      <c r="D12" s="126" t="s">
        <v>165</v>
      </c>
      <c r="E12" s="126" t="s">
        <v>37</v>
      </c>
      <c r="F12" s="133" t="s">
        <v>76</v>
      </c>
      <c r="G12" s="124" t="s">
        <v>25</v>
      </c>
      <c r="H12" s="167"/>
      <c r="I12" s="133" t="s">
        <v>46</v>
      </c>
      <c r="J12" s="122"/>
      <c r="K12" s="133" t="s">
        <v>7</v>
      </c>
    </row>
    <row r="13" spans="2:12" s="84" customFormat="1">
      <c r="B13" s="126" t="s">
        <v>162</v>
      </c>
      <c r="C13" s="133" t="s">
        <v>101</v>
      </c>
      <c r="D13" s="126" t="s">
        <v>166</v>
      </c>
      <c r="E13" s="133"/>
      <c r="F13" s="126" t="s">
        <v>68</v>
      </c>
      <c r="G13" s="124" t="s">
        <v>66</v>
      </c>
      <c r="H13" s="167"/>
      <c r="I13" s="126" t="s">
        <v>148</v>
      </c>
      <c r="J13" s="122"/>
      <c r="K13" s="126" t="s">
        <v>65</v>
      </c>
    </row>
    <row r="14" spans="2:12" s="84" customFormat="1">
      <c r="B14" s="133" t="s">
        <v>5</v>
      </c>
      <c r="C14" s="126" t="s">
        <v>79</v>
      </c>
      <c r="D14" s="126" t="s">
        <v>149</v>
      </c>
      <c r="E14" s="126"/>
      <c r="F14" s="133" t="s">
        <v>85</v>
      </c>
      <c r="G14" s="124" t="s">
        <v>67</v>
      </c>
      <c r="H14" s="167"/>
      <c r="I14" s="133" t="s">
        <v>146</v>
      </c>
      <c r="J14" s="122"/>
      <c r="K14" s="133" t="s">
        <v>19</v>
      </c>
    </row>
    <row r="15" spans="2:12" s="84" customFormat="1">
      <c r="B15" s="126" t="s">
        <v>51</v>
      </c>
      <c r="C15" s="133" t="s">
        <v>124</v>
      </c>
      <c r="D15" s="126" t="s">
        <v>137</v>
      </c>
      <c r="E15" s="133"/>
      <c r="F15" s="126" t="s">
        <v>69</v>
      </c>
      <c r="G15" s="124" t="s">
        <v>24</v>
      </c>
      <c r="H15" s="167"/>
      <c r="I15" s="126" t="s">
        <v>3</v>
      </c>
      <c r="J15" s="122"/>
      <c r="K15" s="126" t="s">
        <v>28</v>
      </c>
    </row>
    <row r="16" spans="2:12" s="84" customFormat="1">
      <c r="B16" s="133" t="s">
        <v>20</v>
      </c>
      <c r="C16" s="126" t="s">
        <v>107</v>
      </c>
      <c r="D16" s="126" t="s">
        <v>154</v>
      </c>
      <c r="E16" s="126"/>
      <c r="F16" s="133" t="s">
        <v>86</v>
      </c>
      <c r="G16" s="124" t="s">
        <v>38</v>
      </c>
      <c r="H16" s="167"/>
      <c r="I16" s="133" t="s">
        <v>147</v>
      </c>
      <c r="J16" s="122"/>
      <c r="K16" s="133" t="s">
        <v>15</v>
      </c>
    </row>
    <row r="17" spans="2:11" s="84" customFormat="1">
      <c r="B17" s="126" t="s">
        <v>78</v>
      </c>
      <c r="C17" s="133" t="s">
        <v>108</v>
      </c>
      <c r="D17" s="126" t="s">
        <v>57</v>
      </c>
      <c r="E17" s="133"/>
      <c r="F17" s="126" t="s">
        <v>115</v>
      </c>
      <c r="G17" s="124" t="s">
        <v>41</v>
      </c>
      <c r="H17" s="167"/>
      <c r="I17" s="126" t="s">
        <v>73</v>
      </c>
      <c r="J17" s="122"/>
      <c r="K17" s="126" t="s">
        <v>56</v>
      </c>
    </row>
    <row r="18" spans="2:11" s="84" customFormat="1">
      <c r="B18" s="133" t="s">
        <v>54</v>
      </c>
      <c r="C18" s="126" t="s">
        <v>112</v>
      </c>
      <c r="D18" s="126" t="s">
        <v>11</v>
      </c>
      <c r="E18" s="126"/>
      <c r="F18" s="133" t="s">
        <v>87</v>
      </c>
      <c r="G18" s="124" t="s">
        <v>42</v>
      </c>
      <c r="H18" s="167"/>
      <c r="I18" s="133" t="s">
        <v>47</v>
      </c>
      <c r="J18" s="122"/>
      <c r="K18" s="133" t="s">
        <v>155</v>
      </c>
    </row>
    <row r="19" spans="2:11" s="84" customFormat="1">
      <c r="B19" s="133" t="s">
        <v>248</v>
      </c>
      <c r="C19" s="126"/>
      <c r="D19" s="126"/>
      <c r="E19" s="126"/>
      <c r="F19" s="126" t="s">
        <v>70</v>
      </c>
      <c r="G19" s="124" t="s">
        <v>10</v>
      </c>
      <c r="H19" s="167"/>
      <c r="I19" s="126" t="s">
        <v>45</v>
      </c>
      <c r="J19" s="122"/>
      <c r="K19" s="126" t="s">
        <v>94</v>
      </c>
    </row>
    <row r="20" spans="2:11" s="84" customFormat="1">
      <c r="B20" s="123"/>
      <c r="C20" s="122"/>
      <c r="D20" s="123"/>
      <c r="E20" s="122"/>
      <c r="F20" s="133" t="s">
        <v>39</v>
      </c>
      <c r="G20" s="130" t="s">
        <v>158</v>
      </c>
      <c r="H20" s="167"/>
      <c r="I20" s="133" t="s">
        <v>74</v>
      </c>
      <c r="J20" s="122"/>
      <c r="K20" s="133" t="s">
        <v>52</v>
      </c>
    </row>
    <row r="21" spans="2:11" s="84" customFormat="1">
      <c r="B21" s="123"/>
      <c r="C21" s="122"/>
      <c r="D21" s="123"/>
      <c r="E21" s="122"/>
      <c r="F21" s="134" t="s">
        <v>8</v>
      </c>
      <c r="G21" s="131" t="s">
        <v>4</v>
      </c>
      <c r="H21" s="167"/>
      <c r="I21" s="122"/>
      <c r="J21" s="122"/>
      <c r="K21" s="126" t="s">
        <v>29</v>
      </c>
    </row>
    <row r="22" spans="2:11" s="84" customFormat="1">
      <c r="B22" s="123"/>
      <c r="C22" s="122"/>
      <c r="D22" s="123"/>
      <c r="E22" s="122"/>
      <c r="F22" s="133" t="s">
        <v>142</v>
      </c>
      <c r="G22" s="122"/>
      <c r="H22" s="167"/>
      <c r="I22" s="122"/>
      <c r="J22" s="122"/>
      <c r="K22" s="133" t="s">
        <v>53</v>
      </c>
    </row>
    <row r="23" spans="2:11" s="84" customFormat="1">
      <c r="B23" s="123"/>
      <c r="C23" s="122"/>
      <c r="D23" s="123"/>
      <c r="E23" s="122"/>
      <c r="F23" s="126" t="s">
        <v>130</v>
      </c>
      <c r="G23" s="122"/>
      <c r="H23" s="167"/>
      <c r="I23" s="122"/>
      <c r="J23" s="122"/>
      <c r="K23" s="126" t="s">
        <v>92</v>
      </c>
    </row>
    <row r="24" spans="2:11" s="84" customFormat="1">
      <c r="B24" s="123"/>
      <c r="C24" s="122"/>
      <c r="D24" s="123"/>
      <c r="E24" s="122"/>
      <c r="F24" s="133" t="s">
        <v>145</v>
      </c>
      <c r="G24" s="122"/>
      <c r="H24" s="167"/>
      <c r="I24" s="122"/>
      <c r="J24" s="122"/>
      <c r="K24" s="133" t="s">
        <v>18</v>
      </c>
    </row>
    <row r="25" spans="2:11" s="84" customFormat="1">
      <c r="B25" s="123"/>
      <c r="C25" s="122"/>
      <c r="D25" s="123"/>
      <c r="E25" s="122"/>
      <c r="F25" s="122"/>
      <c r="G25" s="122"/>
      <c r="H25" s="167"/>
      <c r="I25" s="122"/>
      <c r="J25" s="122"/>
      <c r="K25" s="125" t="s">
        <v>91</v>
      </c>
    </row>
    <row r="26" spans="2:11" s="84" customFormat="1">
      <c r="B26" s="123"/>
      <c r="C26" s="122"/>
      <c r="D26" s="123"/>
      <c r="E26" s="122"/>
      <c r="F26" s="122"/>
      <c r="G26" s="122"/>
      <c r="H26" s="167"/>
      <c r="I26" s="122"/>
      <c r="J26" s="122"/>
      <c r="K26" s="126" t="s">
        <v>128</v>
      </c>
    </row>
    <row r="27" spans="2:11" s="84" customFormat="1">
      <c r="B27" s="123"/>
      <c r="C27" s="122"/>
      <c r="D27" s="123"/>
      <c r="E27" s="122"/>
      <c r="F27" s="122"/>
      <c r="G27" s="122"/>
      <c r="H27" s="167"/>
      <c r="I27" s="122"/>
      <c r="J27" s="122"/>
      <c r="K27" s="133" t="s">
        <v>95</v>
      </c>
    </row>
    <row r="28" spans="2:11" s="84" customFormat="1">
      <c r="B28" s="1"/>
      <c r="D28" s="1"/>
      <c r="F28"/>
      <c r="H28" s="167"/>
      <c r="I28"/>
      <c r="K28"/>
    </row>
    <row r="29" spans="2:11" s="84" customFormat="1">
      <c r="B29" s="1"/>
      <c r="D29" s="1"/>
      <c r="F29"/>
      <c r="H29" s="167"/>
      <c r="I29"/>
      <c r="K29"/>
    </row>
    <row r="30" spans="2:11" s="84" customFormat="1">
      <c r="B30" s="1"/>
      <c r="D30" s="1"/>
      <c r="F30"/>
      <c r="H30" s="167"/>
      <c r="I30"/>
      <c r="K30"/>
    </row>
    <row r="31" spans="2:11" s="84" customFormat="1">
      <c r="B31" s="1"/>
      <c r="D31" s="1"/>
      <c r="F31"/>
      <c r="H31" s="167"/>
      <c r="I31"/>
      <c r="K31"/>
    </row>
    <row r="32" spans="2:11" s="84" customFormat="1">
      <c r="B32" s="1"/>
      <c r="D32" s="1"/>
      <c r="F32"/>
      <c r="H32" s="167"/>
      <c r="I32"/>
      <c r="K32"/>
    </row>
    <row r="33" spans="2:11" s="84" customFormat="1">
      <c r="B33" s="1"/>
      <c r="D33" s="1"/>
      <c r="F33"/>
      <c r="H33" s="167"/>
      <c r="I33"/>
      <c r="K33"/>
    </row>
    <row r="34" spans="2:11" s="84" customFormat="1">
      <c r="B34" s="1"/>
      <c r="D34" s="1"/>
      <c r="F34"/>
      <c r="H34" s="167"/>
      <c r="I34"/>
      <c r="K34"/>
    </row>
    <row r="35" spans="2:11" s="84" customFormat="1">
      <c r="B35" s="1"/>
      <c r="D35" s="1"/>
      <c r="F35"/>
      <c r="H35" s="167"/>
      <c r="I35"/>
      <c r="K35"/>
    </row>
    <row r="36" spans="2:11" s="84" customFormat="1">
      <c r="B36" s="1"/>
      <c r="D36" s="1"/>
      <c r="F36"/>
      <c r="H36" s="167"/>
      <c r="I36"/>
      <c r="K36"/>
    </row>
    <row r="37" spans="2:11" s="84" customFormat="1">
      <c r="B37" s="1"/>
      <c r="D37" s="1"/>
      <c r="F37"/>
      <c r="H37" s="167"/>
      <c r="I37"/>
      <c r="K37"/>
    </row>
    <row r="38" spans="2:11" s="84" customFormat="1">
      <c r="B38" s="1"/>
      <c r="D38" s="1"/>
      <c r="F38"/>
      <c r="H38" s="167"/>
      <c r="I38"/>
      <c r="K38"/>
    </row>
    <row r="39" spans="2:11" s="84" customFormat="1">
      <c r="B39" s="1"/>
      <c r="D39" s="1"/>
      <c r="F39"/>
      <c r="H39" s="167"/>
      <c r="K39"/>
    </row>
    <row r="40" spans="2:11" s="84" customFormat="1">
      <c r="B40" s="1"/>
      <c r="D40" s="1"/>
      <c r="F40"/>
      <c r="H40" s="167"/>
      <c r="K40"/>
    </row>
    <row r="41" spans="2:11" s="84" customFormat="1">
      <c r="B41" s="1"/>
      <c r="D41" s="1"/>
      <c r="F41"/>
      <c r="H41" s="167"/>
      <c r="K41"/>
    </row>
    <row r="42" spans="2:11" s="84" customFormat="1">
      <c r="B42" s="1"/>
      <c r="D42" s="1"/>
      <c r="F42"/>
      <c r="H42" s="167"/>
      <c r="K42"/>
    </row>
    <row r="43" spans="2:11" s="84" customFormat="1">
      <c r="B43" s="1"/>
      <c r="D43" s="1"/>
      <c r="F43"/>
      <c r="H43" s="167"/>
      <c r="K43"/>
    </row>
    <row r="44" spans="2:11" s="84" customFormat="1">
      <c r="B44" s="1"/>
      <c r="D44" s="1"/>
      <c r="F44"/>
      <c r="H44" s="167"/>
      <c r="K44"/>
    </row>
    <row r="45" spans="2:11" s="84" customFormat="1">
      <c r="B45" s="1"/>
      <c r="D45" s="1"/>
      <c r="F45"/>
      <c r="H45" s="167"/>
      <c r="K45"/>
    </row>
    <row r="47" spans="2:11">
      <c r="D47" s="76"/>
      <c r="E47" s="76"/>
      <c r="G47" s="76" t="s">
        <v>226</v>
      </c>
      <c r="H47" s="94"/>
    </row>
    <row r="48" spans="2:11">
      <c r="C48" s="120" t="s">
        <v>127</v>
      </c>
      <c r="D48" s="121">
        <v>127.33999999999999</v>
      </c>
      <c r="E48" s="121">
        <v>166.82565714285715</v>
      </c>
      <c r="G48" s="77" t="s">
        <v>143</v>
      </c>
      <c r="H48" s="121"/>
    </row>
    <row r="49" spans="3:8">
      <c r="C49" s="120" t="s">
        <v>27</v>
      </c>
      <c r="D49" s="121">
        <v>91.55</v>
      </c>
      <c r="E49" s="121">
        <v>119.14828571428572</v>
      </c>
      <c r="G49" s="77" t="s">
        <v>144</v>
      </c>
      <c r="H49" s="121"/>
    </row>
    <row r="50" spans="3:8">
      <c r="C50" s="120" t="s">
        <v>222</v>
      </c>
      <c r="D50" s="121">
        <v>72.45</v>
      </c>
      <c r="E50" s="121">
        <v>93.736914285714292</v>
      </c>
      <c r="G50" s="77" t="s">
        <v>199</v>
      </c>
      <c r="H50" s="121"/>
    </row>
    <row r="51" spans="3:8">
      <c r="C51" s="120" t="s">
        <v>221</v>
      </c>
      <c r="D51" s="121">
        <v>62.699999999999996</v>
      </c>
      <c r="E51" s="121">
        <v>80.98471428571429</v>
      </c>
      <c r="G51" s="77" t="s">
        <v>200</v>
      </c>
      <c r="H51" s="121"/>
    </row>
    <row r="52" spans="3:8">
      <c r="C52" s="120" t="s">
        <v>224</v>
      </c>
      <c r="D52" s="121">
        <v>79.540000000000006</v>
      </c>
      <c r="E52" s="121">
        <v>103.57168571428572</v>
      </c>
      <c r="G52" s="77" t="s">
        <v>201</v>
      </c>
      <c r="H52" s="121"/>
    </row>
    <row r="53" spans="3:8">
      <c r="C53" s="120" t="s">
        <v>122</v>
      </c>
      <c r="D53" s="121">
        <v>53.16999999999998</v>
      </c>
      <c r="E53" s="121">
        <v>68.681771428571423</v>
      </c>
      <c r="G53" s="77" t="s">
        <v>202</v>
      </c>
      <c r="H53" s="121"/>
    </row>
    <row r="54" spans="3:8">
      <c r="C54" s="120" t="s">
        <v>220</v>
      </c>
      <c r="D54" s="121">
        <v>40.869999999999997</v>
      </c>
      <c r="E54" s="121">
        <v>53.269799999999996</v>
      </c>
      <c r="G54" s="77" t="s">
        <v>203</v>
      </c>
      <c r="H54" s="121"/>
    </row>
    <row r="55" spans="3:8">
      <c r="C55" s="120" t="s">
        <v>219</v>
      </c>
      <c r="D55" s="121">
        <v>72.350000000000009</v>
      </c>
      <c r="E55" s="121">
        <v>93.915714285714316</v>
      </c>
      <c r="G55" s="77" t="s">
        <v>204</v>
      </c>
      <c r="H55" s="121"/>
    </row>
    <row r="56" spans="3:8">
      <c r="C56" s="120" t="s">
        <v>191</v>
      </c>
      <c r="D56" s="121">
        <v>65.98</v>
      </c>
      <c r="E56" s="121">
        <v>85.761200000000017</v>
      </c>
      <c r="G56" s="77" t="s">
        <v>205</v>
      </c>
      <c r="H56" s="121"/>
    </row>
    <row r="57" spans="3:8">
      <c r="C57" s="120" t="s">
        <v>192</v>
      </c>
      <c r="D57" s="121">
        <v>41.64</v>
      </c>
      <c r="E57" s="121">
        <v>53.516200000000005</v>
      </c>
      <c r="G57" s="77" t="s">
        <v>206</v>
      </c>
      <c r="H57" s="121"/>
    </row>
    <row r="58" spans="3:8">
      <c r="C58" s="120" t="s">
        <v>31</v>
      </c>
      <c r="D58" s="121">
        <v>67.28</v>
      </c>
      <c r="E58" s="121">
        <v>86.876142857142867</v>
      </c>
      <c r="G58" s="77" t="s">
        <v>207</v>
      </c>
      <c r="H58" s="121"/>
    </row>
    <row r="59" spans="3:8">
      <c r="C59" s="120" t="s">
        <v>26</v>
      </c>
      <c r="D59" s="121">
        <v>24.060000000000002</v>
      </c>
      <c r="E59" s="121">
        <v>32.107800000000005</v>
      </c>
      <c r="G59" s="77" t="s">
        <v>208</v>
      </c>
      <c r="H59" s="121"/>
    </row>
    <row r="60" spans="3:8">
      <c r="G60" s="77" t="s">
        <v>209</v>
      </c>
    </row>
    <row r="61" spans="3:8">
      <c r="G61" s="77" t="s">
        <v>210</v>
      </c>
    </row>
    <row r="62" spans="3:8">
      <c r="C62" s="94"/>
      <c r="G62" s="77" t="s">
        <v>211</v>
      </c>
    </row>
    <row r="63" spans="3:8">
      <c r="C63" s="84"/>
      <c r="G63" s="77" t="s">
        <v>225</v>
      </c>
    </row>
    <row r="64" spans="3:8">
      <c r="C64" s="96" t="s">
        <v>227</v>
      </c>
      <c r="G64" s="77" t="s">
        <v>212</v>
      </c>
    </row>
    <row r="65" spans="3:7">
      <c r="C65" s="96" t="s">
        <v>228</v>
      </c>
      <c r="G65" s="77" t="s">
        <v>213</v>
      </c>
    </row>
    <row r="66" spans="3:7">
      <c r="C66" s="96" t="s">
        <v>231</v>
      </c>
      <c r="G66" s="77" t="s">
        <v>214</v>
      </c>
    </row>
    <row r="67" spans="3:7">
      <c r="C67" s="96" t="s">
        <v>232</v>
      </c>
      <c r="G67" s="77" t="s">
        <v>215</v>
      </c>
    </row>
    <row r="68" spans="3:7">
      <c r="C68" s="96" t="s">
        <v>229</v>
      </c>
      <c r="E68" s="84"/>
      <c r="G68" s="77" t="s">
        <v>126</v>
      </c>
    </row>
    <row r="69" spans="3:7">
      <c r="C69" s="96" t="s">
        <v>230</v>
      </c>
      <c r="G69" s="132" t="s">
        <v>125</v>
      </c>
    </row>
    <row r="70" spans="3:7">
      <c r="C70" s="96" t="s">
        <v>233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58</vt:i4>
      </vt:variant>
    </vt:vector>
  </HeadingPairs>
  <TitlesOfParts>
    <vt:vector size="60" baseType="lpstr">
      <vt:lpstr>planning</vt:lpstr>
      <vt:lpstr>Datas</vt:lpstr>
      <vt:lpstr>aid_soud</vt:lpstr>
      <vt:lpstr>c_qual</vt:lpstr>
      <vt:lpstr>CC</vt:lpstr>
      <vt:lpstr>CE</vt:lpstr>
      <vt:lpstr>Ceng</vt:lpstr>
      <vt:lpstr>chauff</vt:lpstr>
      <vt:lpstr>CM</vt:lpstr>
      <vt:lpstr>cond_loco</vt:lpstr>
      <vt:lpstr>DP</vt:lpstr>
      <vt:lpstr>encadremen</vt:lpstr>
      <vt:lpstr>Encadrement</vt:lpstr>
      <vt:lpstr>geo</vt:lpstr>
      <vt:lpstr>immo</vt:lpstr>
      <vt:lpstr>int</vt:lpstr>
      <vt:lpstr>lol</vt:lpstr>
      <vt:lpstr>man</vt:lpstr>
      <vt:lpstr>mat_immo</vt:lpstr>
      <vt:lpstr>mat_tot</vt:lpstr>
      <vt:lpstr>mat_tot_im</vt:lpstr>
      <vt:lpstr>mecano</vt:lpstr>
      <vt:lpstr>nbe_cond_loco</vt:lpstr>
      <vt:lpstr>nbe_enc</vt:lpstr>
      <vt:lpstr>nbe_h_p</vt:lpstr>
      <vt:lpstr>nbe_heure</vt:lpstr>
      <vt:lpstr>nbe_immo_mat</vt:lpstr>
      <vt:lpstr>nbe_mat</vt:lpstr>
      <vt:lpstr>nbe_p</vt:lpstr>
      <vt:lpstr>nbe_pl</vt:lpstr>
      <vt:lpstr>nbe_poste</vt:lpstr>
      <vt:lpstr>nbe_poste_enc</vt:lpstr>
      <vt:lpstr>nbe_tot_immo</vt:lpstr>
      <vt:lpstr>nbe_tot_mat</vt:lpstr>
      <vt:lpstr>nbeng</vt:lpstr>
      <vt:lpstr>P</vt:lpstr>
      <vt:lpstr>pos</vt:lpstr>
      <vt:lpstr>rex</vt:lpstr>
      <vt:lpstr>soud</vt:lpstr>
      <vt:lpstr>SP</vt:lpstr>
      <vt:lpstr>taches</vt:lpstr>
      <vt:lpstr>Trac_dp</vt:lpstr>
      <vt:lpstr>trac_dp2</vt:lpstr>
      <vt:lpstr>trac_immo</vt:lpstr>
      <vt:lpstr>trac_immo2</vt:lpstr>
      <vt:lpstr>Trac_nbe</vt:lpstr>
      <vt:lpstr>Trac_nbe_dp</vt:lpstr>
      <vt:lpstr>Trac_sp</vt:lpstr>
      <vt:lpstr>trac_tot_dp</vt:lpstr>
      <vt:lpstr>trac_tot_immo</vt:lpstr>
      <vt:lpstr>trac_tot_sp</vt:lpstr>
      <vt:lpstr>tract_sp2</vt:lpstr>
      <vt:lpstr>traction</vt:lpstr>
      <vt:lpstr>trier</vt:lpstr>
      <vt:lpstr>trier_loco</vt:lpstr>
      <vt:lpstr>TTX</vt:lpstr>
      <vt:lpstr>typ_mat</vt:lpstr>
      <vt:lpstr>Type_trac</vt:lpstr>
      <vt:lpstr>type_ttx</vt:lpstr>
      <vt:lpstr>planning!Zone_d_impression</vt:lpstr>
    </vt:vector>
  </TitlesOfParts>
  <Company>TSO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fsicot</dc:creator>
  <cp:lastModifiedBy>BOIVIN Thibault</cp:lastModifiedBy>
  <cp:lastPrinted>2013-02-03T14:09:17Z</cp:lastPrinted>
  <dcterms:created xsi:type="dcterms:W3CDTF">2000-10-11T09:58:58Z</dcterms:created>
  <dcterms:modified xsi:type="dcterms:W3CDTF">2013-02-14T15:21:31Z</dcterms:modified>
  <cp:category>Fichier Etude France</cp:category>
</cp:coreProperties>
</file>