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 codeName="ThisWorkbook"/>
  <xr:revisionPtr revIDLastSave="0" documentId="13_ncr:1_{43CFC803-D69D-497E-A41B-6899369D93E8}" xr6:coauthVersionLast="46" xr6:coauthVersionMax="46" xr10:uidLastSave="{00000000-0000-0000-0000-000000000000}"/>
  <bookViews>
    <workbookView xWindow="-120" yWindow="-120" windowWidth="20730" windowHeight="1131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1" l="1" a="1"/>
  <c r="L6" i="1" s="1"/>
  <c r="K6" i="1" a="1"/>
  <c r="K6" i="1" s="1"/>
  <c r="L14" i="1" a="1"/>
  <c r="L14" i="1" s="1"/>
  <c r="F17" i="1"/>
  <c r="F18" i="1"/>
  <c r="H9" i="1"/>
  <c r="I9" i="1"/>
  <c r="F9" i="1"/>
  <c r="F16" i="1"/>
  <c r="H5" i="1"/>
  <c r="H6" i="1"/>
  <c r="H7" i="1"/>
  <c r="H8" i="1"/>
  <c r="I5" i="1"/>
  <c r="I6" i="1"/>
  <c r="I7" i="1"/>
  <c r="I8" i="1"/>
  <c r="F8" i="1"/>
  <c r="F7" i="1"/>
  <c r="F6" i="1"/>
  <c r="F5" i="1"/>
  <c r="K14" i="1" l="1" a="1"/>
  <c r="K1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<sst xmlns="http://schemas.openxmlformats.org/spreadsheetml/2006/main" count="37" uniqueCount="18">
  <si>
    <t>Nom</t>
  </si>
  <si>
    <t>Carte A</t>
  </si>
  <si>
    <t>Carte B</t>
  </si>
  <si>
    <t>Carte C</t>
  </si>
  <si>
    <t>Carte D</t>
  </si>
  <si>
    <t>Je veux :</t>
  </si>
  <si>
    <t>Nb</t>
  </si>
  <si>
    <t>Val</t>
  </si>
  <si>
    <t>J'ai besoin de :</t>
  </si>
  <si>
    <t>J'ai :</t>
  </si>
  <si>
    <t>Mais aussi</t>
  </si>
  <si>
    <t>Carte F</t>
  </si>
  <si>
    <t>Carte E</t>
  </si>
  <si>
    <t>Carte G</t>
  </si>
  <si>
    <t>NOM</t>
  </si>
  <si>
    <t>NB</t>
  </si>
  <si>
    <t xml:space="preserve">Version 2 decks </t>
  </si>
  <si>
    <t>Version 1 deck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</si>
</sst>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4">
    <dxf>
      <border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  <vertical/>
        <horizontal/>
      </border>
    </dxf>
    <dxf>
      <border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  <vertical/>
        <horizontal/>
      </border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4:B14" totalsRowShown="0">
  <autoFilter ref="B4:B14" xr:uid="{00000000-0009-0000-0100-000001000000}"/>
  <sortState xmlns:xlrd2="http://schemas.microsoft.com/office/spreadsheetml/2017/richdata2" ref="B5:B14">
    <sortCondition ref="B4:B14"/>
  </sortState>
  <tableColumns count="1">
    <tableColumn id="1" xr3:uid="{00000000-0010-0000-0000-000001000000}" name="Nom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D4:F9" totalsRowShown="0">
  <autoFilter ref="D4:F9" xr:uid="{00000000-0009-0000-0100-000002000000}"/>
  <tableColumns count="3">
    <tableColumn id="1" xr3:uid="{00000000-0010-0000-0100-000001000000}" name="Nom"/>
    <tableColumn id="2" xr3:uid="{00000000-0010-0000-0100-000002000000}" name="Nb"/>
    <tableColumn id="3" xr3:uid="{00000000-0010-0000-0100-000003000000}" name="Val">
      <calculatedColumnFormula>IF(COUNTIFS(Tableau1[Nom],Tableau2[[#This Row],[Nom]])&gt;=Tableau2[[#This Row],[Nb]],"✔","❌")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H4:I9" totalsRowShown="0">
  <autoFilter ref="H4:I9" xr:uid="{00000000-0009-0000-0100-000004000000}"/>
  <tableColumns count="2">
    <tableColumn id="1" xr3:uid="{00000000-0010-0000-0200-000001000000}" name="Nom" dataDxfId="3">
      <calculatedColumnFormula>IF(IFERROR((Tableau2[[#This Row],[Nb]]-COUNTIFS(Tableau1[Nom],Tableau2[[#This Row],[Nom]]))&lt;=0,""),"",Tableau2[[#This Row],[Nom]])</calculatedColumnFormula>
    </tableColumn>
    <tableColumn id="2" xr3:uid="{00000000-0010-0000-0200-000002000000}" name="Nb" dataDxfId="2">
      <calculatedColumnFormula>IF((Tableau2[[#This Row],[Nb]]-COUNTIFS(Tableau1[Nom],Tableau2[[#This Row],[Nom]]))&lt;=0,"",(Tableau2[[#This Row],[Nb]]-COUNTIFS(Tableau1[Nom],Tableau2[[#This Row],[Nom]])))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26" displayName="Tableau26" ref="D15:F18" totalsRowShown="0">
  <autoFilter ref="D15:F18" xr:uid="{00000000-0009-0000-0100-000005000000}"/>
  <tableColumns count="3">
    <tableColumn id="1" xr3:uid="{00000000-0010-0000-0300-000001000000}" name="Nom"/>
    <tableColumn id="2" xr3:uid="{00000000-0010-0000-0300-000002000000}" name="Nb"/>
    <tableColumn id="3" xr3:uid="{00000000-0010-0000-0300-000003000000}" name="Val">
      <calculatedColumnFormula>IF(COUNTIFS(Tableau1[Nom],Tableau26[[#This Row],[Nom]])&gt;=Tableau26[[#This Row],[Nb]],"✔","❌")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L19"/>
  <sheetViews>
    <sheetView tabSelected="1" topLeftCell="A2" workbookViewId="0">
      <selection activeCell="I20" sqref="I20"/>
    </sheetView>
  </sheetViews>
  <sheetFormatPr baseColWidth="10" defaultRowHeight="15" x14ac:dyDescent="0.25"/>
  <sheetData>
    <row r="3" spans="2:12" s="1" customFormat="1" x14ac:dyDescent="0.25">
      <c r="B3" s="1" t="s">
        <v>9</v>
      </c>
      <c r="D3" s="1" t="s">
        <v>5</v>
      </c>
      <c r="H3" s="1" t="s">
        <v>8</v>
      </c>
    </row>
    <row r="4" spans="2:12" x14ac:dyDescent="0.25">
      <c r="B4" t="s">
        <v>0</v>
      </c>
      <c r="D4" t="s">
        <v>0</v>
      </c>
      <c r="E4" t="s">
        <v>6</v>
      </c>
      <c r="F4" t="s">
        <v>7</v>
      </c>
      <c r="H4" t="s">
        <v>0</v>
      </c>
      <c r="I4" t="s">
        <v>6</v>
      </c>
      <c r="K4" s="1" t="s">
        <v>17</v>
      </c>
    </row>
    <row r="5" spans="2:12" x14ac:dyDescent="0.25">
      <c r="B5" t="s">
        <v>1</v>
      </c>
      <c r="D5" t="s">
        <v>1</v>
      </c>
      <c r="E5">
        <v>3</v>
      </c>
      <c r="F5" t="str">
        <f>IF(COUNTIFS(Tableau1[Nom],Tableau2[[#This Row],[Nom]])&gt;=Tableau2[[#This Row],[Nb]],"✔","❌")</f>
        <v>❌</v>
      </c>
      <c r="H5" t="str">
        <f>IF(IFERROR((Tableau2[[#This Row],[Nb]]-COUNTIFS(Tableau1[Nom],Tableau2[[#This Row],[Nom]]))&lt;=0,""),"",Tableau2[[#This Row],[Nom]])</f>
        <v>Carte A</v>
      </c>
      <c r="I5">
        <f>IF((Tableau2[[#This Row],[Nb]]-COUNTIFS(Tableau1[Nom],Tableau2[[#This Row],[Nom]]))&lt;=0,"",(Tableau2[[#This Row],[Nb]]-COUNTIFS(Tableau1[Nom],Tableau2[[#This Row],[Nom]])))</f>
        <v>1</v>
      </c>
      <c r="K5" s="3" t="s">
        <v>14</v>
      </c>
      <c r="L5" s="3" t="s">
        <v>15</v>
      </c>
    </row>
    <row r="6" spans="2:12" x14ac:dyDescent="0.25">
      <c r="B6" t="s">
        <v>1</v>
      </c>
      <c r="D6" t="s">
        <v>2</v>
      </c>
      <c r="E6">
        <v>3</v>
      </c>
      <c r="F6" t="str">
        <f>IF(COUNTIFS(Tableau1[Nom],Tableau2[[#This Row],[Nom]])&gt;=Tableau2[[#This Row],[Nb]],"✔","❌")</f>
        <v>✔</v>
      </c>
      <c r="H6" t="str">
        <f>IF(IFERROR((Tableau2[[#This Row],[Nb]]-COUNTIFS(Tableau1[Nom],Tableau2[[#This Row],[Nom]]))&lt;=0,""),"",Tableau2[[#This Row],[Nom]])</f>
        <v/>
      </c>
      <c r="I6" t="str">
        <f>IF((Tableau2[[#This Row],[Nb]]-COUNTIFS(Tableau1[Nom],Tableau2[[#This Row],[Nom]]))&lt;=0,"",(Tableau2[[#This Row],[Nb]]-COUNTIFS(Tableau1[Nom],Tableau2[[#This Row],[Nom]])))</f>
        <v/>
      </c>
      <c r="K6" t="str" cm="1">
        <f t="array" ref="K6:K8">_xlfn._xlws.FILTER(Tableau2[Nom],Tableau2[Val]="❌")</f>
        <v>Carte A</v>
      </c>
      <c r="L6" cm="1">
        <f t="array" ref="L6:L8">-_xlfn._xlws.FILTER(COUNTIF(Tableau1[Nom],Tableau2[Nom])-Tableau2[Nb],Tableau2[Val]="❌")</f>
        <v>1</v>
      </c>
    </row>
    <row r="7" spans="2:12" x14ac:dyDescent="0.25">
      <c r="B7" t="s">
        <v>2</v>
      </c>
      <c r="D7" t="s">
        <v>3</v>
      </c>
      <c r="E7">
        <v>3</v>
      </c>
      <c r="F7" t="str">
        <f>IF(COUNTIFS(Tableau1[Nom],Tableau2[[#This Row],[Nom]])&gt;=Tableau2[[#This Row],[Nb]],"✔","❌")</f>
        <v>❌</v>
      </c>
      <c r="H7" t="str">
        <f>IF(IFERROR((Tableau2[[#This Row],[Nb]]-COUNTIFS(Tableau1[Nom],Tableau2[[#This Row],[Nom]]))&lt;=0,""),"",Tableau2[[#This Row],[Nom]])</f>
        <v>Carte C</v>
      </c>
      <c r="I7">
        <f>IF((Tableau2[[#This Row],[Nb]]-COUNTIFS(Tableau1[Nom],Tableau2[[#This Row],[Nom]]))&lt;=0,"",(Tableau2[[#This Row],[Nb]]-COUNTIFS(Tableau1[Nom],Tableau2[[#This Row],[Nom]])))</f>
        <v>2</v>
      </c>
      <c r="K7" t="str">
        <v>Carte C</v>
      </c>
      <c r="L7">
        <v>2</v>
      </c>
    </row>
    <row r="8" spans="2:12" x14ac:dyDescent="0.25">
      <c r="B8" t="s">
        <v>2</v>
      </c>
      <c r="D8" t="s">
        <v>4</v>
      </c>
      <c r="E8">
        <v>1</v>
      </c>
      <c r="F8" t="str">
        <f>IF(COUNTIFS(Tableau1[Nom],Tableau2[[#This Row],[Nom]])&gt;=Tableau2[[#This Row],[Nb]],"✔","❌")</f>
        <v>✔</v>
      </c>
      <c r="H8" t="str">
        <f>IF(IFERROR((Tableau2[[#This Row],[Nb]]-COUNTIFS(Tableau1[Nom],Tableau2[[#This Row],[Nom]]))&lt;=0,""),"",Tableau2[[#This Row],[Nom]])</f>
        <v/>
      </c>
      <c r="I8" t="str">
        <f>IF((Tableau2[[#This Row],[Nb]]-COUNTIFS(Tableau1[Nom],Tableau2[[#This Row],[Nom]]))&lt;=0,"",(Tableau2[[#This Row],[Nb]]-COUNTIFS(Tableau1[Nom],Tableau2[[#This Row],[Nom]])))</f>
        <v/>
      </c>
      <c r="K8" t="str">
        <v>Carte G</v>
      </c>
      <c r="L8">
        <v>1</v>
      </c>
    </row>
    <row r="9" spans="2:12" x14ac:dyDescent="0.25">
      <c r="B9" t="s">
        <v>2</v>
      </c>
      <c r="D9" t="s">
        <v>13</v>
      </c>
      <c r="E9">
        <v>1</v>
      </c>
      <c r="F9" t="str">
        <f>IF(COUNTIFS(Tableau1[Nom],Tableau2[[#This Row],[Nom]])&gt;=Tableau2[[#This Row],[Nb]],"✔","❌")</f>
        <v>❌</v>
      </c>
      <c r="H9" s="2" t="str">
        <f>IF(IFERROR((Tableau2[[#This Row],[Nb]]-COUNTIFS(Tableau1[Nom],Tableau2[[#This Row],[Nom]]))&lt;=0,""),"",Tableau2[[#This Row],[Nom]])</f>
        <v>Carte G</v>
      </c>
      <c r="I9" s="2">
        <f>IF((Tableau2[[#This Row],[Nb]]-COUNTIFS(Tableau1[Nom],Tableau2[[#This Row],[Nom]]))&lt;=0,"",(Tableau2[[#This Row],[Nb]]-COUNTIFS(Tableau1[Nom],Tableau2[[#This Row],[Nom]])))</f>
        <v>1</v>
      </c>
    </row>
    <row r="10" spans="2:12" x14ac:dyDescent="0.25">
      <c r="B10" t="s">
        <v>3</v>
      </c>
      <c r="H10" s="2"/>
      <c r="I10" s="2"/>
    </row>
    <row r="11" spans="2:12" x14ac:dyDescent="0.25">
      <c r="B11" t="s">
        <v>4</v>
      </c>
    </row>
    <row r="12" spans="2:12" x14ac:dyDescent="0.25">
      <c r="B12" t="s">
        <v>12</v>
      </c>
      <c r="K12" s="1" t="s">
        <v>16</v>
      </c>
    </row>
    <row r="13" spans="2:12" x14ac:dyDescent="0.25">
      <c r="B13" t="s">
        <v>12</v>
      </c>
      <c r="K13" s="3" t="s">
        <v>14</v>
      </c>
      <c r="L13" s="3" t="s">
        <v>15</v>
      </c>
    </row>
    <row r="14" spans="2:12" x14ac:dyDescent="0.25">
      <c r="B14" t="s">
        <v>11</v>
      </c>
      <c r="D14" s="1" t="s">
        <v>10</v>
      </c>
      <c r="E14" s="1"/>
      <c r="F14" s="1"/>
      <c r="K14" t="str" cm="1">
        <f t="array" ref="K14:K19">_xlfn._xlws.FILTER(D5:D18,F5:F18="❌")</f>
        <v>Carte A</v>
      </c>
      <c r="L14" cm="1">
        <f t="array" ref="L14:L19">-_xlfn._xlws.FILTER(COUNTIF(Tableau1[Nom],D5:D18)-E5:E18,F5:F18="❌")</f>
        <v>1</v>
      </c>
    </row>
    <row r="15" spans="2:12" x14ac:dyDescent="0.25">
      <c r="D15" t="s">
        <v>0</v>
      </c>
      <c r="E15" t="s">
        <v>6</v>
      </c>
      <c r="F15" t="s">
        <v>7</v>
      </c>
      <c r="K15" t="str">
        <v>Carte C</v>
      </c>
      <c r="L15">
        <v>2</v>
      </c>
    </row>
    <row r="16" spans="2:12" x14ac:dyDescent="0.25">
      <c r="D16" t="s">
        <v>12</v>
      </c>
      <c r="E16">
        <v>5</v>
      </c>
      <c r="F16" t="str">
        <f>IF(COUNTIFS(Tableau1[Nom],Tableau26[[#This Row],[Nom]])&gt;=Tableau26[[#This Row],[Nb]],"✔","❌")</f>
        <v>❌</v>
      </c>
      <c r="K16" t="str">
        <v>Carte G</v>
      </c>
      <c r="L16">
        <v>1</v>
      </c>
    </row>
    <row r="17" spans="4:12" x14ac:dyDescent="0.25">
      <c r="D17" t="s">
        <v>11</v>
      </c>
      <c r="E17">
        <v>3</v>
      </c>
      <c r="F17" t="str">
        <f>IF(COUNTIFS(Tableau1[Nom],Tableau26[[#This Row],[Nom]])&gt;=Tableau26[[#This Row],[Nb]],"✔","❌")</f>
        <v>❌</v>
      </c>
      <c r="K17" t="str">
        <v>Carte E</v>
      </c>
      <c r="L17">
        <v>3</v>
      </c>
    </row>
    <row r="18" spans="4:12" x14ac:dyDescent="0.25">
      <c r="D18" t="s">
        <v>13</v>
      </c>
      <c r="E18">
        <v>2</v>
      </c>
      <c r="F18" t="str">
        <f>IF(COUNTIFS(Tableau1[Nom],Tableau26[[#This Row],[Nom]])&gt;=Tableau26[[#This Row],[Nb]],"✔","❌")</f>
        <v>❌</v>
      </c>
      <c r="K18" t="str">
        <v>Carte F</v>
      </c>
      <c r="L18">
        <v>2</v>
      </c>
    </row>
    <row r="19" spans="4:12" x14ac:dyDescent="0.25">
      <c r="K19" t="str">
        <v>Carte G</v>
      </c>
      <c r="L19">
        <v>2</v>
      </c>
    </row>
  </sheetData>
  <conditionalFormatting sqref="K14:L27">
    <cfRule type="notContainsBlanks" dxfId="1" priority="2">
      <formula>LEN(TRIM(K14))&gt;0</formula>
    </cfRule>
  </conditionalFormatting>
  <conditionalFormatting sqref="K6:L10">
    <cfRule type="notContainsBlanks" dxfId="0" priority="1">
      <formula>LEN(TRIM(K6))&gt;0</formula>
    </cfRule>
  </conditionalFormatting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2021-04-15T20:51:04Z</dcterms:created>
  <dcterms:modified xsi:type="dcterms:W3CDTF">2021-04-15T20:52:22Z</dcterms:modified>
</cp:coreProperties>
</file>