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45" windowWidth="21315" windowHeight="1003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K2" i="1"/>
  <c r="A2" s="1"/>
  <c r="K3"/>
  <c r="A3" s="1"/>
  <c r="K4"/>
  <c r="A4" s="1"/>
  <c r="J2"/>
  <c r="J3"/>
  <c r="J4"/>
  <c r="J6"/>
  <c r="J7"/>
  <c r="I2"/>
  <c r="I3"/>
  <c r="I4"/>
  <c r="H2"/>
  <c r="H3"/>
  <c r="H4"/>
  <c r="H6"/>
  <c r="K6" s="1"/>
  <c r="A6" s="1"/>
  <c r="H7"/>
  <c r="K7" s="1"/>
  <c r="A7" s="1"/>
  <c r="B3"/>
  <c r="B4"/>
  <c r="B5"/>
  <c r="I5" s="1"/>
  <c r="B6"/>
  <c r="I6" s="1"/>
  <c r="B7"/>
  <c r="I7" s="1"/>
  <c r="I8"/>
  <c r="B2"/>
  <c r="H5" l="1"/>
  <c r="K5" s="1"/>
  <c r="A5" s="1"/>
  <c r="J5"/>
  <c r="J8"/>
  <c r="H8"/>
  <c r="K8" l="1"/>
  <c r="A8" s="1"/>
</calcChain>
</file>

<file path=xl/sharedStrings.xml><?xml version="1.0" encoding="utf-8"?>
<sst xmlns="http://schemas.openxmlformats.org/spreadsheetml/2006/main" count="10" uniqueCount="10">
  <si>
    <t>Total W</t>
  </si>
  <si>
    <t xml:space="preserve">DEBUT </t>
  </si>
  <si>
    <t xml:space="preserve">FIN  </t>
  </si>
  <si>
    <t>ABS</t>
  </si>
  <si>
    <t>repos</t>
  </si>
  <si>
    <t>cp</t>
  </si>
  <si>
    <t>heure d'embauche theorique</t>
  </si>
  <si>
    <t>jour</t>
  </si>
  <si>
    <t>nuit</t>
  </si>
  <si>
    <t>totalw pour -4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</si>
</sst>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4"/>
      <name val="Arial"/>
      <family val="2"/>
    </font>
    <font>
      <sz val="11"/>
      <color rgb="FF444444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1" fillId="0" borderId="1" xfId="0" applyFont="1" applyBorder="1" applyAlignment="1" applyProtection="1">
      <alignment horizontal="center"/>
    </xf>
    <xf numFmtId="0" fontId="2" fillId="0" borderId="1" xfId="0" applyNumberFormat="1" applyFont="1" applyBorder="1" applyAlignment="1" applyProtection="1">
      <alignment horizontal="center"/>
    </xf>
    <xf numFmtId="0" fontId="2" fillId="0" borderId="1" xfId="0" applyFont="1" applyBorder="1" applyAlignment="1" applyProtection="1">
      <alignment horizontal="center"/>
    </xf>
    <xf numFmtId="0" fontId="0" fillId="0" borderId="1" xfId="0" applyBorder="1" applyAlignment="1">
      <alignment horizontal="center"/>
    </xf>
    <xf numFmtId="0" fontId="3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workbookViewId="0">
      <selection activeCell="B8" sqref="B8"/>
    </sheetView>
  </sheetViews>
  <sheetFormatPr baseColWidth="10" defaultRowHeight="15"/>
  <cols>
    <col min="1" max="1" width="11.42578125" style="2"/>
    <col min="2" max="2" width="31.7109375" style="2" customWidth="1"/>
    <col min="3" max="3" width="27" style="2" customWidth="1"/>
    <col min="4" max="4" width="16" style="2" customWidth="1"/>
    <col min="5" max="5" width="6.28515625" style="2" customWidth="1"/>
    <col min="6" max="6" width="8.5703125" style="2" customWidth="1"/>
    <col min="7" max="7" width="40.140625" style="2" bestFit="1" customWidth="1"/>
    <col min="8" max="10" width="11.42578125" style="2"/>
    <col min="11" max="11" width="13.42578125" style="2" bestFit="1" customWidth="1"/>
    <col min="12" max="16384" width="11.42578125" style="2"/>
  </cols>
  <sheetData>
    <row r="1" spans="1:11" ht="18">
      <c r="A1" s="3" t="s">
        <v>0</v>
      </c>
      <c r="B1" s="4" t="s">
        <v>1</v>
      </c>
      <c r="C1" s="4" t="s">
        <v>2</v>
      </c>
      <c r="D1" s="5" t="s">
        <v>3</v>
      </c>
      <c r="G1" s="1" t="s">
        <v>6</v>
      </c>
      <c r="I1" s="2" t="s">
        <v>7</v>
      </c>
      <c r="J1" s="2" t="s">
        <v>8</v>
      </c>
      <c r="K1" s="2" t="s">
        <v>9</v>
      </c>
    </row>
    <row r="2" spans="1:11">
      <c r="A2" s="7">
        <f t="shared" ref="A2:A7" si="0">IF(K2&gt;4,K2,(K2+0.5))</f>
        <v>7.5</v>
      </c>
      <c r="B2" s="6">
        <f>IF(D2="",G2,IF(ISTEXT(D2),"",VLOOKUP(D2,hor,3,0)))</f>
        <v>5</v>
      </c>
      <c r="C2" s="6">
        <v>13</v>
      </c>
      <c r="D2" s="6"/>
      <c r="F2" s="2" t="s">
        <v>4</v>
      </c>
      <c r="G2" s="2">
        <v>5</v>
      </c>
      <c r="H2" s="2" t="str">
        <f t="shared" ref="H2:H7" si="1">IF(AND(B2&gt;=0,B2&lt;18),"jour","nuit")</f>
        <v>jour</v>
      </c>
      <c r="I2" s="2">
        <f t="shared" ref="I2:I7" si="2">C2-B2-0.5</f>
        <v>7.5</v>
      </c>
      <c r="J2" s="2">
        <f t="shared" ref="J2:J7" si="3">(((24-B2)-0.5)+C2)</f>
        <v>31.5</v>
      </c>
      <c r="K2" s="2">
        <f t="shared" ref="K2:K7" si="4">IF(AND(ISTEXT(D2)),"",IF(H2="jour",I2,J2))</f>
        <v>7.5</v>
      </c>
    </row>
    <row r="3" spans="1:11">
      <c r="A3" s="7">
        <f t="shared" si="0"/>
        <v>7.5</v>
      </c>
      <c r="B3" s="6">
        <f>IF(D3="",G3,IF(ISTEXT(D3),"",VLOOKUP(D3,hor,3,0)))</f>
        <v>23</v>
      </c>
      <c r="C3" s="6">
        <v>7</v>
      </c>
      <c r="D3" s="6"/>
      <c r="F3" s="2" t="s">
        <v>5</v>
      </c>
      <c r="G3" s="2">
        <v>23</v>
      </c>
      <c r="H3" s="2" t="str">
        <f t="shared" si="1"/>
        <v>nuit</v>
      </c>
      <c r="I3" s="2">
        <f t="shared" si="2"/>
        <v>-16.5</v>
      </c>
      <c r="J3" s="2">
        <f t="shared" si="3"/>
        <v>7.5</v>
      </c>
      <c r="K3" s="2">
        <f t="shared" si="4"/>
        <v>7.5</v>
      </c>
    </row>
    <row r="4" spans="1:11">
      <c r="A4" s="7">
        <f t="shared" si="0"/>
        <v>7.5</v>
      </c>
      <c r="B4" s="6">
        <f>IF(D4="",G4,IF(ISTEXT(D4),"",VLOOKUP(D4,hor,3,0)))</f>
        <v>5</v>
      </c>
      <c r="C4" s="6">
        <v>13</v>
      </c>
      <c r="D4" s="6"/>
      <c r="G4" s="2">
        <v>5</v>
      </c>
      <c r="H4" s="2" t="str">
        <f t="shared" si="1"/>
        <v>jour</v>
      </c>
      <c r="I4" s="2">
        <f t="shared" si="2"/>
        <v>7.5</v>
      </c>
      <c r="J4" s="2">
        <f t="shared" si="3"/>
        <v>31.5</v>
      </c>
      <c r="K4" s="2">
        <f t="shared" si="4"/>
        <v>7.5</v>
      </c>
    </row>
    <row r="5" spans="1:11">
      <c r="A5" s="7">
        <f t="shared" si="0"/>
        <v>7.5</v>
      </c>
      <c r="B5" s="6">
        <f>IF(D5="",G5,IF(ISTEXT(D5),"",VLOOKUP(D5,hor,3,0)))</f>
        <v>6</v>
      </c>
      <c r="C5" s="2">
        <v>14</v>
      </c>
      <c r="D5" s="6"/>
      <c r="G5" s="2">
        <v>6</v>
      </c>
      <c r="H5" s="2" t="str">
        <f t="shared" si="1"/>
        <v>jour</v>
      </c>
      <c r="I5" s="2">
        <f t="shared" si="2"/>
        <v>7.5</v>
      </c>
      <c r="J5" s="2">
        <f t="shared" si="3"/>
        <v>31.5</v>
      </c>
      <c r="K5" s="2">
        <f t="shared" si="4"/>
        <v>7.5</v>
      </c>
    </row>
    <row r="6" spans="1:11">
      <c r="A6" s="7">
        <f t="shared" si="0"/>
        <v>-3</v>
      </c>
      <c r="B6" s="6">
        <f>IF(D6="",G6,IF(ISTEXT(D6),"",VLOOKUP(D6,hor,3,0)))</f>
        <v>3</v>
      </c>
      <c r="D6" s="6"/>
      <c r="G6" s="2">
        <v>3</v>
      </c>
      <c r="H6" s="2" t="str">
        <f t="shared" si="1"/>
        <v>jour</v>
      </c>
      <c r="I6" s="2">
        <f t="shared" si="2"/>
        <v>-3.5</v>
      </c>
      <c r="J6" s="2">
        <f t="shared" si="3"/>
        <v>20.5</v>
      </c>
      <c r="K6" s="2">
        <f t="shared" si="4"/>
        <v>-3.5</v>
      </c>
    </row>
    <row r="7" spans="1:11">
      <c r="A7" s="7">
        <f t="shared" si="0"/>
        <v>1</v>
      </c>
      <c r="B7" s="6">
        <f>IF(D7="",G7,IF(ISTEXT(D7),"",VLOOKUP(D7,hor,3,0)))</f>
        <v>23</v>
      </c>
      <c r="D7" s="6"/>
      <c r="G7" s="2">
        <v>23</v>
      </c>
      <c r="H7" s="2" t="str">
        <f t="shared" si="1"/>
        <v>nuit</v>
      </c>
      <c r="I7" s="2">
        <f t="shared" si="2"/>
        <v>-23.5</v>
      </c>
      <c r="J7" s="2">
        <f t="shared" si="3"/>
        <v>0.5</v>
      </c>
      <c r="K7" s="2">
        <f t="shared" si="4"/>
        <v>0.5</v>
      </c>
    </row>
    <row r="8" spans="1:11">
      <c r="A8" s="7">
        <f>IF(K8&gt;4,K8,(K8+0.5))</f>
        <v>3</v>
      </c>
      <c r="B8" s="6">
        <v>4</v>
      </c>
      <c r="C8" s="2">
        <v>7</v>
      </c>
      <c r="D8" s="6"/>
      <c r="G8" s="2">
        <v>5</v>
      </c>
      <c r="H8" s="2" t="str">
        <f>IF(AND(B8&gt;=0,B8&lt;18),"jour","nuit")</f>
        <v>jour</v>
      </c>
      <c r="I8" s="2">
        <f>C8-B8-0.5</f>
        <v>2.5</v>
      </c>
      <c r="J8" s="2">
        <f>(((24-B8)-0.5)+C8)</f>
        <v>26.5</v>
      </c>
      <c r="K8" s="2">
        <f>IF(AND(ISTEXT(D8)),"",IF(H8="jour",I8,J8))</f>
        <v>2.5</v>
      </c>
    </row>
  </sheetData>
  <dataValidations count="1">
    <dataValidation type="list" allowBlank="1" showInputMessage="1" showErrorMessage="1" sqref="D2:D8">
      <formula1>$F$2:$F$3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tintin</dc:creator>
  <cp:lastModifiedBy>fredo</cp:lastModifiedBy>
  <dcterms:created xsi:type="dcterms:W3CDTF">2012-12-22T11:36:32Z</dcterms:created>
  <dcterms:modified xsi:type="dcterms:W3CDTF">2013-01-06T20:17:56Z</dcterms:modified>
</cp:coreProperties>
</file>