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120" windowWidth="20115" windowHeight="7995" activeTab="1"/>
  </bookViews>
  <sheets>
    <sheet name="Liste principale" sheetId="1" r:id="rId1"/>
    <sheet name="Liste secondaire" sheetId="7" r:id="rId2"/>
    <sheet name="Totaux" sheetId="8" r:id="rId3"/>
    <sheet name="Choix" sheetId="5" r:id="rId4"/>
  </sheets>
  <calcPr calcId="125725"/>
</workbook>
</file>

<file path=xl/calcChain.xml><?xml version="1.0" encoding="utf-8"?>
<calcChain xmlns="http://schemas.openxmlformats.org/spreadsheetml/2006/main">
  <c r="F6" i="8"/>
  <c r="F5"/>
  <c r="C12"/>
  <c r="S8" i="1"/>
  <c r="S6"/>
  <c r="C19" i="8"/>
  <c r="C18"/>
  <c r="C16"/>
  <c r="C17"/>
  <c r="C13"/>
  <c r="C6"/>
  <c r="C7"/>
  <c r="C5"/>
  <c r="C4"/>
  <c r="S19" i="1"/>
  <c r="C20" i="8" l="1"/>
  <c r="C8"/>
  <c r="C9" s="1"/>
</calcChain>
</file>

<file path=xl/sharedStrings.xml><?xml version="1.0" encoding="utf-8"?>
<sst xmlns="http://schemas.openxmlformats.org/spreadsheetml/2006/main" count="98" uniqueCount="66">
  <si>
    <t>Nom</t>
  </si>
  <si>
    <t>Prénom</t>
  </si>
  <si>
    <t>Date de naissance</t>
  </si>
  <si>
    <t>Numéro</t>
  </si>
  <si>
    <t>Assurance</t>
  </si>
  <si>
    <t>Assistance</t>
  </si>
  <si>
    <t>Chèque</t>
  </si>
  <si>
    <t>Caution</t>
  </si>
  <si>
    <t>Location</t>
  </si>
  <si>
    <t>Fiche inscription</t>
  </si>
  <si>
    <t>Autorisation parentale</t>
  </si>
  <si>
    <t>Décharge responsabilité</t>
  </si>
  <si>
    <t>Sans option assurance</t>
  </si>
  <si>
    <t>Skieur</t>
  </si>
  <si>
    <t>Transport</t>
  </si>
  <si>
    <t>Liste principale</t>
  </si>
  <si>
    <t>Liste secondaire</t>
  </si>
  <si>
    <t>-Bronze- Pack complet ski</t>
  </si>
  <si>
    <t>-Argent- Pack complet ski</t>
  </si>
  <si>
    <t>-Argent- Pack complet surf</t>
  </si>
  <si>
    <t>-Or- Pack complet ski</t>
  </si>
  <si>
    <t>-Or- Pack complet surf</t>
  </si>
  <si>
    <t>-Bronze- Skis seuls</t>
  </si>
  <si>
    <t>-Argent- Skis seuls</t>
  </si>
  <si>
    <t>-Argent- Surf seul</t>
  </si>
  <si>
    <t>-Or- Skis seuls</t>
  </si>
  <si>
    <t>-Or- Surf seul</t>
  </si>
  <si>
    <t>-Argent- Chaussures seules</t>
  </si>
  <si>
    <t>-Bronze- Chaussures seules</t>
  </si>
  <si>
    <t>Photo</t>
  </si>
  <si>
    <t>MAISON Pierre-Adrien</t>
  </si>
  <si>
    <t>Montant</t>
  </si>
  <si>
    <t xml:space="preserve">Nombre assistance neige  </t>
  </si>
  <si>
    <t xml:space="preserve">Nombre assurance annulation  </t>
  </si>
  <si>
    <t xml:space="preserve">Montant  </t>
  </si>
  <si>
    <t>Adhérent</t>
  </si>
  <si>
    <t xml:space="preserve">Nombre de mineur  </t>
  </si>
  <si>
    <t xml:space="preserve">Nombre de majeur  </t>
  </si>
  <si>
    <t xml:space="preserve">Nombre de skieur  </t>
  </si>
  <si>
    <t xml:space="preserve">Nombre de non skieur  </t>
  </si>
  <si>
    <t xml:space="preserve">Nombre de personnes  </t>
  </si>
  <si>
    <t xml:space="preserve">Adhérent (100€)  </t>
  </si>
  <si>
    <t xml:space="preserve">Non adhérent (110€)  </t>
  </si>
  <si>
    <t xml:space="preserve">Assurance annulation (17€)  </t>
  </si>
  <si>
    <t xml:space="preserve">Assistance neige (12€)  </t>
  </si>
  <si>
    <t>stop</t>
  </si>
  <si>
    <t>RIEN</t>
  </si>
  <si>
    <t xml:space="preserve"> </t>
  </si>
  <si>
    <t>X</t>
  </si>
  <si>
    <t xml:space="preserve">Places restantes  </t>
  </si>
  <si>
    <t xml:space="preserve">-Bronze- Pack complet ski  </t>
  </si>
  <si>
    <t xml:space="preserve">-Argent- Pack complet ski  </t>
  </si>
  <si>
    <t xml:space="preserve">-Argent- Pack complet surf  </t>
  </si>
  <si>
    <t xml:space="preserve">-Or- Pack complet ski  </t>
  </si>
  <si>
    <t xml:space="preserve">-Or- Pack complet surf  </t>
  </si>
  <si>
    <t xml:space="preserve">-Bronze- Skis seuls  </t>
  </si>
  <si>
    <t xml:space="preserve">-Argent- Skis seuls  </t>
  </si>
  <si>
    <t xml:space="preserve">-Argent- Surf seul  </t>
  </si>
  <si>
    <t xml:space="preserve">-Or- Skis seuls  </t>
  </si>
  <si>
    <t xml:space="preserve">-Or- Surf seul  </t>
  </si>
  <si>
    <t xml:space="preserve">-Bronze- Chaussures seules  </t>
  </si>
  <si>
    <t xml:space="preserve">-Argent- Chaussures seules  </t>
  </si>
  <si>
    <t xml:space="preserve">RIEN  </t>
  </si>
  <si>
    <t xml:space="preserve">TOTAL  </t>
  </si>
  <si>
    <t>Matériel</t>
  </si>
  <si>
    <t>Nombre</t>
  </si>
</sst>
</file>

<file path=xl/styles.xml><?xml version="1.0" encoding="utf-8"?>
<styleSheet xmlns="http://schemas.openxmlformats.org/spreadsheetml/2006/main">
  <numFmts count="2">
    <numFmt numFmtId="44" formatCode="_-* #,##0.00\ &quot;€&quot;_-;\-* #,##0.00\ &quot;€&quot;_-;_-* &quot;-&quot;??\ &quot;€&quot;_-;_-@_-"/>
    <numFmt numFmtId="164" formatCode="0#&quot; &quot;##&quot; &quot;##&quot; &quot;##&quot; &quot;##"/>
  </numFmts>
  <fonts count="1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mbria"/>
      <family val="1"/>
      <scheme val="major"/>
    </font>
    <font>
      <sz val="11"/>
      <color theme="1"/>
      <name val="Cambria"/>
      <family val="1"/>
      <scheme val="major"/>
    </font>
    <font>
      <b/>
      <sz val="22"/>
      <color theme="1"/>
      <name val="Cambria"/>
      <family val="1"/>
      <scheme val="major"/>
    </font>
    <font>
      <sz val="11"/>
      <color theme="0"/>
      <name val="Cambria"/>
      <family val="1"/>
      <scheme val="major"/>
    </font>
    <font>
      <sz val="11"/>
      <color theme="0" tint="-0.14999847407452621"/>
      <name val="Cambria"/>
      <family val="1"/>
      <scheme val="major"/>
    </font>
    <font>
      <sz val="11"/>
      <name val="Cambria"/>
      <family val="1"/>
      <scheme val="major"/>
    </font>
    <font>
      <b/>
      <sz val="11"/>
      <color rgb="FFFF0000"/>
      <name val="Calibri"/>
      <family val="2"/>
      <scheme val="minor"/>
    </font>
    <font>
      <b/>
      <sz val="11"/>
      <color rgb="FF008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4" fontId="3" fillId="0" borderId="0" applyFont="0" applyFill="0" applyBorder="0" applyAlignment="0" applyProtection="0"/>
  </cellStyleXfs>
  <cellXfs count="129">
    <xf numFmtId="0" fontId="0" fillId="0" borderId="0" xfId="0"/>
    <xf numFmtId="49" fontId="0" fillId="0" borderId="0" xfId="0" applyNumberFormat="1"/>
    <xf numFmtId="0" fontId="1" fillId="3" borderId="1" xfId="0" applyFont="1" applyFill="1" applyBorder="1" applyAlignment="1">
      <alignment horizontal="center" vertical="center" wrapText="1"/>
    </xf>
    <xf numFmtId="0" fontId="1" fillId="3" borderId="7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14" fontId="0" fillId="0" borderId="0" xfId="0" applyNumberFormat="1" applyBorder="1" applyAlignment="1">
      <alignment horizontal="center"/>
    </xf>
    <xf numFmtId="164" fontId="0" fillId="0" borderId="0" xfId="0" applyNumberFormat="1" applyBorder="1" applyAlignment="1">
      <alignment horizontal="center"/>
    </xf>
    <xf numFmtId="0" fontId="0" fillId="0" borderId="0" xfId="0" applyBorder="1"/>
    <xf numFmtId="0" fontId="0" fillId="2" borderId="0" xfId="0" applyFill="1" applyBorder="1" applyAlignment="1">
      <alignment horizontal="center"/>
    </xf>
    <xf numFmtId="14" fontId="0" fillId="2" borderId="0" xfId="0" applyNumberFormat="1" applyFill="1" applyBorder="1" applyAlignment="1">
      <alignment horizontal="center"/>
    </xf>
    <xf numFmtId="164" fontId="0" fillId="2" borderId="0" xfId="0" applyNumberFormat="1" applyFill="1" applyBorder="1" applyAlignment="1">
      <alignment horizontal="center"/>
    </xf>
    <xf numFmtId="0" fontId="0" fillId="2" borderId="0" xfId="0" applyFill="1" applyBorder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14" fontId="0" fillId="0" borderId="2" xfId="0" applyNumberFormat="1" applyBorder="1" applyAlignment="1">
      <alignment horizontal="center"/>
    </xf>
    <xf numFmtId="164" fontId="0" fillId="0" borderId="2" xfId="0" applyNumberFormat="1" applyBorder="1" applyAlignment="1">
      <alignment horizontal="center"/>
    </xf>
    <xf numFmtId="0" fontId="0" fillId="0" borderId="2" xfId="0" applyBorder="1"/>
    <xf numFmtId="0" fontId="0" fillId="0" borderId="3" xfId="0" applyBorder="1"/>
    <xf numFmtId="0" fontId="0" fillId="2" borderId="8" xfId="0" applyFill="1" applyBorder="1" applyAlignment="1">
      <alignment horizontal="center"/>
    </xf>
    <xf numFmtId="0" fontId="0" fillId="2" borderId="9" xfId="0" applyFill="1" applyBorder="1"/>
    <xf numFmtId="0" fontId="0" fillId="0" borderId="8" xfId="0" applyBorder="1" applyAlignment="1">
      <alignment horizontal="center"/>
    </xf>
    <xf numFmtId="0" fontId="0" fillId="0" borderId="9" xfId="0" applyBorder="1"/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14" fontId="0" fillId="0" borderId="5" xfId="0" applyNumberFormat="1" applyBorder="1" applyAlignment="1">
      <alignment horizontal="center"/>
    </xf>
    <xf numFmtId="164" fontId="0" fillId="0" borderId="5" xfId="0" applyNumberFormat="1" applyBorder="1" applyAlignment="1">
      <alignment horizontal="center"/>
    </xf>
    <xf numFmtId="0" fontId="0" fillId="0" borderId="5" xfId="0" applyBorder="1"/>
    <xf numFmtId="0" fontId="0" fillId="0" borderId="6" xfId="0" applyBorder="1"/>
    <xf numFmtId="0" fontId="0" fillId="4" borderId="2" xfId="0" applyFill="1" applyBorder="1"/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1" fillId="5" borderId="11" xfId="0" applyFont="1" applyFill="1" applyBorder="1" applyAlignment="1">
      <alignment horizontal="right"/>
    </xf>
    <xf numFmtId="0" fontId="1" fillId="5" borderId="10" xfId="0" applyFont="1" applyFill="1" applyBorder="1" applyAlignment="1">
      <alignment horizontal="center"/>
    </xf>
    <xf numFmtId="49" fontId="1" fillId="0" borderId="0" xfId="0" applyNumberFormat="1" applyFont="1"/>
    <xf numFmtId="0" fontId="0" fillId="6" borderId="2" xfId="0" applyFill="1" applyBorder="1"/>
    <xf numFmtId="0" fontId="4" fillId="0" borderId="0" xfId="0" applyFont="1" applyAlignment="1">
      <alignment horizontal="center"/>
    </xf>
    <xf numFmtId="0" fontId="5" fillId="0" borderId="0" xfId="0" applyFont="1"/>
    <xf numFmtId="0" fontId="4" fillId="3" borderId="1" xfId="0" applyFont="1" applyFill="1" applyBorder="1" applyAlignment="1" applyProtection="1">
      <alignment horizontal="center" vertical="center" wrapText="1"/>
      <protection locked="0"/>
    </xf>
    <xf numFmtId="0" fontId="4" fillId="3" borderId="7" xfId="0" applyFont="1" applyFill="1" applyBorder="1" applyAlignment="1" applyProtection="1">
      <alignment horizontal="center" vertical="center" wrapText="1"/>
      <protection locked="0"/>
    </xf>
    <xf numFmtId="0" fontId="4" fillId="3" borderId="2" xfId="0" applyFont="1" applyFill="1" applyBorder="1" applyAlignment="1" applyProtection="1">
      <alignment horizontal="center" vertical="center" wrapText="1"/>
      <protection locked="0"/>
    </xf>
    <xf numFmtId="0" fontId="4" fillId="3" borderId="3" xfId="0" applyFont="1" applyFill="1" applyBorder="1" applyAlignment="1" applyProtection="1">
      <alignment horizontal="center" vertical="center" wrapText="1"/>
      <protection locked="0"/>
    </xf>
    <xf numFmtId="0" fontId="5" fillId="0" borderId="1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14" fontId="5" fillId="0" borderId="2" xfId="0" applyNumberFormat="1" applyFont="1" applyBorder="1" applyAlignment="1">
      <alignment horizontal="center"/>
    </xf>
    <xf numFmtId="164" fontId="5" fillId="0" borderId="2" xfId="0" applyNumberFormat="1" applyFont="1" applyBorder="1" applyAlignment="1">
      <alignment horizontal="center"/>
    </xf>
    <xf numFmtId="0" fontId="7" fillId="0" borderId="2" xfId="0" applyFont="1" applyBorder="1" applyAlignment="1">
      <alignment horizontal="center"/>
    </xf>
    <xf numFmtId="0" fontId="7" fillId="0" borderId="2" xfId="0" applyFont="1" applyBorder="1"/>
    <xf numFmtId="0" fontId="5" fillId="0" borderId="2" xfId="0" applyFont="1" applyBorder="1"/>
    <xf numFmtId="0" fontId="5" fillId="0" borderId="2" xfId="0" applyFont="1" applyFill="1" applyBorder="1"/>
    <xf numFmtId="0" fontId="5" fillId="4" borderId="2" xfId="0" applyFont="1" applyFill="1" applyBorder="1"/>
    <xf numFmtId="0" fontId="5" fillId="0" borderId="3" xfId="0" applyFont="1" applyBorder="1" applyAlignment="1">
      <alignment horizontal="center"/>
    </xf>
    <xf numFmtId="0" fontId="5" fillId="2" borderId="8" xfId="0" applyFont="1" applyFill="1" applyBorder="1" applyAlignment="1">
      <alignment horizontal="center"/>
    </xf>
    <xf numFmtId="0" fontId="5" fillId="2" borderId="0" xfId="0" applyFont="1" applyFill="1" applyBorder="1" applyAlignment="1">
      <alignment horizontal="center"/>
    </xf>
    <xf numFmtId="14" fontId="5" fillId="2" borderId="0" xfId="0" applyNumberFormat="1" applyFont="1" applyFill="1" applyBorder="1" applyAlignment="1">
      <alignment horizontal="center"/>
    </xf>
    <xf numFmtId="164" fontId="5" fillId="2" borderId="0" xfId="0" applyNumberFormat="1" applyFont="1" applyFill="1" applyBorder="1" applyAlignment="1">
      <alignment horizontal="center"/>
    </xf>
    <xf numFmtId="0" fontId="8" fillId="2" borderId="0" xfId="0" applyFont="1" applyFill="1" applyBorder="1" applyAlignment="1">
      <alignment horizontal="center"/>
    </xf>
    <xf numFmtId="0" fontId="8" fillId="2" borderId="0" xfId="0" applyFont="1" applyFill="1" applyBorder="1"/>
    <xf numFmtId="0" fontId="5" fillId="2" borderId="0" xfId="0" applyFont="1" applyFill="1" applyBorder="1"/>
    <xf numFmtId="0" fontId="5" fillId="2" borderId="9" xfId="0" applyFont="1" applyFill="1" applyBorder="1" applyAlignment="1">
      <alignment horizontal="center"/>
    </xf>
    <xf numFmtId="0" fontId="5" fillId="4" borderId="8" xfId="0" applyFont="1" applyFill="1" applyBorder="1" applyAlignment="1">
      <alignment horizontal="center"/>
    </xf>
    <xf numFmtId="0" fontId="5" fillId="4" borderId="0" xfId="0" applyFont="1" applyFill="1" applyBorder="1" applyAlignment="1">
      <alignment horizontal="center"/>
    </xf>
    <xf numFmtId="14" fontId="5" fillId="0" borderId="0" xfId="0" applyNumberFormat="1" applyFont="1" applyBorder="1" applyAlignment="1">
      <alignment horizontal="center"/>
    </xf>
    <xf numFmtId="164" fontId="5" fillId="0" borderId="0" xfId="0" applyNumberFormat="1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7" fillId="0" borderId="0" xfId="0" applyFont="1" applyBorder="1"/>
    <xf numFmtId="0" fontId="5" fillId="0" borderId="0" xfId="0" applyFont="1" applyBorder="1"/>
    <xf numFmtId="0" fontId="5" fillId="0" borderId="9" xfId="0" applyFont="1" applyBorder="1" applyAlignment="1">
      <alignment horizontal="center"/>
    </xf>
    <xf numFmtId="0" fontId="5" fillId="5" borderId="0" xfId="0" applyFont="1" applyFill="1" applyBorder="1"/>
    <xf numFmtId="0" fontId="5" fillId="0" borderId="8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5" fillId="0" borderId="0" xfId="0" applyFont="1" applyFill="1" applyBorder="1"/>
    <xf numFmtId="0" fontId="8" fillId="0" borderId="0" xfId="0" applyFont="1" applyBorder="1" applyAlignment="1">
      <alignment horizontal="center"/>
    </xf>
    <xf numFmtId="0" fontId="8" fillId="0" borderId="0" xfId="0" applyFont="1" applyBorder="1"/>
    <xf numFmtId="0" fontId="8" fillId="5" borderId="0" xfId="0" applyFont="1" applyFill="1" applyBorder="1"/>
    <xf numFmtId="0" fontId="5" fillId="4" borderId="0" xfId="0" applyFont="1" applyFill="1" applyBorder="1"/>
    <xf numFmtId="0" fontId="7" fillId="0" borderId="0" xfId="0" applyFont="1" applyFill="1" applyBorder="1"/>
    <xf numFmtId="0" fontId="7" fillId="6" borderId="0" xfId="0" applyFont="1" applyFill="1" applyBorder="1"/>
    <xf numFmtId="0" fontId="9" fillId="0" borderId="9" xfId="0" applyFont="1" applyBorder="1" applyAlignment="1">
      <alignment horizontal="center"/>
    </xf>
    <xf numFmtId="0" fontId="9" fillId="2" borderId="9" xfId="0" applyFont="1" applyFill="1" applyBorder="1" applyAlignment="1">
      <alignment horizontal="center"/>
    </xf>
    <xf numFmtId="0" fontId="5" fillId="2" borderId="4" xfId="0" applyFont="1" applyFill="1" applyBorder="1" applyAlignment="1">
      <alignment horizontal="center"/>
    </xf>
    <xf numFmtId="0" fontId="5" fillId="2" borderId="5" xfId="0" applyFont="1" applyFill="1" applyBorder="1" applyAlignment="1">
      <alignment horizontal="center"/>
    </xf>
    <xf numFmtId="14" fontId="5" fillId="2" borderId="5" xfId="0" applyNumberFormat="1" applyFont="1" applyFill="1" applyBorder="1" applyAlignment="1">
      <alignment horizontal="center"/>
    </xf>
    <xf numFmtId="164" fontId="5" fillId="2" borderId="5" xfId="0" applyNumberFormat="1" applyFont="1" applyFill="1" applyBorder="1" applyAlignment="1">
      <alignment horizontal="center"/>
    </xf>
    <xf numFmtId="0" fontId="8" fillId="0" borderId="0" xfId="0" applyFont="1" applyFill="1" applyBorder="1" applyAlignment="1">
      <alignment horizontal="center"/>
    </xf>
    <xf numFmtId="0" fontId="8" fillId="0" borderId="0" xfId="0" applyFont="1" applyFill="1" applyBorder="1"/>
    <xf numFmtId="0" fontId="9" fillId="0" borderId="9" xfId="0" applyFont="1" applyFill="1" applyBorder="1" applyAlignment="1">
      <alignment horizontal="center"/>
    </xf>
    <xf numFmtId="0" fontId="7" fillId="0" borderId="0" xfId="0" applyFont="1" applyFill="1" applyBorder="1" applyAlignment="1">
      <alignment horizontal="center"/>
    </xf>
    <xf numFmtId="0" fontId="5" fillId="0" borderId="5" xfId="0" applyFont="1" applyFill="1" applyBorder="1"/>
    <xf numFmtId="0" fontId="7" fillId="5" borderId="0" xfId="0" applyFont="1" applyFill="1" applyBorder="1" applyAlignment="1">
      <alignment horizontal="center"/>
    </xf>
    <xf numFmtId="0" fontId="7" fillId="5" borderId="0" xfId="0" applyFont="1" applyFill="1" applyBorder="1"/>
    <xf numFmtId="0" fontId="8" fillId="5" borderId="0" xfId="0" applyFont="1" applyFill="1" applyBorder="1" applyAlignment="1">
      <alignment horizontal="center"/>
    </xf>
    <xf numFmtId="0" fontId="7" fillId="5" borderId="5" xfId="0" applyFont="1" applyFill="1" applyBorder="1" applyAlignment="1">
      <alignment horizontal="center"/>
    </xf>
    <xf numFmtId="0" fontId="7" fillId="5" borderId="5" xfId="0" applyFont="1" applyFill="1" applyBorder="1"/>
    <xf numFmtId="0" fontId="9" fillId="5" borderId="9" xfId="0" applyFont="1" applyFill="1" applyBorder="1" applyAlignment="1">
      <alignment horizontal="center"/>
    </xf>
    <xf numFmtId="0" fontId="8" fillId="5" borderId="9" xfId="0" applyFont="1" applyFill="1" applyBorder="1" applyAlignment="1">
      <alignment horizontal="center"/>
    </xf>
    <xf numFmtId="0" fontId="5" fillId="5" borderId="6" xfId="0" applyFont="1" applyFill="1" applyBorder="1" applyAlignment="1">
      <alignment horizontal="center"/>
    </xf>
    <xf numFmtId="0" fontId="10" fillId="5" borderId="10" xfId="0" applyFont="1" applyFill="1" applyBorder="1" applyAlignment="1">
      <alignment horizontal="right"/>
    </xf>
    <xf numFmtId="0" fontId="10" fillId="5" borderId="10" xfId="0" applyFont="1" applyFill="1" applyBorder="1" applyAlignment="1">
      <alignment horizontal="center"/>
    </xf>
    <xf numFmtId="0" fontId="11" fillId="5" borderId="11" xfId="0" applyFont="1" applyFill="1" applyBorder="1" applyAlignment="1">
      <alignment horizontal="right"/>
    </xf>
    <xf numFmtId="0" fontId="11" fillId="5" borderId="10" xfId="0" applyFont="1" applyFill="1" applyBorder="1" applyAlignment="1">
      <alignment horizontal="center"/>
    </xf>
    <xf numFmtId="44" fontId="1" fillId="5" borderId="10" xfId="1" applyFont="1" applyFill="1" applyBorder="1" applyAlignment="1">
      <alignment horizontal="center" vertical="center"/>
    </xf>
    <xf numFmtId="0" fontId="0" fillId="0" borderId="3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right"/>
    </xf>
    <xf numFmtId="0" fontId="0" fillId="0" borderId="12" xfId="0" applyBorder="1" applyAlignment="1">
      <alignment horizontal="right"/>
    </xf>
    <xf numFmtId="0" fontId="0" fillId="0" borderId="13" xfId="0" applyBorder="1" applyAlignment="1">
      <alignment horizontal="right"/>
    </xf>
    <xf numFmtId="44" fontId="0" fillId="0" borderId="3" xfId="1" applyFont="1" applyBorder="1" applyAlignment="1">
      <alignment horizontal="center" vertical="center"/>
    </xf>
    <xf numFmtId="44" fontId="0" fillId="0" borderId="9" xfId="1" applyFont="1" applyBorder="1" applyAlignment="1">
      <alignment horizontal="center" vertical="center"/>
    </xf>
    <xf numFmtId="44" fontId="0" fillId="0" borderId="6" xfId="1" applyFont="1" applyBorder="1" applyAlignment="1">
      <alignment horizontal="center" vertical="center"/>
    </xf>
    <xf numFmtId="49" fontId="1" fillId="0" borderId="7" xfId="0" applyNumberFormat="1" applyFont="1" applyBorder="1" applyAlignment="1">
      <alignment horizontal="right"/>
    </xf>
    <xf numFmtId="49" fontId="1" fillId="0" borderId="12" xfId="0" applyNumberFormat="1" applyFont="1" applyBorder="1" applyAlignment="1">
      <alignment horizontal="right"/>
    </xf>
    <xf numFmtId="0" fontId="1" fillId="5" borderId="10" xfId="0" applyFont="1" applyFill="1" applyBorder="1" applyAlignment="1">
      <alignment horizontal="right"/>
    </xf>
    <xf numFmtId="0" fontId="1" fillId="3" borderId="10" xfId="0" applyFont="1" applyFill="1" applyBorder="1" applyAlignment="1">
      <alignment horizontal="center"/>
    </xf>
    <xf numFmtId="0" fontId="0" fillId="5" borderId="10" xfId="0" applyFill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6" fillId="0" borderId="6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</cellXfs>
  <cellStyles count="2">
    <cellStyle name="Monétaire" xfId="1" builtinId="4"/>
    <cellStyle name="Normal" xfId="0" builtinId="0"/>
  </cellStyles>
  <dxfs count="0"/>
  <tableStyles count="0" defaultTableStyle="TableStyleMedium9" defaultPivotStyle="PivotStyleLight16"/>
  <colors>
    <mruColors>
      <color rgb="FF008000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S69"/>
  <sheetViews>
    <sheetView topLeftCell="A3" workbookViewId="0">
      <pane ySplit="1905" topLeftCell="A4" activePane="bottomLeft"/>
      <selection activeCell="C32" sqref="B32:C32"/>
      <selection pane="bottomLeft" activeCell="E39" sqref="B6:E39"/>
    </sheetView>
  </sheetViews>
  <sheetFormatPr baseColWidth="10" defaultRowHeight="14.25"/>
  <cols>
    <col min="1" max="1" width="3.7109375" style="37" customWidth="1"/>
    <col min="2" max="2" width="24.140625" style="38" customWidth="1"/>
    <col min="3" max="3" width="13.85546875" style="38" customWidth="1"/>
    <col min="4" max="4" width="15" style="38" customWidth="1"/>
    <col min="5" max="5" width="16.7109375" style="38" customWidth="1"/>
    <col min="6" max="6" width="11.85546875" style="38" customWidth="1"/>
    <col min="7" max="7" width="11.42578125" style="38"/>
    <col min="8" max="8" width="10.5703125" style="38" customWidth="1"/>
    <col min="9" max="9" width="11.42578125" style="38" customWidth="1"/>
    <col min="10" max="10" width="23.42578125" style="38" customWidth="1"/>
    <col min="11" max="11" width="12.28515625" style="38" customWidth="1"/>
    <col min="12" max="12" width="13.85546875" style="38" customWidth="1"/>
    <col min="13" max="13" width="15.5703125" style="38" customWidth="1"/>
    <col min="14" max="14" width="11.42578125" style="38"/>
    <col min="15" max="17" width="11" style="38" customWidth="1"/>
    <col min="18" max="18" width="11.28515625" style="38" customWidth="1"/>
    <col min="19" max="19" width="9.85546875" style="38" customWidth="1"/>
    <col min="20" max="16384" width="11.42578125" style="38"/>
  </cols>
  <sheetData>
    <row r="1" spans="1:19" ht="3" customHeight="1" thickBot="1">
      <c r="O1" s="38" t="b">
        <v>1</v>
      </c>
    </row>
    <row r="2" spans="1:19" ht="15" customHeight="1">
      <c r="B2" s="117" t="s">
        <v>15</v>
      </c>
      <c r="C2" s="118"/>
      <c r="D2" s="118"/>
      <c r="E2" s="118"/>
      <c r="F2" s="118"/>
      <c r="G2" s="118"/>
      <c r="H2" s="118"/>
      <c r="I2" s="118"/>
      <c r="J2" s="118"/>
      <c r="K2" s="118"/>
      <c r="L2" s="118"/>
      <c r="M2" s="118"/>
      <c r="N2" s="118"/>
      <c r="O2" s="118"/>
      <c r="P2" s="118"/>
      <c r="Q2" s="118"/>
      <c r="R2" s="118"/>
      <c r="S2" s="119"/>
    </row>
    <row r="3" spans="1:19" ht="15.75" customHeight="1" thickBot="1">
      <c r="B3" s="120"/>
      <c r="C3" s="121"/>
      <c r="D3" s="121"/>
      <c r="E3" s="121"/>
      <c r="F3" s="121"/>
      <c r="G3" s="121"/>
      <c r="H3" s="121"/>
      <c r="I3" s="121"/>
      <c r="J3" s="121"/>
      <c r="K3" s="121"/>
      <c r="L3" s="121"/>
      <c r="M3" s="121"/>
      <c r="N3" s="121"/>
      <c r="O3" s="121"/>
      <c r="P3" s="121"/>
      <c r="Q3" s="121"/>
      <c r="R3" s="121"/>
      <c r="S3" s="122"/>
    </row>
    <row r="4" spans="1:19" ht="15" thickBot="1"/>
    <row r="5" spans="1:19" ht="43.5" thickBot="1">
      <c r="B5" s="39" t="s">
        <v>0</v>
      </c>
      <c r="C5" s="40" t="s">
        <v>1</v>
      </c>
      <c r="D5" s="41" t="s">
        <v>2</v>
      </c>
      <c r="E5" s="40" t="s">
        <v>3</v>
      </c>
      <c r="F5" s="41" t="s">
        <v>4</v>
      </c>
      <c r="G5" s="40" t="s">
        <v>5</v>
      </c>
      <c r="H5" s="41" t="s">
        <v>6</v>
      </c>
      <c r="I5" s="40" t="s">
        <v>7</v>
      </c>
      <c r="J5" s="41" t="s">
        <v>8</v>
      </c>
      <c r="K5" s="40" t="s">
        <v>9</v>
      </c>
      <c r="L5" s="41" t="s">
        <v>10</v>
      </c>
      <c r="M5" s="40" t="s">
        <v>11</v>
      </c>
      <c r="N5" s="41" t="s">
        <v>12</v>
      </c>
      <c r="O5" s="40" t="s">
        <v>13</v>
      </c>
      <c r="P5" s="42" t="s">
        <v>35</v>
      </c>
      <c r="Q5" s="42" t="s">
        <v>29</v>
      </c>
      <c r="R5" s="42" t="s">
        <v>14</v>
      </c>
      <c r="S5" s="42" t="s">
        <v>31</v>
      </c>
    </row>
    <row r="6" spans="1:19">
      <c r="A6" s="37" t="s">
        <v>48</v>
      </c>
      <c r="B6" s="43"/>
      <c r="C6" s="44"/>
      <c r="D6" s="45"/>
      <c r="E6" s="46"/>
      <c r="F6" s="47"/>
      <c r="G6" s="48" t="b">
        <v>1</v>
      </c>
      <c r="H6" s="48" t="b">
        <v>1</v>
      </c>
      <c r="I6" s="48" t="b">
        <v>1</v>
      </c>
      <c r="J6" s="49">
        <v>2</v>
      </c>
      <c r="K6" s="49"/>
      <c r="L6" s="49"/>
      <c r="M6" s="50"/>
      <c r="N6" s="50"/>
      <c r="O6" s="48" t="b">
        <v>1</v>
      </c>
      <c r="P6" s="48" t="b">
        <v>1</v>
      </c>
      <c r="Q6" s="51"/>
      <c r="R6" s="49"/>
      <c r="S6" s="52">
        <f>100+57+12</f>
        <v>169</v>
      </c>
    </row>
    <row r="7" spans="1:19">
      <c r="B7" s="53"/>
      <c r="C7" s="54"/>
      <c r="D7" s="55"/>
      <c r="E7" s="56"/>
      <c r="F7" s="57"/>
      <c r="G7" s="58"/>
      <c r="H7" s="58"/>
      <c r="I7" s="58"/>
      <c r="J7" s="59">
        <v>13</v>
      </c>
      <c r="K7" s="59"/>
      <c r="L7" s="59"/>
      <c r="M7" s="59"/>
      <c r="N7" s="59"/>
      <c r="O7" s="58" t="b">
        <v>1</v>
      </c>
      <c r="P7" s="58" t="b">
        <v>1</v>
      </c>
      <c r="Q7" s="59"/>
      <c r="R7" s="59"/>
      <c r="S7" s="60"/>
    </row>
    <row r="8" spans="1:19">
      <c r="B8" s="61"/>
      <c r="C8" s="62"/>
      <c r="D8" s="63"/>
      <c r="E8" s="64"/>
      <c r="F8" s="65"/>
      <c r="G8" s="66"/>
      <c r="H8" s="66"/>
      <c r="I8" s="66"/>
      <c r="J8" s="67">
        <v>4</v>
      </c>
      <c r="K8" s="67"/>
      <c r="L8" s="67"/>
      <c r="M8" s="67"/>
      <c r="N8" s="67"/>
      <c r="O8" s="66" t="b">
        <v>1</v>
      </c>
      <c r="P8" s="66" t="b">
        <v>1</v>
      </c>
      <c r="Q8" s="67"/>
      <c r="R8" s="67"/>
      <c r="S8" s="68">
        <f>100+69</f>
        <v>169</v>
      </c>
    </row>
    <row r="9" spans="1:19">
      <c r="A9" s="37" t="s">
        <v>48</v>
      </c>
      <c r="B9" s="53"/>
      <c r="C9" s="54"/>
      <c r="D9" s="55"/>
      <c r="E9" s="56"/>
      <c r="F9" s="57"/>
      <c r="G9" s="58"/>
      <c r="H9" s="58" t="b">
        <v>1</v>
      </c>
      <c r="I9" s="58" t="b">
        <v>1</v>
      </c>
      <c r="J9" s="59">
        <v>13</v>
      </c>
      <c r="K9" s="59"/>
      <c r="L9" s="59"/>
      <c r="M9" s="69"/>
      <c r="N9" s="69"/>
      <c r="O9" s="58" t="b">
        <v>1</v>
      </c>
      <c r="P9" s="58" t="b">
        <v>1</v>
      </c>
      <c r="Q9" s="59"/>
      <c r="R9" s="59"/>
      <c r="S9" s="60">
        <v>100</v>
      </c>
    </row>
    <row r="10" spans="1:19">
      <c r="B10" s="70"/>
      <c r="C10" s="71"/>
      <c r="D10" s="63"/>
      <c r="E10" s="64"/>
      <c r="F10" s="65"/>
      <c r="G10" s="66"/>
      <c r="H10" s="66" t="b">
        <v>1</v>
      </c>
      <c r="I10" s="66" t="b">
        <v>1</v>
      </c>
      <c r="J10" s="67">
        <v>12</v>
      </c>
      <c r="K10" s="67"/>
      <c r="L10" s="67"/>
      <c r="M10" s="67"/>
      <c r="N10" s="67"/>
      <c r="O10" s="66" t="b">
        <v>1</v>
      </c>
      <c r="P10" s="66" t="b">
        <v>0</v>
      </c>
      <c r="Q10" s="67"/>
      <c r="R10" s="67"/>
      <c r="S10" s="68">
        <v>141</v>
      </c>
    </row>
    <row r="11" spans="1:19">
      <c r="A11" s="37" t="s">
        <v>48</v>
      </c>
      <c r="B11" s="53"/>
      <c r="C11" s="54"/>
      <c r="D11" s="55"/>
      <c r="E11" s="56"/>
      <c r="F11" s="57"/>
      <c r="G11" s="58"/>
      <c r="H11" s="58" t="b">
        <v>1</v>
      </c>
      <c r="I11" s="58" t="b">
        <v>1</v>
      </c>
      <c r="J11" s="59">
        <v>13</v>
      </c>
      <c r="K11" s="59"/>
      <c r="L11" s="59"/>
      <c r="M11" s="59"/>
      <c r="N11" s="59"/>
      <c r="O11" s="58" t="b">
        <v>1</v>
      </c>
      <c r="P11" s="58" t="b">
        <v>0</v>
      </c>
      <c r="Q11" s="59"/>
      <c r="R11" s="59"/>
      <c r="S11" s="60">
        <v>110</v>
      </c>
    </row>
    <row r="12" spans="1:19">
      <c r="B12" s="70"/>
      <c r="C12" s="71"/>
      <c r="D12" s="63"/>
      <c r="E12" s="64"/>
      <c r="F12" s="65"/>
      <c r="G12" s="66" t="b">
        <v>1</v>
      </c>
      <c r="H12" s="66" t="b">
        <v>1</v>
      </c>
      <c r="I12" s="66" t="b">
        <v>1</v>
      </c>
      <c r="J12" s="67">
        <v>2</v>
      </c>
      <c r="K12" s="67"/>
      <c r="L12" s="67"/>
      <c r="M12" s="67"/>
      <c r="N12" s="67"/>
      <c r="O12" s="66" t="b">
        <v>1</v>
      </c>
      <c r="P12" s="66" t="b">
        <v>1</v>
      </c>
      <c r="Q12" s="66"/>
      <c r="R12" s="67"/>
      <c r="S12" s="68">
        <v>169</v>
      </c>
    </row>
    <row r="13" spans="1:19">
      <c r="A13" s="37" t="s">
        <v>48</v>
      </c>
      <c r="B13" s="53"/>
      <c r="C13" s="54"/>
      <c r="D13" s="55"/>
      <c r="E13" s="56"/>
      <c r="F13" s="57" t="b">
        <v>1</v>
      </c>
      <c r="G13" s="58" t="b">
        <v>1</v>
      </c>
      <c r="H13" s="58" t="b">
        <v>1</v>
      </c>
      <c r="I13" s="58" t="b">
        <v>1</v>
      </c>
      <c r="J13" s="59">
        <v>1</v>
      </c>
      <c r="K13" s="59"/>
      <c r="L13" s="59"/>
      <c r="M13" s="69"/>
      <c r="N13" s="59"/>
      <c r="O13" s="58" t="b">
        <v>1</v>
      </c>
      <c r="P13" s="58" t="b">
        <v>1</v>
      </c>
      <c r="Q13" s="59"/>
      <c r="R13" s="59"/>
      <c r="S13" s="60">
        <v>175</v>
      </c>
    </row>
    <row r="14" spans="1:19">
      <c r="B14" s="70"/>
      <c r="C14" s="71"/>
      <c r="D14" s="63"/>
      <c r="E14" s="64"/>
      <c r="F14" s="65"/>
      <c r="G14" s="66" t="b">
        <v>1</v>
      </c>
      <c r="H14" s="66" t="b">
        <v>1</v>
      </c>
      <c r="I14" s="66" t="b">
        <v>1</v>
      </c>
      <c r="J14" s="67">
        <v>1</v>
      </c>
      <c r="K14" s="67"/>
      <c r="L14" s="67"/>
      <c r="M14" s="67"/>
      <c r="N14" s="67"/>
      <c r="O14" s="66" t="b">
        <v>1</v>
      </c>
      <c r="P14" s="66" t="b">
        <v>1</v>
      </c>
      <c r="Q14" s="67"/>
      <c r="R14" s="67"/>
      <c r="S14" s="68">
        <v>158</v>
      </c>
    </row>
    <row r="15" spans="1:19">
      <c r="A15" s="37" t="s">
        <v>48</v>
      </c>
      <c r="B15" s="53"/>
      <c r="C15" s="54"/>
      <c r="D15" s="55"/>
      <c r="E15" s="56"/>
      <c r="F15" s="57" t="b">
        <v>1</v>
      </c>
      <c r="G15" s="58" t="b">
        <v>1</v>
      </c>
      <c r="H15" s="58" t="b">
        <v>1</v>
      </c>
      <c r="I15" s="58" t="b">
        <v>1</v>
      </c>
      <c r="J15" s="59">
        <v>3</v>
      </c>
      <c r="K15" s="59"/>
      <c r="L15" s="69"/>
      <c r="M15" s="69"/>
      <c r="N15" s="59"/>
      <c r="O15" s="58" t="b">
        <v>1</v>
      </c>
      <c r="P15" s="58" t="b">
        <v>1</v>
      </c>
      <c r="Q15" s="59"/>
      <c r="R15" s="59" t="s">
        <v>47</v>
      </c>
      <c r="S15" s="60">
        <v>187</v>
      </c>
    </row>
    <row r="16" spans="1:19">
      <c r="A16" s="37" t="s">
        <v>48</v>
      </c>
      <c r="B16" s="70"/>
      <c r="C16" s="71"/>
      <c r="D16" s="63"/>
      <c r="E16" s="64"/>
      <c r="F16" s="65" t="b">
        <v>1</v>
      </c>
      <c r="G16" s="66"/>
      <c r="H16" s="66" t="b">
        <v>1</v>
      </c>
      <c r="I16" s="66" t="b">
        <v>1</v>
      </c>
      <c r="J16" s="67">
        <v>13</v>
      </c>
      <c r="K16" s="67"/>
      <c r="L16" s="72"/>
      <c r="M16" s="67"/>
      <c r="N16" s="67"/>
      <c r="O16" s="66" t="b">
        <v>1</v>
      </c>
      <c r="P16" s="66" t="b">
        <v>1</v>
      </c>
      <c r="Q16" s="67"/>
      <c r="R16" s="67"/>
      <c r="S16" s="68">
        <v>117</v>
      </c>
    </row>
    <row r="17" spans="1:19">
      <c r="B17" s="53"/>
      <c r="C17" s="54"/>
      <c r="D17" s="55"/>
      <c r="E17" s="56"/>
      <c r="F17" s="57" t="b">
        <v>1</v>
      </c>
      <c r="G17" s="58" t="b">
        <v>1</v>
      </c>
      <c r="H17" s="58" t="b">
        <v>1</v>
      </c>
      <c r="I17" s="58" t="b">
        <v>1</v>
      </c>
      <c r="J17" s="59">
        <v>13</v>
      </c>
      <c r="K17" s="59"/>
      <c r="L17" s="59"/>
      <c r="M17" s="59"/>
      <c r="N17" s="59"/>
      <c r="O17" s="58" t="b">
        <v>1</v>
      </c>
      <c r="P17" s="58" t="b">
        <v>0</v>
      </c>
      <c r="Q17" s="59"/>
      <c r="R17" s="59"/>
      <c r="S17" s="60">
        <v>139</v>
      </c>
    </row>
    <row r="18" spans="1:19">
      <c r="B18" s="70"/>
      <c r="C18" s="71"/>
      <c r="D18" s="63"/>
      <c r="E18" s="64"/>
      <c r="F18" s="73"/>
      <c r="G18" s="74"/>
      <c r="H18" s="66" t="b">
        <v>1</v>
      </c>
      <c r="I18" s="66" t="b">
        <v>1</v>
      </c>
      <c r="J18" s="67">
        <v>4</v>
      </c>
      <c r="K18" s="67"/>
      <c r="L18" s="67"/>
      <c r="M18" s="67"/>
      <c r="N18" s="67"/>
      <c r="O18" s="66" t="b">
        <v>1</v>
      </c>
      <c r="P18" s="66" t="b">
        <v>0</v>
      </c>
      <c r="Q18" s="67"/>
      <c r="R18" s="67"/>
      <c r="S18" s="68">
        <v>179</v>
      </c>
    </row>
    <row r="19" spans="1:19">
      <c r="A19" s="37" t="s">
        <v>48</v>
      </c>
      <c r="B19" s="53"/>
      <c r="C19" s="54"/>
      <c r="D19" s="55"/>
      <c r="E19" s="56"/>
      <c r="F19" s="57" t="b">
        <v>1</v>
      </c>
      <c r="G19" s="58" t="b">
        <v>1</v>
      </c>
      <c r="H19" s="75" t="b">
        <v>1</v>
      </c>
      <c r="I19" s="75" t="b">
        <v>1</v>
      </c>
      <c r="J19" s="59">
        <v>8</v>
      </c>
      <c r="K19" s="59"/>
      <c r="L19" s="59"/>
      <c r="M19" s="59"/>
      <c r="N19" s="59"/>
      <c r="O19" s="58" t="b">
        <v>1</v>
      </c>
      <c r="P19" s="58" t="b">
        <v>1</v>
      </c>
      <c r="Q19" s="69"/>
      <c r="R19" s="59"/>
      <c r="S19" s="60">
        <f>100+58+17+12</f>
        <v>187</v>
      </c>
    </row>
    <row r="20" spans="1:19">
      <c r="A20" s="37" t="s">
        <v>48</v>
      </c>
      <c r="B20" s="70"/>
      <c r="C20" s="71"/>
      <c r="D20" s="63"/>
      <c r="E20" s="64"/>
      <c r="F20" s="65"/>
      <c r="G20" s="66"/>
      <c r="H20" s="66" t="b">
        <v>1</v>
      </c>
      <c r="I20" s="66" t="b">
        <v>1</v>
      </c>
      <c r="J20" s="67">
        <v>13</v>
      </c>
      <c r="K20" s="67"/>
      <c r="L20" s="67"/>
      <c r="M20" s="67"/>
      <c r="N20" s="67"/>
      <c r="O20" s="66" t="b">
        <v>1</v>
      </c>
      <c r="P20" s="66" t="b">
        <v>1</v>
      </c>
      <c r="Q20" s="67"/>
      <c r="R20" s="67"/>
      <c r="S20" s="68">
        <v>100</v>
      </c>
    </row>
    <row r="21" spans="1:19">
      <c r="B21" s="53"/>
      <c r="C21" s="54"/>
      <c r="D21" s="55"/>
      <c r="E21" s="56"/>
      <c r="F21" s="57"/>
      <c r="G21" s="58" t="b">
        <v>1</v>
      </c>
      <c r="H21" s="58" t="b">
        <v>1</v>
      </c>
      <c r="I21" s="58" t="b">
        <v>1</v>
      </c>
      <c r="J21" s="59">
        <v>2</v>
      </c>
      <c r="K21" s="59"/>
      <c r="L21" s="59"/>
      <c r="M21" s="59"/>
      <c r="N21" s="59"/>
      <c r="O21" s="58" t="b">
        <v>1</v>
      </c>
      <c r="P21" s="58"/>
      <c r="Q21" s="59"/>
      <c r="R21" s="59"/>
      <c r="S21" s="60">
        <v>170</v>
      </c>
    </row>
    <row r="22" spans="1:19">
      <c r="A22" s="37" t="s">
        <v>48</v>
      </c>
      <c r="B22" s="70"/>
      <c r="C22" s="71"/>
      <c r="D22" s="63"/>
      <c r="E22" s="64"/>
      <c r="F22" s="65"/>
      <c r="G22" s="66"/>
      <c r="H22" s="66" t="b">
        <v>1</v>
      </c>
      <c r="I22" s="66" t="b">
        <v>1</v>
      </c>
      <c r="J22" s="67">
        <v>12</v>
      </c>
      <c r="K22" s="67"/>
      <c r="L22" s="67"/>
      <c r="M22" s="67"/>
      <c r="N22" s="67"/>
      <c r="O22" s="66" t="b">
        <v>1</v>
      </c>
      <c r="P22" s="66" t="b">
        <v>1</v>
      </c>
      <c r="Q22" s="67"/>
      <c r="R22" s="67"/>
      <c r="S22" s="68">
        <v>131</v>
      </c>
    </row>
    <row r="23" spans="1:19">
      <c r="A23" s="37" t="s">
        <v>48</v>
      </c>
      <c r="B23" s="53"/>
      <c r="C23" s="54"/>
      <c r="D23" s="55"/>
      <c r="E23" s="56"/>
      <c r="F23" s="57" t="b">
        <v>1</v>
      </c>
      <c r="G23" s="58" t="b">
        <v>1</v>
      </c>
      <c r="H23" s="58" t="b">
        <v>1</v>
      </c>
      <c r="I23" s="58" t="b">
        <v>1</v>
      </c>
      <c r="J23" s="59">
        <v>13</v>
      </c>
      <c r="K23" s="59"/>
      <c r="L23" s="59"/>
      <c r="M23" s="59"/>
      <c r="N23" s="59"/>
      <c r="O23" s="58" t="b">
        <v>1</v>
      </c>
      <c r="P23" s="58" t="b">
        <v>1</v>
      </c>
      <c r="Q23" s="59"/>
      <c r="R23" s="59"/>
      <c r="S23" s="60">
        <v>129</v>
      </c>
    </row>
    <row r="24" spans="1:19">
      <c r="B24" s="70"/>
      <c r="C24" s="71"/>
      <c r="D24" s="63"/>
      <c r="E24" s="64"/>
      <c r="F24" s="65"/>
      <c r="G24" s="66"/>
      <c r="H24" s="66" t="b">
        <v>1</v>
      </c>
      <c r="I24" s="66" t="b">
        <v>1</v>
      </c>
      <c r="J24" s="67">
        <v>13</v>
      </c>
      <c r="K24" s="67"/>
      <c r="L24" s="67"/>
      <c r="M24" s="67"/>
      <c r="N24" s="67"/>
      <c r="O24" s="66" t="b">
        <v>1</v>
      </c>
      <c r="P24" s="66" t="b">
        <v>1</v>
      </c>
      <c r="Q24" s="76"/>
      <c r="R24" s="67"/>
      <c r="S24" s="68">
        <v>110</v>
      </c>
    </row>
    <row r="25" spans="1:19">
      <c r="B25" s="53"/>
      <c r="C25" s="54"/>
      <c r="D25" s="55"/>
      <c r="E25" s="56"/>
      <c r="F25" s="57"/>
      <c r="G25" s="58"/>
      <c r="H25" s="58" t="b">
        <v>1</v>
      </c>
      <c r="I25" s="58" t="b">
        <v>1</v>
      </c>
      <c r="J25" s="59">
        <v>13</v>
      </c>
      <c r="K25" s="59"/>
      <c r="L25" s="59"/>
      <c r="M25" s="69"/>
      <c r="N25" s="69"/>
      <c r="O25" s="58" t="b">
        <v>1</v>
      </c>
      <c r="P25" s="58" t="b">
        <v>1</v>
      </c>
      <c r="Q25" s="76"/>
      <c r="R25" s="59"/>
      <c r="S25" s="60">
        <v>100</v>
      </c>
    </row>
    <row r="26" spans="1:19">
      <c r="A26" s="37" t="s">
        <v>48</v>
      </c>
      <c r="B26" s="70"/>
      <c r="C26" s="71"/>
      <c r="D26" s="63"/>
      <c r="E26" s="64"/>
      <c r="F26" s="65"/>
      <c r="G26" s="66"/>
      <c r="H26" s="66"/>
      <c r="I26" s="66"/>
      <c r="J26" s="67">
        <v>13</v>
      </c>
      <c r="K26" s="66"/>
      <c r="L26" s="66"/>
      <c r="M26" s="77"/>
      <c r="N26" s="77"/>
      <c r="O26" s="66" t="b">
        <v>1</v>
      </c>
      <c r="P26" s="66" t="b">
        <v>1</v>
      </c>
      <c r="Q26" s="78"/>
      <c r="R26" s="66"/>
      <c r="S26" s="79">
        <v>100</v>
      </c>
    </row>
    <row r="27" spans="1:19">
      <c r="A27" s="37" t="s">
        <v>48</v>
      </c>
      <c r="B27" s="53"/>
      <c r="C27" s="54"/>
      <c r="D27" s="55"/>
      <c r="E27" s="56"/>
      <c r="F27" s="57"/>
      <c r="G27" s="58"/>
      <c r="H27" s="58"/>
      <c r="I27" s="58"/>
      <c r="J27" s="59">
        <v>2</v>
      </c>
      <c r="K27" s="58"/>
      <c r="L27" s="58"/>
      <c r="M27" s="58"/>
      <c r="N27" s="75"/>
      <c r="O27" s="58" t="b">
        <v>1</v>
      </c>
      <c r="P27" s="58" t="b">
        <v>1</v>
      </c>
      <c r="Q27" s="75"/>
      <c r="R27" s="58"/>
      <c r="S27" s="80">
        <v>157</v>
      </c>
    </row>
    <row r="28" spans="1:19">
      <c r="B28" s="61"/>
      <c r="C28" s="62"/>
      <c r="D28" s="63"/>
      <c r="E28" s="64"/>
      <c r="F28" s="65"/>
      <c r="G28" s="66"/>
      <c r="H28" s="66"/>
      <c r="I28" s="66"/>
      <c r="J28" s="67"/>
      <c r="K28" s="66"/>
      <c r="L28" s="66"/>
      <c r="M28" s="66"/>
      <c r="N28" s="66"/>
      <c r="O28" s="66" t="b">
        <v>1</v>
      </c>
      <c r="P28" s="66" t="b">
        <v>1</v>
      </c>
      <c r="Q28" s="66"/>
      <c r="R28" s="66"/>
      <c r="S28" s="79"/>
    </row>
    <row r="29" spans="1:19">
      <c r="B29" s="61"/>
      <c r="C29" s="62"/>
      <c r="D29" s="55"/>
      <c r="E29" s="56"/>
      <c r="F29" s="57"/>
      <c r="G29" s="58"/>
      <c r="H29" s="58"/>
      <c r="I29" s="58"/>
      <c r="J29" s="59"/>
      <c r="K29" s="58"/>
      <c r="L29" s="58"/>
      <c r="M29" s="58"/>
      <c r="N29" s="58"/>
      <c r="O29" s="58" t="b">
        <v>1</v>
      </c>
      <c r="P29" s="58" t="b">
        <v>1</v>
      </c>
      <c r="Q29" s="58"/>
      <c r="R29" s="58"/>
      <c r="S29" s="80"/>
    </row>
    <row r="30" spans="1:19">
      <c r="A30" s="37" t="s">
        <v>48</v>
      </c>
      <c r="B30" s="70"/>
      <c r="C30" s="71"/>
      <c r="D30" s="63"/>
      <c r="E30" s="64"/>
      <c r="F30" s="85"/>
      <c r="G30" s="86"/>
      <c r="H30" s="86"/>
      <c r="I30" s="86"/>
      <c r="J30" s="72">
        <v>13</v>
      </c>
      <c r="K30" s="77"/>
      <c r="L30" s="77"/>
      <c r="M30" s="77"/>
      <c r="N30" s="77"/>
      <c r="O30" s="77" t="b">
        <v>1</v>
      </c>
      <c r="P30" s="77"/>
      <c r="Q30" s="77"/>
      <c r="R30" s="77"/>
      <c r="S30" s="87">
        <v>110</v>
      </c>
    </row>
    <row r="31" spans="1:19">
      <c r="A31" s="37" t="s">
        <v>48</v>
      </c>
      <c r="B31" s="53"/>
      <c r="C31" s="54"/>
      <c r="D31" s="55"/>
      <c r="E31" s="56"/>
      <c r="F31" s="92"/>
      <c r="G31" s="75" t="b">
        <v>1</v>
      </c>
      <c r="H31" s="75"/>
      <c r="I31" s="75"/>
      <c r="J31" s="72">
        <v>12</v>
      </c>
      <c r="K31" s="75"/>
      <c r="L31" s="75"/>
      <c r="M31" s="75"/>
      <c r="N31" s="75"/>
      <c r="O31" s="75" t="b">
        <v>1</v>
      </c>
      <c r="P31" s="75"/>
      <c r="Q31" s="75"/>
      <c r="R31" s="75"/>
      <c r="S31" s="96">
        <v>153</v>
      </c>
    </row>
    <row r="32" spans="1:19">
      <c r="B32" s="61"/>
      <c r="C32" s="62"/>
      <c r="D32" s="63"/>
      <c r="E32" s="64"/>
      <c r="F32" s="88"/>
      <c r="G32" s="77"/>
      <c r="H32" s="77"/>
      <c r="I32" s="77"/>
      <c r="J32" s="72">
        <v>13</v>
      </c>
      <c r="K32" s="77"/>
      <c r="L32" s="77"/>
      <c r="M32" s="77"/>
      <c r="N32" s="77"/>
      <c r="O32" s="77" t="b">
        <v>1</v>
      </c>
      <c r="P32" s="77" t="b">
        <v>1</v>
      </c>
      <c r="Q32" s="77"/>
      <c r="R32" s="77"/>
      <c r="S32" s="87">
        <v>100</v>
      </c>
    </row>
    <row r="33" spans="1:19">
      <c r="A33" s="37" t="s">
        <v>48</v>
      </c>
      <c r="B33" s="53"/>
      <c r="C33" s="54"/>
      <c r="D33" s="55"/>
      <c r="E33" s="56"/>
      <c r="F33" s="92"/>
      <c r="G33" s="75" t="b">
        <v>1</v>
      </c>
      <c r="H33" s="75"/>
      <c r="I33" s="75"/>
      <c r="J33" s="72">
        <v>2</v>
      </c>
      <c r="K33" s="75"/>
      <c r="L33" s="75"/>
      <c r="M33" s="75"/>
      <c r="N33" s="75"/>
      <c r="O33" s="75" t="b">
        <v>1</v>
      </c>
      <c r="P33" s="75" t="b">
        <v>1</v>
      </c>
      <c r="Q33" s="75"/>
      <c r="R33" s="75"/>
      <c r="S33" s="96">
        <v>169</v>
      </c>
    </row>
    <row r="34" spans="1:19">
      <c r="A34" s="37" t="s">
        <v>48</v>
      </c>
      <c r="B34" s="70"/>
      <c r="C34" s="71"/>
      <c r="D34" s="63"/>
      <c r="E34" s="64"/>
      <c r="F34" s="88" t="b">
        <v>1</v>
      </c>
      <c r="G34" s="77"/>
      <c r="H34" s="77"/>
      <c r="I34" s="77"/>
      <c r="J34" s="72">
        <v>13</v>
      </c>
      <c r="K34" s="77"/>
      <c r="L34" s="77"/>
      <c r="M34" s="77"/>
      <c r="N34" s="77"/>
      <c r="O34" s="77" t="b">
        <v>1</v>
      </c>
      <c r="P34" s="77" t="b">
        <v>1</v>
      </c>
      <c r="Q34" s="77"/>
      <c r="R34" s="77"/>
      <c r="S34" s="87">
        <v>117</v>
      </c>
    </row>
    <row r="35" spans="1:19">
      <c r="B35" s="53"/>
      <c r="C35" s="54"/>
      <c r="D35" s="55"/>
      <c r="E35" s="56"/>
      <c r="F35" s="92"/>
      <c r="G35" s="75"/>
      <c r="H35" s="75"/>
      <c r="I35" s="75"/>
      <c r="J35" s="72">
        <v>4</v>
      </c>
      <c r="K35" s="75"/>
      <c r="L35" s="75"/>
      <c r="M35" s="75"/>
      <c r="N35" s="75"/>
      <c r="O35" s="75" t="b">
        <v>1</v>
      </c>
      <c r="P35" s="75"/>
      <c r="Q35" s="75"/>
      <c r="R35" s="75"/>
      <c r="S35" s="96">
        <v>179</v>
      </c>
    </row>
    <row r="36" spans="1:19">
      <c r="B36" s="70"/>
      <c r="C36" s="71"/>
      <c r="D36" s="63"/>
      <c r="E36" s="64"/>
      <c r="F36" s="88" t="b">
        <v>1</v>
      </c>
      <c r="G36" s="77" t="b">
        <v>1</v>
      </c>
      <c r="H36" s="77"/>
      <c r="I36" s="77"/>
      <c r="J36" s="72">
        <v>4</v>
      </c>
      <c r="K36" s="77"/>
      <c r="L36" s="77"/>
      <c r="M36" s="77"/>
      <c r="N36" s="77"/>
      <c r="O36" s="77" t="b">
        <v>1</v>
      </c>
      <c r="P36" s="77" t="b">
        <v>0</v>
      </c>
      <c r="Q36" s="77"/>
      <c r="R36" s="77"/>
      <c r="S36" s="87">
        <v>208</v>
      </c>
    </row>
    <row r="37" spans="1:19">
      <c r="A37" s="37" t="s">
        <v>48</v>
      </c>
      <c r="B37" s="53"/>
      <c r="C37" s="54"/>
      <c r="D37" s="55"/>
      <c r="E37" s="56"/>
      <c r="F37" s="92"/>
      <c r="G37" s="75"/>
      <c r="H37" s="75"/>
      <c r="I37" s="75"/>
      <c r="J37" s="72">
        <v>13</v>
      </c>
      <c r="K37" s="75"/>
      <c r="L37" s="75"/>
      <c r="M37" s="75"/>
      <c r="N37" s="75"/>
      <c r="O37" s="75" t="b">
        <v>1</v>
      </c>
      <c r="P37" s="75"/>
      <c r="Q37" s="75"/>
      <c r="R37" s="75"/>
      <c r="S37" s="96">
        <v>110</v>
      </c>
    </row>
    <row r="38" spans="1:19">
      <c r="B38" s="70"/>
      <c r="C38" s="71"/>
      <c r="D38" s="63"/>
      <c r="E38" s="64"/>
      <c r="F38" s="88"/>
      <c r="G38" s="77"/>
      <c r="H38" s="77"/>
      <c r="I38" s="77"/>
      <c r="J38" s="72">
        <v>13</v>
      </c>
      <c r="K38" s="77"/>
      <c r="L38" s="77"/>
      <c r="M38" s="77"/>
      <c r="N38" s="77"/>
      <c r="O38" s="77"/>
      <c r="P38" s="77"/>
      <c r="Q38" s="77"/>
      <c r="R38" s="77"/>
      <c r="S38" s="87">
        <v>80</v>
      </c>
    </row>
    <row r="39" spans="1:19">
      <c r="B39" s="53"/>
      <c r="C39" s="54"/>
      <c r="D39" s="55"/>
      <c r="E39" s="56"/>
      <c r="F39" s="92"/>
      <c r="G39" s="75" t="b">
        <v>1</v>
      </c>
      <c r="H39" s="75"/>
      <c r="I39" s="75"/>
      <c r="J39" s="72">
        <v>4</v>
      </c>
      <c r="K39" s="75"/>
      <c r="L39" s="75"/>
      <c r="M39" s="75"/>
      <c r="N39" s="75"/>
      <c r="O39" s="75" t="b">
        <v>1</v>
      </c>
      <c r="P39" s="75"/>
      <c r="Q39" s="75"/>
      <c r="R39" s="75"/>
      <c r="S39" s="95">
        <v>191</v>
      </c>
    </row>
    <row r="40" spans="1:19">
      <c r="B40" s="70"/>
      <c r="C40" s="71"/>
      <c r="D40" s="63"/>
      <c r="E40" s="64"/>
      <c r="F40" s="88"/>
      <c r="G40" s="77"/>
      <c r="H40" s="77"/>
      <c r="I40" s="77"/>
      <c r="J40" s="72"/>
      <c r="K40" s="77"/>
      <c r="L40" s="77"/>
      <c r="M40" s="77"/>
      <c r="N40" s="77"/>
      <c r="O40" s="77"/>
      <c r="P40" s="77"/>
      <c r="Q40" s="77"/>
      <c r="R40" s="77"/>
      <c r="S40" s="87"/>
    </row>
    <row r="41" spans="1:19">
      <c r="B41" s="53"/>
      <c r="C41" s="54"/>
      <c r="D41" s="55"/>
      <c r="E41" s="56"/>
      <c r="F41" s="92"/>
      <c r="G41" s="75"/>
      <c r="H41" s="75"/>
      <c r="I41" s="75"/>
      <c r="J41" s="72"/>
      <c r="K41" s="75"/>
      <c r="L41" s="75"/>
      <c r="M41" s="75"/>
      <c r="N41" s="75"/>
      <c r="O41" s="75"/>
      <c r="P41" s="75"/>
      <c r="Q41" s="75"/>
      <c r="R41" s="75"/>
      <c r="S41" s="95"/>
    </row>
    <row r="42" spans="1:19">
      <c r="B42" s="70"/>
      <c r="C42" s="71"/>
      <c r="D42" s="63"/>
      <c r="E42" s="64"/>
      <c r="F42" s="88"/>
      <c r="G42" s="77"/>
      <c r="H42" s="77"/>
      <c r="I42" s="77"/>
      <c r="J42" s="72"/>
      <c r="K42" s="86"/>
      <c r="L42" s="86"/>
      <c r="M42" s="86"/>
      <c r="N42" s="86"/>
      <c r="O42" s="86"/>
      <c r="P42" s="86"/>
      <c r="Q42" s="86"/>
      <c r="R42" s="86"/>
      <c r="S42" s="87"/>
    </row>
    <row r="43" spans="1:19">
      <c r="B43" s="53"/>
      <c r="C43" s="54"/>
      <c r="D43" s="55"/>
      <c r="E43" s="56"/>
      <c r="F43" s="92"/>
      <c r="G43" s="75"/>
      <c r="H43" s="75"/>
      <c r="I43" s="75"/>
      <c r="J43" s="72"/>
      <c r="K43" s="75"/>
      <c r="L43" s="75"/>
      <c r="M43" s="75"/>
      <c r="N43" s="75"/>
      <c r="O43" s="75"/>
      <c r="P43" s="75"/>
      <c r="Q43" s="75"/>
      <c r="R43" s="75"/>
      <c r="S43" s="95"/>
    </row>
    <row r="44" spans="1:19">
      <c r="B44" s="70"/>
      <c r="C44" s="71"/>
      <c r="D44" s="63"/>
      <c r="E44" s="64"/>
      <c r="F44" s="88"/>
      <c r="G44" s="77"/>
      <c r="H44" s="77"/>
      <c r="I44" s="77"/>
      <c r="J44" s="72"/>
      <c r="K44" s="77"/>
      <c r="L44" s="77"/>
      <c r="M44" s="77"/>
      <c r="N44" s="77"/>
      <c r="O44" s="77"/>
      <c r="P44" s="77"/>
      <c r="Q44" s="77"/>
      <c r="R44" s="77"/>
      <c r="S44" s="87"/>
    </row>
    <row r="45" spans="1:19">
      <c r="B45" s="53"/>
      <c r="C45" s="54"/>
      <c r="D45" s="55"/>
      <c r="E45" s="56"/>
      <c r="F45" s="92"/>
      <c r="G45" s="75"/>
      <c r="H45" s="75"/>
      <c r="I45" s="75"/>
      <c r="J45" s="72"/>
      <c r="K45" s="75"/>
      <c r="L45" s="75"/>
      <c r="M45" s="75"/>
      <c r="N45" s="75"/>
      <c r="O45" s="75"/>
      <c r="P45" s="75"/>
      <c r="Q45" s="75"/>
      <c r="R45" s="75"/>
      <c r="S45" s="95"/>
    </row>
    <row r="46" spans="1:19">
      <c r="B46" s="70"/>
      <c r="C46" s="71"/>
      <c r="D46" s="63"/>
      <c r="E46" s="64"/>
      <c r="F46" s="88"/>
      <c r="G46" s="77"/>
      <c r="H46" s="77"/>
      <c r="I46" s="77"/>
      <c r="J46" s="72"/>
      <c r="K46" s="86"/>
      <c r="L46" s="86"/>
      <c r="M46" s="86"/>
      <c r="N46" s="86"/>
      <c r="O46" s="86"/>
      <c r="P46" s="86"/>
      <c r="Q46" s="86"/>
      <c r="R46" s="86"/>
      <c r="S46" s="87"/>
    </row>
    <row r="47" spans="1:19">
      <c r="B47" s="53"/>
      <c r="C47" s="54"/>
      <c r="D47" s="55"/>
      <c r="E47" s="56"/>
      <c r="F47" s="92"/>
      <c r="G47" s="75"/>
      <c r="H47" s="75"/>
      <c r="I47" s="75"/>
      <c r="J47" s="72"/>
      <c r="K47" s="75"/>
      <c r="L47" s="75"/>
      <c r="M47" s="75"/>
      <c r="N47" s="75"/>
      <c r="O47" s="75"/>
      <c r="P47" s="75"/>
      <c r="Q47" s="75"/>
      <c r="R47" s="75"/>
      <c r="S47" s="95"/>
    </row>
    <row r="48" spans="1:19">
      <c r="B48" s="70"/>
      <c r="C48" s="71"/>
      <c r="D48" s="63"/>
      <c r="E48" s="64"/>
      <c r="F48" s="88"/>
      <c r="G48" s="77"/>
      <c r="H48" s="77"/>
      <c r="I48" s="77"/>
      <c r="J48" s="72"/>
      <c r="K48" s="86"/>
      <c r="L48" s="86"/>
      <c r="M48" s="86"/>
      <c r="N48" s="86"/>
      <c r="O48" s="86"/>
      <c r="P48" s="86"/>
      <c r="Q48" s="86"/>
      <c r="R48" s="86"/>
      <c r="S48" s="87"/>
    </row>
    <row r="49" spans="2:19">
      <c r="B49" s="53"/>
      <c r="C49" s="54"/>
      <c r="D49" s="55"/>
      <c r="E49" s="56"/>
      <c r="F49" s="92"/>
      <c r="G49" s="75"/>
      <c r="H49" s="75"/>
      <c r="I49" s="75"/>
      <c r="J49" s="72"/>
      <c r="K49" s="75"/>
      <c r="L49" s="75"/>
      <c r="M49" s="75"/>
      <c r="N49" s="75"/>
      <c r="O49" s="75"/>
      <c r="P49" s="75"/>
      <c r="Q49" s="75"/>
      <c r="R49" s="75"/>
      <c r="S49" s="95"/>
    </row>
    <row r="50" spans="2:19">
      <c r="B50" s="70"/>
      <c r="C50" s="71"/>
      <c r="D50" s="63"/>
      <c r="E50" s="64"/>
      <c r="F50" s="88"/>
      <c r="G50" s="77"/>
      <c r="H50" s="77"/>
      <c r="I50" s="77"/>
      <c r="J50" s="72"/>
      <c r="K50" s="77"/>
      <c r="L50" s="77"/>
      <c r="M50" s="77"/>
      <c r="N50" s="77"/>
      <c r="O50" s="77"/>
      <c r="P50" s="77"/>
      <c r="Q50" s="77"/>
      <c r="R50" s="77"/>
      <c r="S50" s="87"/>
    </row>
    <row r="51" spans="2:19">
      <c r="B51" s="53"/>
      <c r="C51" s="54"/>
      <c r="D51" s="55"/>
      <c r="E51" s="56"/>
      <c r="F51" s="92"/>
      <c r="G51" s="75"/>
      <c r="H51" s="75"/>
      <c r="I51" s="75"/>
      <c r="J51" s="72"/>
      <c r="K51" s="75"/>
      <c r="L51" s="75"/>
      <c r="M51" s="75"/>
      <c r="N51" s="75"/>
      <c r="O51" s="75"/>
      <c r="P51" s="75"/>
      <c r="Q51" s="75"/>
      <c r="R51" s="75"/>
      <c r="S51" s="95"/>
    </row>
    <row r="52" spans="2:19">
      <c r="B52" s="70"/>
      <c r="C52" s="71"/>
      <c r="D52" s="63"/>
      <c r="E52" s="64"/>
      <c r="F52" s="88"/>
      <c r="G52" s="77"/>
      <c r="H52" s="77"/>
      <c r="I52" s="77"/>
      <c r="J52" s="72"/>
      <c r="K52" s="86"/>
      <c r="L52" s="86"/>
      <c r="M52" s="86"/>
      <c r="N52" s="86"/>
      <c r="O52" s="86"/>
      <c r="P52" s="86"/>
      <c r="Q52" s="86"/>
      <c r="R52" s="86"/>
      <c r="S52" s="87"/>
    </row>
    <row r="53" spans="2:19">
      <c r="B53" s="53"/>
      <c r="C53" s="54"/>
      <c r="D53" s="55"/>
      <c r="E53" s="56"/>
      <c r="F53" s="92"/>
      <c r="G53" s="75"/>
      <c r="H53" s="75"/>
      <c r="I53" s="75"/>
      <c r="J53" s="72"/>
      <c r="K53" s="75"/>
      <c r="L53" s="75"/>
      <c r="M53" s="75"/>
      <c r="N53" s="75"/>
      <c r="O53" s="75"/>
      <c r="P53" s="75"/>
      <c r="Q53" s="75"/>
      <c r="R53" s="75"/>
      <c r="S53" s="95"/>
    </row>
    <row r="54" spans="2:19">
      <c r="B54" s="70"/>
      <c r="C54" s="71"/>
      <c r="D54" s="63"/>
      <c r="E54" s="64"/>
      <c r="F54" s="88"/>
      <c r="G54" s="77"/>
      <c r="H54" s="77"/>
      <c r="I54" s="77"/>
      <c r="J54" s="72"/>
      <c r="K54" s="77"/>
      <c r="L54" s="77"/>
      <c r="M54" s="77"/>
      <c r="N54" s="77"/>
      <c r="O54" s="77"/>
      <c r="P54" s="77"/>
      <c r="Q54" s="77"/>
      <c r="R54" s="77"/>
      <c r="S54" s="87"/>
    </row>
    <row r="55" spans="2:19">
      <c r="B55" s="53"/>
      <c r="C55" s="54"/>
      <c r="D55" s="55"/>
      <c r="E55" s="56"/>
      <c r="F55" s="92"/>
      <c r="G55" s="75"/>
      <c r="H55" s="75"/>
      <c r="I55" s="75"/>
      <c r="J55" s="72"/>
      <c r="K55" s="75"/>
      <c r="L55" s="75"/>
      <c r="M55" s="75"/>
      <c r="N55" s="75"/>
      <c r="O55" s="75"/>
      <c r="P55" s="75"/>
      <c r="Q55" s="75"/>
      <c r="R55" s="75"/>
      <c r="S55" s="95"/>
    </row>
    <row r="56" spans="2:19">
      <c r="B56" s="70"/>
      <c r="C56" s="71"/>
      <c r="D56" s="63"/>
      <c r="E56" s="64"/>
      <c r="F56" s="88"/>
      <c r="G56" s="77"/>
      <c r="H56" s="77"/>
      <c r="I56" s="77"/>
      <c r="J56" s="72"/>
      <c r="K56" s="86"/>
      <c r="L56" s="86"/>
      <c r="M56" s="86"/>
      <c r="N56" s="86"/>
      <c r="O56" s="86"/>
      <c r="P56" s="86"/>
      <c r="Q56" s="86"/>
      <c r="R56" s="86"/>
      <c r="S56" s="87"/>
    </row>
    <row r="57" spans="2:19">
      <c r="B57" s="53"/>
      <c r="C57" s="54"/>
      <c r="D57" s="55"/>
      <c r="E57" s="56"/>
      <c r="F57" s="92"/>
      <c r="G57" s="75"/>
      <c r="H57" s="75"/>
      <c r="I57" s="75"/>
      <c r="J57" s="72"/>
      <c r="K57" s="75"/>
      <c r="L57" s="75"/>
      <c r="M57" s="75"/>
      <c r="N57" s="75"/>
      <c r="O57" s="75"/>
      <c r="P57" s="75"/>
      <c r="Q57" s="75"/>
      <c r="R57" s="75"/>
      <c r="S57" s="95"/>
    </row>
    <row r="58" spans="2:19">
      <c r="B58" s="70"/>
      <c r="C58" s="71"/>
      <c r="D58" s="63"/>
      <c r="E58" s="64"/>
      <c r="F58" s="88"/>
      <c r="G58" s="77"/>
      <c r="H58" s="77"/>
      <c r="I58" s="77"/>
      <c r="J58" s="72"/>
      <c r="K58" s="86"/>
      <c r="L58" s="86"/>
      <c r="M58" s="86"/>
      <c r="N58" s="86"/>
      <c r="O58" s="86"/>
      <c r="P58" s="86"/>
      <c r="Q58" s="86"/>
      <c r="R58" s="86"/>
      <c r="S58" s="87"/>
    </row>
    <row r="59" spans="2:19">
      <c r="B59" s="53"/>
      <c r="C59" s="54"/>
      <c r="D59" s="55"/>
      <c r="E59" s="56"/>
      <c r="F59" s="92"/>
      <c r="G59" s="75"/>
      <c r="H59" s="75"/>
      <c r="I59" s="75"/>
      <c r="J59" s="72"/>
      <c r="K59" s="75"/>
      <c r="L59" s="75"/>
      <c r="M59" s="75"/>
      <c r="N59" s="75"/>
      <c r="O59" s="75"/>
      <c r="P59" s="75"/>
      <c r="Q59" s="75"/>
      <c r="R59" s="75"/>
      <c r="S59" s="95"/>
    </row>
    <row r="60" spans="2:19">
      <c r="B60" s="70"/>
      <c r="C60" s="71"/>
      <c r="D60" s="63"/>
      <c r="E60" s="64"/>
      <c r="F60" s="88"/>
      <c r="G60" s="77"/>
      <c r="H60" s="77"/>
      <c r="I60" s="77"/>
      <c r="J60" s="72"/>
      <c r="K60" s="77"/>
      <c r="L60" s="77"/>
      <c r="M60" s="77"/>
      <c r="N60" s="77"/>
      <c r="O60" s="77"/>
      <c r="P60" s="77"/>
      <c r="Q60" s="77"/>
      <c r="R60" s="77"/>
      <c r="S60" s="87"/>
    </row>
    <row r="61" spans="2:19">
      <c r="B61" s="53"/>
      <c r="C61" s="54"/>
      <c r="D61" s="55"/>
      <c r="E61" s="56"/>
      <c r="F61" s="92"/>
      <c r="G61" s="75"/>
      <c r="H61" s="75"/>
      <c r="I61" s="75"/>
      <c r="J61" s="72"/>
      <c r="K61" s="75"/>
      <c r="L61" s="75"/>
      <c r="M61" s="75"/>
      <c r="N61" s="75"/>
      <c r="O61" s="75"/>
      <c r="P61" s="75"/>
      <c r="Q61" s="75"/>
      <c r="R61" s="75"/>
      <c r="S61" s="95"/>
    </row>
    <row r="62" spans="2:19">
      <c r="B62" s="70"/>
      <c r="C62" s="71"/>
      <c r="D62" s="63"/>
      <c r="E62" s="64"/>
      <c r="F62" s="88"/>
      <c r="G62" s="77"/>
      <c r="H62" s="77"/>
      <c r="I62" s="77"/>
      <c r="J62" s="72"/>
      <c r="K62" s="86"/>
      <c r="L62" s="86"/>
      <c r="M62" s="86"/>
      <c r="N62" s="86"/>
      <c r="O62" s="86"/>
      <c r="P62" s="86"/>
      <c r="Q62" s="86"/>
      <c r="R62" s="86"/>
      <c r="S62" s="87"/>
    </row>
    <row r="63" spans="2:19">
      <c r="B63" s="53"/>
      <c r="C63" s="54"/>
      <c r="D63" s="55"/>
      <c r="E63" s="56"/>
      <c r="F63" s="92"/>
      <c r="G63" s="75"/>
      <c r="H63" s="75"/>
      <c r="I63" s="75"/>
      <c r="J63" s="72"/>
      <c r="K63" s="75"/>
      <c r="L63" s="75"/>
      <c r="M63" s="75"/>
      <c r="N63" s="75"/>
      <c r="O63" s="75"/>
      <c r="P63" s="75"/>
      <c r="Q63" s="75"/>
      <c r="R63" s="75"/>
      <c r="S63" s="95"/>
    </row>
    <row r="64" spans="2:19">
      <c r="B64" s="70"/>
      <c r="C64" s="71"/>
      <c r="D64" s="63"/>
      <c r="E64" s="64"/>
      <c r="F64" s="88"/>
      <c r="G64" s="77"/>
      <c r="H64" s="77"/>
      <c r="I64" s="77"/>
      <c r="J64" s="72"/>
      <c r="K64" s="86"/>
      <c r="L64" s="86"/>
      <c r="M64" s="86"/>
      <c r="N64" s="86"/>
      <c r="O64" s="86"/>
      <c r="P64" s="86"/>
      <c r="Q64" s="86"/>
      <c r="R64" s="86"/>
      <c r="S64" s="87"/>
    </row>
    <row r="65" spans="2:19">
      <c r="B65" s="53"/>
      <c r="C65" s="54"/>
      <c r="D65" s="55"/>
      <c r="E65" s="56"/>
      <c r="F65" s="92"/>
      <c r="G65" s="75"/>
      <c r="H65" s="75"/>
      <c r="I65" s="75"/>
      <c r="J65" s="72"/>
      <c r="K65" s="75"/>
      <c r="L65" s="75"/>
      <c r="M65" s="75"/>
      <c r="N65" s="75"/>
      <c r="O65" s="75"/>
      <c r="P65" s="75"/>
      <c r="Q65" s="75"/>
      <c r="R65" s="75"/>
      <c r="S65" s="95"/>
    </row>
    <row r="66" spans="2:19">
      <c r="B66" s="70"/>
      <c r="C66" s="71"/>
      <c r="D66" s="63"/>
      <c r="E66" s="64"/>
      <c r="F66" s="88"/>
      <c r="G66" s="77"/>
      <c r="H66" s="77"/>
      <c r="I66" s="77"/>
      <c r="J66" s="72"/>
      <c r="K66" s="86"/>
      <c r="L66" s="86"/>
      <c r="M66" s="86"/>
      <c r="N66" s="86"/>
      <c r="O66" s="86"/>
      <c r="P66" s="86"/>
      <c r="Q66" s="86"/>
      <c r="R66" s="86"/>
      <c r="S66" s="87"/>
    </row>
    <row r="67" spans="2:19">
      <c r="B67" s="53"/>
      <c r="C67" s="54"/>
      <c r="D67" s="55"/>
      <c r="E67" s="56"/>
      <c r="F67" s="90"/>
      <c r="G67" s="91"/>
      <c r="H67" s="91"/>
      <c r="I67" s="91"/>
      <c r="J67" s="72"/>
      <c r="K67" s="75"/>
      <c r="L67" s="75"/>
      <c r="M67" s="75"/>
      <c r="N67" s="75"/>
      <c r="O67" s="75"/>
      <c r="P67" s="75"/>
      <c r="Q67" s="75"/>
      <c r="R67" s="75"/>
      <c r="S67" s="95"/>
    </row>
    <row r="68" spans="2:19">
      <c r="B68" s="70"/>
      <c r="C68" s="71"/>
      <c r="D68" s="63"/>
      <c r="E68" s="64"/>
      <c r="F68" s="85"/>
      <c r="G68" s="86"/>
      <c r="H68" s="86"/>
      <c r="I68" s="86"/>
      <c r="J68" s="72"/>
      <c r="K68" s="86"/>
      <c r="L68" s="86"/>
      <c r="M68" s="86"/>
      <c r="N68" s="86"/>
      <c r="O68" s="86"/>
      <c r="P68" s="86"/>
      <c r="Q68" s="86"/>
      <c r="R68" s="86"/>
      <c r="S68" s="87"/>
    </row>
    <row r="69" spans="2:19" ht="15" thickBot="1">
      <c r="B69" s="81" t="s">
        <v>45</v>
      </c>
      <c r="C69" s="82"/>
      <c r="D69" s="83"/>
      <c r="E69" s="84"/>
      <c r="F69" s="93"/>
      <c r="G69" s="94"/>
      <c r="H69" s="94"/>
      <c r="I69" s="94"/>
      <c r="J69" s="89"/>
      <c r="K69" s="94"/>
      <c r="L69" s="94"/>
      <c r="M69" s="94"/>
      <c r="N69" s="94"/>
      <c r="O69" s="94"/>
      <c r="P69" s="94"/>
      <c r="Q69" s="94"/>
      <c r="R69" s="94"/>
      <c r="S69" s="97"/>
    </row>
  </sheetData>
  <mergeCells count="1">
    <mergeCell ref="B2:S3"/>
  </mergeCell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B1:S68"/>
  <sheetViews>
    <sheetView tabSelected="1" workbookViewId="0">
      <selection activeCell="B6" sqref="B6:E6"/>
    </sheetView>
  </sheetViews>
  <sheetFormatPr baseColWidth="10" defaultRowHeight="15"/>
  <cols>
    <col min="1" max="1" width="0.85546875" customWidth="1"/>
    <col min="2" max="2" width="17.7109375" customWidth="1"/>
    <col min="3" max="3" width="12.140625" customWidth="1"/>
    <col min="4" max="4" width="15" customWidth="1"/>
    <col min="5" max="5" width="14.28515625" customWidth="1"/>
    <col min="6" max="6" width="10.85546875" customWidth="1"/>
    <col min="8" max="8" width="10.5703125" customWidth="1"/>
    <col min="9" max="9" width="11.42578125" customWidth="1"/>
    <col min="10" max="10" width="23.42578125" customWidth="1"/>
    <col min="12" max="12" width="12.140625" customWidth="1"/>
    <col min="13" max="13" width="14" customWidth="1"/>
    <col min="15" max="16" width="11" customWidth="1"/>
    <col min="17" max="17" width="11.28515625" customWidth="1"/>
  </cols>
  <sheetData>
    <row r="1" spans="2:19" ht="3" customHeight="1" thickBot="1"/>
    <row r="2" spans="2:19">
      <c r="B2" s="123" t="s">
        <v>16</v>
      </c>
      <c r="C2" s="124"/>
      <c r="D2" s="124"/>
      <c r="E2" s="124"/>
      <c r="F2" s="124"/>
      <c r="G2" s="124"/>
      <c r="H2" s="124"/>
      <c r="I2" s="124"/>
      <c r="J2" s="124"/>
      <c r="K2" s="124"/>
      <c r="L2" s="124"/>
      <c r="M2" s="124"/>
      <c r="N2" s="124"/>
      <c r="O2" s="124"/>
      <c r="P2" s="124"/>
      <c r="Q2" s="125"/>
    </row>
    <row r="3" spans="2:19" ht="15.75" thickBot="1">
      <c r="B3" s="126"/>
      <c r="C3" s="127"/>
      <c r="D3" s="127"/>
      <c r="E3" s="127"/>
      <c r="F3" s="127"/>
      <c r="G3" s="127"/>
      <c r="H3" s="127"/>
      <c r="I3" s="127"/>
      <c r="J3" s="127"/>
      <c r="K3" s="127"/>
      <c r="L3" s="127"/>
      <c r="M3" s="127"/>
      <c r="N3" s="127"/>
      <c r="O3" s="127"/>
      <c r="P3" s="127"/>
      <c r="Q3" s="128"/>
    </row>
    <row r="4" spans="2:19" ht="15.75" thickBot="1"/>
    <row r="5" spans="2:19" ht="30.75" thickBot="1">
      <c r="B5" s="2" t="s">
        <v>0</v>
      </c>
      <c r="C5" s="3" t="s">
        <v>1</v>
      </c>
      <c r="D5" s="4" t="s">
        <v>2</v>
      </c>
      <c r="E5" s="3" t="s">
        <v>3</v>
      </c>
      <c r="F5" s="4" t="s">
        <v>4</v>
      </c>
      <c r="G5" s="3" t="s">
        <v>5</v>
      </c>
      <c r="H5" s="4" t="s">
        <v>6</v>
      </c>
      <c r="I5" s="3" t="s">
        <v>7</v>
      </c>
      <c r="J5" s="4" t="s">
        <v>8</v>
      </c>
      <c r="K5" s="3" t="s">
        <v>9</v>
      </c>
      <c r="L5" s="4" t="s">
        <v>10</v>
      </c>
      <c r="M5" s="3" t="s">
        <v>11</v>
      </c>
      <c r="N5" s="4" t="s">
        <v>12</v>
      </c>
      <c r="O5" s="3" t="s">
        <v>13</v>
      </c>
      <c r="P5" s="5" t="s">
        <v>29</v>
      </c>
      <c r="Q5" s="5" t="s">
        <v>14</v>
      </c>
    </row>
    <row r="6" spans="2:19">
      <c r="B6" s="14"/>
      <c r="C6" s="15"/>
      <c r="D6" s="16"/>
      <c r="E6" s="17"/>
      <c r="F6" s="15"/>
      <c r="G6" s="18"/>
      <c r="H6" s="18"/>
      <c r="I6" s="18"/>
      <c r="J6" s="18"/>
      <c r="K6" s="18"/>
      <c r="L6" s="18"/>
      <c r="M6" s="36"/>
      <c r="N6" s="30"/>
      <c r="O6" s="18"/>
      <c r="P6" s="18"/>
      <c r="Q6" s="19"/>
      <c r="R6">
        <v>110</v>
      </c>
      <c r="S6" t="s">
        <v>30</v>
      </c>
    </row>
    <row r="7" spans="2:19">
      <c r="B7" s="20"/>
      <c r="C7" s="10"/>
      <c r="D7" s="11"/>
      <c r="E7" s="12"/>
      <c r="F7" s="10"/>
      <c r="G7" s="13"/>
      <c r="H7" s="13"/>
      <c r="I7" s="13"/>
      <c r="J7" s="13"/>
      <c r="K7" s="13"/>
      <c r="L7" s="13"/>
      <c r="M7" s="13"/>
      <c r="N7" s="13"/>
      <c r="O7" s="13"/>
      <c r="P7" s="13"/>
      <c r="Q7" s="21"/>
    </row>
    <row r="8" spans="2:19">
      <c r="B8" s="22"/>
      <c r="C8" s="6"/>
      <c r="D8" s="7"/>
      <c r="E8" s="8"/>
      <c r="F8" s="6"/>
      <c r="G8" s="9"/>
      <c r="H8" s="9"/>
      <c r="I8" s="9"/>
      <c r="J8" s="9"/>
      <c r="K8" s="9"/>
      <c r="L8" s="9"/>
      <c r="M8" s="9"/>
      <c r="N8" s="9"/>
      <c r="O8" s="9"/>
      <c r="P8" s="9"/>
      <c r="Q8" s="23"/>
    </row>
    <row r="9" spans="2:19">
      <c r="B9" s="20"/>
      <c r="C9" s="10"/>
      <c r="D9" s="11"/>
      <c r="E9" s="12"/>
      <c r="F9" s="10"/>
      <c r="G9" s="13"/>
      <c r="H9" s="13"/>
      <c r="I9" s="13"/>
      <c r="J9" s="13"/>
      <c r="K9" s="13"/>
      <c r="L9" s="13"/>
      <c r="M9" s="13"/>
      <c r="N9" s="13"/>
      <c r="O9" s="13"/>
      <c r="P9" s="13"/>
      <c r="Q9" s="21"/>
    </row>
    <row r="10" spans="2:19">
      <c r="B10" s="22"/>
      <c r="C10" s="6"/>
      <c r="D10" s="7"/>
      <c r="E10" s="8"/>
      <c r="F10" s="6"/>
      <c r="G10" s="9"/>
      <c r="H10" s="9"/>
      <c r="I10" s="9"/>
      <c r="J10" s="9"/>
      <c r="K10" s="9"/>
      <c r="L10" s="9"/>
      <c r="M10" s="9"/>
      <c r="N10" s="9"/>
      <c r="O10" s="9"/>
      <c r="P10" s="9"/>
      <c r="Q10" s="23"/>
    </row>
    <row r="11" spans="2:19">
      <c r="B11" s="20"/>
      <c r="C11" s="10"/>
      <c r="D11" s="11"/>
      <c r="E11" s="12"/>
      <c r="F11" s="10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21"/>
    </row>
    <row r="12" spans="2:19">
      <c r="B12" s="22"/>
      <c r="C12" s="6"/>
      <c r="D12" s="7"/>
      <c r="E12" s="8"/>
      <c r="F12" s="6"/>
      <c r="G12" s="9"/>
      <c r="H12" s="9"/>
      <c r="I12" s="9"/>
      <c r="J12" s="9"/>
      <c r="K12" s="9"/>
      <c r="L12" s="9"/>
      <c r="M12" s="9"/>
      <c r="N12" s="9"/>
      <c r="O12" s="9"/>
      <c r="P12" s="9"/>
      <c r="Q12" s="23"/>
    </row>
    <row r="13" spans="2:19">
      <c r="B13" s="20"/>
      <c r="C13" s="10"/>
      <c r="D13" s="11"/>
      <c r="E13" s="12"/>
      <c r="F13" s="10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21"/>
    </row>
    <row r="14" spans="2:19">
      <c r="B14" s="22"/>
      <c r="C14" s="6"/>
      <c r="D14" s="7"/>
      <c r="E14" s="8"/>
      <c r="F14" s="6"/>
      <c r="G14" s="9"/>
      <c r="H14" s="9"/>
      <c r="I14" s="9"/>
      <c r="J14" s="9"/>
      <c r="K14" s="9"/>
      <c r="L14" s="9"/>
      <c r="M14" s="9"/>
      <c r="N14" s="9"/>
      <c r="O14" s="9"/>
      <c r="P14" s="9"/>
      <c r="Q14" s="23"/>
    </row>
    <row r="15" spans="2:19">
      <c r="B15" s="20"/>
      <c r="C15" s="10"/>
      <c r="D15" s="11"/>
      <c r="E15" s="12"/>
      <c r="F15" s="10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21"/>
    </row>
    <row r="16" spans="2:19">
      <c r="B16" s="22"/>
      <c r="C16" s="6"/>
      <c r="D16" s="7"/>
      <c r="E16" s="8"/>
      <c r="F16" s="6"/>
      <c r="G16" s="9"/>
      <c r="H16" s="9"/>
      <c r="I16" s="9"/>
      <c r="J16" s="9"/>
      <c r="K16" s="9"/>
      <c r="L16" s="9"/>
      <c r="M16" s="9"/>
      <c r="N16" s="9"/>
      <c r="O16" s="9"/>
      <c r="P16" s="9"/>
      <c r="Q16" s="23"/>
    </row>
    <row r="17" spans="2:17">
      <c r="B17" s="20"/>
      <c r="C17" s="10"/>
      <c r="D17" s="11"/>
      <c r="E17" s="12"/>
      <c r="F17" s="10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21"/>
    </row>
    <row r="18" spans="2:17">
      <c r="B18" s="22"/>
      <c r="C18" s="6"/>
      <c r="D18" s="7"/>
      <c r="E18" s="8"/>
      <c r="F18" s="6"/>
      <c r="G18" s="9"/>
      <c r="H18" s="9"/>
      <c r="I18" s="9"/>
      <c r="J18" s="9"/>
      <c r="K18" s="9"/>
      <c r="L18" s="9"/>
      <c r="M18" s="9"/>
      <c r="N18" s="9"/>
      <c r="O18" s="9"/>
      <c r="P18" s="9"/>
      <c r="Q18" s="23"/>
    </row>
    <row r="19" spans="2:17">
      <c r="B19" s="20"/>
      <c r="C19" s="10"/>
      <c r="D19" s="11"/>
      <c r="E19" s="12"/>
      <c r="F19" s="10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21"/>
    </row>
    <row r="20" spans="2:17">
      <c r="B20" s="22"/>
      <c r="C20" s="6"/>
      <c r="D20" s="7"/>
      <c r="E20" s="8"/>
      <c r="F20" s="6"/>
      <c r="G20" s="9"/>
      <c r="H20" s="9"/>
      <c r="I20" s="9"/>
      <c r="J20" s="9"/>
      <c r="K20" s="9"/>
      <c r="L20" s="9"/>
      <c r="M20" s="9"/>
      <c r="N20" s="9"/>
      <c r="O20" s="9"/>
      <c r="P20" s="9"/>
      <c r="Q20" s="23"/>
    </row>
    <row r="21" spans="2:17">
      <c r="B21" s="20"/>
      <c r="C21" s="10"/>
      <c r="D21" s="11"/>
      <c r="E21" s="12"/>
      <c r="F21" s="10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21"/>
    </row>
    <row r="22" spans="2:17">
      <c r="B22" s="22"/>
      <c r="C22" s="6"/>
      <c r="D22" s="7"/>
      <c r="E22" s="8"/>
      <c r="F22" s="6"/>
      <c r="G22" s="9"/>
      <c r="H22" s="9"/>
      <c r="I22" s="9"/>
      <c r="J22" s="9"/>
      <c r="K22" s="9"/>
      <c r="L22" s="9"/>
      <c r="M22" s="9"/>
      <c r="N22" s="9"/>
      <c r="O22" s="9"/>
      <c r="P22" s="9"/>
      <c r="Q22" s="23"/>
    </row>
    <row r="23" spans="2:17">
      <c r="B23" s="20"/>
      <c r="C23" s="10"/>
      <c r="D23" s="11"/>
      <c r="E23" s="12"/>
      <c r="F23" s="10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21"/>
    </row>
    <row r="24" spans="2:17">
      <c r="B24" s="22"/>
      <c r="C24" s="6"/>
      <c r="D24" s="7"/>
      <c r="E24" s="8"/>
      <c r="F24" s="6"/>
      <c r="G24" s="9"/>
      <c r="H24" s="9"/>
      <c r="I24" s="9"/>
      <c r="J24" s="9"/>
      <c r="K24" s="9"/>
      <c r="L24" s="9"/>
      <c r="M24" s="9"/>
      <c r="N24" s="9"/>
      <c r="O24" s="9"/>
      <c r="P24" s="9"/>
      <c r="Q24" s="23"/>
    </row>
    <row r="25" spans="2:17">
      <c r="B25" s="20"/>
      <c r="C25" s="10"/>
      <c r="D25" s="11"/>
      <c r="E25" s="12"/>
      <c r="F25" s="10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21"/>
    </row>
    <row r="26" spans="2:17">
      <c r="B26" s="22"/>
      <c r="C26" s="6"/>
      <c r="D26" s="7"/>
      <c r="E26" s="8"/>
      <c r="F26" s="6"/>
      <c r="G26" s="9"/>
      <c r="H26" s="9"/>
      <c r="I26" s="9"/>
      <c r="J26" s="9"/>
      <c r="K26" s="9"/>
      <c r="L26" s="9"/>
      <c r="M26" s="9"/>
      <c r="N26" s="9"/>
      <c r="O26" s="9"/>
      <c r="P26" s="9"/>
      <c r="Q26" s="23"/>
    </row>
    <row r="27" spans="2:17">
      <c r="B27" s="20"/>
      <c r="C27" s="10"/>
      <c r="D27" s="11"/>
      <c r="E27" s="12"/>
      <c r="F27" s="10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21"/>
    </row>
    <row r="28" spans="2:17">
      <c r="B28" s="22"/>
      <c r="C28" s="6"/>
      <c r="D28" s="7"/>
      <c r="E28" s="8"/>
      <c r="F28" s="6"/>
      <c r="G28" s="9"/>
      <c r="H28" s="9"/>
      <c r="I28" s="9"/>
      <c r="J28" s="9"/>
      <c r="K28" s="9"/>
      <c r="L28" s="9"/>
      <c r="M28" s="9"/>
      <c r="N28" s="9"/>
      <c r="O28" s="9"/>
      <c r="P28" s="9"/>
      <c r="Q28" s="23"/>
    </row>
    <row r="29" spans="2:17">
      <c r="B29" s="20"/>
      <c r="C29" s="10"/>
      <c r="D29" s="11"/>
      <c r="E29" s="12"/>
      <c r="F29" s="10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21"/>
    </row>
    <row r="30" spans="2:17">
      <c r="B30" s="22"/>
      <c r="C30" s="6"/>
      <c r="D30" s="7"/>
      <c r="E30" s="8"/>
      <c r="F30" s="6"/>
      <c r="G30" s="9"/>
      <c r="H30" s="9"/>
      <c r="I30" s="9"/>
      <c r="J30" s="9"/>
      <c r="K30" s="9"/>
      <c r="L30" s="9"/>
      <c r="M30" s="9"/>
      <c r="N30" s="9"/>
      <c r="O30" s="9"/>
      <c r="P30" s="9"/>
      <c r="Q30" s="23"/>
    </row>
    <row r="31" spans="2:17">
      <c r="B31" s="20"/>
      <c r="C31" s="10"/>
      <c r="D31" s="11"/>
      <c r="E31" s="12"/>
      <c r="F31" s="10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21"/>
    </row>
    <row r="32" spans="2:17">
      <c r="B32" s="22"/>
      <c r="C32" s="6"/>
      <c r="D32" s="7"/>
      <c r="E32" s="8"/>
      <c r="F32" s="6"/>
      <c r="G32" s="9"/>
      <c r="H32" s="9"/>
      <c r="I32" s="9"/>
      <c r="J32" s="9"/>
      <c r="K32" s="9"/>
      <c r="L32" s="9"/>
      <c r="M32" s="9"/>
      <c r="N32" s="9"/>
      <c r="O32" s="9"/>
      <c r="P32" s="9"/>
      <c r="Q32" s="23"/>
    </row>
    <row r="33" spans="2:17">
      <c r="B33" s="20"/>
      <c r="C33" s="10"/>
      <c r="D33" s="11"/>
      <c r="E33" s="12"/>
      <c r="F33" s="10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21"/>
    </row>
    <row r="34" spans="2:17">
      <c r="B34" s="22"/>
      <c r="C34" s="6"/>
      <c r="D34" s="7"/>
      <c r="E34" s="8"/>
      <c r="F34" s="6"/>
      <c r="G34" s="9"/>
      <c r="H34" s="9"/>
      <c r="I34" s="9"/>
      <c r="J34" s="9"/>
      <c r="K34" s="9"/>
      <c r="L34" s="9"/>
      <c r="M34" s="9"/>
      <c r="N34" s="9"/>
      <c r="O34" s="9"/>
      <c r="P34" s="9"/>
      <c r="Q34" s="23"/>
    </row>
    <row r="35" spans="2:17">
      <c r="B35" s="20"/>
      <c r="C35" s="10"/>
      <c r="D35" s="11"/>
      <c r="E35" s="12"/>
      <c r="F35" s="10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21"/>
    </row>
    <row r="36" spans="2:17">
      <c r="B36" s="22"/>
      <c r="C36" s="6"/>
      <c r="D36" s="7"/>
      <c r="E36" s="8"/>
      <c r="F36" s="6"/>
      <c r="G36" s="9"/>
      <c r="H36" s="9"/>
      <c r="I36" s="9"/>
      <c r="J36" s="9"/>
      <c r="K36" s="9"/>
      <c r="L36" s="9"/>
      <c r="M36" s="9"/>
      <c r="N36" s="9"/>
      <c r="O36" s="9"/>
      <c r="P36" s="9"/>
      <c r="Q36" s="23"/>
    </row>
    <row r="37" spans="2:17">
      <c r="B37" s="20"/>
      <c r="C37" s="10"/>
      <c r="D37" s="11"/>
      <c r="E37" s="12"/>
      <c r="F37" s="10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21"/>
    </row>
    <row r="38" spans="2:17">
      <c r="B38" s="22"/>
      <c r="C38" s="6"/>
      <c r="D38" s="7"/>
      <c r="E38" s="8"/>
      <c r="F38" s="6"/>
      <c r="G38" s="9"/>
      <c r="H38" s="9"/>
      <c r="I38" s="9"/>
      <c r="J38" s="9"/>
      <c r="K38" s="9"/>
      <c r="L38" s="9"/>
      <c r="M38" s="9"/>
      <c r="N38" s="9"/>
      <c r="O38" s="9"/>
      <c r="P38" s="9"/>
      <c r="Q38" s="23"/>
    </row>
    <row r="39" spans="2:17">
      <c r="B39" s="20"/>
      <c r="C39" s="10"/>
      <c r="D39" s="11"/>
      <c r="E39" s="12"/>
      <c r="F39" s="10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21"/>
    </row>
    <row r="40" spans="2:17">
      <c r="B40" s="22"/>
      <c r="C40" s="6"/>
      <c r="D40" s="7"/>
      <c r="E40" s="8"/>
      <c r="F40" s="6"/>
      <c r="G40" s="9"/>
      <c r="H40" s="9"/>
      <c r="I40" s="9"/>
      <c r="J40" s="9"/>
      <c r="K40" s="9"/>
      <c r="L40" s="9"/>
      <c r="M40" s="9"/>
      <c r="N40" s="9"/>
      <c r="O40" s="9"/>
      <c r="P40" s="9"/>
      <c r="Q40" s="23"/>
    </row>
    <row r="41" spans="2:17">
      <c r="B41" s="20"/>
      <c r="C41" s="10"/>
      <c r="D41" s="11"/>
      <c r="E41" s="12"/>
      <c r="F41" s="10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21"/>
    </row>
    <row r="42" spans="2:17">
      <c r="B42" s="22"/>
      <c r="C42" s="6"/>
      <c r="D42" s="7"/>
      <c r="E42" s="8"/>
      <c r="F42" s="6"/>
      <c r="G42" s="9"/>
      <c r="H42" s="9"/>
      <c r="I42" s="9"/>
      <c r="J42" s="9"/>
      <c r="K42" s="9"/>
      <c r="L42" s="9"/>
      <c r="M42" s="9"/>
      <c r="N42" s="9"/>
      <c r="O42" s="9"/>
      <c r="P42" s="9"/>
      <c r="Q42" s="23"/>
    </row>
    <row r="43" spans="2:17">
      <c r="B43" s="20"/>
      <c r="C43" s="10"/>
      <c r="D43" s="11"/>
      <c r="E43" s="12"/>
      <c r="F43" s="10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21"/>
    </row>
    <row r="44" spans="2:17">
      <c r="B44" s="22"/>
      <c r="C44" s="6"/>
      <c r="D44" s="7"/>
      <c r="E44" s="8"/>
      <c r="F44" s="6"/>
      <c r="G44" s="9"/>
      <c r="H44" s="9"/>
      <c r="I44" s="9"/>
      <c r="J44" s="9"/>
      <c r="K44" s="9"/>
      <c r="L44" s="9"/>
      <c r="M44" s="9"/>
      <c r="N44" s="9"/>
      <c r="O44" s="9"/>
      <c r="P44" s="9"/>
      <c r="Q44" s="23"/>
    </row>
    <row r="45" spans="2:17">
      <c r="B45" s="20"/>
      <c r="C45" s="10"/>
      <c r="D45" s="11"/>
      <c r="E45" s="12"/>
      <c r="F45" s="10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21"/>
    </row>
    <row r="46" spans="2:17">
      <c r="B46" s="22"/>
      <c r="C46" s="6"/>
      <c r="D46" s="7"/>
      <c r="E46" s="8"/>
      <c r="F46" s="6"/>
      <c r="G46" s="9"/>
      <c r="H46" s="9"/>
      <c r="I46" s="9"/>
      <c r="J46" s="9"/>
      <c r="K46" s="9"/>
      <c r="L46" s="9"/>
      <c r="M46" s="9"/>
      <c r="N46" s="9"/>
      <c r="O46" s="9"/>
      <c r="P46" s="9"/>
      <c r="Q46" s="23"/>
    </row>
    <row r="47" spans="2:17">
      <c r="B47" s="20"/>
      <c r="C47" s="10"/>
      <c r="D47" s="11"/>
      <c r="E47" s="12"/>
      <c r="F47" s="10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21"/>
    </row>
    <row r="48" spans="2:17">
      <c r="B48" s="22"/>
      <c r="C48" s="6"/>
      <c r="D48" s="7"/>
      <c r="E48" s="8"/>
      <c r="F48" s="6"/>
      <c r="G48" s="9"/>
      <c r="H48" s="9"/>
      <c r="I48" s="9"/>
      <c r="J48" s="9"/>
      <c r="K48" s="9"/>
      <c r="L48" s="9"/>
      <c r="M48" s="9"/>
      <c r="N48" s="9"/>
      <c r="O48" s="9"/>
      <c r="P48" s="9"/>
      <c r="Q48" s="23"/>
    </row>
    <row r="49" spans="2:17">
      <c r="B49" s="20"/>
      <c r="C49" s="10"/>
      <c r="D49" s="11"/>
      <c r="E49" s="12"/>
      <c r="F49" s="10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21"/>
    </row>
    <row r="50" spans="2:17">
      <c r="B50" s="22"/>
      <c r="C50" s="6"/>
      <c r="D50" s="7"/>
      <c r="E50" s="8"/>
      <c r="F50" s="6"/>
      <c r="G50" s="9"/>
      <c r="H50" s="9"/>
      <c r="I50" s="9"/>
      <c r="J50" s="9"/>
      <c r="K50" s="9"/>
      <c r="L50" s="9"/>
      <c r="M50" s="9"/>
      <c r="N50" s="9"/>
      <c r="O50" s="9"/>
      <c r="P50" s="9"/>
      <c r="Q50" s="23"/>
    </row>
    <row r="51" spans="2:17">
      <c r="B51" s="20"/>
      <c r="C51" s="10"/>
      <c r="D51" s="11"/>
      <c r="E51" s="12"/>
      <c r="F51" s="10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21"/>
    </row>
    <row r="52" spans="2:17">
      <c r="B52" s="22"/>
      <c r="C52" s="6"/>
      <c r="D52" s="7"/>
      <c r="E52" s="8"/>
      <c r="F52" s="6"/>
      <c r="G52" s="9"/>
      <c r="H52" s="9"/>
      <c r="I52" s="9"/>
      <c r="J52" s="9"/>
      <c r="K52" s="9"/>
      <c r="L52" s="9"/>
      <c r="M52" s="9"/>
      <c r="N52" s="9"/>
      <c r="O52" s="9"/>
      <c r="P52" s="9"/>
      <c r="Q52" s="23"/>
    </row>
    <row r="53" spans="2:17">
      <c r="B53" s="20"/>
      <c r="C53" s="10"/>
      <c r="D53" s="11"/>
      <c r="E53" s="12"/>
      <c r="F53" s="10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21"/>
    </row>
    <row r="54" spans="2:17">
      <c r="B54" s="22"/>
      <c r="C54" s="6"/>
      <c r="D54" s="7"/>
      <c r="E54" s="8"/>
      <c r="F54" s="6"/>
      <c r="G54" s="9"/>
      <c r="H54" s="9"/>
      <c r="I54" s="9"/>
      <c r="J54" s="9"/>
      <c r="K54" s="9"/>
      <c r="L54" s="9"/>
      <c r="M54" s="9"/>
      <c r="N54" s="9"/>
      <c r="O54" s="9"/>
      <c r="P54" s="9"/>
      <c r="Q54" s="23"/>
    </row>
    <row r="55" spans="2:17">
      <c r="B55" s="20"/>
      <c r="C55" s="10"/>
      <c r="D55" s="11"/>
      <c r="E55" s="12"/>
      <c r="F55" s="10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21"/>
    </row>
    <row r="56" spans="2:17">
      <c r="B56" s="22"/>
      <c r="C56" s="6"/>
      <c r="D56" s="7"/>
      <c r="E56" s="8"/>
      <c r="F56" s="6"/>
      <c r="G56" s="9"/>
      <c r="H56" s="9"/>
      <c r="I56" s="9"/>
      <c r="J56" s="9"/>
      <c r="K56" s="9"/>
      <c r="L56" s="9"/>
      <c r="M56" s="9"/>
      <c r="N56" s="9"/>
      <c r="O56" s="9"/>
      <c r="P56" s="9"/>
      <c r="Q56" s="23"/>
    </row>
    <row r="57" spans="2:17">
      <c r="B57" s="20"/>
      <c r="C57" s="10"/>
      <c r="D57" s="11"/>
      <c r="E57" s="12"/>
      <c r="F57" s="10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21"/>
    </row>
    <row r="58" spans="2:17">
      <c r="B58" s="22"/>
      <c r="C58" s="6"/>
      <c r="D58" s="7"/>
      <c r="E58" s="8"/>
      <c r="F58" s="6"/>
      <c r="G58" s="9"/>
      <c r="H58" s="9"/>
      <c r="I58" s="9"/>
      <c r="J58" s="9"/>
      <c r="K58" s="9"/>
      <c r="L58" s="9"/>
      <c r="M58" s="9"/>
      <c r="N58" s="9"/>
      <c r="O58" s="9"/>
      <c r="P58" s="9"/>
      <c r="Q58" s="23"/>
    </row>
    <row r="59" spans="2:17">
      <c r="B59" s="20"/>
      <c r="C59" s="10"/>
      <c r="D59" s="11"/>
      <c r="E59" s="12"/>
      <c r="F59" s="10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21"/>
    </row>
    <row r="60" spans="2:17">
      <c r="B60" s="22"/>
      <c r="C60" s="6"/>
      <c r="D60" s="7"/>
      <c r="E60" s="8"/>
      <c r="F60" s="6"/>
      <c r="G60" s="9"/>
      <c r="H60" s="9"/>
      <c r="I60" s="9"/>
      <c r="J60" s="9"/>
      <c r="K60" s="9"/>
      <c r="L60" s="9"/>
      <c r="M60" s="9"/>
      <c r="N60" s="9"/>
      <c r="O60" s="9"/>
      <c r="P60" s="9"/>
      <c r="Q60" s="23"/>
    </row>
    <row r="61" spans="2:17">
      <c r="B61" s="20"/>
      <c r="C61" s="10"/>
      <c r="D61" s="11"/>
      <c r="E61" s="12"/>
      <c r="F61" s="10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21"/>
    </row>
    <row r="62" spans="2:17">
      <c r="B62" s="22"/>
      <c r="C62" s="6"/>
      <c r="D62" s="7"/>
      <c r="E62" s="8"/>
      <c r="F62" s="6"/>
      <c r="G62" s="9"/>
      <c r="H62" s="9"/>
      <c r="I62" s="9"/>
      <c r="J62" s="9"/>
      <c r="K62" s="9"/>
      <c r="L62" s="9"/>
      <c r="M62" s="9"/>
      <c r="N62" s="9"/>
      <c r="O62" s="9"/>
      <c r="P62" s="9"/>
      <c r="Q62" s="23"/>
    </row>
    <row r="63" spans="2:17">
      <c r="B63" s="20"/>
      <c r="C63" s="10"/>
      <c r="D63" s="11"/>
      <c r="E63" s="12"/>
      <c r="F63" s="10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21"/>
    </row>
    <row r="64" spans="2:17">
      <c r="B64" s="22"/>
      <c r="C64" s="6"/>
      <c r="D64" s="7"/>
      <c r="E64" s="8"/>
      <c r="F64" s="6"/>
      <c r="G64" s="9"/>
      <c r="H64" s="9"/>
      <c r="I64" s="9"/>
      <c r="J64" s="9"/>
      <c r="K64" s="9"/>
      <c r="L64" s="9"/>
      <c r="M64" s="9"/>
      <c r="N64" s="9"/>
      <c r="O64" s="9"/>
      <c r="P64" s="9"/>
      <c r="Q64" s="23"/>
    </row>
    <row r="65" spans="2:17">
      <c r="B65" s="20"/>
      <c r="C65" s="10"/>
      <c r="D65" s="11"/>
      <c r="E65" s="12"/>
      <c r="F65" s="10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21"/>
    </row>
    <row r="66" spans="2:17">
      <c r="B66" s="22"/>
      <c r="C66" s="6"/>
      <c r="D66" s="7"/>
      <c r="E66" s="8"/>
      <c r="F66" s="6"/>
      <c r="G66" s="9"/>
      <c r="H66" s="9"/>
      <c r="I66" s="9"/>
      <c r="J66" s="9"/>
      <c r="K66" s="9"/>
      <c r="L66" s="9"/>
      <c r="M66" s="9"/>
      <c r="N66" s="9"/>
      <c r="O66" s="9"/>
      <c r="P66" s="9"/>
      <c r="Q66" s="23"/>
    </row>
    <row r="67" spans="2:17">
      <c r="B67" s="20"/>
      <c r="C67" s="10"/>
      <c r="D67" s="11"/>
      <c r="E67" s="12"/>
      <c r="F67" s="10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21"/>
    </row>
    <row r="68" spans="2:17" ht="15.75" thickBot="1">
      <c r="B68" s="24"/>
      <c r="C68" s="25"/>
      <c r="D68" s="26"/>
      <c r="E68" s="27"/>
      <c r="F68" s="25"/>
      <c r="G68" s="28"/>
      <c r="H68" s="28"/>
      <c r="I68" s="28"/>
      <c r="J68" s="28"/>
      <c r="K68" s="28"/>
      <c r="L68" s="28"/>
      <c r="M68" s="28"/>
      <c r="N68" s="28"/>
      <c r="O68" s="28"/>
      <c r="P68" s="28"/>
      <c r="Q68" s="29"/>
    </row>
  </sheetData>
  <mergeCells count="1">
    <mergeCell ref="B2:Q3"/>
  </mergeCells>
  <pageMargins left="0.7" right="0.7" top="0.75" bottom="0.75" header="0.3" footer="0.3"/>
  <pageSetup paperSize="9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B1:F20"/>
  <sheetViews>
    <sheetView workbookViewId="0">
      <selection activeCell="F6" sqref="F6"/>
    </sheetView>
  </sheetViews>
  <sheetFormatPr baseColWidth="10" defaultRowHeight="15"/>
  <cols>
    <col min="1" max="1" width="0.85546875" customWidth="1"/>
    <col min="2" max="2" width="27.85546875" customWidth="1"/>
    <col min="3" max="3" width="12.28515625" customWidth="1"/>
    <col min="5" max="5" width="30" customWidth="1"/>
  </cols>
  <sheetData>
    <row r="1" spans="2:6" ht="3.75" customHeight="1"/>
    <row r="3" spans="2:6" ht="15.75" thickBot="1"/>
    <row r="4" spans="2:6" ht="15.75" thickBot="1">
      <c r="B4" s="106" t="s">
        <v>36</v>
      </c>
      <c r="C4" s="103">
        <f>COUNTIFS('Liste principale'!D6:'Liste principale'!D69,"&gt;=25/01/1995")</f>
        <v>0</v>
      </c>
      <c r="E4" s="115" t="s">
        <v>64</v>
      </c>
      <c r="F4" s="115" t="s">
        <v>65</v>
      </c>
    </row>
    <row r="5" spans="2:6">
      <c r="B5" s="107" t="s">
        <v>37</v>
      </c>
      <c r="C5" s="104">
        <f>COUNTIFS('Liste principale'!D6:'Liste principale'!D69,"&lt;=25/01/1995")</f>
        <v>0</v>
      </c>
      <c r="E5" s="112" t="s">
        <v>50</v>
      </c>
      <c r="F5" s="104">
        <f>COUNTIF('Liste principale'!J6:J69,"-Bronze- Pack complet ski")</f>
        <v>0</v>
      </c>
    </row>
    <row r="6" spans="2:6">
      <c r="B6" s="107" t="s">
        <v>38</v>
      </c>
      <c r="C6" s="104">
        <f>COUNTIF('Liste principale'!O6:'Liste principale'!O69,TRUE)</f>
        <v>33</v>
      </c>
      <c r="E6" s="113" t="s">
        <v>51</v>
      </c>
      <c r="F6" s="104">
        <f>COUNTIFS('Liste principale'!J6:J69,"-Argent- Pack complet ski")</f>
        <v>0</v>
      </c>
    </row>
    <row r="7" spans="2:6" ht="15.75" thickBot="1">
      <c r="B7" s="108" t="s">
        <v>39</v>
      </c>
      <c r="C7" s="105">
        <f>COUNTIF('Liste principale'!O6:'Liste principale'!O69,FALSE)</f>
        <v>0</v>
      </c>
      <c r="E7" s="113" t="s">
        <v>52</v>
      </c>
      <c r="F7" s="104"/>
    </row>
    <row r="8" spans="2:6" ht="15.75" thickBot="1">
      <c r="B8" s="100" t="s">
        <v>40</v>
      </c>
      <c r="C8" s="101">
        <f>C4+C5</f>
        <v>0</v>
      </c>
      <c r="E8" s="113" t="s">
        <v>53</v>
      </c>
      <c r="F8" s="104"/>
    </row>
    <row r="9" spans="2:6" ht="15.75" thickBot="1">
      <c r="B9" s="98" t="s">
        <v>49</v>
      </c>
      <c r="C9" s="99">
        <f>63-C8</f>
        <v>63</v>
      </c>
      <c r="E9" s="113" t="s">
        <v>54</v>
      </c>
      <c r="F9" s="104"/>
    </row>
    <row r="10" spans="2:6">
      <c r="B10" s="32"/>
      <c r="E10" s="113" t="s">
        <v>55</v>
      </c>
      <c r="F10" s="104"/>
    </row>
    <row r="11" spans="2:6" ht="15.75" thickBot="1">
      <c r="B11" s="32"/>
      <c r="E11" s="113" t="s">
        <v>56</v>
      </c>
      <c r="F11" s="104"/>
    </row>
    <row r="12" spans="2:6" ht="15.75" thickBot="1">
      <c r="B12" s="33" t="s">
        <v>33</v>
      </c>
      <c r="C12" s="34">
        <f>COUNTIF('Liste principale'!F6:'Liste principale'!F69,TRUE)</f>
        <v>8</v>
      </c>
      <c r="E12" s="113" t="s">
        <v>57</v>
      </c>
      <c r="F12" s="104"/>
    </row>
    <row r="13" spans="2:6" ht="15.75" thickBot="1">
      <c r="B13" s="33" t="s">
        <v>32</v>
      </c>
      <c r="C13" s="34">
        <f>COUNTIF('Liste principale'!G6:'Liste principale'!G69,TRUE)</f>
        <v>13</v>
      </c>
      <c r="E13" s="113" t="s">
        <v>58</v>
      </c>
      <c r="F13" s="104"/>
    </row>
    <row r="14" spans="2:6">
      <c r="E14" s="113" t="s">
        <v>59</v>
      </c>
      <c r="F14" s="104"/>
    </row>
    <row r="15" spans="2:6" ht="15.75" thickBot="1">
      <c r="E15" s="113" t="s">
        <v>60</v>
      </c>
      <c r="F15" s="104"/>
    </row>
    <row r="16" spans="2:6">
      <c r="B16" s="106" t="s">
        <v>41</v>
      </c>
      <c r="C16" s="109">
        <f>(COUNTIF('Liste principale'!P6:'Liste principale'!P69,TRUE))*100</f>
        <v>2200</v>
      </c>
      <c r="E16" s="113" t="s">
        <v>61</v>
      </c>
      <c r="F16" s="104"/>
    </row>
    <row r="17" spans="2:6" ht="15.75" thickBot="1">
      <c r="B17" s="107" t="s">
        <v>42</v>
      </c>
      <c r="C17" s="110">
        <f>(COUNTIF('Liste principale'!P6:'Liste principale'!P69,FALSE))*110</f>
        <v>550</v>
      </c>
      <c r="E17" s="113" t="s">
        <v>62</v>
      </c>
      <c r="F17" s="104"/>
    </row>
    <row r="18" spans="2:6" ht="15.75" thickBot="1">
      <c r="B18" s="107" t="s">
        <v>43</v>
      </c>
      <c r="C18" s="110">
        <f>(COUNTIF('Liste principale'!F6:'Liste principale'!F69,TRUE))*17</f>
        <v>136</v>
      </c>
      <c r="E18" s="114" t="s">
        <v>63</v>
      </c>
      <c r="F18" s="116"/>
    </row>
    <row r="19" spans="2:6" ht="15.75" thickBot="1">
      <c r="B19" s="108" t="s">
        <v>44</v>
      </c>
      <c r="C19" s="111">
        <f>(COUNTIF('Liste principale'!G6:'Liste principale'!G69,TRUE))*12</f>
        <v>156</v>
      </c>
    </row>
    <row r="20" spans="2:6" ht="15.75" thickBot="1">
      <c r="B20" s="33" t="s">
        <v>34</v>
      </c>
      <c r="C20" s="102">
        <f>SUM(C16:C19)</f>
        <v>3042</v>
      </c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B1:C19"/>
  <sheetViews>
    <sheetView workbookViewId="0">
      <selection activeCell="B2" sqref="B2"/>
    </sheetView>
  </sheetViews>
  <sheetFormatPr baseColWidth="10" defaultRowHeight="15"/>
  <cols>
    <col min="1" max="1" width="0.85546875" customWidth="1"/>
    <col min="2" max="2" width="27" customWidth="1"/>
    <col min="3" max="3" width="5.5703125" style="31" customWidth="1"/>
  </cols>
  <sheetData>
    <row r="1" spans="2:3" ht="3" customHeight="1"/>
    <row r="2" spans="2:3">
      <c r="B2" s="35" t="s">
        <v>17</v>
      </c>
      <c r="C2" s="31">
        <v>46</v>
      </c>
    </row>
    <row r="3" spans="2:3">
      <c r="B3" s="35" t="s">
        <v>18</v>
      </c>
      <c r="C3" s="31">
        <v>57</v>
      </c>
    </row>
    <row r="4" spans="2:3">
      <c r="B4" s="35" t="s">
        <v>19</v>
      </c>
      <c r="C4" s="31">
        <v>58</v>
      </c>
    </row>
    <row r="5" spans="2:3">
      <c r="B5" s="35" t="s">
        <v>20</v>
      </c>
      <c r="C5" s="31">
        <v>69</v>
      </c>
    </row>
    <row r="6" spans="2:3">
      <c r="B6" s="35" t="s">
        <v>21</v>
      </c>
      <c r="C6" s="31">
        <v>72</v>
      </c>
    </row>
    <row r="7" spans="2:3">
      <c r="B7" s="35" t="s">
        <v>22</v>
      </c>
      <c r="C7" s="31">
        <v>38</v>
      </c>
    </row>
    <row r="8" spans="2:3">
      <c r="B8" s="35" t="s">
        <v>23</v>
      </c>
      <c r="C8" s="31">
        <v>49</v>
      </c>
    </row>
    <row r="9" spans="2:3">
      <c r="B9" s="35" t="s">
        <v>24</v>
      </c>
      <c r="C9" s="31">
        <v>52</v>
      </c>
    </row>
    <row r="10" spans="2:3">
      <c r="B10" s="35" t="s">
        <v>25</v>
      </c>
      <c r="C10" s="31">
        <v>58</v>
      </c>
    </row>
    <row r="11" spans="2:3">
      <c r="B11" s="35" t="s">
        <v>26</v>
      </c>
      <c r="C11" s="31">
        <v>65</v>
      </c>
    </row>
    <row r="12" spans="2:3">
      <c r="B12" s="35" t="s">
        <v>28</v>
      </c>
      <c r="C12" s="31">
        <v>26</v>
      </c>
    </row>
    <row r="13" spans="2:3">
      <c r="B13" s="35" t="s">
        <v>27</v>
      </c>
      <c r="C13" s="31">
        <v>31</v>
      </c>
    </row>
    <row r="14" spans="2:3">
      <c r="B14" s="35" t="s">
        <v>46</v>
      </c>
      <c r="C14" s="31">
        <v>0</v>
      </c>
    </row>
    <row r="15" spans="2:3">
      <c r="B15" s="1"/>
    </row>
    <row r="16" spans="2:3">
      <c r="B16" s="1"/>
    </row>
    <row r="17" spans="2:2">
      <c r="B17" s="1"/>
    </row>
    <row r="18" spans="2:2">
      <c r="B18" s="1"/>
    </row>
    <row r="19" spans="2:2">
      <c r="B19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Liste principale</vt:lpstr>
      <vt:lpstr>Liste secondaire</vt:lpstr>
      <vt:lpstr>Totaux</vt:lpstr>
      <vt:lpstr>Choix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Sarah</dc:creator>
  <cp:lastModifiedBy>Sarah</cp:lastModifiedBy>
  <dcterms:created xsi:type="dcterms:W3CDTF">2012-11-04T17:12:51Z</dcterms:created>
  <dcterms:modified xsi:type="dcterms:W3CDTF">2012-11-26T17:32:58Z</dcterms:modified>
</cp:coreProperties>
</file>