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 activeTab="4"/>
  </bookViews>
  <sheets>
    <sheet name="Ligue 1" sheetId="1" r:id="rId1"/>
    <sheet name="Prono + 0,5" sheetId="2" r:id="rId2"/>
    <sheet name="Ligue 2" sheetId="3" r:id="rId3"/>
    <sheet name="ANGLETERRE" sheetId="4" r:id="rId4"/>
    <sheet name="ESPAGNE" sheetId="5" r:id="rId5"/>
    <sheet name="ALLEMAGNE" sheetId="6" r:id="rId6"/>
    <sheet name="ITALIE" sheetId="7" r:id="rId7"/>
  </sheets>
  <definedNames>
    <definedName name="table.asp?league_france_tid_c" localSheetId="0">'Ligue 1'!$A$1:$J$24</definedName>
    <definedName name="team_trends.asp?league_england_pmtype_overunder" localSheetId="3">ANGLETERRE!$A$1:$J$24</definedName>
    <definedName name="team_trends.asp?league_france2_pmtype_overunder" localSheetId="2">'Ligue 2'!$A$1:$J$24</definedName>
    <definedName name="team_trends.asp?league_germany_pmtype_overunder" localSheetId="5">ALLEMAGNE!$A$1:$J$22</definedName>
    <definedName name="team_trends.asp?league_italy_pmtype_overunder" localSheetId="6">ITALIE!$A$1:$J$24</definedName>
    <definedName name="team_trends.asp?league_spain_pmtype_overunder" localSheetId="4">ESPAGNE!$A$1:$J$24</definedName>
  </definedNames>
  <calcPr calcId="125725" iterate="1" iterateDelta="0.01"/>
</workbook>
</file>

<file path=xl/calcChain.xml><?xml version="1.0" encoding="utf-8"?>
<calcChain xmlns="http://schemas.openxmlformats.org/spreadsheetml/2006/main">
  <c r="O5" i="7"/>
  <c r="O6"/>
  <c r="O7"/>
  <c r="O8"/>
  <c r="O9"/>
  <c r="O10"/>
  <c r="O11"/>
  <c r="O12"/>
  <c r="O13"/>
  <c r="O14"/>
  <c r="O15"/>
  <c r="O16"/>
  <c r="O17"/>
  <c r="O18"/>
  <c r="O19"/>
  <c r="O20"/>
  <c r="O21"/>
  <c r="O22"/>
  <c r="O23"/>
  <c r="O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4"/>
  <c r="L22"/>
  <c r="L20"/>
  <c r="L19"/>
  <c r="L12"/>
  <c r="L18"/>
  <c r="L15"/>
  <c r="L6"/>
  <c r="L23"/>
  <c r="L21"/>
  <c r="L17"/>
  <c r="L16"/>
  <c r="L14"/>
  <c r="L13"/>
  <c r="L11"/>
  <c r="L10"/>
  <c r="L9"/>
  <c r="L8"/>
  <c r="L7"/>
  <c r="L5"/>
  <c r="L4"/>
  <c r="O5" i="6"/>
  <c r="O6"/>
  <c r="O7"/>
  <c r="O8"/>
  <c r="O9"/>
  <c r="O10"/>
  <c r="O11"/>
  <c r="O12"/>
  <c r="O13"/>
  <c r="O14"/>
  <c r="O15"/>
  <c r="O16"/>
  <c r="O17"/>
  <c r="O18"/>
  <c r="O19"/>
  <c r="O20"/>
  <c r="O21"/>
  <c r="O4"/>
  <c r="N5"/>
  <c r="N6"/>
  <c r="N7"/>
  <c r="N8"/>
  <c r="N9"/>
  <c r="N10"/>
  <c r="N11"/>
  <c r="N12"/>
  <c r="N13"/>
  <c r="N14"/>
  <c r="N15"/>
  <c r="N16"/>
  <c r="N17"/>
  <c r="N18"/>
  <c r="N19"/>
  <c r="N20"/>
  <c r="N21"/>
  <c r="N4"/>
  <c r="M5"/>
  <c r="M6"/>
  <c r="M7"/>
  <c r="M8"/>
  <c r="M9"/>
  <c r="M10"/>
  <c r="M11"/>
  <c r="M12"/>
  <c r="M13"/>
  <c r="M14"/>
  <c r="M15"/>
  <c r="M16"/>
  <c r="M17"/>
  <c r="M18"/>
  <c r="M19"/>
  <c r="M20"/>
  <c r="M21"/>
  <c r="M4"/>
  <c r="L12"/>
  <c r="L15"/>
  <c r="L16"/>
  <c r="L19"/>
  <c r="L21"/>
  <c r="L13"/>
  <c r="L14"/>
  <c r="L17"/>
  <c r="L18"/>
  <c r="L20"/>
  <c r="L11"/>
  <c r="L10"/>
  <c r="L5"/>
  <c r="L6"/>
  <c r="L4"/>
  <c r="L7"/>
  <c r="L8"/>
  <c r="L9"/>
  <c r="O5" i="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4"/>
  <c r="O5" i="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4"/>
  <c r="L19"/>
  <c r="M23"/>
  <c r="L23"/>
  <c r="M22"/>
  <c r="L22"/>
  <c r="M21"/>
  <c r="L21"/>
  <c r="M20"/>
  <c r="L20"/>
  <c r="M19"/>
  <c r="M18"/>
  <c r="L18"/>
  <c r="M17"/>
  <c r="L17"/>
  <c r="M16"/>
  <c r="L16"/>
  <c r="M15"/>
  <c r="L15"/>
  <c r="M14"/>
  <c r="L14"/>
  <c r="M13"/>
  <c r="L13"/>
  <c r="M12"/>
  <c r="L12"/>
  <c r="M11"/>
  <c r="L11"/>
  <c r="M10"/>
  <c r="L10"/>
  <c r="M9"/>
  <c r="L9"/>
  <c r="M8"/>
  <c r="L8"/>
  <c r="M7"/>
  <c r="L7"/>
  <c r="M6"/>
  <c r="L6"/>
  <c r="M5"/>
  <c r="L5"/>
  <c r="M4"/>
  <c r="L4"/>
  <c r="L12" i="4"/>
  <c r="O23"/>
  <c r="M23"/>
  <c r="L23"/>
  <c r="O22"/>
  <c r="M22"/>
  <c r="L22"/>
  <c r="O21"/>
  <c r="M21"/>
  <c r="L21"/>
  <c r="O20"/>
  <c r="M20"/>
  <c r="L20"/>
  <c r="O19"/>
  <c r="M19"/>
  <c r="L19"/>
  <c r="O18"/>
  <c r="M18"/>
  <c r="L18"/>
  <c r="O17"/>
  <c r="M17"/>
  <c r="L17"/>
  <c r="O16"/>
  <c r="M16"/>
  <c r="L16"/>
  <c r="O15"/>
  <c r="M15"/>
  <c r="L15"/>
  <c r="O14"/>
  <c r="M14"/>
  <c r="L14"/>
  <c r="O13"/>
  <c r="M13"/>
  <c r="L13"/>
  <c r="O12"/>
  <c r="M12"/>
  <c r="O11"/>
  <c r="M11"/>
  <c r="L11"/>
  <c r="O10"/>
  <c r="M10"/>
  <c r="L10"/>
  <c r="O9"/>
  <c r="M9"/>
  <c r="L9"/>
  <c r="O8"/>
  <c r="M8"/>
  <c r="L8"/>
  <c r="O7"/>
  <c r="M7"/>
  <c r="L7"/>
  <c r="O6"/>
  <c r="M6"/>
  <c r="L6"/>
  <c r="M5"/>
  <c r="L5"/>
  <c r="O4"/>
  <c r="M4"/>
  <c r="L4"/>
  <c r="L22" i="3"/>
  <c r="L17"/>
  <c r="N5" i="1"/>
  <c r="N6"/>
  <c r="N7"/>
  <c r="N8"/>
  <c r="N9"/>
  <c r="N10"/>
  <c r="N11"/>
  <c r="N12"/>
  <c r="N13"/>
  <c r="N14"/>
  <c r="N15"/>
  <c r="N16"/>
  <c r="N17"/>
  <c r="N18"/>
  <c r="N19"/>
  <c r="N20"/>
  <c r="N21"/>
  <c r="N22"/>
  <c r="N23"/>
  <c r="N4"/>
  <c r="N5" i="3"/>
  <c r="N6"/>
  <c r="N7"/>
  <c r="N8"/>
  <c r="N9"/>
  <c r="N10"/>
  <c r="N11"/>
  <c r="N12"/>
  <c r="N13"/>
  <c r="N14"/>
  <c r="N15"/>
  <c r="N16"/>
  <c r="N17"/>
  <c r="N18"/>
  <c r="N19"/>
  <c r="N20"/>
  <c r="N21"/>
  <c r="N22"/>
  <c r="N23"/>
  <c r="N4"/>
  <c r="O5"/>
  <c r="O23"/>
  <c r="M23"/>
  <c r="L23"/>
  <c r="O22"/>
  <c r="M22"/>
  <c r="O21"/>
  <c r="M21"/>
  <c r="L21"/>
  <c r="O20"/>
  <c r="M20"/>
  <c r="L20"/>
  <c r="O19"/>
  <c r="M19"/>
  <c r="L19"/>
  <c r="O18"/>
  <c r="M18"/>
  <c r="L18"/>
  <c r="O17"/>
  <c r="M17"/>
  <c r="O16"/>
  <c r="M16"/>
  <c r="L16"/>
  <c r="O15"/>
  <c r="M15"/>
  <c r="L15"/>
  <c r="O14"/>
  <c r="M14"/>
  <c r="L14"/>
  <c r="O13"/>
  <c r="M13"/>
  <c r="L13"/>
  <c r="O12"/>
  <c r="M12"/>
  <c r="L12"/>
  <c r="O11"/>
  <c r="M11"/>
  <c r="L11"/>
  <c r="O10"/>
  <c r="M10"/>
  <c r="L10"/>
  <c r="O9"/>
  <c r="M9"/>
  <c r="L9"/>
  <c r="O8"/>
  <c r="M8"/>
  <c r="L8"/>
  <c r="O7"/>
  <c r="M7"/>
  <c r="L7"/>
  <c r="O6"/>
  <c r="M6"/>
  <c r="L6"/>
  <c r="M5"/>
  <c r="L5"/>
  <c r="O4"/>
  <c r="M4"/>
  <c r="L4"/>
  <c r="L17" i="1"/>
  <c r="L23"/>
  <c r="M5" l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4"/>
  <c r="L5"/>
  <c r="L6"/>
  <c r="L7"/>
  <c r="L8"/>
  <c r="L9"/>
  <c r="L10"/>
  <c r="L11"/>
  <c r="L12"/>
  <c r="L13"/>
  <c r="L14"/>
  <c r="L15"/>
  <c r="L16"/>
  <c r="L18"/>
  <c r="L19"/>
  <c r="L20"/>
  <c r="L21"/>
  <c r="L22"/>
  <c r="U21" i="2" s="1"/>
  <c r="L4" i="1"/>
  <c r="S4" i="2" l="1"/>
  <c r="G4"/>
  <c r="G3"/>
  <c r="S5"/>
  <c r="T4"/>
  <c r="U3"/>
  <c r="M3"/>
  <c r="S14"/>
  <c r="O14"/>
  <c r="R14"/>
  <c r="T14"/>
  <c r="P14"/>
  <c r="U14"/>
  <c r="Q14"/>
  <c r="N14"/>
  <c r="R4"/>
  <c r="S19"/>
  <c r="T19"/>
  <c r="U19"/>
  <c r="J4"/>
  <c r="R11"/>
  <c r="N11"/>
  <c r="Q11"/>
  <c r="S11"/>
  <c r="O11"/>
  <c r="K11"/>
  <c r="T11"/>
  <c r="P11"/>
  <c r="L11"/>
  <c r="U11"/>
  <c r="M11"/>
  <c r="T20"/>
  <c r="U20"/>
  <c r="R16"/>
  <c r="S16"/>
  <c r="T16"/>
  <c r="P16"/>
  <c r="U16"/>
  <c r="Q16"/>
  <c r="T12"/>
  <c r="P12"/>
  <c r="L12"/>
  <c r="O12"/>
  <c r="U12"/>
  <c r="Q12"/>
  <c r="M12"/>
  <c r="R12"/>
  <c r="N12"/>
  <c r="S12"/>
  <c r="R8"/>
  <c r="N8"/>
  <c r="J8"/>
  <c r="U8"/>
  <c r="M8"/>
  <c r="S8"/>
  <c r="O8"/>
  <c r="K8"/>
  <c r="T8"/>
  <c r="P8"/>
  <c r="L8"/>
  <c r="H8"/>
  <c r="Q8"/>
  <c r="I8"/>
  <c r="P4"/>
  <c r="U17"/>
  <c r="Q17"/>
  <c r="R17"/>
  <c r="S17"/>
  <c r="T17"/>
  <c r="L4"/>
  <c r="S13"/>
  <c r="O13"/>
  <c r="N13"/>
  <c r="T13"/>
  <c r="P13"/>
  <c r="U13"/>
  <c r="Q13"/>
  <c r="M13"/>
  <c r="R13"/>
  <c r="H4"/>
  <c r="I9"/>
  <c r="M9"/>
  <c r="Q9"/>
  <c r="U9"/>
  <c r="N9"/>
  <c r="L9"/>
  <c r="P9"/>
  <c r="T9"/>
  <c r="K9"/>
  <c r="O9"/>
  <c r="S9"/>
  <c r="J9"/>
  <c r="R9"/>
  <c r="Q3"/>
  <c r="U18"/>
  <c r="T18"/>
  <c r="R18"/>
  <c r="S18"/>
  <c r="I3"/>
  <c r="U10"/>
  <c r="Q10"/>
  <c r="M10"/>
  <c r="T10"/>
  <c r="L10"/>
  <c r="R10"/>
  <c r="N10"/>
  <c r="J10"/>
  <c r="S10"/>
  <c r="O10"/>
  <c r="K10"/>
  <c r="P10"/>
  <c r="N4"/>
  <c r="T15"/>
  <c r="P15"/>
  <c r="U15"/>
  <c r="Q15"/>
  <c r="R15"/>
  <c r="S15"/>
  <c r="O15"/>
  <c r="F4"/>
  <c r="T7"/>
  <c r="P7"/>
  <c r="L7"/>
  <c r="H7"/>
  <c r="S7"/>
  <c r="K7"/>
  <c r="U7"/>
  <c r="Q7"/>
  <c r="M7"/>
  <c r="I7"/>
  <c r="R7"/>
  <c r="N7"/>
  <c r="J7"/>
  <c r="O7"/>
  <c r="G7"/>
  <c r="N3"/>
  <c r="R6"/>
  <c r="J3"/>
  <c r="F3"/>
  <c r="U4"/>
  <c r="C3"/>
  <c r="O4"/>
  <c r="R3"/>
  <c r="K4"/>
  <c r="E3"/>
  <c r="E5"/>
  <c r="J5"/>
  <c r="N5"/>
  <c r="R5"/>
  <c r="F5"/>
  <c r="I6"/>
  <c r="M6"/>
  <c r="Q6"/>
  <c r="U6"/>
  <c r="D3"/>
  <c r="L3"/>
  <c r="P3"/>
  <c r="T3"/>
  <c r="H3"/>
  <c r="E4"/>
  <c r="I5"/>
  <c r="M5"/>
  <c r="Q5"/>
  <c r="U5"/>
  <c r="H6"/>
  <c r="L6"/>
  <c r="P6"/>
  <c r="T6"/>
  <c r="K3"/>
  <c r="O3"/>
  <c r="S3"/>
  <c r="D4"/>
  <c r="I4"/>
  <c r="M4"/>
  <c r="Q4"/>
  <c r="H5"/>
  <c r="K5"/>
  <c r="P5"/>
  <c r="T5"/>
  <c r="G6"/>
  <c r="K6"/>
  <c r="O6"/>
  <c r="S6"/>
  <c r="G5"/>
  <c r="L5"/>
  <c r="O5"/>
  <c r="F6"/>
  <c r="J6"/>
  <c r="N6"/>
  <c r="O4" i="1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</calcChain>
</file>

<file path=xl/connections.xml><?xml version="1.0" encoding="utf-8"?>
<connections xmlns="http://schemas.openxmlformats.org/spreadsheetml/2006/main">
  <connection id="1" interval="60" name="Connexion" type="4" refreshedVersion="3" background="1" refreshOnLoad="1" saveData="1">
    <webPr sourceData="1" parsePre="1" consecutive="1" xl2000="1" url="http://www.soccerstats.fr/team_trends.asp?league=france&amp;pmtype=overunder" htmlTables="1">
      <tables count="1">
        <x v="3"/>
      </tables>
    </webPr>
  </connection>
  <connection id="2" name="Connexion1" type="4" refreshedVersion="3" background="1" saveData="1">
    <webPr sourceData="1" parsePre="1" consecutive="1" xl2000="1" url="http://www.soccerstats.fr/team_trends.asp?league=france2&amp;pmtype=overunder" htmlTables="1">
      <tables count="1">
        <x v="3"/>
      </tables>
    </webPr>
  </connection>
  <connection id="3" name="Connexion2" type="4" refreshedVersion="3" background="1" saveData="1">
    <webPr sourceData="1" parsePre="1" consecutive="1" xl2000="1" url="http://www.soccerstats.fr/team_trends.asp?league=england&amp;pmtype=overunder" htmlTables="1">
      <tables count="1">
        <x v="3"/>
      </tables>
    </webPr>
  </connection>
  <connection id="4" name="Connexion3" type="4" refreshedVersion="3" background="1" saveData="1">
    <webPr sourceData="1" parsePre="1" consecutive="1" xl2000="1" url="http://www.soccerstats.fr/team_trends.asp?league=spain&amp;pmtype=overunder" htmlTables="1">
      <tables count="1">
        <x v="3"/>
      </tables>
    </webPr>
  </connection>
  <connection id="5" name="Connexion4" type="4" refreshedVersion="3" background="1" saveData="1">
    <webPr sourceData="1" parsePre="1" consecutive="1" xl2000="1" url="http://www.soccerstats.fr/team_trends.asp?league=germany&amp;pmtype=overunder" htmlTables="1">
      <tables count="1">
        <x v="3"/>
      </tables>
    </webPr>
  </connection>
  <connection id="6" name="Connexion5" type="4" refreshedVersion="3" background="1" saveData="1">
    <webPr sourceData="1" parsePre="1" consecutive="1" xl2000="1" url="http://www.soccerstats.fr/team_trends.asp?league=italy&amp;pmtype=overunder" htmlTables="1">
      <tables count="1">
        <x v="3"/>
      </tables>
    </webPr>
  </connection>
</connections>
</file>

<file path=xl/sharedStrings.xml><?xml version="1.0" encoding="utf-8"?>
<sst xmlns="http://schemas.openxmlformats.org/spreadsheetml/2006/main" count="1099" uniqueCount="348">
  <si>
    <t>Matchs de...</t>
  </si>
  <si>
    <t>Joués</t>
  </si>
  <si>
    <t>Total de buts dans le match (buts de l'équipe + buts de l'adversaire)</t>
  </si>
  <si>
    <t>Moyenne</t>
  </si>
  <si>
    <t xml:space="preserve"> + de 0,5 </t>
  </si>
  <si>
    <t xml:space="preserve"> + de 1,5 </t>
  </si>
  <si>
    <t xml:space="preserve"> + de 2,5 </t>
  </si>
  <si>
    <t xml:space="preserve"> + de 3,5 </t>
  </si>
  <si>
    <t xml:space="preserve"> + de 4,5 </t>
  </si>
  <si>
    <t xml:space="preserve">Ajaccio </t>
  </si>
  <si>
    <t xml:space="preserve">Bastia </t>
  </si>
  <si>
    <t xml:space="preserve">Bordeaux </t>
  </si>
  <si>
    <t xml:space="preserve">Evian TG </t>
  </si>
  <si>
    <t xml:space="preserve">Guingamp </t>
  </si>
  <si>
    <t xml:space="preserve">Lille </t>
  </si>
  <si>
    <t xml:space="preserve">Lorient </t>
  </si>
  <si>
    <t xml:space="preserve">Lyon </t>
  </si>
  <si>
    <t xml:space="preserve">Marseille </t>
  </si>
  <si>
    <t xml:space="preserve">Monaco </t>
  </si>
  <si>
    <t xml:space="preserve">Montpellier </t>
  </si>
  <si>
    <t xml:space="preserve">Nantes </t>
  </si>
  <si>
    <t xml:space="preserve">Nice </t>
  </si>
  <si>
    <t xml:space="preserve">Paris SG </t>
  </si>
  <si>
    <t xml:space="preserve">Reims </t>
  </si>
  <si>
    <t xml:space="preserve">Rennes </t>
  </si>
  <si>
    <t xml:space="preserve">Sochaux </t>
  </si>
  <si>
    <t xml:space="preserve">Toulouse </t>
  </si>
  <si>
    <t xml:space="preserve">Valenciennes </t>
  </si>
  <si>
    <t xml:space="preserve"> Moy. championnat</t>
  </si>
  <si>
    <t xml:space="preserve">Saint-Etienne </t>
  </si>
  <si>
    <t>2.77</t>
  </si>
  <si>
    <t>93.3%</t>
  </si>
  <si>
    <t>83.3%</t>
  </si>
  <si>
    <t>53.3%</t>
  </si>
  <si>
    <t>33.3%</t>
  </si>
  <si>
    <t>13.3%</t>
  </si>
  <si>
    <t>2.53</t>
  </si>
  <si>
    <t>90.0%</t>
  </si>
  <si>
    <t>76.7%</t>
  </si>
  <si>
    <t>43.3%</t>
  </si>
  <si>
    <t>26.7%</t>
  </si>
  <si>
    <t>2.40</t>
  </si>
  <si>
    <t>96.7%</t>
  </si>
  <si>
    <t>36.7%</t>
  </si>
  <si>
    <t>16.7%</t>
  </si>
  <si>
    <t>10.0%</t>
  </si>
  <si>
    <t>2.47</t>
  </si>
  <si>
    <t>46.7%</t>
  </si>
  <si>
    <t>3.3%</t>
  </si>
  <si>
    <t>1.97</t>
  </si>
  <si>
    <t>63.3%</t>
  </si>
  <si>
    <t>23.3%</t>
  </si>
  <si>
    <t>6.7%</t>
  </si>
  <si>
    <t>2.57</t>
  </si>
  <si>
    <t>70.0%</t>
  </si>
  <si>
    <t>30.0%</t>
  </si>
  <si>
    <t>2.67</t>
  </si>
  <si>
    <t>86.7%</t>
  </si>
  <si>
    <t>80.0%</t>
  </si>
  <si>
    <t>56.7%</t>
  </si>
  <si>
    <t>2.37</t>
  </si>
  <si>
    <t>73.3%</t>
  </si>
  <si>
    <t>20.0%</t>
  </si>
  <si>
    <t>2.00</t>
  </si>
  <si>
    <t>2.03</t>
  </si>
  <si>
    <t>0.0%</t>
  </si>
  <si>
    <t>2.93</t>
  </si>
  <si>
    <t>100.0%</t>
  </si>
  <si>
    <t>2.27</t>
  </si>
  <si>
    <t>66.7%</t>
  </si>
  <si>
    <t>2.63</t>
  </si>
  <si>
    <t>2.70</t>
  </si>
  <si>
    <t>91.3%</t>
  </si>
  <si>
    <t>8.7%</t>
  </si>
  <si>
    <t>1.77</t>
  </si>
  <si>
    <t>2.50</t>
  </si>
  <si>
    <t>40.0%</t>
  </si>
  <si>
    <t>74.3%</t>
  </si>
  <si>
    <t>43.0%</t>
  </si>
  <si>
    <t>23.0%</t>
  </si>
  <si>
    <t xml:space="preserve">Angers </t>
  </si>
  <si>
    <t>2.34</t>
  </si>
  <si>
    <t>93.1%</t>
  </si>
  <si>
    <t>72.4%</t>
  </si>
  <si>
    <t>34.5%</t>
  </si>
  <si>
    <t>17.2%</t>
  </si>
  <si>
    <t>10.3%</t>
  </si>
  <si>
    <t xml:space="preserve">Arles-Avignon </t>
  </si>
  <si>
    <t>1.69</t>
  </si>
  <si>
    <t>86.2%</t>
  </si>
  <si>
    <t>51.7%</t>
  </si>
  <si>
    <t>20.7%</t>
  </si>
  <si>
    <t>6.9%</t>
  </si>
  <si>
    <t>3.4%</t>
  </si>
  <si>
    <t xml:space="preserve">Auxerre </t>
  </si>
  <si>
    <t>2.21</t>
  </si>
  <si>
    <t>89.7%</t>
  </si>
  <si>
    <t>75.9%</t>
  </si>
  <si>
    <t>31.0%</t>
  </si>
  <si>
    <t xml:space="preserve">Brest </t>
  </si>
  <si>
    <t>1.82</t>
  </si>
  <si>
    <t>82.1%</t>
  </si>
  <si>
    <t>50.0%</t>
  </si>
  <si>
    <t>32.1%</t>
  </si>
  <si>
    <t>10.7%</t>
  </si>
  <si>
    <t>3.6%</t>
  </si>
  <si>
    <t xml:space="preserve">CA Bastia </t>
  </si>
  <si>
    <t>2.10</t>
  </si>
  <si>
    <t>58.6%</t>
  </si>
  <si>
    <t>13.8%</t>
  </si>
  <si>
    <t xml:space="preserve">Caen </t>
  </si>
  <si>
    <t>2.82</t>
  </si>
  <si>
    <t>92.9%</t>
  </si>
  <si>
    <t>85.7%</t>
  </si>
  <si>
    <t>64.3%</t>
  </si>
  <si>
    <t>25.0%</t>
  </si>
  <si>
    <t xml:space="preserve">Chateauroux </t>
  </si>
  <si>
    <t>2.86</t>
  </si>
  <si>
    <t>96.6%</t>
  </si>
  <si>
    <t>82.8%</t>
  </si>
  <si>
    <t>48.3%</t>
  </si>
  <si>
    <t xml:space="preserve">Clermont </t>
  </si>
  <si>
    <t>1.72</t>
  </si>
  <si>
    <t>24.1%</t>
  </si>
  <si>
    <t xml:space="preserve">Créteil </t>
  </si>
  <si>
    <t>3.10</t>
  </si>
  <si>
    <t>65.5%</t>
  </si>
  <si>
    <t>41.4%</t>
  </si>
  <si>
    <t xml:space="preserve">Dijon </t>
  </si>
  <si>
    <t>79.3%</t>
  </si>
  <si>
    <t>62.1%</t>
  </si>
  <si>
    <t>44.8%</t>
  </si>
  <si>
    <t xml:space="preserve">Istres </t>
  </si>
  <si>
    <t>3.17</t>
  </si>
  <si>
    <t xml:space="preserve">Laval </t>
  </si>
  <si>
    <t>2.55</t>
  </si>
  <si>
    <t xml:space="preserve">Le Havre </t>
  </si>
  <si>
    <t xml:space="preserve">Lens </t>
  </si>
  <si>
    <t>2.72</t>
  </si>
  <si>
    <t>69.0%</t>
  </si>
  <si>
    <t xml:space="preserve">Metz </t>
  </si>
  <si>
    <t>2.18</t>
  </si>
  <si>
    <t>57.1%</t>
  </si>
  <si>
    <t>35.7%</t>
  </si>
  <si>
    <t>17.9%</t>
  </si>
  <si>
    <t xml:space="preserve">Nancy </t>
  </si>
  <si>
    <t xml:space="preserve">Nimes </t>
  </si>
  <si>
    <t>75.0%</t>
  </si>
  <si>
    <t>53.6%</t>
  </si>
  <si>
    <t xml:space="preserve">Niort </t>
  </si>
  <si>
    <t>2.48</t>
  </si>
  <si>
    <t>27.6%</t>
  </si>
  <si>
    <t xml:space="preserve">Tours </t>
  </si>
  <si>
    <t>3.14</t>
  </si>
  <si>
    <t xml:space="preserve">Troyes </t>
  </si>
  <si>
    <t>2.66</t>
  </si>
  <si>
    <t>90.3%</t>
  </si>
  <si>
    <t>69.8%</t>
  </si>
  <si>
    <t>43.8%</t>
  </si>
  <si>
    <t>24.7%</t>
  </si>
  <si>
    <t>10.8%</t>
  </si>
  <si>
    <t xml:space="preserve">Arsenal </t>
  </si>
  <si>
    <t>2.90</t>
  </si>
  <si>
    <t xml:space="preserve">Aston Villa </t>
  </si>
  <si>
    <t xml:space="preserve">Cardiff City </t>
  </si>
  <si>
    <t>2.71</t>
  </si>
  <si>
    <t>87.1%</t>
  </si>
  <si>
    <t>74.2%</t>
  </si>
  <si>
    <t>51.6%</t>
  </si>
  <si>
    <t>29.0%</t>
  </si>
  <si>
    <t>12.9%</t>
  </si>
  <si>
    <t xml:space="preserve">Chelsea </t>
  </si>
  <si>
    <t>2.74</t>
  </si>
  <si>
    <t>54.8%</t>
  </si>
  <si>
    <t>32.3%</t>
  </si>
  <si>
    <t xml:space="preserve">Crystal Palace </t>
  </si>
  <si>
    <t>1.93</t>
  </si>
  <si>
    <t>60.0%</t>
  </si>
  <si>
    <t xml:space="preserve">Everton </t>
  </si>
  <si>
    <t>2.52</t>
  </si>
  <si>
    <t xml:space="preserve">Fulham </t>
  </si>
  <si>
    <t>3.23</t>
  </si>
  <si>
    <t>64.5%</t>
  </si>
  <si>
    <t>41.9%</t>
  </si>
  <si>
    <t>22.6%</t>
  </si>
  <si>
    <t xml:space="preserve">Hull City </t>
  </si>
  <si>
    <t>2.30</t>
  </si>
  <si>
    <t xml:space="preserve">Liverpool </t>
  </si>
  <si>
    <t>4.00</t>
  </si>
  <si>
    <t xml:space="preserve">Manchester City </t>
  </si>
  <si>
    <t>3.68</t>
  </si>
  <si>
    <t>78.6%</t>
  </si>
  <si>
    <t>42.9%</t>
  </si>
  <si>
    <t xml:space="preserve">Manchester Utd </t>
  </si>
  <si>
    <t>2.73</t>
  </si>
  <si>
    <t xml:space="preserve">Newcastle Utd </t>
  </si>
  <si>
    <t>2.60</t>
  </si>
  <si>
    <t xml:space="preserve">Norwich City </t>
  </si>
  <si>
    <t>2.39</t>
  </si>
  <si>
    <t>61.3%</t>
  </si>
  <si>
    <t>35.5%</t>
  </si>
  <si>
    <t>25.8%</t>
  </si>
  <si>
    <t>16.1%</t>
  </si>
  <si>
    <t xml:space="preserve">Southampton </t>
  </si>
  <si>
    <t>96.8%</t>
  </si>
  <si>
    <t>77.4%</t>
  </si>
  <si>
    <t>48.4%</t>
  </si>
  <si>
    <t xml:space="preserve">Stoke City </t>
  </si>
  <si>
    <t>2.61</t>
  </si>
  <si>
    <t>45.2%</t>
  </si>
  <si>
    <t>19.4%</t>
  </si>
  <si>
    <t xml:space="preserve">Sunderland </t>
  </si>
  <si>
    <t xml:space="preserve">Swansea City </t>
  </si>
  <si>
    <t>2.87</t>
  </si>
  <si>
    <t xml:space="preserve">Tottenham </t>
  </si>
  <si>
    <t>2.58</t>
  </si>
  <si>
    <t xml:space="preserve">West Bromwich </t>
  </si>
  <si>
    <t xml:space="preserve">West Ham Utd </t>
  </si>
  <si>
    <t>91.7%</t>
  </si>
  <si>
    <t>72.1%</t>
  </si>
  <si>
    <t>48.8%</t>
  </si>
  <si>
    <t>32.2%</t>
  </si>
  <si>
    <t>16.9%</t>
  </si>
  <si>
    <t xml:space="preserve">Almeria </t>
  </si>
  <si>
    <t>67.9%</t>
  </si>
  <si>
    <t>39.3%</t>
  </si>
  <si>
    <t xml:space="preserve">Athletic Bilbao </t>
  </si>
  <si>
    <t xml:space="preserve">Atletico Madrid </t>
  </si>
  <si>
    <t>3.00</t>
  </si>
  <si>
    <t>55.2%</t>
  </si>
  <si>
    <t xml:space="preserve">Betis Sevilla </t>
  </si>
  <si>
    <t>2.79</t>
  </si>
  <si>
    <t>37.9%</t>
  </si>
  <si>
    <t xml:space="preserve">Celta Vigo </t>
  </si>
  <si>
    <t xml:space="preserve">Elche </t>
  </si>
  <si>
    <t>2.24</t>
  </si>
  <si>
    <t xml:space="preserve">Espanyol </t>
  </si>
  <si>
    <t>2.28</t>
  </si>
  <si>
    <t xml:space="preserve">FC Barcelona </t>
  </si>
  <si>
    <t>3.79</t>
  </si>
  <si>
    <t xml:space="preserve">FC Sevilla </t>
  </si>
  <si>
    <t>3.34</t>
  </si>
  <si>
    <t xml:space="preserve">Getafe </t>
  </si>
  <si>
    <t xml:space="preserve">Granada </t>
  </si>
  <si>
    <t>2.31</t>
  </si>
  <si>
    <t xml:space="preserve">Levante </t>
  </si>
  <si>
    <t xml:space="preserve">Malaga </t>
  </si>
  <si>
    <t xml:space="preserve">Osasuna </t>
  </si>
  <si>
    <t>2.59</t>
  </si>
  <si>
    <t xml:space="preserve">Rayo Vallecano </t>
  </si>
  <si>
    <t>3.31</t>
  </si>
  <si>
    <t xml:space="preserve">Real Madrid </t>
  </si>
  <si>
    <t xml:space="preserve">Real Sociedad </t>
  </si>
  <si>
    <t>89.3%</t>
  </si>
  <si>
    <t>60.7%</t>
  </si>
  <si>
    <t>46.4%</t>
  </si>
  <si>
    <t xml:space="preserve">Valencia </t>
  </si>
  <si>
    <t xml:space="preserve">Valladolid </t>
  </si>
  <si>
    <t>2.76</t>
  </si>
  <si>
    <t xml:space="preserve">Villarreal </t>
  </si>
  <si>
    <t>72.3%</t>
  </si>
  <si>
    <t>33.2%</t>
  </si>
  <si>
    <t>18.7%</t>
  </si>
  <si>
    <t xml:space="preserve">Bayern Munich </t>
  </si>
  <si>
    <t>3.38</t>
  </si>
  <si>
    <t>92.3%</t>
  </si>
  <si>
    <t>61.5%</t>
  </si>
  <si>
    <t>42.3%</t>
  </si>
  <si>
    <t>23.1%</t>
  </si>
  <si>
    <t xml:space="preserve">Braunschweig </t>
  </si>
  <si>
    <t>2.65</t>
  </si>
  <si>
    <t>76.9%</t>
  </si>
  <si>
    <t>46.2%</t>
  </si>
  <si>
    <t>30.8%</t>
  </si>
  <si>
    <t>15.4%</t>
  </si>
  <si>
    <t xml:space="preserve">Dortmund </t>
  </si>
  <si>
    <t>84.6%</t>
  </si>
  <si>
    <t>38.5%</t>
  </si>
  <si>
    <t xml:space="preserve">FC Augsburg </t>
  </si>
  <si>
    <t>2.92</t>
  </si>
  <si>
    <t>96.2%</t>
  </si>
  <si>
    <t>80.8%</t>
  </si>
  <si>
    <t>65.4%</t>
  </si>
  <si>
    <t xml:space="preserve">FC Nürnberg </t>
  </si>
  <si>
    <t>3.04</t>
  </si>
  <si>
    <t>88.5%</t>
  </si>
  <si>
    <t>53.8%</t>
  </si>
  <si>
    <t>34.6%</t>
  </si>
  <si>
    <t xml:space="preserve">Frankfurt </t>
  </si>
  <si>
    <t xml:space="preserve">Freiburg </t>
  </si>
  <si>
    <t>57.7%</t>
  </si>
  <si>
    <t>19.2%</t>
  </si>
  <si>
    <t xml:space="preserve">FSV Mainz 05 </t>
  </si>
  <si>
    <t>2.96</t>
  </si>
  <si>
    <t>26.9%</t>
  </si>
  <si>
    <t xml:space="preserve">Hamburger SV </t>
  </si>
  <si>
    <t>3.69</t>
  </si>
  <si>
    <t>69.2%</t>
  </si>
  <si>
    <t xml:space="preserve">Hannover 96 </t>
  </si>
  <si>
    <t>3.08</t>
  </si>
  <si>
    <t xml:space="preserve">Hertha Berlin </t>
  </si>
  <si>
    <t>73.1%</t>
  </si>
  <si>
    <t xml:space="preserve">Hoffenheim </t>
  </si>
  <si>
    <t>4.42</t>
  </si>
  <si>
    <t xml:space="preserve">Leverkusen </t>
  </si>
  <si>
    <t>2.88</t>
  </si>
  <si>
    <t xml:space="preserve">Mönchengladbach </t>
  </si>
  <si>
    <t xml:space="preserve">Schalke 04 </t>
  </si>
  <si>
    <t xml:space="preserve">Stuttgart </t>
  </si>
  <si>
    <t>3.54</t>
  </si>
  <si>
    <t xml:space="preserve">Werder Bremen </t>
  </si>
  <si>
    <t xml:space="preserve">Wolfsburg </t>
  </si>
  <si>
    <t>3.19</t>
  </si>
  <si>
    <t>7.7%</t>
  </si>
  <si>
    <t>83.8%</t>
  </si>
  <si>
    <t>38.0%</t>
  </si>
  <si>
    <t>21.4%</t>
  </si>
  <si>
    <t xml:space="preserve">AC Milan </t>
  </si>
  <si>
    <t xml:space="preserve">AS Roma </t>
  </si>
  <si>
    <t>2.43</t>
  </si>
  <si>
    <t>7.1%</t>
  </si>
  <si>
    <t xml:space="preserve">Atalanta </t>
  </si>
  <si>
    <t xml:space="preserve">Bologna </t>
  </si>
  <si>
    <t xml:space="preserve">Cagliari </t>
  </si>
  <si>
    <t xml:space="preserve">Catania </t>
  </si>
  <si>
    <t>2.45</t>
  </si>
  <si>
    <t xml:space="preserve">Chievo </t>
  </si>
  <si>
    <t xml:space="preserve">Fiorentina </t>
  </si>
  <si>
    <t xml:space="preserve">Genoa </t>
  </si>
  <si>
    <t xml:space="preserve">Hellas Verona </t>
  </si>
  <si>
    <t>3.24</t>
  </si>
  <si>
    <t xml:space="preserve">Inter Milan </t>
  </si>
  <si>
    <t>2.69</t>
  </si>
  <si>
    <t xml:space="preserve">Juventus </t>
  </si>
  <si>
    <t xml:space="preserve">Lazio Roma </t>
  </si>
  <si>
    <t xml:space="preserve">Livorno </t>
  </si>
  <si>
    <t>2.97</t>
  </si>
  <si>
    <t xml:space="preserve">Napoli </t>
  </si>
  <si>
    <t xml:space="preserve">Parma </t>
  </si>
  <si>
    <t xml:space="preserve">Sampdoria </t>
  </si>
  <si>
    <t xml:space="preserve">Sassuolo </t>
  </si>
  <si>
    <t xml:space="preserve">Torino </t>
  </si>
  <si>
    <t xml:space="preserve">Udinese </t>
  </si>
  <si>
    <t>93.4%</t>
  </si>
  <si>
    <t>75.4%</t>
  </si>
  <si>
    <t>47.8%</t>
  </si>
  <si>
    <t>26.3%</t>
  </si>
  <si>
    <t>13.5%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</si>
</sst>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2" fontId="0" fillId="0" borderId="0" xfId="1" applyNumberFormat="1" applyFont="1"/>
    <xf numFmtId="0" fontId="0" fillId="0" borderId="0" xfId="0" applyNumberFormat="1" applyAlignment="1">
      <alignment horizontal="center"/>
    </xf>
    <xf numFmtId="9" fontId="0" fillId="0" borderId="0" xfId="0" applyNumberFormat="1"/>
    <xf numFmtId="10" fontId="0" fillId="0" borderId="0" xfId="2" applyNumberFormat="1" applyFont="1" applyAlignment="1">
      <alignment horizontal="center"/>
    </xf>
    <xf numFmtId="0" fontId="0" fillId="0" borderId="0" xfId="0" applyFill="1"/>
    <xf numFmtId="0" fontId="0" fillId="0" borderId="0" xfId="0" applyAlignment="1">
      <alignment wrapText="1"/>
    </xf>
    <xf numFmtId="0" fontId="0" fillId="2" borderId="0" xfId="0" applyFill="1" applyAlignment="1">
      <alignment horizontal="center"/>
    </xf>
    <xf numFmtId="0" fontId="4" fillId="3" borderId="0" xfId="0" applyFont="1" applyFill="1" applyAlignment="1">
      <alignment horizontal="center"/>
    </xf>
    <xf numFmtId="2" fontId="0" fillId="0" borderId="0" xfId="0" applyNumberFormat="1"/>
    <xf numFmtId="10" fontId="0" fillId="0" borderId="1" xfId="3" applyNumberFormat="1" applyFont="1" applyBorder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 textRotation="180"/>
    </xf>
    <xf numFmtId="0" fontId="3" fillId="3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textRotation="180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54"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  <dxf>
      <font>
        <color rgb="FFFFFF00"/>
      </font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table.asp?league=france&amp;tid=c" refreshOnLoad="1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team_trends.asp?league=france2&amp;pmtype=overunder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team_trends.asp?league=england&amp;pmtype=overunder" connectionId="3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team_trends.asp?league=spain&amp;pmtype=overunder" connectionId="4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team_trends.asp?league=germany&amp;pmtype=overunder" connectionId="5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team_trends.asp?league=italy&amp;pmtype=overunder" connectionId="6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35"/>
  <sheetViews>
    <sheetView topLeftCell="B4" zoomScaleNormal="100" workbookViewId="0">
      <selection activeCell="C22" sqref="C22"/>
    </sheetView>
  </sheetViews>
  <sheetFormatPr baseColWidth="10" defaultRowHeight="15"/>
  <cols>
    <col min="1" max="1" width="18.5703125" customWidth="1"/>
    <col min="2" max="2" width="6.42578125" style="1" customWidth="1"/>
    <col min="3" max="3" width="65.7109375" customWidth="1"/>
    <col min="4" max="4" width="4.7109375" style="1" customWidth="1"/>
    <col min="5" max="9" width="9" customWidth="1"/>
    <col min="10" max="10" width="6.140625" customWidth="1"/>
    <col min="11" max="11" width="16.140625" customWidth="1"/>
    <col min="12" max="12" width="15" customWidth="1"/>
    <col min="17" max="17" width="13.42578125" customWidth="1"/>
    <col min="18" max="18" width="8.5703125" customWidth="1"/>
    <col min="19" max="19" width="7" customWidth="1"/>
    <col min="20" max="20" width="10" customWidth="1"/>
    <col min="21" max="21" width="9.42578125" customWidth="1"/>
    <col min="22" max="22" width="10.5703125" customWidth="1"/>
    <col min="23" max="23" width="4.7109375" customWidth="1"/>
    <col min="24" max="24" width="7.28515625" customWidth="1"/>
    <col min="25" max="25" width="5.85546875" customWidth="1"/>
  </cols>
  <sheetData>
    <row r="1" spans="1:37">
      <c r="A1" t="s">
        <v>0</v>
      </c>
      <c r="B1" s="1" t="s">
        <v>1</v>
      </c>
      <c r="C1" t="s">
        <v>2</v>
      </c>
    </row>
    <row r="2" spans="1:37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  <c r="P2" s="1"/>
      <c r="Q2" s="13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</row>
    <row r="3" spans="1:37">
      <c r="A3" t="s">
        <v>9</v>
      </c>
      <c r="B3" s="1">
        <v>30</v>
      </c>
      <c r="D3" s="1" t="s">
        <v>30</v>
      </c>
      <c r="E3" s="6" t="s">
        <v>31</v>
      </c>
      <c r="F3" s="2" t="s">
        <v>32</v>
      </c>
      <c r="G3" s="2" t="s">
        <v>33</v>
      </c>
      <c r="H3" s="2" t="s">
        <v>34</v>
      </c>
      <c r="I3" s="2" t="s">
        <v>35</v>
      </c>
      <c r="L3" s="3"/>
      <c r="M3" s="3"/>
      <c r="N3" s="3"/>
      <c r="O3" s="3"/>
      <c r="P3" s="3"/>
      <c r="Q3" s="13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37">
      <c r="A4" t="s">
        <v>10</v>
      </c>
      <c r="B4" s="1">
        <v>30</v>
      </c>
      <c r="D4" s="1" t="s">
        <v>36</v>
      </c>
      <c r="E4" s="2" t="s">
        <v>37</v>
      </c>
      <c r="F4" s="2" t="s">
        <v>38</v>
      </c>
      <c r="G4" s="2" t="s">
        <v>39</v>
      </c>
      <c r="H4" s="2" t="s">
        <v>40</v>
      </c>
      <c r="I4" s="2" t="s">
        <v>35</v>
      </c>
      <c r="K4" t="s">
        <v>9</v>
      </c>
      <c r="L4" s="1" t="str">
        <f>IF(E3&gt;$E$24,"JOUEZ","STOP")</f>
        <v>JOUEZ</v>
      </c>
      <c r="M4" s="1" t="str">
        <f>IF(F3&gt;$F$24,"JOUEZ","STOP")</f>
        <v>JOUEZ</v>
      </c>
      <c r="N4" s="1" t="str">
        <f>IF(G3&gt;=$F$8,"JOUEZ","STOP")</f>
        <v>JOUEZ</v>
      </c>
      <c r="O4" s="1" t="str">
        <f>IF(H3&gt;$G$24,"JOUEZ","STOP")</f>
        <v>STOP</v>
      </c>
      <c r="P4" s="1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>
      <c r="A5" t="s">
        <v>11</v>
      </c>
      <c r="B5" s="1">
        <v>30</v>
      </c>
      <c r="D5" s="1" t="s">
        <v>41</v>
      </c>
      <c r="E5" s="2" t="s">
        <v>42</v>
      </c>
      <c r="F5" s="2" t="s">
        <v>38</v>
      </c>
      <c r="G5" s="2" t="s">
        <v>43</v>
      </c>
      <c r="H5" s="2" t="s">
        <v>44</v>
      </c>
      <c r="I5" s="2" t="s">
        <v>45</v>
      </c>
      <c r="K5" t="s">
        <v>10</v>
      </c>
      <c r="L5" s="1" t="str">
        <f t="shared" ref="L5:L22" si="0">IF(E4&gt;$E$24,"JOUEZ","STOP")</f>
        <v>STOP</v>
      </c>
      <c r="M5" s="1" t="str">
        <f t="shared" ref="M5:M23" si="1">IF(F4&gt;$F$24,"JOUEZ","STOP")</f>
        <v>JOUEZ</v>
      </c>
      <c r="N5" s="1" t="str">
        <f t="shared" ref="N5:N23" si="2">IF(G4&gt;=$F$8,"JOUEZ","STOP")</f>
        <v>STOP</v>
      </c>
      <c r="O5" s="1" t="str">
        <f t="shared" ref="O5:O23" si="3">IF(H4&gt;$G$24,"JOUEZ","STOP")</f>
        <v>STOP</v>
      </c>
      <c r="P5" s="1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>
      <c r="A6" t="s">
        <v>12</v>
      </c>
      <c r="B6" s="1">
        <v>30</v>
      </c>
      <c r="D6" s="1" t="s">
        <v>46</v>
      </c>
      <c r="E6" s="2" t="s">
        <v>42</v>
      </c>
      <c r="F6" s="2" t="s">
        <v>32</v>
      </c>
      <c r="G6" s="2" t="s">
        <v>47</v>
      </c>
      <c r="H6" s="2" t="s">
        <v>44</v>
      </c>
      <c r="I6" s="2" t="s">
        <v>48</v>
      </c>
      <c r="K6" t="s">
        <v>11</v>
      </c>
      <c r="L6" s="1" t="str">
        <f t="shared" si="0"/>
        <v>JOUEZ</v>
      </c>
      <c r="M6" s="1" t="str">
        <f t="shared" si="1"/>
        <v>JOUEZ</v>
      </c>
      <c r="N6" s="1" t="str">
        <f t="shared" si="2"/>
        <v>STOP</v>
      </c>
      <c r="O6" s="1" t="str">
        <f t="shared" si="3"/>
        <v>STOP</v>
      </c>
      <c r="P6" s="1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>
      <c r="A7" t="s">
        <v>13</v>
      </c>
      <c r="B7" s="1">
        <v>30</v>
      </c>
      <c r="D7" s="1" t="s">
        <v>49</v>
      </c>
      <c r="E7" s="2" t="s">
        <v>37</v>
      </c>
      <c r="F7" s="2" t="s">
        <v>50</v>
      </c>
      <c r="G7" s="2" t="s">
        <v>51</v>
      </c>
      <c r="H7" s="2" t="s">
        <v>45</v>
      </c>
      <c r="I7" s="2" t="s">
        <v>52</v>
      </c>
      <c r="K7" t="s">
        <v>12</v>
      </c>
      <c r="L7" s="1" t="str">
        <f t="shared" si="0"/>
        <v>JOUEZ</v>
      </c>
      <c r="M7" s="1" t="str">
        <f t="shared" si="1"/>
        <v>JOUEZ</v>
      </c>
      <c r="N7" s="1" t="str">
        <f t="shared" si="2"/>
        <v>STOP</v>
      </c>
      <c r="O7" s="1" t="str">
        <f t="shared" si="3"/>
        <v>STOP</v>
      </c>
      <c r="P7" s="1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>
      <c r="A8" t="s">
        <v>14</v>
      </c>
      <c r="B8" s="1">
        <v>30</v>
      </c>
      <c r="D8" s="1" t="s">
        <v>74</v>
      </c>
      <c r="E8" s="2" t="s">
        <v>32</v>
      </c>
      <c r="F8" s="2" t="s">
        <v>33</v>
      </c>
      <c r="G8" s="2" t="s">
        <v>40</v>
      </c>
      <c r="H8" s="2" t="s">
        <v>45</v>
      </c>
      <c r="I8" s="2" t="s">
        <v>48</v>
      </c>
      <c r="K8" t="s">
        <v>13</v>
      </c>
      <c r="L8" s="1" t="str">
        <f t="shared" si="0"/>
        <v>STOP</v>
      </c>
      <c r="M8" s="1" t="str">
        <f t="shared" si="1"/>
        <v>STOP</v>
      </c>
      <c r="N8" s="1" t="str">
        <f t="shared" si="2"/>
        <v>STOP</v>
      </c>
      <c r="O8" s="1" t="str">
        <f t="shared" si="3"/>
        <v>STOP</v>
      </c>
      <c r="P8" s="1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>
      <c r="A9" t="s">
        <v>15</v>
      </c>
      <c r="B9" s="1">
        <v>30</v>
      </c>
      <c r="D9" s="1" t="s">
        <v>53</v>
      </c>
      <c r="E9" s="2" t="s">
        <v>42</v>
      </c>
      <c r="F9" s="2" t="s">
        <v>54</v>
      </c>
      <c r="G9" s="2" t="s">
        <v>39</v>
      </c>
      <c r="H9" s="2" t="s">
        <v>55</v>
      </c>
      <c r="I9" s="2" t="s">
        <v>35</v>
      </c>
      <c r="K9" t="s">
        <v>14</v>
      </c>
      <c r="L9" s="1" t="str">
        <f t="shared" si="0"/>
        <v>STOP</v>
      </c>
      <c r="M9" s="1" t="str">
        <f t="shared" si="1"/>
        <v>STOP</v>
      </c>
      <c r="N9" s="1" t="str">
        <f t="shared" si="2"/>
        <v>STOP</v>
      </c>
      <c r="O9" s="1" t="str">
        <f t="shared" si="3"/>
        <v>STOP</v>
      </c>
      <c r="P9" s="1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>
      <c r="A10" t="s">
        <v>16</v>
      </c>
      <c r="B10" s="1">
        <v>30</v>
      </c>
      <c r="D10" s="1" t="s">
        <v>56</v>
      </c>
      <c r="E10" s="2" t="s">
        <v>57</v>
      </c>
      <c r="F10" s="2" t="s">
        <v>58</v>
      </c>
      <c r="G10" s="2" t="s">
        <v>59</v>
      </c>
      <c r="H10" s="2" t="s">
        <v>34</v>
      </c>
      <c r="I10" s="2" t="s">
        <v>52</v>
      </c>
      <c r="K10" t="s">
        <v>15</v>
      </c>
      <c r="L10" s="1" t="str">
        <f t="shared" si="0"/>
        <v>JOUEZ</v>
      </c>
      <c r="M10" s="1" t="str">
        <f t="shared" si="1"/>
        <v>STOP</v>
      </c>
      <c r="N10" s="1" t="str">
        <f t="shared" si="2"/>
        <v>STOP</v>
      </c>
      <c r="O10" s="1" t="str">
        <f t="shared" si="3"/>
        <v>STOP</v>
      </c>
      <c r="P10" s="1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>
      <c r="A11" t="s">
        <v>17</v>
      </c>
      <c r="B11" s="1">
        <v>30</v>
      </c>
      <c r="D11" s="1" t="s">
        <v>60</v>
      </c>
      <c r="E11" s="2" t="s">
        <v>42</v>
      </c>
      <c r="F11" s="2" t="s">
        <v>61</v>
      </c>
      <c r="G11" s="2" t="s">
        <v>39</v>
      </c>
      <c r="H11" s="2" t="s">
        <v>62</v>
      </c>
      <c r="I11" s="2" t="s">
        <v>48</v>
      </c>
      <c r="K11" t="s">
        <v>16</v>
      </c>
      <c r="L11" s="1" t="str">
        <f t="shared" si="0"/>
        <v>STOP</v>
      </c>
      <c r="M11" s="1" t="str">
        <f t="shared" si="1"/>
        <v>JOUEZ</v>
      </c>
      <c r="N11" s="1" t="str">
        <f t="shared" si="2"/>
        <v>JOUEZ</v>
      </c>
      <c r="O11" s="1" t="str">
        <f t="shared" si="3"/>
        <v>STOP</v>
      </c>
      <c r="P11" s="1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>
      <c r="A12" t="s">
        <v>18</v>
      </c>
      <c r="B12" s="1">
        <v>30</v>
      </c>
      <c r="D12" s="1" t="s">
        <v>75</v>
      </c>
      <c r="E12" s="2" t="s">
        <v>42</v>
      </c>
      <c r="F12" s="2" t="s">
        <v>57</v>
      </c>
      <c r="G12" s="2" t="s">
        <v>76</v>
      </c>
      <c r="H12" s="2" t="s">
        <v>44</v>
      </c>
      <c r="I12" s="2" t="s">
        <v>45</v>
      </c>
      <c r="K12" t="s">
        <v>17</v>
      </c>
      <c r="L12" s="1" t="str">
        <f t="shared" si="0"/>
        <v>JOUEZ</v>
      </c>
      <c r="M12" s="1" t="str">
        <f t="shared" si="1"/>
        <v>STOP</v>
      </c>
      <c r="N12" s="1" t="str">
        <f t="shared" si="2"/>
        <v>STOP</v>
      </c>
      <c r="O12" s="1" t="str">
        <f t="shared" si="3"/>
        <v>STOP</v>
      </c>
      <c r="P12" s="1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>
      <c r="A13" t="s">
        <v>19</v>
      </c>
      <c r="B13" s="1">
        <v>30</v>
      </c>
      <c r="D13" s="1" t="s">
        <v>60</v>
      </c>
      <c r="E13" s="2" t="s">
        <v>57</v>
      </c>
      <c r="F13" s="2" t="s">
        <v>58</v>
      </c>
      <c r="G13" s="2" t="s">
        <v>55</v>
      </c>
      <c r="H13" s="2" t="s">
        <v>51</v>
      </c>
      <c r="I13" s="2" t="s">
        <v>45</v>
      </c>
      <c r="K13" t="s">
        <v>18</v>
      </c>
      <c r="L13" s="1" t="str">
        <f t="shared" si="0"/>
        <v>JOUEZ</v>
      </c>
      <c r="M13" s="1" t="str">
        <f t="shared" si="1"/>
        <v>JOUEZ</v>
      </c>
      <c r="N13" s="1" t="str">
        <f t="shared" si="2"/>
        <v>STOP</v>
      </c>
      <c r="O13" s="1" t="str">
        <f t="shared" si="3"/>
        <v>STOP</v>
      </c>
      <c r="P13" s="1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>
      <c r="A14" t="s">
        <v>20</v>
      </c>
      <c r="B14" s="1">
        <v>30</v>
      </c>
      <c r="D14" s="1" t="s">
        <v>63</v>
      </c>
      <c r="E14" s="2" t="s">
        <v>32</v>
      </c>
      <c r="F14" s="2" t="s">
        <v>59</v>
      </c>
      <c r="G14" s="2" t="s">
        <v>39</v>
      </c>
      <c r="H14" s="2" t="s">
        <v>35</v>
      </c>
      <c r="I14" s="2" t="s">
        <v>48</v>
      </c>
      <c r="K14" t="s">
        <v>19</v>
      </c>
      <c r="L14" s="1" t="str">
        <f t="shared" si="0"/>
        <v>STOP</v>
      </c>
      <c r="M14" s="1" t="str">
        <f t="shared" si="1"/>
        <v>JOUEZ</v>
      </c>
      <c r="N14" s="1" t="str">
        <f t="shared" si="2"/>
        <v>STOP</v>
      </c>
      <c r="O14" s="1" t="str">
        <f t="shared" si="3"/>
        <v>STOP</v>
      </c>
      <c r="P14" s="1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>
      <c r="A15" t="s">
        <v>21</v>
      </c>
      <c r="B15" s="1">
        <v>30</v>
      </c>
      <c r="D15" s="1" t="s">
        <v>64</v>
      </c>
      <c r="E15" s="2" t="s">
        <v>37</v>
      </c>
      <c r="F15" s="2" t="s">
        <v>59</v>
      </c>
      <c r="G15" s="2" t="s">
        <v>43</v>
      </c>
      <c r="H15" s="2" t="s">
        <v>62</v>
      </c>
      <c r="I15" s="2" t="s">
        <v>65</v>
      </c>
      <c r="K15" t="s">
        <v>20</v>
      </c>
      <c r="L15" s="1" t="str">
        <f t="shared" si="0"/>
        <v>STOP</v>
      </c>
      <c r="M15" s="1" t="str">
        <f t="shared" si="1"/>
        <v>STOP</v>
      </c>
      <c r="N15" s="1" t="str">
        <f t="shared" si="2"/>
        <v>STOP</v>
      </c>
      <c r="O15" s="1" t="str">
        <f t="shared" si="3"/>
        <v>STOP</v>
      </c>
      <c r="P15" s="1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>
      <c r="A16" t="s">
        <v>22</v>
      </c>
      <c r="B16" s="1">
        <v>30</v>
      </c>
      <c r="D16" s="1" t="s">
        <v>66</v>
      </c>
      <c r="E16" s="2" t="s">
        <v>67</v>
      </c>
      <c r="F16" s="2" t="s">
        <v>31</v>
      </c>
      <c r="G16" s="2" t="s">
        <v>33</v>
      </c>
      <c r="H16" s="2" t="s">
        <v>34</v>
      </c>
      <c r="I16" s="2" t="s">
        <v>45</v>
      </c>
      <c r="K16" t="s">
        <v>21</v>
      </c>
      <c r="L16" s="1" t="str">
        <f t="shared" si="0"/>
        <v>STOP</v>
      </c>
      <c r="M16" s="1" t="str">
        <f t="shared" si="1"/>
        <v>STOP</v>
      </c>
      <c r="N16" s="1" t="str">
        <f t="shared" si="2"/>
        <v>STOP</v>
      </c>
      <c r="O16" s="1" t="str">
        <f t="shared" si="3"/>
        <v>STOP</v>
      </c>
      <c r="P16" s="1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>
      <c r="A17" t="s">
        <v>23</v>
      </c>
      <c r="B17" s="1">
        <v>30</v>
      </c>
      <c r="D17" s="1" t="s">
        <v>53</v>
      </c>
      <c r="E17" s="2" t="s">
        <v>32</v>
      </c>
      <c r="F17" s="2" t="s">
        <v>61</v>
      </c>
      <c r="G17" s="2" t="s">
        <v>47</v>
      </c>
      <c r="H17" s="2" t="s">
        <v>40</v>
      </c>
      <c r="I17" s="2" t="s">
        <v>62</v>
      </c>
      <c r="K17" t="s">
        <v>22</v>
      </c>
      <c r="L17" s="1" t="str">
        <f>IF(E16&gt;$E$24,"STOP","JOUEZ")</f>
        <v>JOUEZ</v>
      </c>
      <c r="M17" s="1" t="str">
        <f t="shared" si="1"/>
        <v>JOUEZ</v>
      </c>
      <c r="N17" s="1" t="str">
        <f t="shared" si="2"/>
        <v>JOUEZ</v>
      </c>
      <c r="O17" s="1" t="str">
        <f t="shared" si="3"/>
        <v>STOP</v>
      </c>
      <c r="P17" s="1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>
      <c r="A18" t="s">
        <v>24</v>
      </c>
      <c r="B18" s="1">
        <v>30</v>
      </c>
      <c r="D18" s="1" t="s">
        <v>41</v>
      </c>
      <c r="E18" s="2" t="s">
        <v>32</v>
      </c>
      <c r="F18" s="2" t="s">
        <v>38</v>
      </c>
      <c r="G18" s="2" t="s">
        <v>47</v>
      </c>
      <c r="H18" s="2" t="s">
        <v>40</v>
      </c>
      <c r="I18" s="2" t="s">
        <v>52</v>
      </c>
      <c r="K18" t="s">
        <v>23</v>
      </c>
      <c r="L18" s="1" t="str">
        <f t="shared" si="0"/>
        <v>STOP</v>
      </c>
      <c r="M18" s="1" t="str">
        <f t="shared" si="1"/>
        <v>STOP</v>
      </c>
      <c r="N18" s="1" t="str">
        <f t="shared" si="2"/>
        <v>STOP</v>
      </c>
      <c r="O18" s="1" t="str">
        <f t="shared" si="3"/>
        <v>STOP</v>
      </c>
      <c r="P18" s="1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>
      <c r="A19" t="s">
        <v>29</v>
      </c>
      <c r="B19" s="1">
        <v>30</v>
      </c>
      <c r="D19" s="1" t="s">
        <v>68</v>
      </c>
      <c r="E19" s="2" t="s">
        <v>37</v>
      </c>
      <c r="F19" s="2" t="s">
        <v>69</v>
      </c>
      <c r="G19" s="2" t="s">
        <v>39</v>
      </c>
      <c r="H19" s="2" t="s">
        <v>51</v>
      </c>
      <c r="I19" s="2" t="s">
        <v>48</v>
      </c>
      <c r="K19" t="s">
        <v>24</v>
      </c>
      <c r="L19" s="1" t="str">
        <f t="shared" si="0"/>
        <v>STOP</v>
      </c>
      <c r="M19" s="1" t="str">
        <f t="shared" si="1"/>
        <v>JOUEZ</v>
      </c>
      <c r="N19" s="1" t="str">
        <f t="shared" si="2"/>
        <v>STOP</v>
      </c>
      <c r="O19" s="1" t="str">
        <f t="shared" si="3"/>
        <v>STOP</v>
      </c>
      <c r="P19" s="1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>
      <c r="A20" t="s">
        <v>25</v>
      </c>
      <c r="B20" s="1">
        <v>30</v>
      </c>
      <c r="D20" s="1" t="s">
        <v>70</v>
      </c>
      <c r="E20" s="2" t="s">
        <v>31</v>
      </c>
      <c r="F20" s="2" t="s">
        <v>58</v>
      </c>
      <c r="G20" s="2" t="s">
        <v>39</v>
      </c>
      <c r="H20" s="2" t="s">
        <v>40</v>
      </c>
      <c r="I20" s="2" t="s">
        <v>35</v>
      </c>
      <c r="K20" t="s">
        <v>29</v>
      </c>
      <c r="L20" s="1" t="str">
        <f t="shared" si="0"/>
        <v>STOP</v>
      </c>
      <c r="M20" s="1" t="str">
        <f t="shared" si="1"/>
        <v>STOP</v>
      </c>
      <c r="N20" s="1" t="str">
        <f t="shared" si="2"/>
        <v>STOP</v>
      </c>
      <c r="O20" s="1" t="str">
        <f t="shared" si="3"/>
        <v>STOP</v>
      </c>
      <c r="P20" s="1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>
      <c r="A21" t="s">
        <v>26</v>
      </c>
      <c r="B21" s="1">
        <v>30</v>
      </c>
      <c r="D21" s="1" t="s">
        <v>70</v>
      </c>
      <c r="E21" s="2" t="s">
        <v>37</v>
      </c>
      <c r="F21" s="2" t="s">
        <v>38</v>
      </c>
      <c r="G21" s="2" t="s">
        <v>47</v>
      </c>
      <c r="H21" s="2" t="s">
        <v>40</v>
      </c>
      <c r="I21" s="2" t="s">
        <v>44</v>
      </c>
      <c r="K21" t="s">
        <v>25</v>
      </c>
      <c r="L21" s="1" t="str">
        <f t="shared" si="0"/>
        <v>JOUEZ</v>
      </c>
      <c r="M21" s="1" t="str">
        <f t="shared" si="1"/>
        <v>JOUEZ</v>
      </c>
      <c r="N21" s="1" t="str">
        <f t="shared" si="2"/>
        <v>STOP</v>
      </c>
      <c r="O21" s="1" t="str">
        <f t="shared" si="3"/>
        <v>STOP</v>
      </c>
      <c r="P21" s="1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>
      <c r="A22" t="s">
        <v>27</v>
      </c>
      <c r="B22" s="1">
        <v>30</v>
      </c>
      <c r="D22" s="1" t="s">
        <v>71</v>
      </c>
      <c r="E22" s="2" t="s">
        <v>67</v>
      </c>
      <c r="F22" s="2" t="s">
        <v>58</v>
      </c>
      <c r="G22" s="2" t="s">
        <v>59</v>
      </c>
      <c r="H22" s="2" t="s">
        <v>40</v>
      </c>
      <c r="I22" s="2" t="s">
        <v>52</v>
      </c>
      <c r="K22" t="s">
        <v>26</v>
      </c>
      <c r="L22" s="1" t="str">
        <f t="shared" si="0"/>
        <v>STOP</v>
      </c>
      <c r="M22" s="1" t="str">
        <f t="shared" si="1"/>
        <v>JOUEZ</v>
      </c>
      <c r="N22" s="1" t="str">
        <f t="shared" si="2"/>
        <v>STOP</v>
      </c>
      <c r="O22" s="1" t="str">
        <f t="shared" si="3"/>
        <v>STOP</v>
      </c>
      <c r="P22" s="1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>
      <c r="E23" s="2"/>
      <c r="F23" s="2"/>
      <c r="G23" s="2"/>
      <c r="H23" s="2"/>
      <c r="I23" s="2"/>
      <c r="K23" t="s">
        <v>27</v>
      </c>
      <c r="L23" s="10" t="str">
        <f>IF(E22&gt;$E$24,"STOP","JOUEZ")</f>
        <v>JOUEZ</v>
      </c>
      <c r="M23" s="1" t="str">
        <f t="shared" si="1"/>
        <v>JOUEZ</v>
      </c>
      <c r="N23" s="1" t="str">
        <f t="shared" si="2"/>
        <v>JOUEZ</v>
      </c>
      <c r="O23" s="1" t="str">
        <f t="shared" si="3"/>
        <v>STOP</v>
      </c>
      <c r="P23" s="1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>
      <c r="A24" t="s">
        <v>28</v>
      </c>
      <c r="E24" s="2" t="s">
        <v>72</v>
      </c>
      <c r="F24" s="2" t="s">
        <v>77</v>
      </c>
      <c r="G24" s="2" t="s">
        <v>78</v>
      </c>
      <c r="H24" s="2" t="s">
        <v>79</v>
      </c>
      <c r="I24" s="2" t="s">
        <v>73</v>
      </c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>
      <c r="E25" s="5"/>
      <c r="F25" s="5"/>
      <c r="G25" s="5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ht="15.75" thickBot="1">
      <c r="B26" s="4"/>
      <c r="G26" s="11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ht="15.75" thickBot="1">
      <c r="G27" s="12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33" spans="12:15">
      <c r="L33" s="5"/>
      <c r="M33" s="5"/>
      <c r="N33" s="5"/>
      <c r="O33" s="5"/>
    </row>
    <row r="34" spans="12:15">
      <c r="L34" s="5"/>
    </row>
    <row r="35" spans="12:15">
      <c r="L35" s="5"/>
    </row>
  </sheetData>
  <mergeCells count="1">
    <mergeCell ref="Q2:Q3"/>
  </mergeCells>
  <conditionalFormatting sqref="L4:L23">
    <cfRule type="containsText" dxfId="53" priority="5" operator="containsText" text="JOUEZ">
      <formula>NOT(ISERROR(SEARCH("JOUEZ",L4)))</formula>
    </cfRule>
  </conditionalFormatting>
  <conditionalFormatting sqref="L5:L23">
    <cfRule type="containsText" dxfId="52" priority="4" operator="containsText" text="JOUEZ">
      <formula>NOT(ISERROR(SEARCH("JOUEZ",L5)))</formula>
    </cfRule>
  </conditionalFormatting>
  <conditionalFormatting sqref="M4:P23">
    <cfRule type="containsText" dxfId="51" priority="3" operator="containsText" text="JOUEZ">
      <formula>NOT(ISERROR(SEARCH("JOUEZ",M4)))</formula>
    </cfRule>
  </conditionalFormatting>
  <conditionalFormatting sqref="N4:N23">
    <cfRule type="containsText" dxfId="50" priority="2" operator="containsText" text="PRUDENCE">
      <formula>NOT(ISERROR(SEARCH("PRUDENCE",N4)))</formula>
    </cfRule>
  </conditionalFormatting>
  <pageMargins left="0.7" right="0.7" top="0.75" bottom="0.75" header="0.3" footer="0.3"/>
  <pageSetup paperSize="9" orientation="portrait" r:id="rId1"/>
  <ignoredErrors>
    <ignoredError sqref="L1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U22"/>
  <sheetViews>
    <sheetView zoomScale="130" zoomScaleNormal="130" workbookViewId="0">
      <selection activeCell="H5" sqref="H5"/>
    </sheetView>
  </sheetViews>
  <sheetFormatPr baseColWidth="10" defaultRowHeight="15"/>
  <cols>
    <col min="1" max="1" width="12.85546875" customWidth="1"/>
    <col min="2" max="21" width="5.85546875" style="1" customWidth="1"/>
  </cols>
  <sheetData>
    <row r="1" spans="1:21" ht="33" customHeight="1">
      <c r="A1" s="15" t="s">
        <v>4</v>
      </c>
      <c r="B1" s="16" t="s">
        <v>9</v>
      </c>
      <c r="C1" s="14" t="s">
        <v>10</v>
      </c>
      <c r="D1" s="14" t="s">
        <v>11</v>
      </c>
      <c r="E1" s="14" t="s">
        <v>12</v>
      </c>
      <c r="F1" s="14" t="s">
        <v>13</v>
      </c>
      <c r="G1" s="14" t="s">
        <v>14</v>
      </c>
      <c r="H1" s="14" t="s">
        <v>15</v>
      </c>
      <c r="I1" s="14" t="s">
        <v>16</v>
      </c>
      <c r="J1" s="14" t="s">
        <v>17</v>
      </c>
      <c r="K1" s="14" t="s">
        <v>18</v>
      </c>
      <c r="L1" s="14" t="s">
        <v>19</v>
      </c>
      <c r="M1" s="14" t="s">
        <v>20</v>
      </c>
      <c r="N1" s="14" t="s">
        <v>21</v>
      </c>
      <c r="O1" s="14" t="s">
        <v>22</v>
      </c>
      <c r="P1" s="14" t="s">
        <v>23</v>
      </c>
      <c r="Q1" s="14" t="s">
        <v>24</v>
      </c>
      <c r="R1" s="14" t="s">
        <v>29</v>
      </c>
      <c r="S1" s="14" t="s">
        <v>25</v>
      </c>
      <c r="T1" s="14" t="s">
        <v>26</v>
      </c>
      <c r="U1" s="14" t="s">
        <v>27</v>
      </c>
    </row>
    <row r="2" spans="1:21" ht="33" customHeight="1">
      <c r="A2" s="15"/>
      <c r="B2" s="16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1:21">
      <c r="A3" s="8" t="s">
        <v>9</v>
      </c>
      <c r="B3" s="9"/>
      <c r="C3" s="1" t="str">
        <f>IF('Ligue 1'!$L$4='Ligue 1'!$L5,"JOUEZ","STOP")</f>
        <v>STOP</v>
      </c>
      <c r="D3" s="1" t="str">
        <f>IF('Ligue 1'!$L$4='Ligue 1'!$L6,"JOUEZ","STOP")</f>
        <v>JOUEZ</v>
      </c>
      <c r="E3" s="1" t="str">
        <f>IF('Ligue 1'!$L$4='Ligue 1'!$L7,"JOUEZ","STOP")</f>
        <v>JOUEZ</v>
      </c>
      <c r="F3" s="1" t="str">
        <f>IF('Ligue 1'!$L$4='Ligue 1'!$L8,"JOUEZ","STOP")</f>
        <v>STOP</v>
      </c>
      <c r="G3" s="1" t="str">
        <f>IF('Ligue 1'!$L$4='Ligue 1'!$L9,"JOUEZ","STOP")</f>
        <v>STOP</v>
      </c>
      <c r="H3" s="1" t="str">
        <f>IF('Ligue 1'!$L$4='Ligue 1'!$L10,"JOUEZ","STOP")</f>
        <v>JOUEZ</v>
      </c>
      <c r="I3" s="1" t="str">
        <f>IF('Ligue 1'!$L$4='Ligue 1'!$L11,"JOUEZ","STOP")</f>
        <v>STOP</v>
      </c>
      <c r="J3" s="1" t="str">
        <f>IF('Ligue 1'!$L$4='Ligue 1'!$L12,"JOUEZ","STOP")</f>
        <v>JOUEZ</v>
      </c>
      <c r="K3" s="1" t="str">
        <f>IF('Ligue 1'!$L$4='Ligue 1'!$L13,"JOUEZ","STOP")</f>
        <v>JOUEZ</v>
      </c>
      <c r="L3" s="1" t="str">
        <f>IF('Ligue 1'!$L$4='Ligue 1'!$L14,"JOUEZ","STOP")</f>
        <v>STOP</v>
      </c>
      <c r="M3" s="1" t="str">
        <f>IF('Ligue 1'!$L$4='Ligue 1'!$L15,"JOUEZ","STOP")</f>
        <v>STOP</v>
      </c>
      <c r="N3" s="1" t="str">
        <f>IF('Ligue 1'!$L$4='Ligue 1'!$L16,"JOUEZ","STOP")</f>
        <v>STOP</v>
      </c>
      <c r="O3" s="1" t="str">
        <f>IF('Ligue 1'!$L$4='Ligue 1'!$L17,"JOUEZ","STOP")</f>
        <v>JOUEZ</v>
      </c>
      <c r="P3" s="1" t="str">
        <f>IF('Ligue 1'!$L$4='Ligue 1'!$L18,"JOUEZ","STOP")</f>
        <v>STOP</v>
      </c>
      <c r="Q3" s="1" t="str">
        <f>IF('Ligue 1'!$L$4='Ligue 1'!$L19,"JOUEZ","STOP")</f>
        <v>STOP</v>
      </c>
      <c r="R3" s="1" t="str">
        <f>IF('Ligue 1'!$L$4='Ligue 1'!$L20,"JOUEZ","STOP")</f>
        <v>STOP</v>
      </c>
      <c r="S3" s="1" t="str">
        <f>IF('Ligue 1'!$L$4='Ligue 1'!$L21,"JOUEZ","STOP")</f>
        <v>JOUEZ</v>
      </c>
      <c r="T3" s="1" t="str">
        <f>IF('Ligue 1'!$L$4='Ligue 1'!$L22,"JOUEZ","STOP")</f>
        <v>STOP</v>
      </c>
      <c r="U3" s="1" t="str">
        <f>IF('Ligue 1'!$L$4='Ligue 1'!$L23,"JOUEZ","STOP")</f>
        <v>JOUEZ</v>
      </c>
    </row>
    <row r="4" spans="1:21">
      <c r="A4" t="s">
        <v>10</v>
      </c>
      <c r="B4" s="9"/>
      <c r="C4" s="9"/>
      <c r="D4" s="1" t="str">
        <f>IF('Ligue 1'!$L$5='Ligue 1'!$L6,"JOUEZ","STOP")</f>
        <v>STOP</v>
      </c>
      <c r="E4" s="1" t="str">
        <f>IF('Ligue 1'!$L$5='Ligue 1'!$L7,"JOUEZ","STOP")</f>
        <v>STOP</v>
      </c>
      <c r="F4" s="1" t="str">
        <f>IF('Ligue 1'!$L$5='Ligue 1'!$L8,"JOUEZ","STOP")</f>
        <v>JOUEZ</v>
      </c>
      <c r="G4" s="1" t="str">
        <f>IF('Ligue 1'!$L$5='Ligue 1'!$L9,"JOUEZ","STOP")</f>
        <v>JOUEZ</v>
      </c>
      <c r="H4" s="1" t="str">
        <f>IF('Ligue 1'!$L$5='Ligue 1'!$L10,"JOUEZ","STOP")</f>
        <v>STOP</v>
      </c>
      <c r="I4" s="1" t="str">
        <f>IF('Ligue 1'!$L$5='Ligue 1'!$L11,"JOUEZ","STOP")</f>
        <v>JOUEZ</v>
      </c>
      <c r="J4" s="1" t="str">
        <f>IF('Ligue 1'!$L$5='Ligue 1'!$L12,"JOUEZ","STOP")</f>
        <v>STOP</v>
      </c>
      <c r="K4" s="1" t="str">
        <f>IF('Ligue 1'!$L$5='Ligue 1'!$L13,"JOUEZ","STOP")</f>
        <v>STOP</v>
      </c>
      <c r="L4" s="1" t="str">
        <f>IF('Ligue 1'!$L$5='Ligue 1'!$L14,"JOUEZ","STOP")</f>
        <v>JOUEZ</v>
      </c>
      <c r="M4" s="1" t="str">
        <f>IF('Ligue 1'!$L$5='Ligue 1'!$L15,"JOUEZ","STOP")</f>
        <v>JOUEZ</v>
      </c>
      <c r="N4" s="1" t="str">
        <f>IF('Ligue 1'!$L$5='Ligue 1'!$L16,"JOUEZ","STOP")</f>
        <v>JOUEZ</v>
      </c>
      <c r="O4" s="1" t="str">
        <f>IF('Ligue 1'!$L$5='Ligue 1'!$L17,"JOUEZ","STOP")</f>
        <v>STOP</v>
      </c>
      <c r="P4" s="1" t="str">
        <f>IF('Ligue 1'!$L$5='Ligue 1'!$L18,"JOUEZ","STOP")</f>
        <v>JOUEZ</v>
      </c>
      <c r="Q4" s="1" t="str">
        <f>IF('Ligue 1'!$L$5='Ligue 1'!$L19,"JOUEZ","STOP")</f>
        <v>JOUEZ</v>
      </c>
      <c r="R4" s="1" t="str">
        <f>IF('Ligue 1'!$L$5='Ligue 1'!$L20,"JOUEZ","STOP")</f>
        <v>JOUEZ</v>
      </c>
      <c r="S4" s="1" t="str">
        <f>IF('Ligue 1'!$L$5='Ligue 1'!$L21,"JOUEZ","STOP")</f>
        <v>STOP</v>
      </c>
      <c r="T4" s="1" t="str">
        <f>IF('Ligue 1'!$L$5='Ligue 1'!$L22,"JOUEZ","STOP")</f>
        <v>JOUEZ</v>
      </c>
      <c r="U4" s="1" t="str">
        <f>IF('Ligue 1'!$L$5='Ligue 1'!$L23,"JOUEZ","STOP")</f>
        <v>STOP</v>
      </c>
    </row>
    <row r="5" spans="1:21">
      <c r="A5" t="s">
        <v>11</v>
      </c>
      <c r="B5" s="9"/>
      <c r="C5" s="9"/>
      <c r="D5" s="9"/>
      <c r="E5" s="1" t="str">
        <f>IF('Ligue 1'!$L$6='Ligue 1'!$L7,"JOUEZ","STOP")</f>
        <v>JOUEZ</v>
      </c>
      <c r="F5" s="1" t="str">
        <f>IF('Ligue 1'!$L$6='Ligue 1'!$L8,"JOUEZ","STOP")</f>
        <v>STOP</v>
      </c>
      <c r="G5" s="1" t="str">
        <f>IF('Ligue 1'!$L$6='Ligue 1'!$L9,"JOUEZ","STOP")</f>
        <v>STOP</v>
      </c>
      <c r="H5" s="1" t="str">
        <f>IF('Ligue 1'!$L$6='Ligue 1'!$L10,"JOUEZ","STOP")</f>
        <v>JOUEZ</v>
      </c>
      <c r="I5" s="1" t="str">
        <f>IF('Ligue 1'!$L$6='Ligue 1'!$L11,"JOUEZ","STOP")</f>
        <v>STOP</v>
      </c>
      <c r="J5" s="1" t="str">
        <f>IF('Ligue 1'!$L$6='Ligue 1'!$L12,"JOUEZ","STOP")</f>
        <v>JOUEZ</v>
      </c>
      <c r="K5" s="1" t="str">
        <f>IF('Ligue 1'!$L$6='Ligue 1'!$L13,"JOUEZ","STOP")</f>
        <v>JOUEZ</v>
      </c>
      <c r="L5" s="1" t="str">
        <f>IF('Ligue 1'!$L$6='Ligue 1'!$L14,"JOUEZ","STOP")</f>
        <v>STOP</v>
      </c>
      <c r="M5" s="1" t="str">
        <f>IF('Ligue 1'!$L$6='Ligue 1'!$L15,"JOUEZ","STOP")</f>
        <v>STOP</v>
      </c>
      <c r="N5" s="1" t="str">
        <f>IF('Ligue 1'!$L$6='Ligue 1'!$L16,"JOUEZ","STOP")</f>
        <v>STOP</v>
      </c>
      <c r="O5" s="1" t="str">
        <f>IF('Ligue 1'!$L$6='Ligue 1'!$L17,"JOUEZ","STOP")</f>
        <v>JOUEZ</v>
      </c>
      <c r="P5" s="1" t="str">
        <f>IF('Ligue 1'!$L$6='Ligue 1'!$L18,"JOUEZ","STOP")</f>
        <v>STOP</v>
      </c>
      <c r="Q5" s="1" t="str">
        <f>IF('Ligue 1'!$L$6='Ligue 1'!$L19,"JOUEZ","STOP")</f>
        <v>STOP</v>
      </c>
      <c r="R5" s="1" t="str">
        <f>IF('Ligue 1'!$L$6='Ligue 1'!$L20,"JOUEZ","STOP")</f>
        <v>STOP</v>
      </c>
      <c r="S5" s="1" t="str">
        <f>IF('Ligue 1'!$L$6='Ligue 1'!$L21,"JOUEZ","STOP")</f>
        <v>JOUEZ</v>
      </c>
      <c r="T5" s="1" t="str">
        <f>IF('Ligue 1'!$L$6='Ligue 1'!$L22,"JOUEZ","STOP")</f>
        <v>STOP</v>
      </c>
      <c r="U5" s="1" t="str">
        <f>IF('Ligue 1'!$L$6='Ligue 1'!$L23,"JOUEZ","STOP")</f>
        <v>JOUEZ</v>
      </c>
    </row>
    <row r="6" spans="1:21">
      <c r="A6" t="s">
        <v>12</v>
      </c>
      <c r="B6" s="9"/>
      <c r="C6" s="9"/>
      <c r="D6" s="9"/>
      <c r="E6" s="9"/>
      <c r="F6" s="1" t="str">
        <f>IF('Ligue 1'!$L$7='Ligue 1'!$L8,"JOUEZ","STOP")</f>
        <v>STOP</v>
      </c>
      <c r="G6" s="1" t="str">
        <f>IF('Ligue 1'!$L$7='Ligue 1'!$L9,"JOUEZ","STOP")</f>
        <v>STOP</v>
      </c>
      <c r="H6" s="1" t="str">
        <f>IF('Ligue 1'!$L$7='Ligue 1'!$L10,"JOUEZ","STOP")</f>
        <v>JOUEZ</v>
      </c>
      <c r="I6" s="1" t="str">
        <f>IF('Ligue 1'!$L$7='Ligue 1'!$L11,"JOUEZ","STOP")</f>
        <v>STOP</v>
      </c>
      <c r="J6" s="1" t="str">
        <f>IF('Ligue 1'!$L$7='Ligue 1'!$L12,"JOUEZ","STOP")</f>
        <v>JOUEZ</v>
      </c>
      <c r="K6" s="1" t="str">
        <f>IF('Ligue 1'!$L$7='Ligue 1'!$L13,"JOUEZ","STOP")</f>
        <v>JOUEZ</v>
      </c>
      <c r="L6" s="1" t="str">
        <f>IF('Ligue 1'!$L$7='Ligue 1'!$L14,"JOUEZ","STOP")</f>
        <v>STOP</v>
      </c>
      <c r="M6" s="1" t="str">
        <f>IF('Ligue 1'!$L$7='Ligue 1'!$L15,"JOUEZ","STOP")</f>
        <v>STOP</v>
      </c>
      <c r="N6" s="1" t="str">
        <f>IF('Ligue 1'!$L$7='Ligue 1'!$L16,"JOUEZ","STOP")</f>
        <v>STOP</v>
      </c>
      <c r="O6" s="1" t="str">
        <f>IF('Ligue 1'!$L$7='Ligue 1'!$L17,"JOUEZ","STOP")</f>
        <v>JOUEZ</v>
      </c>
      <c r="P6" s="1" t="str">
        <f>IF('Ligue 1'!$L$7='Ligue 1'!$L18,"JOUEZ","STOP")</f>
        <v>STOP</v>
      </c>
      <c r="Q6" s="1" t="str">
        <f>IF('Ligue 1'!$L$7='Ligue 1'!$L19,"JOUEZ","STOP")</f>
        <v>STOP</v>
      </c>
      <c r="R6" s="1" t="str">
        <f>IF('Ligue 1'!$L$7='Ligue 1'!$L20,"JOUEZ","STOP")</f>
        <v>STOP</v>
      </c>
      <c r="S6" s="1" t="str">
        <f>IF('Ligue 1'!$L$7='Ligue 1'!$L21,"JOUEZ","STOP")</f>
        <v>JOUEZ</v>
      </c>
      <c r="T6" s="1" t="str">
        <f>IF('Ligue 1'!$L$7='Ligue 1'!$L22,"JOUEZ","STOP")</f>
        <v>STOP</v>
      </c>
      <c r="U6" s="1" t="str">
        <f>IF('Ligue 1'!$L$7='Ligue 1'!$L23,"JOUEZ","STOP")</f>
        <v>JOUEZ</v>
      </c>
    </row>
    <row r="7" spans="1:21">
      <c r="A7" t="s">
        <v>13</v>
      </c>
      <c r="B7" s="9"/>
      <c r="C7" s="9"/>
      <c r="D7" s="9"/>
      <c r="E7" s="9"/>
      <c r="F7" s="9"/>
      <c r="G7" s="1" t="str">
        <f>IF('Ligue 1'!$L$8='Ligue 1'!$L9,"JOUEZ","STOP")</f>
        <v>JOUEZ</v>
      </c>
      <c r="H7" s="1" t="str">
        <f>IF('Ligue 1'!$L$8='Ligue 1'!$L10,"JOUEZ","STOP")</f>
        <v>STOP</v>
      </c>
      <c r="I7" s="1" t="str">
        <f>IF('Ligue 1'!$L$8='Ligue 1'!$L11,"JOUEZ","STOP")</f>
        <v>JOUEZ</v>
      </c>
      <c r="J7" s="1" t="str">
        <f>IF('Ligue 1'!$L$8='Ligue 1'!$L12,"JOUEZ","STOP")</f>
        <v>STOP</v>
      </c>
      <c r="K7" s="1" t="str">
        <f>IF('Ligue 1'!$L$8='Ligue 1'!$L13,"JOUEZ","STOP")</f>
        <v>STOP</v>
      </c>
      <c r="L7" s="1" t="str">
        <f>IF('Ligue 1'!$L$8='Ligue 1'!$L14,"JOUEZ","STOP")</f>
        <v>JOUEZ</v>
      </c>
      <c r="M7" s="1" t="str">
        <f>IF('Ligue 1'!$L$8='Ligue 1'!$L15,"JOUEZ","STOP")</f>
        <v>JOUEZ</v>
      </c>
      <c r="N7" s="1" t="str">
        <f>IF('Ligue 1'!$L$8='Ligue 1'!$L16,"JOUEZ","STOP")</f>
        <v>JOUEZ</v>
      </c>
      <c r="O7" s="1" t="str">
        <f>IF('Ligue 1'!$L$8='Ligue 1'!$L17,"JOUEZ","STOP")</f>
        <v>STOP</v>
      </c>
      <c r="P7" s="1" t="str">
        <f>IF('Ligue 1'!$L$8='Ligue 1'!$L18,"JOUEZ","STOP")</f>
        <v>JOUEZ</v>
      </c>
      <c r="Q7" s="1" t="str">
        <f>IF('Ligue 1'!$L$8='Ligue 1'!$L19,"JOUEZ","STOP")</f>
        <v>JOUEZ</v>
      </c>
      <c r="R7" s="1" t="str">
        <f>IF('Ligue 1'!$L$8='Ligue 1'!$L20,"JOUEZ","STOP")</f>
        <v>JOUEZ</v>
      </c>
      <c r="S7" s="1" t="str">
        <f>IF('Ligue 1'!$L$8='Ligue 1'!$L21,"JOUEZ","STOP")</f>
        <v>STOP</v>
      </c>
      <c r="T7" s="1" t="str">
        <f>IF('Ligue 1'!$L$8='Ligue 1'!$L22,"JOUEZ","STOP")</f>
        <v>JOUEZ</v>
      </c>
      <c r="U7" s="1" t="str">
        <f>IF('Ligue 1'!$L$8='Ligue 1'!$L23,"JOUEZ","STOP")</f>
        <v>STOP</v>
      </c>
    </row>
    <row r="8" spans="1:21">
      <c r="A8" t="s">
        <v>14</v>
      </c>
      <c r="B8" s="9"/>
      <c r="C8" s="9"/>
      <c r="D8" s="9"/>
      <c r="E8" s="9"/>
      <c r="F8" s="9"/>
      <c r="G8" s="9"/>
      <c r="H8" s="1" t="str">
        <f>IF('Ligue 1'!$L$9='Ligue 1'!$L10,"JOUEZ","STOP")</f>
        <v>STOP</v>
      </c>
      <c r="I8" s="1" t="str">
        <f>IF('Ligue 1'!$L$9='Ligue 1'!$L11,"JOUEZ","STOP")</f>
        <v>JOUEZ</v>
      </c>
      <c r="J8" s="1" t="str">
        <f>IF('Ligue 1'!$L$9='Ligue 1'!$L12,"JOUEZ","STOP")</f>
        <v>STOP</v>
      </c>
      <c r="K8" s="1" t="str">
        <f>IF('Ligue 1'!$L$9='Ligue 1'!$L13,"JOUEZ","STOP")</f>
        <v>STOP</v>
      </c>
      <c r="L8" s="1" t="str">
        <f>IF('Ligue 1'!$L$9='Ligue 1'!$L14,"JOUEZ","STOP")</f>
        <v>JOUEZ</v>
      </c>
      <c r="M8" s="1" t="str">
        <f>IF('Ligue 1'!$L$9='Ligue 1'!$L15,"JOUEZ","STOP")</f>
        <v>JOUEZ</v>
      </c>
      <c r="N8" s="1" t="str">
        <f>IF('Ligue 1'!$L$9='Ligue 1'!$L16,"JOUEZ","STOP")</f>
        <v>JOUEZ</v>
      </c>
      <c r="O8" s="1" t="str">
        <f>IF('Ligue 1'!$L$9='Ligue 1'!$L17,"JOUEZ","STOP")</f>
        <v>STOP</v>
      </c>
      <c r="P8" s="1" t="str">
        <f>IF('Ligue 1'!$L$9='Ligue 1'!$L18,"JOUEZ","STOP")</f>
        <v>JOUEZ</v>
      </c>
      <c r="Q8" s="1" t="str">
        <f>IF('Ligue 1'!$L$9='Ligue 1'!$L19,"JOUEZ","STOP")</f>
        <v>JOUEZ</v>
      </c>
      <c r="R8" s="1" t="str">
        <f>IF('Ligue 1'!$L$9='Ligue 1'!$L20,"JOUEZ","STOP")</f>
        <v>JOUEZ</v>
      </c>
      <c r="S8" s="1" t="str">
        <f>IF('Ligue 1'!$L$9='Ligue 1'!$L21,"JOUEZ","STOP")</f>
        <v>STOP</v>
      </c>
      <c r="T8" s="1" t="str">
        <f>IF('Ligue 1'!$L$9='Ligue 1'!$L22,"JOUEZ","STOP")</f>
        <v>JOUEZ</v>
      </c>
      <c r="U8" s="1" t="str">
        <f>IF('Ligue 1'!$L$9='Ligue 1'!$L23,"JOUEZ","STOP")</f>
        <v>STOP</v>
      </c>
    </row>
    <row r="9" spans="1:21">
      <c r="A9" t="s">
        <v>15</v>
      </c>
      <c r="B9" s="9"/>
      <c r="C9" s="9"/>
      <c r="D9" s="9"/>
      <c r="E9" s="9"/>
      <c r="F9" s="9"/>
      <c r="G9" s="9"/>
      <c r="H9" s="9"/>
      <c r="I9" s="1" t="str">
        <f>IF('Ligue 1'!$L$10='Ligue 1'!$L11,"JOUEZ","STOP")</f>
        <v>STOP</v>
      </c>
      <c r="J9" s="1" t="str">
        <f>IF('Ligue 1'!$L$10='Ligue 1'!$L12,"JOUEZ","STOP")</f>
        <v>JOUEZ</v>
      </c>
      <c r="K9" s="1" t="str">
        <f>IF('Ligue 1'!$L$10='Ligue 1'!$L13,"JOUEZ","STOP")</f>
        <v>JOUEZ</v>
      </c>
      <c r="L9" s="1" t="str">
        <f>IF('Ligue 1'!$L$10='Ligue 1'!$L14,"JOUEZ","STOP")</f>
        <v>STOP</v>
      </c>
      <c r="M9" s="1" t="str">
        <f>IF('Ligue 1'!$L$10='Ligue 1'!$L15,"JOUEZ","STOP")</f>
        <v>STOP</v>
      </c>
      <c r="N9" s="1" t="str">
        <f>IF('Ligue 1'!$L$10='Ligue 1'!$L16,"JOUEZ","STOP")</f>
        <v>STOP</v>
      </c>
      <c r="O9" s="1" t="str">
        <f>IF('Ligue 1'!$L$10='Ligue 1'!$L17,"JOUEZ","STOP")</f>
        <v>JOUEZ</v>
      </c>
      <c r="P9" s="1" t="str">
        <f>IF('Ligue 1'!$L$10='Ligue 1'!$L18,"JOUEZ","STOP")</f>
        <v>STOP</v>
      </c>
      <c r="Q9" s="1" t="str">
        <f>IF('Ligue 1'!$L$10='Ligue 1'!$L19,"JOUEZ","STOP")</f>
        <v>STOP</v>
      </c>
      <c r="R9" s="1" t="str">
        <f>IF('Ligue 1'!$L$10='Ligue 1'!$L20,"JOUEZ","STOP")</f>
        <v>STOP</v>
      </c>
      <c r="S9" s="1" t="str">
        <f>IF('Ligue 1'!$L$10='Ligue 1'!$L21,"JOUEZ","STOP")</f>
        <v>JOUEZ</v>
      </c>
      <c r="T9" s="1" t="str">
        <f>IF('Ligue 1'!$L$10='Ligue 1'!$L22,"JOUEZ","STOP")</f>
        <v>STOP</v>
      </c>
      <c r="U9" s="1" t="str">
        <f>IF('Ligue 1'!$L$10='Ligue 1'!$L23,"JOUEZ","STOP")</f>
        <v>JOUEZ</v>
      </c>
    </row>
    <row r="10" spans="1:21">
      <c r="A10" t="s">
        <v>16</v>
      </c>
      <c r="B10" s="9"/>
      <c r="C10" s="9"/>
      <c r="D10" s="9"/>
      <c r="E10" s="9"/>
      <c r="F10" s="9"/>
      <c r="G10" s="9"/>
      <c r="H10" s="9"/>
      <c r="I10" s="9"/>
      <c r="J10" s="1" t="str">
        <f>IF('Ligue 1'!$L$11='Ligue 1'!$L12,"JOUEZ","STOP")</f>
        <v>STOP</v>
      </c>
      <c r="K10" s="1" t="str">
        <f>IF('Ligue 1'!$L$11='Ligue 1'!$L13,"JOUEZ","STOP")</f>
        <v>STOP</v>
      </c>
      <c r="L10" s="1" t="str">
        <f>IF('Ligue 1'!$L$11='Ligue 1'!$L14,"JOUEZ","STOP")</f>
        <v>JOUEZ</v>
      </c>
      <c r="M10" s="1" t="str">
        <f>IF('Ligue 1'!$L$11='Ligue 1'!$L15,"JOUEZ","STOP")</f>
        <v>JOUEZ</v>
      </c>
      <c r="N10" s="1" t="str">
        <f>IF('Ligue 1'!$L$11='Ligue 1'!$L16,"JOUEZ","STOP")</f>
        <v>JOUEZ</v>
      </c>
      <c r="O10" s="1" t="str">
        <f>IF('Ligue 1'!$L$11='Ligue 1'!$L17,"JOUEZ","STOP")</f>
        <v>STOP</v>
      </c>
      <c r="P10" s="1" t="str">
        <f>IF('Ligue 1'!$L$11='Ligue 1'!$L18,"JOUEZ","STOP")</f>
        <v>JOUEZ</v>
      </c>
      <c r="Q10" s="1" t="str">
        <f>IF('Ligue 1'!$L$11='Ligue 1'!$L19,"JOUEZ","STOP")</f>
        <v>JOUEZ</v>
      </c>
      <c r="R10" s="1" t="str">
        <f>IF('Ligue 1'!$L$11='Ligue 1'!$L20,"JOUEZ","STOP")</f>
        <v>JOUEZ</v>
      </c>
      <c r="S10" s="1" t="str">
        <f>IF('Ligue 1'!$L$11='Ligue 1'!$L21,"JOUEZ","STOP")</f>
        <v>STOP</v>
      </c>
      <c r="T10" s="1" t="str">
        <f>IF('Ligue 1'!$L$11='Ligue 1'!$L22,"JOUEZ","STOP")</f>
        <v>JOUEZ</v>
      </c>
      <c r="U10" s="1" t="str">
        <f>IF('Ligue 1'!$L$11='Ligue 1'!$L23,"JOUEZ","STOP")</f>
        <v>STOP</v>
      </c>
    </row>
    <row r="11" spans="1:21">
      <c r="A11" t="s">
        <v>17</v>
      </c>
      <c r="B11" s="9"/>
      <c r="C11" s="9"/>
      <c r="D11" s="9"/>
      <c r="E11" s="9"/>
      <c r="F11" s="9"/>
      <c r="G11" s="9"/>
      <c r="H11" s="9"/>
      <c r="I11" s="9"/>
      <c r="J11" s="9"/>
      <c r="K11" s="1" t="str">
        <f>IF('Ligue 1'!$L$12='Ligue 1'!$L13,"JOUEZ","STOP")</f>
        <v>JOUEZ</v>
      </c>
      <c r="L11" s="1" t="str">
        <f>IF('Ligue 1'!$L$12='Ligue 1'!$L14,"JOUEZ","STOP")</f>
        <v>STOP</v>
      </c>
      <c r="M11" s="1" t="str">
        <f>IF('Ligue 1'!$L$12='Ligue 1'!$L15,"JOUEZ","STOP")</f>
        <v>STOP</v>
      </c>
      <c r="N11" s="1" t="str">
        <f>IF('Ligue 1'!$L$12='Ligue 1'!$L16,"JOUEZ","STOP")</f>
        <v>STOP</v>
      </c>
      <c r="O11" s="1" t="str">
        <f>IF('Ligue 1'!$L$12='Ligue 1'!$L17,"JOUEZ","STOP")</f>
        <v>JOUEZ</v>
      </c>
      <c r="P11" s="1" t="str">
        <f>IF('Ligue 1'!$L$12='Ligue 1'!$L18,"JOUEZ","STOP")</f>
        <v>STOP</v>
      </c>
      <c r="Q11" s="1" t="str">
        <f>IF('Ligue 1'!$L$12='Ligue 1'!$L19,"JOUEZ","STOP")</f>
        <v>STOP</v>
      </c>
      <c r="R11" s="1" t="str">
        <f>IF('Ligue 1'!$L$12='Ligue 1'!$L20,"JOUEZ","STOP")</f>
        <v>STOP</v>
      </c>
      <c r="S11" s="1" t="str">
        <f>IF('Ligue 1'!$L$12='Ligue 1'!$L21,"JOUEZ","STOP")</f>
        <v>JOUEZ</v>
      </c>
      <c r="T11" s="1" t="str">
        <f>IF('Ligue 1'!$L$12='Ligue 1'!$L22,"JOUEZ","STOP")</f>
        <v>STOP</v>
      </c>
      <c r="U11" s="1" t="str">
        <f>IF('Ligue 1'!$L$12='Ligue 1'!$L23,"JOUEZ","STOP")</f>
        <v>JOUEZ</v>
      </c>
    </row>
    <row r="12" spans="1:21">
      <c r="A12" t="s">
        <v>18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1" t="str">
        <f>IF('Ligue 1'!$L$13='Ligue 1'!$L14,"JOUEZ","STOP")</f>
        <v>STOP</v>
      </c>
      <c r="M12" s="1" t="str">
        <f>IF('Ligue 1'!$L$13='Ligue 1'!$L15,"JOUEZ","STOP")</f>
        <v>STOP</v>
      </c>
      <c r="N12" s="1" t="str">
        <f>IF('Ligue 1'!$L$13='Ligue 1'!$L16,"JOUEZ","STOP")</f>
        <v>STOP</v>
      </c>
      <c r="O12" s="1" t="str">
        <f>IF('Ligue 1'!$L$13='Ligue 1'!$L17,"JOUEZ","STOP")</f>
        <v>JOUEZ</v>
      </c>
      <c r="P12" s="1" t="str">
        <f>IF('Ligue 1'!$L$13='Ligue 1'!$L18,"JOUEZ","STOP")</f>
        <v>STOP</v>
      </c>
      <c r="Q12" s="1" t="str">
        <f>IF('Ligue 1'!$L$13='Ligue 1'!$L19,"JOUEZ","STOP")</f>
        <v>STOP</v>
      </c>
      <c r="R12" s="1" t="str">
        <f>IF('Ligue 1'!$L$13='Ligue 1'!$L20,"JOUEZ","STOP")</f>
        <v>STOP</v>
      </c>
      <c r="S12" s="1" t="str">
        <f>IF('Ligue 1'!$L$13='Ligue 1'!$L21,"JOUEZ","STOP")</f>
        <v>JOUEZ</v>
      </c>
      <c r="T12" s="1" t="str">
        <f>IF('Ligue 1'!$L$13='Ligue 1'!$L22,"JOUEZ","STOP")</f>
        <v>STOP</v>
      </c>
      <c r="U12" s="1" t="str">
        <f>IF('Ligue 1'!$L$13='Ligue 1'!$L23,"JOUEZ","STOP")</f>
        <v>JOUEZ</v>
      </c>
    </row>
    <row r="13" spans="1:21">
      <c r="A13" t="s">
        <v>19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1" t="str">
        <f>IF('Ligue 1'!$L$14='Ligue 1'!$L15,"JOUEZ","STOP")</f>
        <v>JOUEZ</v>
      </c>
      <c r="N13" s="1" t="str">
        <f>IF('Ligue 1'!$L$14='Ligue 1'!$L16,"JOUEZ","STOP")</f>
        <v>JOUEZ</v>
      </c>
      <c r="O13" s="1" t="str">
        <f>IF('Ligue 1'!$L$14='Ligue 1'!$L17,"JOUEZ","STOP")</f>
        <v>STOP</v>
      </c>
      <c r="P13" s="1" t="str">
        <f>IF('Ligue 1'!$L$14='Ligue 1'!$L18,"JOUEZ","STOP")</f>
        <v>JOUEZ</v>
      </c>
      <c r="Q13" s="1" t="str">
        <f>IF('Ligue 1'!$L$14='Ligue 1'!$L19,"JOUEZ","STOP")</f>
        <v>JOUEZ</v>
      </c>
      <c r="R13" s="1" t="str">
        <f>IF('Ligue 1'!$L$14='Ligue 1'!$L20,"JOUEZ","STOP")</f>
        <v>JOUEZ</v>
      </c>
      <c r="S13" s="1" t="str">
        <f>IF('Ligue 1'!$L$14='Ligue 1'!$L21,"JOUEZ","STOP")</f>
        <v>STOP</v>
      </c>
      <c r="T13" s="1" t="str">
        <f>IF('Ligue 1'!$L$14='Ligue 1'!$L22,"JOUEZ","STOP")</f>
        <v>JOUEZ</v>
      </c>
      <c r="U13" s="1" t="str">
        <f>IF('Ligue 1'!$L$14='Ligue 1'!$L23,"JOUEZ","STOP")</f>
        <v>STOP</v>
      </c>
    </row>
    <row r="14" spans="1:21">
      <c r="A14" t="s">
        <v>20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1" t="str">
        <f>IF('Ligue 1'!$L$15='Ligue 1'!$L16,"JOUEZ","STOP")</f>
        <v>JOUEZ</v>
      </c>
      <c r="O14" s="1" t="str">
        <f>IF('Ligue 1'!$L$15='Ligue 1'!$L17,"JOUEZ","STOP")</f>
        <v>STOP</v>
      </c>
      <c r="P14" s="1" t="str">
        <f>IF('Ligue 1'!$L$15='Ligue 1'!$L18,"JOUEZ","STOP")</f>
        <v>JOUEZ</v>
      </c>
      <c r="Q14" s="1" t="str">
        <f>IF('Ligue 1'!$L$15='Ligue 1'!$L19,"JOUEZ","STOP")</f>
        <v>JOUEZ</v>
      </c>
      <c r="R14" s="1" t="str">
        <f>IF('Ligue 1'!$L$15='Ligue 1'!$L20,"JOUEZ","STOP")</f>
        <v>JOUEZ</v>
      </c>
      <c r="S14" s="1" t="str">
        <f>IF('Ligue 1'!$L$15='Ligue 1'!$L21,"JOUEZ","STOP")</f>
        <v>STOP</v>
      </c>
      <c r="T14" s="1" t="str">
        <f>IF('Ligue 1'!$L$15='Ligue 1'!$L22,"JOUEZ","STOP")</f>
        <v>JOUEZ</v>
      </c>
      <c r="U14" s="1" t="str">
        <f>IF('Ligue 1'!$L$15='Ligue 1'!$L23,"JOUEZ","STOP")</f>
        <v>STOP</v>
      </c>
    </row>
    <row r="15" spans="1:21">
      <c r="A15" t="s">
        <v>21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1" t="str">
        <f>IF('Ligue 1'!$L$16='Ligue 1'!$L17,"JOUEZ","STOP")</f>
        <v>STOP</v>
      </c>
      <c r="P15" s="1" t="str">
        <f>IF('Ligue 1'!$L$16='Ligue 1'!$L18,"JOUEZ","STOP")</f>
        <v>JOUEZ</v>
      </c>
      <c r="Q15" s="1" t="str">
        <f>IF('Ligue 1'!$L$16='Ligue 1'!$L19,"JOUEZ","STOP")</f>
        <v>JOUEZ</v>
      </c>
      <c r="R15" s="1" t="str">
        <f>IF('Ligue 1'!$L$16='Ligue 1'!$L20,"JOUEZ","STOP")</f>
        <v>JOUEZ</v>
      </c>
      <c r="S15" s="1" t="str">
        <f>IF('Ligue 1'!$L$16='Ligue 1'!$L21,"JOUEZ","STOP")</f>
        <v>STOP</v>
      </c>
      <c r="T15" s="1" t="str">
        <f>IF('Ligue 1'!$L$16='Ligue 1'!$L22,"JOUEZ","STOP")</f>
        <v>JOUEZ</v>
      </c>
      <c r="U15" s="1" t="str">
        <f>IF('Ligue 1'!$L$16='Ligue 1'!$L23,"JOUEZ","STOP")</f>
        <v>STOP</v>
      </c>
    </row>
    <row r="16" spans="1:21">
      <c r="A16" t="s">
        <v>22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1" t="str">
        <f>IF('Ligue 1'!$L$17='Ligue 1'!$L18,"JOUEZ","STOP")</f>
        <v>STOP</v>
      </c>
      <c r="Q16" s="1" t="str">
        <f>IF('Ligue 1'!$L$17='Ligue 1'!$L19,"JOUEZ","STOP")</f>
        <v>STOP</v>
      </c>
      <c r="R16" s="1" t="str">
        <f>IF('Ligue 1'!$L$17='Ligue 1'!$L20,"JOUEZ","STOP")</f>
        <v>STOP</v>
      </c>
      <c r="S16" s="1" t="str">
        <f>IF('Ligue 1'!$L$17='Ligue 1'!$L21,"JOUEZ","STOP")</f>
        <v>JOUEZ</v>
      </c>
      <c r="T16" s="1" t="str">
        <f>IF('Ligue 1'!$L$17='Ligue 1'!$L22,"JOUEZ","STOP")</f>
        <v>STOP</v>
      </c>
      <c r="U16" s="1" t="str">
        <f>IF('Ligue 1'!$L$17='Ligue 1'!$L23,"JOUEZ","STOP")</f>
        <v>JOUEZ</v>
      </c>
    </row>
    <row r="17" spans="1:21">
      <c r="A17" t="s">
        <v>23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1" t="str">
        <f>IF('Ligue 1'!$L$18='Ligue 1'!$L19,"JOUEZ","STOP")</f>
        <v>JOUEZ</v>
      </c>
      <c r="R17" s="1" t="str">
        <f>IF('Ligue 1'!$L$18='Ligue 1'!$L20,"JOUEZ","STOP")</f>
        <v>JOUEZ</v>
      </c>
      <c r="S17" s="1" t="str">
        <f>IF('Ligue 1'!$L$18='Ligue 1'!$L21,"JOUEZ","STOP")</f>
        <v>STOP</v>
      </c>
      <c r="T17" s="1" t="str">
        <f>IF('Ligue 1'!$L$18='Ligue 1'!$L22,"JOUEZ","STOP")</f>
        <v>JOUEZ</v>
      </c>
      <c r="U17" s="1" t="str">
        <f>IF('Ligue 1'!$L$18='Ligue 1'!$L23,"JOUEZ","STOP")</f>
        <v>STOP</v>
      </c>
    </row>
    <row r="18" spans="1:21">
      <c r="A18" t="s">
        <v>24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1" t="str">
        <f>IF('Ligue 1'!$L$19='Ligue 1'!$L20,"JOUEZ","STOP")</f>
        <v>JOUEZ</v>
      </c>
      <c r="S18" s="1" t="str">
        <f>IF('Ligue 1'!$L$19='Ligue 1'!$L21,"JOUEZ","STOP")</f>
        <v>STOP</v>
      </c>
      <c r="T18" s="1" t="str">
        <f>IF('Ligue 1'!$L$19='Ligue 1'!$L22,"JOUEZ","STOP")</f>
        <v>JOUEZ</v>
      </c>
      <c r="U18" s="1" t="str">
        <f>IF('Ligue 1'!$L$19='Ligue 1'!$L23,"JOUEZ","STOP")</f>
        <v>STOP</v>
      </c>
    </row>
    <row r="19" spans="1:21">
      <c r="A19" t="s">
        <v>29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1" t="str">
        <f>IF('Ligue 1'!$L$20='Ligue 1'!$L21,"JOUEZ","STOP")</f>
        <v>STOP</v>
      </c>
      <c r="T19" s="1" t="str">
        <f>IF('Ligue 1'!$L$20='Ligue 1'!$L22,"JOUEZ","STOP")</f>
        <v>JOUEZ</v>
      </c>
      <c r="U19" s="1" t="str">
        <f>IF('Ligue 1'!$L$20='Ligue 1'!$L23,"JOUEZ","STOP")</f>
        <v>STOP</v>
      </c>
    </row>
    <row r="20" spans="1:21">
      <c r="A20" t="s">
        <v>25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1" t="str">
        <f>IF('Ligue 1'!$L$21='Ligue 1'!$L22,"JOUEZ","STOP")</f>
        <v>STOP</v>
      </c>
      <c r="U20" s="1" t="str">
        <f>IF('Ligue 1'!$L$21='Ligue 1'!$L23,"JOUEZ","STOP")</f>
        <v>JOUEZ</v>
      </c>
    </row>
    <row r="21" spans="1:21">
      <c r="A21" t="s">
        <v>26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1" t="str">
        <f>IF('Ligue 1'!$L$22='Ligue 1'!$L23,"JOUEZ","STOP")</f>
        <v>STOP</v>
      </c>
    </row>
    <row r="22" spans="1:21">
      <c r="A22" t="s">
        <v>27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</row>
  </sheetData>
  <mergeCells count="21">
    <mergeCell ref="K1:K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R1:R2"/>
    <mergeCell ref="S1:S2"/>
    <mergeCell ref="T1:T2"/>
    <mergeCell ref="U1:U2"/>
    <mergeCell ref="L1:L2"/>
    <mergeCell ref="M1:M2"/>
    <mergeCell ref="N1:N2"/>
    <mergeCell ref="O1:O2"/>
    <mergeCell ref="P1:P2"/>
    <mergeCell ref="Q1:Q2"/>
  </mergeCells>
  <conditionalFormatting sqref="C3">
    <cfRule type="containsText" dxfId="49" priority="22" operator="containsText" text="JOUEZ">
      <formula>NOT(ISERROR(SEARCH("JOUEZ",C3)))</formula>
    </cfRule>
  </conditionalFormatting>
  <conditionalFormatting sqref="D3">
    <cfRule type="containsText" dxfId="48" priority="21" operator="containsText" text="JOUEZ">
      <formula>NOT(ISERROR(SEARCH("JOUEZ",D3)))</formula>
    </cfRule>
  </conditionalFormatting>
  <conditionalFormatting sqref="E3">
    <cfRule type="containsText" dxfId="47" priority="20" operator="containsText" text="JOUEZ">
      <formula>NOT(ISERROR(SEARCH("JOUEZ",E3)))</formula>
    </cfRule>
  </conditionalFormatting>
  <conditionalFormatting sqref="F3:U3">
    <cfRule type="containsText" dxfId="46" priority="19" operator="containsText" text="JOUEZ">
      <formula>NOT(ISERROR(SEARCH("JOUEZ",F3)))</formula>
    </cfRule>
  </conditionalFormatting>
  <conditionalFormatting sqref="D4:U4">
    <cfRule type="containsText" dxfId="45" priority="18" operator="containsText" text="JOUEZ">
      <formula>NOT(ISERROR(SEARCH("JOUEZ",D4)))</formula>
    </cfRule>
  </conditionalFormatting>
  <conditionalFormatting sqref="E5:U5">
    <cfRule type="containsText" dxfId="44" priority="17" operator="containsText" text="JOUEZ">
      <formula>NOT(ISERROR(SEARCH("JOUEZ",E5)))</formula>
    </cfRule>
  </conditionalFormatting>
  <conditionalFormatting sqref="F6:U6">
    <cfRule type="containsText" dxfId="43" priority="16" operator="containsText" text="JOUEZ">
      <formula>NOT(ISERROR(SEARCH("JOUEZ",F6)))</formula>
    </cfRule>
  </conditionalFormatting>
  <conditionalFormatting sqref="G7:U7">
    <cfRule type="containsText" dxfId="42" priority="15" operator="containsText" text="JOUEZ">
      <formula>NOT(ISERROR(SEARCH("JOUEZ",G7)))</formula>
    </cfRule>
  </conditionalFormatting>
  <conditionalFormatting sqref="H8:U8">
    <cfRule type="containsText" dxfId="41" priority="14" operator="containsText" text="JOUEZ">
      <formula>NOT(ISERROR(SEARCH("JOUEZ",H8)))</formula>
    </cfRule>
  </conditionalFormatting>
  <conditionalFormatting sqref="I9:U9">
    <cfRule type="containsText" dxfId="40" priority="13" operator="containsText" text="JOUEZ">
      <formula>NOT(ISERROR(SEARCH("JOUEZ",I9)))</formula>
    </cfRule>
  </conditionalFormatting>
  <conditionalFormatting sqref="J10:U10">
    <cfRule type="containsText" dxfId="39" priority="12" operator="containsText" text="JOUEZ">
      <formula>NOT(ISERROR(SEARCH("JOUEZ",J10)))</formula>
    </cfRule>
  </conditionalFormatting>
  <conditionalFormatting sqref="K11:U11">
    <cfRule type="containsText" dxfId="38" priority="11" operator="containsText" text="JOUEZ">
      <formula>NOT(ISERROR(SEARCH("JOUEZ",K11)))</formula>
    </cfRule>
  </conditionalFormatting>
  <conditionalFormatting sqref="L12:U12">
    <cfRule type="containsText" dxfId="37" priority="10" operator="containsText" text="JOUEZ">
      <formula>NOT(ISERROR(SEARCH("JOUEZ",L12)))</formula>
    </cfRule>
  </conditionalFormatting>
  <conditionalFormatting sqref="M13:U13">
    <cfRule type="containsText" dxfId="36" priority="9" operator="containsText" text="JOUEZ">
      <formula>NOT(ISERROR(SEARCH("JOUEZ",M13)))</formula>
    </cfRule>
  </conditionalFormatting>
  <conditionalFormatting sqref="N14:U14">
    <cfRule type="containsText" dxfId="35" priority="8" operator="containsText" text="JOUEZ">
      <formula>NOT(ISERROR(SEARCH("JOUEZ",N14)))</formula>
    </cfRule>
  </conditionalFormatting>
  <conditionalFormatting sqref="O15:U15">
    <cfRule type="containsText" dxfId="34" priority="7" operator="containsText" text="JOUEZ">
      <formula>NOT(ISERROR(SEARCH("JOUEZ",O15)))</formula>
    </cfRule>
  </conditionalFormatting>
  <conditionalFormatting sqref="P16:U16">
    <cfRule type="containsText" dxfId="33" priority="6" operator="containsText" text="JOUEZ">
      <formula>NOT(ISERROR(SEARCH("JOUEZ",P16)))</formula>
    </cfRule>
  </conditionalFormatting>
  <conditionalFormatting sqref="Q17:U17">
    <cfRule type="containsText" dxfId="32" priority="5" operator="containsText" text="JOUEZ">
      <formula>NOT(ISERROR(SEARCH("JOUEZ",Q17)))</formula>
    </cfRule>
  </conditionalFormatting>
  <conditionalFormatting sqref="R18:U18">
    <cfRule type="containsText" dxfId="31" priority="4" operator="containsText" text="JOUEZ">
      <formula>NOT(ISERROR(SEARCH("JOUEZ",R18)))</formula>
    </cfRule>
  </conditionalFormatting>
  <conditionalFormatting sqref="S19:U19">
    <cfRule type="containsText" dxfId="30" priority="3" operator="containsText" text="JOUEZ">
      <formula>NOT(ISERROR(SEARCH("JOUEZ",S19)))</formula>
    </cfRule>
  </conditionalFormatting>
  <conditionalFormatting sqref="T20:U20">
    <cfRule type="containsText" dxfId="29" priority="2" operator="containsText" text="JOUEZ">
      <formula>NOT(ISERROR(SEARCH("JOUEZ",T20)))</formula>
    </cfRule>
  </conditionalFormatting>
  <conditionalFormatting sqref="U21">
    <cfRule type="containsText" dxfId="28" priority="1" operator="containsText" text="JOUEZ">
      <formula>NOT(ISERROR(SEARCH("JOUEZ",U21)))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L11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O24"/>
  <sheetViews>
    <sheetView workbookViewId="0">
      <selection activeCell="O4" sqref="O4"/>
    </sheetView>
  </sheetViews>
  <sheetFormatPr baseColWidth="10" defaultRowHeight="15"/>
  <cols>
    <col min="1" max="1" width="18" bestFit="1" customWidth="1"/>
    <col min="2" max="2" width="6" bestFit="1" customWidth="1"/>
    <col min="3" max="3" width="61.5703125" bestFit="1" customWidth="1"/>
    <col min="4" max="4" width="4.5703125" bestFit="1" customWidth="1"/>
    <col min="5" max="9" width="8.5703125" bestFit="1" customWidth="1"/>
  </cols>
  <sheetData>
    <row r="1" spans="1:15">
      <c r="A1" t="s">
        <v>0</v>
      </c>
      <c r="B1" t="s">
        <v>1</v>
      </c>
      <c r="C1" t="s">
        <v>2</v>
      </c>
    </row>
    <row r="2" spans="1:15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</row>
    <row r="3" spans="1:15">
      <c r="A3" t="s">
        <v>80</v>
      </c>
      <c r="B3">
        <v>29</v>
      </c>
      <c r="D3" t="s">
        <v>81</v>
      </c>
      <c r="E3" t="s">
        <v>82</v>
      </c>
      <c r="F3" t="s">
        <v>83</v>
      </c>
      <c r="G3" t="s">
        <v>84</v>
      </c>
      <c r="H3" t="s">
        <v>85</v>
      </c>
      <c r="I3" t="s">
        <v>86</v>
      </c>
      <c r="L3" s="3"/>
      <c r="M3" s="3"/>
      <c r="N3" s="3"/>
      <c r="O3" s="3"/>
    </row>
    <row r="4" spans="1:15">
      <c r="A4" t="s">
        <v>87</v>
      </c>
      <c r="B4">
        <v>29</v>
      </c>
      <c r="D4" t="s">
        <v>88</v>
      </c>
      <c r="E4" t="s">
        <v>89</v>
      </c>
      <c r="F4" t="s">
        <v>90</v>
      </c>
      <c r="G4" t="s">
        <v>91</v>
      </c>
      <c r="H4" t="s">
        <v>92</v>
      </c>
      <c r="I4" t="s">
        <v>93</v>
      </c>
      <c r="K4" t="s">
        <v>80</v>
      </c>
      <c r="L4" s="1" t="str">
        <f>IF(E3&gt;$E$24,"JOUEZ","STOP")</f>
        <v>JOUEZ</v>
      </c>
      <c r="M4" s="1" t="str">
        <f>IF(F3&gt;$F$24,"JOUEZ","STOP")</f>
        <v>JOUEZ</v>
      </c>
      <c r="N4" s="1" t="str">
        <f>IF(G3&gt;$F$4,"JOUEZ","STOP")</f>
        <v>STOP</v>
      </c>
      <c r="O4" s="1" t="str">
        <f>IF(H3&gt;$G$24,"JOUEZ","STOP")</f>
        <v>STOP</v>
      </c>
    </row>
    <row r="5" spans="1:15">
      <c r="A5" t="s">
        <v>94</v>
      </c>
      <c r="B5">
        <v>29</v>
      </c>
      <c r="D5" t="s">
        <v>95</v>
      </c>
      <c r="E5" t="s">
        <v>96</v>
      </c>
      <c r="F5" t="s">
        <v>97</v>
      </c>
      <c r="G5" t="s">
        <v>98</v>
      </c>
      <c r="H5" t="s">
        <v>85</v>
      </c>
      <c r="I5" t="s">
        <v>92</v>
      </c>
      <c r="K5" t="s">
        <v>87</v>
      </c>
      <c r="L5" s="1" t="str">
        <f t="shared" ref="L5:L22" si="0">IF(E4&gt;$E$24,"JOUEZ","STOP")</f>
        <v>STOP</v>
      </c>
      <c r="M5" s="1" t="str">
        <f t="shared" ref="M5:M23" si="1">IF(F4&gt;$F$24,"JOUEZ","STOP")</f>
        <v>STOP</v>
      </c>
      <c r="N5" s="1" t="str">
        <f t="shared" ref="N5:N23" si="2">IF(G4&gt;$F$4,"JOUEZ","STOP")</f>
        <v>STOP</v>
      </c>
      <c r="O5" s="1" t="str">
        <f>IF(H4&gt;$G$24,"STOP","STOP")</f>
        <v>STOP</v>
      </c>
    </row>
    <row r="6" spans="1:15">
      <c r="A6" t="s">
        <v>99</v>
      </c>
      <c r="B6">
        <v>28</v>
      </c>
      <c r="D6" t="s">
        <v>100</v>
      </c>
      <c r="E6" t="s">
        <v>101</v>
      </c>
      <c r="F6" t="s">
        <v>102</v>
      </c>
      <c r="G6" t="s">
        <v>103</v>
      </c>
      <c r="H6" t="s">
        <v>104</v>
      </c>
      <c r="I6" t="s">
        <v>105</v>
      </c>
      <c r="K6" t="s">
        <v>94</v>
      </c>
      <c r="L6" s="1" t="str">
        <f t="shared" si="0"/>
        <v>STOP</v>
      </c>
      <c r="M6" s="1" t="str">
        <f t="shared" si="1"/>
        <v>JOUEZ</v>
      </c>
      <c r="N6" s="1" t="str">
        <f t="shared" si="2"/>
        <v>STOP</v>
      </c>
      <c r="O6" s="1" t="str">
        <f t="shared" ref="O5:O23" si="3">IF(H5&gt;$G$24,"JOUEZ","STOP")</f>
        <v>STOP</v>
      </c>
    </row>
    <row r="7" spans="1:15">
      <c r="A7" t="s">
        <v>106</v>
      </c>
      <c r="B7">
        <v>29</v>
      </c>
      <c r="D7" t="s">
        <v>107</v>
      </c>
      <c r="E7" t="s">
        <v>89</v>
      </c>
      <c r="F7" t="s">
        <v>108</v>
      </c>
      <c r="G7" t="s">
        <v>98</v>
      </c>
      <c r="H7" t="s">
        <v>109</v>
      </c>
      <c r="I7" t="s">
        <v>86</v>
      </c>
      <c r="K7" t="s">
        <v>99</v>
      </c>
      <c r="L7" s="1" t="str">
        <f t="shared" si="0"/>
        <v>STOP</v>
      </c>
      <c r="M7" s="1" t="str">
        <f t="shared" si="1"/>
        <v>STOP</v>
      </c>
      <c r="N7" s="1" t="str">
        <f t="shared" si="2"/>
        <v>STOP</v>
      </c>
      <c r="O7" s="1" t="str">
        <f t="shared" si="3"/>
        <v>STOP</v>
      </c>
    </row>
    <row r="8" spans="1:15">
      <c r="A8" t="s">
        <v>110</v>
      </c>
      <c r="B8">
        <v>28</v>
      </c>
      <c r="D8" t="s">
        <v>111</v>
      </c>
      <c r="E8" t="s">
        <v>112</v>
      </c>
      <c r="F8" t="s">
        <v>113</v>
      </c>
      <c r="G8" t="s">
        <v>114</v>
      </c>
      <c r="H8" t="s">
        <v>115</v>
      </c>
      <c r="I8" t="s">
        <v>104</v>
      </c>
      <c r="K8" t="s">
        <v>106</v>
      </c>
      <c r="L8" s="1" t="str">
        <f t="shared" si="0"/>
        <v>STOP</v>
      </c>
      <c r="M8" s="1" t="str">
        <f t="shared" si="1"/>
        <v>STOP</v>
      </c>
      <c r="N8" s="1" t="str">
        <f t="shared" si="2"/>
        <v>STOP</v>
      </c>
      <c r="O8" s="1" t="str">
        <f t="shared" si="3"/>
        <v>STOP</v>
      </c>
    </row>
    <row r="9" spans="1:15">
      <c r="A9" t="s">
        <v>116</v>
      </c>
      <c r="B9">
        <v>29</v>
      </c>
      <c r="D9" t="s">
        <v>117</v>
      </c>
      <c r="E9" t="s">
        <v>118</v>
      </c>
      <c r="F9" t="s">
        <v>119</v>
      </c>
      <c r="G9" t="s">
        <v>120</v>
      </c>
      <c r="H9" t="s">
        <v>84</v>
      </c>
      <c r="I9" t="s">
        <v>109</v>
      </c>
      <c r="K9" t="s">
        <v>110</v>
      </c>
      <c r="L9" s="1" t="str">
        <f t="shared" si="0"/>
        <v>JOUEZ</v>
      </c>
      <c r="M9" s="1" t="str">
        <f t="shared" si="1"/>
        <v>JOUEZ</v>
      </c>
      <c r="N9" s="1" t="str">
        <f t="shared" si="2"/>
        <v>JOUEZ</v>
      </c>
      <c r="O9" s="1" t="str">
        <f t="shared" si="3"/>
        <v>STOP</v>
      </c>
    </row>
    <row r="10" spans="1:15">
      <c r="A10" t="s">
        <v>121</v>
      </c>
      <c r="B10">
        <v>29</v>
      </c>
      <c r="D10" t="s">
        <v>122</v>
      </c>
      <c r="E10" t="s">
        <v>119</v>
      </c>
      <c r="F10" t="s">
        <v>90</v>
      </c>
      <c r="G10" t="s">
        <v>123</v>
      </c>
      <c r="H10" t="s">
        <v>86</v>
      </c>
      <c r="I10" t="s">
        <v>93</v>
      </c>
      <c r="K10" t="s">
        <v>116</v>
      </c>
      <c r="L10" s="1" t="str">
        <f t="shared" si="0"/>
        <v>JOUEZ</v>
      </c>
      <c r="M10" s="1" t="str">
        <f t="shared" si="1"/>
        <v>JOUEZ</v>
      </c>
      <c r="N10" s="1" t="str">
        <f t="shared" si="2"/>
        <v>STOP</v>
      </c>
      <c r="O10" s="1" t="str">
        <f t="shared" si="3"/>
        <v>STOP</v>
      </c>
    </row>
    <row r="11" spans="1:15">
      <c r="A11" t="s">
        <v>124</v>
      </c>
      <c r="B11">
        <v>29</v>
      </c>
      <c r="D11" t="s">
        <v>125</v>
      </c>
      <c r="E11" t="s">
        <v>96</v>
      </c>
      <c r="F11" t="s">
        <v>96</v>
      </c>
      <c r="G11" t="s">
        <v>126</v>
      </c>
      <c r="H11" t="s">
        <v>127</v>
      </c>
      <c r="I11" t="s">
        <v>91</v>
      </c>
      <c r="K11" t="s">
        <v>121</v>
      </c>
      <c r="L11" s="1" t="str">
        <f t="shared" si="0"/>
        <v>STOP</v>
      </c>
      <c r="M11" s="1" t="str">
        <f t="shared" si="1"/>
        <v>STOP</v>
      </c>
      <c r="N11" s="1" t="str">
        <f t="shared" si="2"/>
        <v>STOP</v>
      </c>
      <c r="O11" s="1" t="str">
        <f t="shared" si="3"/>
        <v>STOP</v>
      </c>
    </row>
    <row r="12" spans="1:15">
      <c r="A12" t="s">
        <v>128</v>
      </c>
      <c r="B12">
        <v>29</v>
      </c>
      <c r="D12" t="s">
        <v>95</v>
      </c>
      <c r="E12" t="s">
        <v>129</v>
      </c>
      <c r="F12" t="s">
        <v>130</v>
      </c>
      <c r="G12" t="s">
        <v>131</v>
      </c>
      <c r="H12" t="s">
        <v>98</v>
      </c>
      <c r="I12" t="s">
        <v>93</v>
      </c>
      <c r="K12" t="s">
        <v>124</v>
      </c>
      <c r="L12" s="1" t="str">
        <f t="shared" si="0"/>
        <v>STOP</v>
      </c>
      <c r="M12" s="1" t="str">
        <f t="shared" si="1"/>
        <v>JOUEZ</v>
      </c>
      <c r="N12" s="1" t="str">
        <f t="shared" si="2"/>
        <v>JOUEZ</v>
      </c>
      <c r="O12" s="1" t="str">
        <f t="shared" si="3"/>
        <v>STOP</v>
      </c>
    </row>
    <row r="13" spans="1:15">
      <c r="A13" t="s">
        <v>132</v>
      </c>
      <c r="B13">
        <v>29</v>
      </c>
      <c r="D13" t="s">
        <v>133</v>
      </c>
      <c r="E13" t="s">
        <v>118</v>
      </c>
      <c r="F13" t="s">
        <v>129</v>
      </c>
      <c r="G13" t="s">
        <v>108</v>
      </c>
      <c r="H13" t="s">
        <v>120</v>
      </c>
      <c r="I13" t="s">
        <v>91</v>
      </c>
      <c r="K13" t="s">
        <v>128</v>
      </c>
      <c r="L13" s="1" t="str">
        <f t="shared" si="0"/>
        <v>STOP</v>
      </c>
      <c r="M13" s="1" t="str">
        <f t="shared" si="1"/>
        <v>STOP</v>
      </c>
      <c r="N13" s="1" t="str">
        <f t="shared" si="2"/>
        <v>STOP</v>
      </c>
      <c r="O13" s="1" t="str">
        <f t="shared" si="3"/>
        <v>STOP</v>
      </c>
    </row>
    <row r="14" spans="1:15">
      <c r="A14" t="s">
        <v>134</v>
      </c>
      <c r="B14">
        <v>29</v>
      </c>
      <c r="D14" t="s">
        <v>135</v>
      </c>
      <c r="E14" t="s">
        <v>96</v>
      </c>
      <c r="F14" t="s">
        <v>97</v>
      </c>
      <c r="G14" t="s">
        <v>120</v>
      </c>
      <c r="H14" t="s">
        <v>91</v>
      </c>
      <c r="I14" t="s">
        <v>86</v>
      </c>
      <c r="K14" t="s">
        <v>132</v>
      </c>
      <c r="L14" s="1" t="str">
        <f t="shared" si="0"/>
        <v>JOUEZ</v>
      </c>
      <c r="M14" s="1" t="str">
        <f t="shared" si="1"/>
        <v>JOUEZ</v>
      </c>
      <c r="N14" s="1" t="str">
        <f t="shared" si="2"/>
        <v>JOUEZ</v>
      </c>
      <c r="O14" s="1" t="str">
        <f t="shared" si="3"/>
        <v>JOUEZ</v>
      </c>
    </row>
    <row r="15" spans="1:15">
      <c r="A15" t="s">
        <v>136</v>
      </c>
      <c r="B15">
        <v>29</v>
      </c>
      <c r="D15" t="s">
        <v>95</v>
      </c>
      <c r="E15" t="s">
        <v>89</v>
      </c>
      <c r="F15" t="s">
        <v>108</v>
      </c>
      <c r="G15" t="s">
        <v>84</v>
      </c>
      <c r="H15" t="s">
        <v>123</v>
      </c>
      <c r="I15" t="s">
        <v>92</v>
      </c>
      <c r="K15" t="s">
        <v>134</v>
      </c>
      <c r="L15" s="1" t="str">
        <f t="shared" si="0"/>
        <v>STOP</v>
      </c>
      <c r="M15" s="1" t="str">
        <f t="shared" si="1"/>
        <v>JOUEZ</v>
      </c>
      <c r="N15" s="1" t="str">
        <f t="shared" si="2"/>
        <v>STOP</v>
      </c>
      <c r="O15" s="1" t="str">
        <f t="shared" si="3"/>
        <v>STOP</v>
      </c>
    </row>
    <row r="16" spans="1:15">
      <c r="A16" t="s">
        <v>137</v>
      </c>
      <c r="B16">
        <v>29</v>
      </c>
      <c r="D16" t="s">
        <v>138</v>
      </c>
      <c r="E16" t="s">
        <v>82</v>
      </c>
      <c r="F16" t="s">
        <v>139</v>
      </c>
      <c r="G16" t="s">
        <v>120</v>
      </c>
      <c r="H16" t="s">
        <v>98</v>
      </c>
      <c r="I16" t="s">
        <v>85</v>
      </c>
      <c r="K16" t="s">
        <v>136</v>
      </c>
      <c r="L16" s="1" t="str">
        <f t="shared" si="0"/>
        <v>STOP</v>
      </c>
      <c r="M16" s="1" t="str">
        <f t="shared" si="1"/>
        <v>STOP</v>
      </c>
      <c r="N16" s="1" t="str">
        <f t="shared" si="2"/>
        <v>STOP</v>
      </c>
      <c r="O16" s="1" t="str">
        <f t="shared" si="3"/>
        <v>STOP</v>
      </c>
    </row>
    <row r="17" spans="1:15">
      <c r="A17" t="s">
        <v>140</v>
      </c>
      <c r="B17">
        <v>28</v>
      </c>
      <c r="D17" t="s">
        <v>141</v>
      </c>
      <c r="E17" t="s">
        <v>112</v>
      </c>
      <c r="F17" t="s">
        <v>142</v>
      </c>
      <c r="G17" t="s">
        <v>143</v>
      </c>
      <c r="H17" t="s">
        <v>144</v>
      </c>
      <c r="I17" t="s">
        <v>104</v>
      </c>
      <c r="K17" t="s">
        <v>137</v>
      </c>
      <c r="L17" s="1" t="str">
        <f>IF(E16&gt;$E$24,"JOUEZ","STOP")</f>
        <v>JOUEZ</v>
      </c>
      <c r="M17" s="1" t="str">
        <f t="shared" si="1"/>
        <v>STOP</v>
      </c>
      <c r="N17" s="1" t="str">
        <f t="shared" si="2"/>
        <v>STOP</v>
      </c>
      <c r="O17" s="1" t="str">
        <f t="shared" si="3"/>
        <v>STOP</v>
      </c>
    </row>
    <row r="18" spans="1:15">
      <c r="A18" t="s">
        <v>145</v>
      </c>
      <c r="B18">
        <v>29</v>
      </c>
      <c r="D18" t="s">
        <v>95</v>
      </c>
      <c r="E18" t="s">
        <v>89</v>
      </c>
      <c r="F18" t="s">
        <v>130</v>
      </c>
      <c r="G18" t="s">
        <v>127</v>
      </c>
      <c r="H18" t="s">
        <v>91</v>
      </c>
      <c r="I18" t="s">
        <v>86</v>
      </c>
      <c r="K18" t="s">
        <v>140</v>
      </c>
      <c r="L18" s="1" t="str">
        <f t="shared" si="0"/>
        <v>JOUEZ</v>
      </c>
      <c r="M18" s="1" t="str">
        <f t="shared" si="1"/>
        <v>STOP</v>
      </c>
      <c r="N18" s="1" t="str">
        <f t="shared" si="2"/>
        <v>STOP</v>
      </c>
      <c r="O18" s="1" t="str">
        <f t="shared" si="3"/>
        <v>STOP</v>
      </c>
    </row>
    <row r="19" spans="1:15">
      <c r="A19" t="s">
        <v>146</v>
      </c>
      <c r="B19">
        <v>28</v>
      </c>
      <c r="D19" t="s">
        <v>111</v>
      </c>
      <c r="E19" t="s">
        <v>112</v>
      </c>
      <c r="F19" t="s">
        <v>147</v>
      </c>
      <c r="G19" t="s">
        <v>148</v>
      </c>
      <c r="H19" t="s">
        <v>143</v>
      </c>
      <c r="I19" t="s">
        <v>144</v>
      </c>
      <c r="K19" t="s">
        <v>145</v>
      </c>
      <c r="L19" s="1" t="str">
        <f t="shared" si="0"/>
        <v>STOP</v>
      </c>
      <c r="M19" s="1" t="str">
        <f t="shared" si="1"/>
        <v>STOP</v>
      </c>
      <c r="N19" s="1" t="str">
        <f t="shared" si="2"/>
        <v>STOP</v>
      </c>
      <c r="O19" s="1" t="str">
        <f t="shared" si="3"/>
        <v>STOP</v>
      </c>
    </row>
    <row r="20" spans="1:15">
      <c r="A20" t="s">
        <v>149</v>
      </c>
      <c r="B20">
        <v>29</v>
      </c>
      <c r="D20" t="s">
        <v>150</v>
      </c>
      <c r="E20" t="s">
        <v>96</v>
      </c>
      <c r="F20" t="s">
        <v>97</v>
      </c>
      <c r="G20" t="s">
        <v>120</v>
      </c>
      <c r="H20" t="s">
        <v>151</v>
      </c>
      <c r="I20" t="s">
        <v>92</v>
      </c>
      <c r="K20" t="s">
        <v>146</v>
      </c>
      <c r="L20" s="1" t="str">
        <f t="shared" si="0"/>
        <v>JOUEZ</v>
      </c>
      <c r="M20" s="1" t="str">
        <f t="shared" si="1"/>
        <v>JOUEZ</v>
      </c>
      <c r="N20" s="1" t="str">
        <f t="shared" si="2"/>
        <v>JOUEZ</v>
      </c>
      <c r="O20" s="1" t="str">
        <f t="shared" si="3"/>
        <v>STOP</v>
      </c>
    </row>
    <row r="21" spans="1:15">
      <c r="A21" t="s">
        <v>152</v>
      </c>
      <c r="B21">
        <v>29</v>
      </c>
      <c r="D21" t="s">
        <v>153</v>
      </c>
      <c r="E21" t="s">
        <v>67</v>
      </c>
      <c r="F21" t="s">
        <v>89</v>
      </c>
      <c r="G21" t="s">
        <v>130</v>
      </c>
      <c r="H21" t="s">
        <v>127</v>
      </c>
      <c r="I21" t="s">
        <v>109</v>
      </c>
      <c r="K21" t="s">
        <v>149</v>
      </c>
      <c r="L21" s="1" t="str">
        <f t="shared" si="0"/>
        <v>STOP</v>
      </c>
      <c r="M21" s="1" t="str">
        <f t="shared" si="1"/>
        <v>JOUEZ</v>
      </c>
      <c r="N21" s="1" t="str">
        <f t="shared" si="2"/>
        <v>STOP</v>
      </c>
      <c r="O21" s="1" t="str">
        <f t="shared" si="3"/>
        <v>STOP</v>
      </c>
    </row>
    <row r="22" spans="1:15">
      <c r="A22" t="s">
        <v>154</v>
      </c>
      <c r="B22">
        <v>29</v>
      </c>
      <c r="D22" t="s">
        <v>155</v>
      </c>
      <c r="E22" t="s">
        <v>67</v>
      </c>
      <c r="F22" t="s">
        <v>97</v>
      </c>
      <c r="G22" t="s">
        <v>120</v>
      </c>
      <c r="H22" t="s">
        <v>85</v>
      </c>
      <c r="I22" t="s">
        <v>109</v>
      </c>
      <c r="K22" t="s">
        <v>152</v>
      </c>
      <c r="L22" s="1" t="str">
        <f>IF(E21&gt;$E$24,"STOP","JOUEZ")</f>
        <v>JOUEZ</v>
      </c>
      <c r="M22" s="1" t="str">
        <f t="shared" si="1"/>
        <v>JOUEZ</v>
      </c>
      <c r="N22" s="1" t="str">
        <f t="shared" si="2"/>
        <v>JOUEZ</v>
      </c>
      <c r="O22" s="1" t="str">
        <f t="shared" si="3"/>
        <v>STOP</v>
      </c>
    </row>
    <row r="23" spans="1:15">
      <c r="K23" t="s">
        <v>154</v>
      </c>
      <c r="L23" s="10" t="str">
        <f>IF(E22&gt;$E$24,"STOP","JOUEZ")</f>
        <v>JOUEZ</v>
      </c>
      <c r="M23" s="1" t="str">
        <f t="shared" si="1"/>
        <v>JOUEZ</v>
      </c>
      <c r="N23" s="1" t="str">
        <f t="shared" si="2"/>
        <v>STOP</v>
      </c>
      <c r="O23" s="1" t="str">
        <f t="shared" si="3"/>
        <v>STOP</v>
      </c>
    </row>
    <row r="24" spans="1:15">
      <c r="A24" t="s">
        <v>28</v>
      </c>
      <c r="E24" t="s">
        <v>156</v>
      </c>
      <c r="F24" t="s">
        <v>157</v>
      </c>
      <c r="G24" t="s">
        <v>158</v>
      </c>
      <c r="H24" t="s">
        <v>159</v>
      </c>
      <c r="I24" t="s">
        <v>160</v>
      </c>
    </row>
  </sheetData>
  <conditionalFormatting sqref="L4:L23">
    <cfRule type="containsText" dxfId="27" priority="4" operator="containsText" text="JOUEZ">
      <formula>NOT(ISERROR(SEARCH("JOUEZ",L4)))</formula>
    </cfRule>
  </conditionalFormatting>
  <conditionalFormatting sqref="L5:L23">
    <cfRule type="containsText" dxfId="26" priority="3" operator="containsText" text="JOUEZ">
      <formula>NOT(ISERROR(SEARCH("JOUEZ",L5)))</formula>
    </cfRule>
  </conditionalFormatting>
  <conditionalFormatting sqref="M4:O23">
    <cfRule type="containsText" dxfId="25" priority="2" operator="containsText" text="JOUEZ">
      <formula>NOT(ISERROR(SEARCH("JOUEZ",M4)))</formula>
    </cfRule>
  </conditionalFormatting>
  <conditionalFormatting sqref="N4:N23">
    <cfRule type="containsText" dxfId="24" priority="1" operator="containsText" text="PRUDENCE">
      <formula>NOT(ISERROR(SEARCH("PRUDENCE",N4)))</formula>
    </cfRule>
  </conditionalFormatting>
  <pageMargins left="0.7" right="0.7" top="0.75" bottom="0.75" header="0.3" footer="0.3"/>
  <ignoredErrors>
    <ignoredError sqref="O5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O24"/>
  <sheetViews>
    <sheetView topLeftCell="C1" workbookViewId="0">
      <selection activeCell="O18" sqref="O18"/>
    </sheetView>
  </sheetViews>
  <sheetFormatPr baseColWidth="10" defaultRowHeight="15"/>
  <cols>
    <col min="1" max="1" width="18" bestFit="1" customWidth="1"/>
    <col min="2" max="2" width="6" bestFit="1" customWidth="1"/>
    <col min="3" max="3" width="61.5703125" bestFit="1" customWidth="1"/>
    <col min="4" max="4" width="4.5703125" bestFit="1" customWidth="1"/>
    <col min="5" max="9" width="8.5703125" bestFit="1" customWidth="1"/>
    <col min="11" max="11" width="19.140625" customWidth="1"/>
  </cols>
  <sheetData>
    <row r="1" spans="1:15">
      <c r="A1" t="s">
        <v>0</v>
      </c>
      <c r="B1" t="s">
        <v>1</v>
      </c>
      <c r="C1" t="s">
        <v>2</v>
      </c>
    </row>
    <row r="2" spans="1:15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</row>
    <row r="3" spans="1:15">
      <c r="A3" t="s">
        <v>161</v>
      </c>
      <c r="B3">
        <v>30</v>
      </c>
      <c r="D3" t="s">
        <v>162</v>
      </c>
      <c r="E3" t="s">
        <v>31</v>
      </c>
      <c r="F3" t="s">
        <v>38</v>
      </c>
      <c r="G3" t="s">
        <v>47</v>
      </c>
      <c r="H3" t="s">
        <v>43</v>
      </c>
      <c r="I3" t="s">
        <v>44</v>
      </c>
      <c r="L3" s="3"/>
      <c r="M3" s="3"/>
      <c r="N3" s="3"/>
      <c r="O3" s="3"/>
    </row>
    <row r="4" spans="1:15">
      <c r="A4" t="s">
        <v>163</v>
      </c>
      <c r="B4">
        <v>30</v>
      </c>
      <c r="D4" t="s">
        <v>75</v>
      </c>
      <c r="E4" t="s">
        <v>57</v>
      </c>
      <c r="F4" t="s">
        <v>69</v>
      </c>
      <c r="G4" t="s">
        <v>47</v>
      </c>
      <c r="H4" t="s">
        <v>40</v>
      </c>
      <c r="I4" t="s">
        <v>44</v>
      </c>
      <c r="K4" t="s">
        <v>161</v>
      </c>
      <c r="L4" s="1" t="str">
        <f>IF(E3&gt;$E$24,"JOUEZ","STOP")</f>
        <v>JOUEZ</v>
      </c>
      <c r="M4" s="1" t="str">
        <f>IF(F3&gt;$F$24,"JOUEZ","STOP")</f>
        <v>JOUEZ</v>
      </c>
      <c r="N4" s="1" t="str">
        <f>IF(G3&gt;=$G$18,"JOUEZ","STOP")</f>
        <v>STOP</v>
      </c>
      <c r="O4" s="1" t="str">
        <f>IF(H3&gt;$G$24,"JOUEZ","STOP")</f>
        <v>STOP</v>
      </c>
    </row>
    <row r="5" spans="1:15">
      <c r="A5" t="s">
        <v>164</v>
      </c>
      <c r="B5">
        <v>31</v>
      </c>
      <c r="D5" t="s">
        <v>165</v>
      </c>
      <c r="E5" t="s">
        <v>166</v>
      </c>
      <c r="F5" t="s">
        <v>167</v>
      </c>
      <c r="G5" t="s">
        <v>168</v>
      </c>
      <c r="H5" t="s">
        <v>169</v>
      </c>
      <c r="I5" t="s">
        <v>170</v>
      </c>
      <c r="K5" t="s">
        <v>163</v>
      </c>
      <c r="L5" s="1" t="str">
        <f t="shared" ref="L5:L22" si="0">IF(E4&gt;$E$24,"JOUEZ","STOP")</f>
        <v>STOP</v>
      </c>
      <c r="M5" s="1" t="str">
        <f t="shared" ref="M5:M23" si="1">IF(F4&gt;$F$24,"JOUEZ","STOP")</f>
        <v>STOP</v>
      </c>
      <c r="N5" s="1" t="str">
        <f t="shared" ref="N5:N23" si="2">IF(G4&gt;=$G$18,"JOUEZ","STOP")</f>
        <v>STOP</v>
      </c>
      <c r="O5" s="1" t="str">
        <f>IF(H4&gt;$G$24,"JOUEZ","STOP")</f>
        <v>STOP</v>
      </c>
    </row>
    <row r="6" spans="1:15">
      <c r="A6" t="s">
        <v>171</v>
      </c>
      <c r="B6">
        <v>31</v>
      </c>
      <c r="D6" t="s">
        <v>172</v>
      </c>
      <c r="E6" t="s">
        <v>156</v>
      </c>
      <c r="F6" t="s">
        <v>167</v>
      </c>
      <c r="G6" t="s">
        <v>173</v>
      </c>
      <c r="H6" t="s">
        <v>174</v>
      </c>
      <c r="I6" t="s">
        <v>170</v>
      </c>
      <c r="K6" t="s">
        <v>164</v>
      </c>
      <c r="L6" s="1" t="str">
        <f t="shared" si="0"/>
        <v>STOP</v>
      </c>
      <c r="M6" s="1" t="str">
        <f t="shared" si="1"/>
        <v>JOUEZ</v>
      </c>
      <c r="N6" s="1" t="str">
        <f t="shared" si="2"/>
        <v>JOUEZ</v>
      </c>
      <c r="O6" s="1" t="str">
        <f t="shared" ref="O6:O23" si="3">IF(H5&gt;$G$24,"JOUEZ","STOP")</f>
        <v>STOP</v>
      </c>
    </row>
    <row r="7" spans="1:15">
      <c r="A7" t="s">
        <v>175</v>
      </c>
      <c r="B7">
        <v>30</v>
      </c>
      <c r="D7" t="s">
        <v>176</v>
      </c>
      <c r="E7" t="s">
        <v>31</v>
      </c>
      <c r="F7" t="s">
        <v>177</v>
      </c>
      <c r="G7" t="s">
        <v>51</v>
      </c>
      <c r="H7" t="s">
        <v>35</v>
      </c>
      <c r="I7" t="s">
        <v>48</v>
      </c>
      <c r="K7" t="s">
        <v>171</v>
      </c>
      <c r="L7" s="1" t="str">
        <f t="shared" si="0"/>
        <v>STOP</v>
      </c>
      <c r="M7" s="1" t="str">
        <f t="shared" si="1"/>
        <v>JOUEZ</v>
      </c>
      <c r="N7" s="1" t="str">
        <f t="shared" si="2"/>
        <v>JOUEZ</v>
      </c>
      <c r="O7" s="1" t="str">
        <f t="shared" si="3"/>
        <v>STOP</v>
      </c>
    </row>
    <row r="8" spans="1:15">
      <c r="A8" t="s">
        <v>178</v>
      </c>
      <c r="B8">
        <v>29</v>
      </c>
      <c r="D8" t="s">
        <v>179</v>
      </c>
      <c r="E8" t="s">
        <v>89</v>
      </c>
      <c r="F8" t="s">
        <v>126</v>
      </c>
      <c r="G8" t="s">
        <v>120</v>
      </c>
      <c r="H8" t="s">
        <v>98</v>
      </c>
      <c r="I8" t="s">
        <v>85</v>
      </c>
      <c r="K8" t="s">
        <v>175</v>
      </c>
      <c r="L8" s="1" t="str">
        <f t="shared" si="0"/>
        <v>JOUEZ</v>
      </c>
      <c r="M8" s="1" t="str">
        <f t="shared" si="1"/>
        <v>STOP</v>
      </c>
      <c r="N8" s="1" t="str">
        <f t="shared" si="2"/>
        <v>STOP</v>
      </c>
      <c r="O8" s="1" t="str">
        <f t="shared" si="3"/>
        <v>STOP</v>
      </c>
    </row>
    <row r="9" spans="1:15">
      <c r="A9" t="s">
        <v>180</v>
      </c>
      <c r="B9">
        <v>31</v>
      </c>
      <c r="D9" t="s">
        <v>181</v>
      </c>
      <c r="E9" t="s">
        <v>67</v>
      </c>
      <c r="F9" t="s">
        <v>166</v>
      </c>
      <c r="G9" t="s">
        <v>182</v>
      </c>
      <c r="H9" t="s">
        <v>183</v>
      </c>
      <c r="I9" t="s">
        <v>184</v>
      </c>
      <c r="K9" t="s">
        <v>178</v>
      </c>
      <c r="L9" s="1" t="str">
        <f t="shared" si="0"/>
        <v>STOP</v>
      </c>
      <c r="M9" s="1" t="str">
        <f t="shared" si="1"/>
        <v>STOP</v>
      </c>
      <c r="N9" s="1" t="str">
        <f t="shared" si="2"/>
        <v>STOP</v>
      </c>
      <c r="O9" s="1" t="str">
        <f t="shared" si="3"/>
        <v>STOP</v>
      </c>
    </row>
    <row r="10" spans="1:15">
      <c r="A10" t="s">
        <v>185</v>
      </c>
      <c r="B10">
        <v>30</v>
      </c>
      <c r="D10" t="s">
        <v>186</v>
      </c>
      <c r="E10" t="s">
        <v>31</v>
      </c>
      <c r="F10" t="s">
        <v>69</v>
      </c>
      <c r="G10" t="s">
        <v>40</v>
      </c>
      <c r="H10" t="s">
        <v>51</v>
      </c>
      <c r="I10" t="s">
        <v>44</v>
      </c>
      <c r="K10" t="s">
        <v>180</v>
      </c>
      <c r="L10" s="1" t="str">
        <f t="shared" si="0"/>
        <v>STOP</v>
      </c>
      <c r="M10" s="1" t="str">
        <f t="shared" si="1"/>
        <v>JOUEZ</v>
      </c>
      <c r="N10" s="1" t="str">
        <f t="shared" si="2"/>
        <v>JOUEZ</v>
      </c>
      <c r="O10" s="1" t="str">
        <f t="shared" si="3"/>
        <v>STOP</v>
      </c>
    </row>
    <row r="11" spans="1:15">
      <c r="A11" t="s">
        <v>187</v>
      </c>
      <c r="B11">
        <v>30</v>
      </c>
      <c r="D11" t="s">
        <v>188</v>
      </c>
      <c r="E11" t="s">
        <v>67</v>
      </c>
      <c r="F11" t="s">
        <v>57</v>
      </c>
      <c r="G11" t="s">
        <v>38</v>
      </c>
      <c r="H11" t="s">
        <v>50</v>
      </c>
      <c r="I11" t="s">
        <v>34</v>
      </c>
      <c r="K11" t="s">
        <v>185</v>
      </c>
      <c r="L11" s="1" t="str">
        <f t="shared" si="0"/>
        <v>JOUEZ</v>
      </c>
      <c r="M11" s="1" t="str">
        <f t="shared" si="1"/>
        <v>STOP</v>
      </c>
      <c r="N11" s="1" t="str">
        <f t="shared" si="2"/>
        <v>STOP</v>
      </c>
      <c r="O11" s="1" t="str">
        <f t="shared" si="3"/>
        <v>STOP</v>
      </c>
    </row>
    <row r="12" spans="1:15">
      <c r="A12" t="s">
        <v>189</v>
      </c>
      <c r="B12">
        <v>28</v>
      </c>
      <c r="D12" t="s">
        <v>190</v>
      </c>
      <c r="E12" t="s">
        <v>112</v>
      </c>
      <c r="F12" t="s">
        <v>191</v>
      </c>
      <c r="G12" t="s">
        <v>114</v>
      </c>
      <c r="H12" t="s">
        <v>148</v>
      </c>
      <c r="I12" t="s">
        <v>192</v>
      </c>
      <c r="K12" t="s">
        <v>187</v>
      </c>
      <c r="L12" s="1" t="str">
        <f>IF(E11&gt;$E$24,"STOP","JOUEZ")</f>
        <v>JOUEZ</v>
      </c>
      <c r="M12" s="1" t="str">
        <f t="shared" si="1"/>
        <v>JOUEZ</v>
      </c>
      <c r="N12" s="1" t="str">
        <f t="shared" si="2"/>
        <v>JOUEZ</v>
      </c>
      <c r="O12" s="1" t="str">
        <f t="shared" si="3"/>
        <v>JOUEZ</v>
      </c>
    </row>
    <row r="13" spans="1:15">
      <c r="A13" t="s">
        <v>193</v>
      </c>
      <c r="B13">
        <v>30</v>
      </c>
      <c r="D13" t="s">
        <v>194</v>
      </c>
      <c r="E13" t="s">
        <v>31</v>
      </c>
      <c r="F13" t="s">
        <v>38</v>
      </c>
      <c r="G13" t="s">
        <v>59</v>
      </c>
      <c r="H13" t="s">
        <v>34</v>
      </c>
      <c r="I13" t="s">
        <v>35</v>
      </c>
      <c r="K13" t="s">
        <v>189</v>
      </c>
      <c r="L13" s="1" t="str">
        <f t="shared" si="0"/>
        <v>JOUEZ</v>
      </c>
      <c r="M13" s="1" t="str">
        <f t="shared" si="1"/>
        <v>JOUEZ</v>
      </c>
      <c r="N13" s="1" t="str">
        <f t="shared" si="2"/>
        <v>JOUEZ</v>
      </c>
      <c r="O13" s="1" t="str">
        <f t="shared" si="3"/>
        <v>JOUEZ</v>
      </c>
    </row>
    <row r="14" spans="1:15">
      <c r="A14" t="s">
        <v>195</v>
      </c>
      <c r="B14">
        <v>30</v>
      </c>
      <c r="D14" t="s">
        <v>196</v>
      </c>
      <c r="E14" t="s">
        <v>31</v>
      </c>
      <c r="F14" t="s">
        <v>69</v>
      </c>
      <c r="G14" t="s">
        <v>59</v>
      </c>
      <c r="H14" t="s">
        <v>40</v>
      </c>
      <c r="I14" t="s">
        <v>35</v>
      </c>
      <c r="K14" t="s">
        <v>193</v>
      </c>
      <c r="L14" s="1" t="str">
        <f t="shared" si="0"/>
        <v>JOUEZ</v>
      </c>
      <c r="M14" s="1" t="str">
        <f t="shared" si="1"/>
        <v>JOUEZ</v>
      </c>
      <c r="N14" s="1" t="str">
        <f t="shared" si="2"/>
        <v>JOUEZ</v>
      </c>
      <c r="O14" s="1" t="str">
        <f t="shared" si="3"/>
        <v>STOP</v>
      </c>
    </row>
    <row r="15" spans="1:15">
      <c r="A15" t="s">
        <v>197</v>
      </c>
      <c r="B15">
        <v>31</v>
      </c>
      <c r="D15" t="s">
        <v>198</v>
      </c>
      <c r="E15" t="s">
        <v>166</v>
      </c>
      <c r="F15" t="s">
        <v>199</v>
      </c>
      <c r="G15" t="s">
        <v>200</v>
      </c>
      <c r="H15" t="s">
        <v>201</v>
      </c>
      <c r="I15" t="s">
        <v>202</v>
      </c>
      <c r="K15" t="s">
        <v>195</v>
      </c>
      <c r="L15" s="1" t="str">
        <f t="shared" si="0"/>
        <v>JOUEZ</v>
      </c>
      <c r="M15" s="1" t="str">
        <f t="shared" si="1"/>
        <v>STOP</v>
      </c>
      <c r="N15" s="1" t="str">
        <f t="shared" si="2"/>
        <v>JOUEZ</v>
      </c>
      <c r="O15" s="1" t="str">
        <f t="shared" si="3"/>
        <v>STOP</v>
      </c>
    </row>
    <row r="16" spans="1:15">
      <c r="A16" t="s">
        <v>203</v>
      </c>
      <c r="B16">
        <v>31</v>
      </c>
      <c r="D16" t="s">
        <v>172</v>
      </c>
      <c r="E16" t="s">
        <v>204</v>
      </c>
      <c r="F16" t="s">
        <v>205</v>
      </c>
      <c r="G16" t="s">
        <v>206</v>
      </c>
      <c r="H16" t="s">
        <v>174</v>
      </c>
      <c r="I16" t="s">
        <v>202</v>
      </c>
      <c r="K16" t="s">
        <v>197</v>
      </c>
      <c r="L16" s="1" t="str">
        <f t="shared" si="0"/>
        <v>STOP</v>
      </c>
      <c r="M16" s="1" t="str">
        <f t="shared" si="1"/>
        <v>STOP</v>
      </c>
      <c r="N16" s="1" t="str">
        <f t="shared" si="2"/>
        <v>STOP</v>
      </c>
      <c r="O16" s="1" t="str">
        <f t="shared" si="3"/>
        <v>STOP</v>
      </c>
    </row>
    <row r="17" spans="1:15">
      <c r="A17" t="s">
        <v>207</v>
      </c>
      <c r="B17">
        <v>31</v>
      </c>
      <c r="D17" t="s">
        <v>208</v>
      </c>
      <c r="E17" t="s">
        <v>166</v>
      </c>
      <c r="F17" t="s">
        <v>199</v>
      </c>
      <c r="G17" t="s">
        <v>209</v>
      </c>
      <c r="H17" t="s">
        <v>174</v>
      </c>
      <c r="I17" t="s">
        <v>210</v>
      </c>
      <c r="K17" t="s">
        <v>203</v>
      </c>
      <c r="L17" s="1" t="str">
        <f>IF(E16&gt;$E$24,"JOUEZ","STOP")</f>
        <v>JOUEZ</v>
      </c>
      <c r="M17" s="1" t="str">
        <f t="shared" si="1"/>
        <v>JOUEZ</v>
      </c>
      <c r="N17" s="1" t="str">
        <f t="shared" si="2"/>
        <v>STOP</v>
      </c>
      <c r="O17" s="1" t="str">
        <f t="shared" si="3"/>
        <v>STOP</v>
      </c>
    </row>
    <row r="18" spans="1:15">
      <c r="A18" t="s">
        <v>211</v>
      </c>
      <c r="B18">
        <v>28</v>
      </c>
      <c r="D18" t="s">
        <v>75</v>
      </c>
      <c r="E18" t="s">
        <v>113</v>
      </c>
      <c r="F18" t="s">
        <v>114</v>
      </c>
      <c r="G18" t="s">
        <v>102</v>
      </c>
      <c r="H18" t="s">
        <v>103</v>
      </c>
      <c r="I18" t="s">
        <v>104</v>
      </c>
      <c r="K18" t="s">
        <v>207</v>
      </c>
      <c r="L18" s="1" t="str">
        <f t="shared" si="0"/>
        <v>STOP</v>
      </c>
      <c r="M18" s="1" t="str">
        <f t="shared" si="1"/>
        <v>STOP</v>
      </c>
      <c r="N18" s="1" t="str">
        <f t="shared" si="2"/>
        <v>STOP</v>
      </c>
      <c r="O18" s="1" t="str">
        <f t="shared" si="3"/>
        <v>STOP</v>
      </c>
    </row>
    <row r="19" spans="1:15">
      <c r="A19" t="s">
        <v>212</v>
      </c>
      <c r="B19">
        <v>30</v>
      </c>
      <c r="D19" t="s">
        <v>213</v>
      </c>
      <c r="E19" t="s">
        <v>42</v>
      </c>
      <c r="F19" t="s">
        <v>57</v>
      </c>
      <c r="G19" t="s">
        <v>102</v>
      </c>
      <c r="H19" t="s">
        <v>40</v>
      </c>
      <c r="I19" t="s">
        <v>44</v>
      </c>
      <c r="K19" t="s">
        <v>211</v>
      </c>
      <c r="L19" s="1" t="str">
        <f t="shared" si="0"/>
        <v>STOP</v>
      </c>
      <c r="M19" s="1" t="str">
        <f t="shared" si="1"/>
        <v>STOP</v>
      </c>
      <c r="N19" s="1" t="str">
        <f t="shared" si="2"/>
        <v>JOUEZ</v>
      </c>
      <c r="O19" s="1" t="str">
        <f t="shared" si="3"/>
        <v>STOP</v>
      </c>
    </row>
    <row r="20" spans="1:15">
      <c r="A20" t="s">
        <v>214</v>
      </c>
      <c r="B20">
        <v>31</v>
      </c>
      <c r="D20" t="s">
        <v>215</v>
      </c>
      <c r="E20" t="s">
        <v>204</v>
      </c>
      <c r="F20" t="s">
        <v>182</v>
      </c>
      <c r="G20" t="s">
        <v>209</v>
      </c>
      <c r="H20" t="s">
        <v>169</v>
      </c>
      <c r="I20" t="s">
        <v>202</v>
      </c>
      <c r="K20" t="s">
        <v>212</v>
      </c>
      <c r="L20" s="1" t="str">
        <f t="shared" si="0"/>
        <v>JOUEZ</v>
      </c>
      <c r="M20" s="1" t="str">
        <f t="shared" si="1"/>
        <v>JOUEZ</v>
      </c>
      <c r="N20" s="1" t="str">
        <f t="shared" si="2"/>
        <v>JOUEZ</v>
      </c>
      <c r="O20" s="1" t="str">
        <f t="shared" si="3"/>
        <v>STOP</v>
      </c>
    </row>
    <row r="21" spans="1:15">
      <c r="A21" t="s">
        <v>216</v>
      </c>
      <c r="B21">
        <v>30</v>
      </c>
      <c r="D21" t="s">
        <v>196</v>
      </c>
      <c r="E21" t="s">
        <v>31</v>
      </c>
      <c r="F21" t="s">
        <v>58</v>
      </c>
      <c r="G21" t="s">
        <v>76</v>
      </c>
      <c r="H21" t="s">
        <v>51</v>
      </c>
      <c r="I21" t="s">
        <v>35</v>
      </c>
      <c r="K21" t="s">
        <v>214</v>
      </c>
      <c r="L21" s="1" t="str">
        <f t="shared" si="0"/>
        <v>JOUEZ</v>
      </c>
      <c r="M21" s="1" t="str">
        <f t="shared" si="1"/>
        <v>STOP</v>
      </c>
      <c r="N21" s="1" t="str">
        <f t="shared" si="2"/>
        <v>STOP</v>
      </c>
      <c r="O21" s="1" t="str">
        <f t="shared" si="3"/>
        <v>STOP</v>
      </c>
    </row>
    <row r="22" spans="1:15">
      <c r="A22" t="s">
        <v>217</v>
      </c>
      <c r="B22">
        <v>30</v>
      </c>
      <c r="D22" t="s">
        <v>41</v>
      </c>
      <c r="E22" t="s">
        <v>58</v>
      </c>
      <c r="F22" t="s">
        <v>69</v>
      </c>
      <c r="G22" t="s">
        <v>47</v>
      </c>
      <c r="H22" t="s">
        <v>34</v>
      </c>
      <c r="I22" t="s">
        <v>45</v>
      </c>
      <c r="K22" t="s">
        <v>216</v>
      </c>
      <c r="L22" s="1" t="str">
        <f>IF(E21&gt;$E$24,"STOP","JOUEZ")</f>
        <v>STOP</v>
      </c>
      <c r="M22" s="1" t="str">
        <f t="shared" si="1"/>
        <v>JOUEZ</v>
      </c>
      <c r="N22" s="1" t="str">
        <f t="shared" si="2"/>
        <v>STOP</v>
      </c>
      <c r="O22" s="1" t="str">
        <f t="shared" si="3"/>
        <v>STOP</v>
      </c>
    </row>
    <row r="23" spans="1:15">
      <c r="K23" t="s">
        <v>217</v>
      </c>
      <c r="L23" s="10" t="str">
        <f>IF(E22&gt;$E$24,"STOP","JOUEZ")</f>
        <v>JOUEZ</v>
      </c>
      <c r="M23" s="1" t="str">
        <f t="shared" si="1"/>
        <v>STOP</v>
      </c>
      <c r="N23" s="1" t="str">
        <f t="shared" si="2"/>
        <v>STOP</v>
      </c>
      <c r="O23" s="1" t="str">
        <f t="shared" si="3"/>
        <v>STOP</v>
      </c>
    </row>
    <row r="24" spans="1:15">
      <c r="A24" t="s">
        <v>28</v>
      </c>
      <c r="E24" t="s">
        <v>218</v>
      </c>
      <c r="F24" t="s">
        <v>219</v>
      </c>
      <c r="G24" t="s">
        <v>220</v>
      </c>
      <c r="H24" t="s">
        <v>221</v>
      </c>
      <c r="I24" t="s">
        <v>222</v>
      </c>
    </row>
  </sheetData>
  <conditionalFormatting sqref="L4:L23">
    <cfRule type="containsText" dxfId="23" priority="4" operator="containsText" text="JOUEZ">
      <formula>NOT(ISERROR(SEARCH("JOUEZ",L4)))</formula>
    </cfRule>
  </conditionalFormatting>
  <conditionalFormatting sqref="L5:L23">
    <cfRule type="containsText" dxfId="22" priority="3" operator="containsText" text="JOUEZ">
      <formula>NOT(ISERROR(SEARCH("JOUEZ",L5)))</formula>
    </cfRule>
  </conditionalFormatting>
  <conditionalFormatting sqref="M4:O23">
    <cfRule type="containsText" dxfId="21" priority="2" operator="containsText" text="JOUEZ">
      <formula>NOT(ISERROR(SEARCH("JOUEZ",M4)))</formula>
    </cfRule>
  </conditionalFormatting>
  <conditionalFormatting sqref="N4:N23">
    <cfRule type="containsText" dxfId="20" priority="1" operator="containsText" text="PRUDENCE">
      <formula>NOT(ISERROR(SEARCH("PRUDENCE",N4)))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O24"/>
  <sheetViews>
    <sheetView tabSelected="1" topLeftCell="B1" workbookViewId="0">
      <selection activeCell="C15" sqref="C15"/>
    </sheetView>
  </sheetViews>
  <sheetFormatPr baseColWidth="10" defaultRowHeight="15"/>
  <cols>
    <col min="1" max="1" width="18" bestFit="1" customWidth="1"/>
    <col min="2" max="2" width="6" bestFit="1" customWidth="1"/>
    <col min="3" max="3" width="61.5703125" bestFit="1" customWidth="1"/>
    <col min="4" max="4" width="4.5703125" bestFit="1" customWidth="1"/>
    <col min="5" max="9" width="8.5703125" bestFit="1" customWidth="1"/>
    <col min="11" max="11" width="14.85546875" customWidth="1"/>
  </cols>
  <sheetData>
    <row r="1" spans="1:15">
      <c r="A1" t="s">
        <v>0</v>
      </c>
      <c r="B1" t="s">
        <v>1</v>
      </c>
      <c r="C1" t="s">
        <v>2</v>
      </c>
    </row>
    <row r="2" spans="1:15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</row>
    <row r="3" spans="1:15">
      <c r="A3" t="s">
        <v>223</v>
      </c>
      <c r="B3">
        <v>28</v>
      </c>
      <c r="D3" t="s">
        <v>111</v>
      </c>
      <c r="E3" t="s">
        <v>112</v>
      </c>
      <c r="F3" t="s">
        <v>224</v>
      </c>
      <c r="G3" t="s">
        <v>148</v>
      </c>
      <c r="H3" t="s">
        <v>225</v>
      </c>
      <c r="I3" t="s">
        <v>144</v>
      </c>
      <c r="L3" s="3"/>
      <c r="M3" s="3"/>
      <c r="N3" s="3"/>
      <c r="O3" s="3"/>
    </row>
    <row r="4" spans="1:15">
      <c r="A4" t="s">
        <v>226</v>
      </c>
      <c r="B4">
        <v>29</v>
      </c>
      <c r="D4" t="s">
        <v>162</v>
      </c>
      <c r="E4" t="s">
        <v>118</v>
      </c>
      <c r="F4" t="s">
        <v>89</v>
      </c>
      <c r="G4" t="s">
        <v>120</v>
      </c>
      <c r="H4" t="s">
        <v>151</v>
      </c>
      <c r="I4" t="s">
        <v>85</v>
      </c>
      <c r="K4" t="s">
        <v>223</v>
      </c>
      <c r="L4" s="1" t="str">
        <f>IF(E3&gt;$E$24,"JOUEZ","STOP")</f>
        <v>JOUEZ</v>
      </c>
      <c r="M4" s="1" t="str">
        <f>IF(F3&gt;$F$24,"JOUEZ","STOP")</f>
        <v>STOP</v>
      </c>
      <c r="N4" s="1" t="str">
        <f>IF(G3&gt;$H$18,"JOUEZ","STOP")</f>
        <v>JOUEZ</v>
      </c>
      <c r="O4" s="1" t="str">
        <f>IF(H3&gt;=$H$18,"JOUEZ","STOP")</f>
        <v>STOP</v>
      </c>
    </row>
    <row r="5" spans="1:15">
      <c r="A5" t="s">
        <v>227</v>
      </c>
      <c r="B5">
        <v>29</v>
      </c>
      <c r="D5" t="s">
        <v>228</v>
      </c>
      <c r="E5" t="s">
        <v>118</v>
      </c>
      <c r="F5" t="s">
        <v>119</v>
      </c>
      <c r="G5" t="s">
        <v>229</v>
      </c>
      <c r="H5" t="s">
        <v>98</v>
      </c>
      <c r="I5" t="s">
        <v>91</v>
      </c>
      <c r="K5" t="s">
        <v>226</v>
      </c>
      <c r="L5" s="1" t="str">
        <f t="shared" ref="L5:L22" si="0">IF(E4&gt;$E$24,"JOUEZ","STOP")</f>
        <v>JOUEZ</v>
      </c>
      <c r="M5" s="1" t="str">
        <f t="shared" ref="M5:M23" si="1">IF(F4&gt;$F$24,"JOUEZ","STOP")</f>
        <v>JOUEZ</v>
      </c>
      <c r="N5" s="1" t="str">
        <f t="shared" ref="N5:N23" si="2">IF(G4&gt;$H$18,"JOUEZ","STOP")</f>
        <v>STOP</v>
      </c>
      <c r="O5" s="1" t="str">
        <f t="shared" ref="O5:O23" si="3">IF(H4&gt;=$H$18,"JOUEZ","STOP")</f>
        <v>STOP</v>
      </c>
    </row>
    <row r="6" spans="1:15">
      <c r="A6" t="s">
        <v>230</v>
      </c>
      <c r="B6">
        <v>29</v>
      </c>
      <c r="D6" t="s">
        <v>231</v>
      </c>
      <c r="E6" t="s">
        <v>119</v>
      </c>
      <c r="F6" t="s">
        <v>83</v>
      </c>
      <c r="G6" t="s">
        <v>229</v>
      </c>
      <c r="H6" t="s">
        <v>232</v>
      </c>
      <c r="I6" t="s">
        <v>123</v>
      </c>
      <c r="K6" t="s">
        <v>227</v>
      </c>
      <c r="L6" s="1" t="str">
        <f t="shared" si="0"/>
        <v>JOUEZ</v>
      </c>
      <c r="M6" s="1" t="str">
        <f t="shared" si="1"/>
        <v>JOUEZ</v>
      </c>
      <c r="N6" s="1" t="str">
        <f t="shared" si="2"/>
        <v>JOUEZ</v>
      </c>
      <c r="O6" s="1" t="str">
        <f t="shared" si="3"/>
        <v>STOP</v>
      </c>
    </row>
    <row r="7" spans="1:15">
      <c r="A7" t="s">
        <v>233</v>
      </c>
      <c r="B7">
        <v>29</v>
      </c>
      <c r="D7" t="s">
        <v>135</v>
      </c>
      <c r="E7" t="s">
        <v>82</v>
      </c>
      <c r="F7" t="s">
        <v>83</v>
      </c>
      <c r="G7" t="s">
        <v>131</v>
      </c>
      <c r="H7" t="s">
        <v>91</v>
      </c>
      <c r="I7" t="s">
        <v>109</v>
      </c>
      <c r="K7" t="s">
        <v>230</v>
      </c>
      <c r="L7" s="1" t="str">
        <f t="shared" si="0"/>
        <v>STOP</v>
      </c>
      <c r="M7" s="1" t="str">
        <f t="shared" si="1"/>
        <v>JOUEZ</v>
      </c>
      <c r="N7" s="1" t="str">
        <f t="shared" si="2"/>
        <v>JOUEZ</v>
      </c>
      <c r="O7" s="1" t="str">
        <f t="shared" si="3"/>
        <v>STOP</v>
      </c>
    </row>
    <row r="8" spans="1:15">
      <c r="A8" t="s">
        <v>234</v>
      </c>
      <c r="B8">
        <v>29</v>
      </c>
      <c r="D8" t="s">
        <v>235</v>
      </c>
      <c r="E8" t="s">
        <v>96</v>
      </c>
      <c r="F8" t="s">
        <v>126</v>
      </c>
      <c r="G8" t="s">
        <v>120</v>
      </c>
      <c r="H8" t="s">
        <v>91</v>
      </c>
      <c r="I8" t="s">
        <v>65</v>
      </c>
      <c r="K8" t="s">
        <v>233</v>
      </c>
      <c r="L8" s="1" t="str">
        <f t="shared" si="0"/>
        <v>JOUEZ</v>
      </c>
      <c r="M8" s="1" t="str">
        <f t="shared" si="1"/>
        <v>JOUEZ</v>
      </c>
      <c r="N8" s="1" t="str">
        <f t="shared" si="2"/>
        <v>STOP</v>
      </c>
      <c r="O8" s="1" t="str">
        <f t="shared" si="3"/>
        <v>STOP</v>
      </c>
    </row>
    <row r="9" spans="1:15">
      <c r="A9" t="s">
        <v>236</v>
      </c>
      <c r="B9">
        <v>29</v>
      </c>
      <c r="D9" t="s">
        <v>237</v>
      </c>
      <c r="E9" t="s">
        <v>119</v>
      </c>
      <c r="F9" t="s">
        <v>229</v>
      </c>
      <c r="G9" t="s">
        <v>120</v>
      </c>
      <c r="H9" t="s">
        <v>151</v>
      </c>
      <c r="I9" t="s">
        <v>86</v>
      </c>
      <c r="K9" t="s">
        <v>234</v>
      </c>
      <c r="L9" s="1" t="str">
        <f t="shared" si="0"/>
        <v>STOP</v>
      </c>
      <c r="M9" s="1" t="str">
        <f t="shared" si="1"/>
        <v>STOP</v>
      </c>
      <c r="N9" s="1" t="str">
        <f t="shared" si="2"/>
        <v>STOP</v>
      </c>
      <c r="O9" s="1" t="str">
        <f t="shared" si="3"/>
        <v>STOP</v>
      </c>
    </row>
    <row r="10" spans="1:15">
      <c r="A10" t="s">
        <v>238</v>
      </c>
      <c r="B10">
        <v>29</v>
      </c>
      <c r="D10" t="s">
        <v>239</v>
      </c>
      <c r="E10" t="s">
        <v>82</v>
      </c>
      <c r="F10" t="s">
        <v>129</v>
      </c>
      <c r="G10" t="s">
        <v>83</v>
      </c>
      <c r="H10" t="s">
        <v>108</v>
      </c>
      <c r="I10" t="s">
        <v>131</v>
      </c>
      <c r="K10" t="s">
        <v>236</v>
      </c>
      <c r="L10" s="1" t="str">
        <f t="shared" si="0"/>
        <v>STOP</v>
      </c>
      <c r="M10" s="1" t="str">
        <f t="shared" si="1"/>
        <v>STOP</v>
      </c>
      <c r="N10" s="1" t="str">
        <f t="shared" si="2"/>
        <v>STOP</v>
      </c>
      <c r="O10" s="1" t="str">
        <f t="shared" si="3"/>
        <v>STOP</v>
      </c>
    </row>
    <row r="11" spans="1:15">
      <c r="A11" t="s">
        <v>240</v>
      </c>
      <c r="B11">
        <v>29</v>
      </c>
      <c r="D11" t="s">
        <v>241</v>
      </c>
      <c r="E11" t="s">
        <v>82</v>
      </c>
      <c r="F11" t="s">
        <v>119</v>
      </c>
      <c r="G11" t="s">
        <v>139</v>
      </c>
      <c r="H11" t="s">
        <v>120</v>
      </c>
      <c r="I11" t="s">
        <v>123</v>
      </c>
      <c r="K11" t="s">
        <v>238</v>
      </c>
      <c r="L11" s="1" t="str">
        <f t="shared" si="0"/>
        <v>JOUEZ</v>
      </c>
      <c r="M11" s="1" t="str">
        <f t="shared" si="1"/>
        <v>JOUEZ</v>
      </c>
      <c r="N11" s="1" t="str">
        <f t="shared" si="2"/>
        <v>JOUEZ</v>
      </c>
      <c r="O11" s="1" t="str">
        <f t="shared" si="3"/>
        <v>JOUEZ</v>
      </c>
    </row>
    <row r="12" spans="1:15">
      <c r="A12" t="s">
        <v>242</v>
      </c>
      <c r="B12">
        <v>29</v>
      </c>
      <c r="D12" t="s">
        <v>150</v>
      </c>
      <c r="E12" t="s">
        <v>82</v>
      </c>
      <c r="F12" t="s">
        <v>126</v>
      </c>
      <c r="G12" t="s">
        <v>84</v>
      </c>
      <c r="H12" t="s">
        <v>123</v>
      </c>
      <c r="I12" t="s">
        <v>109</v>
      </c>
      <c r="K12" t="s">
        <v>240</v>
      </c>
      <c r="L12" s="1" t="str">
        <f>IF(E11&gt;$E$24,"STOP","JOUEZ")</f>
        <v>STOP</v>
      </c>
      <c r="M12" s="1" t="str">
        <f t="shared" si="1"/>
        <v>JOUEZ</v>
      </c>
      <c r="N12" s="1" t="str">
        <f t="shared" si="2"/>
        <v>JOUEZ</v>
      </c>
      <c r="O12" s="1" t="str">
        <f t="shared" si="3"/>
        <v>STOP</v>
      </c>
    </row>
    <row r="13" spans="1:15">
      <c r="A13" t="s">
        <v>243</v>
      </c>
      <c r="B13">
        <v>29</v>
      </c>
      <c r="D13" t="s">
        <v>244</v>
      </c>
      <c r="E13" t="s">
        <v>82</v>
      </c>
      <c r="F13" t="s">
        <v>126</v>
      </c>
      <c r="G13" t="s">
        <v>131</v>
      </c>
      <c r="H13" t="s">
        <v>91</v>
      </c>
      <c r="I13" t="s">
        <v>93</v>
      </c>
      <c r="K13" t="s">
        <v>242</v>
      </c>
      <c r="L13" s="1" t="str">
        <f t="shared" si="0"/>
        <v>JOUEZ</v>
      </c>
      <c r="M13" s="1" t="str">
        <f t="shared" si="1"/>
        <v>STOP</v>
      </c>
      <c r="N13" s="1" t="str">
        <f t="shared" si="2"/>
        <v>STOP</v>
      </c>
      <c r="O13" s="1" t="str">
        <f t="shared" si="3"/>
        <v>STOP</v>
      </c>
    </row>
    <row r="14" spans="1:15">
      <c r="A14" t="s">
        <v>245</v>
      </c>
      <c r="B14">
        <v>29</v>
      </c>
      <c r="D14" t="s">
        <v>107</v>
      </c>
      <c r="E14" t="s">
        <v>129</v>
      </c>
      <c r="F14" t="s">
        <v>229</v>
      </c>
      <c r="G14" t="s">
        <v>232</v>
      </c>
      <c r="H14" t="s">
        <v>85</v>
      </c>
      <c r="I14" t="s">
        <v>109</v>
      </c>
      <c r="K14" t="s">
        <v>243</v>
      </c>
      <c r="L14" s="1" t="str">
        <f t="shared" si="0"/>
        <v>JOUEZ</v>
      </c>
      <c r="M14" s="1" t="str">
        <f t="shared" si="1"/>
        <v>STOP</v>
      </c>
      <c r="N14" s="1" t="str">
        <f t="shared" si="2"/>
        <v>STOP</v>
      </c>
      <c r="O14" s="1" t="str">
        <f t="shared" si="3"/>
        <v>STOP</v>
      </c>
    </row>
    <row r="15" spans="1:15">
      <c r="A15" t="s">
        <v>246</v>
      </c>
      <c r="B15">
        <v>29</v>
      </c>
      <c r="D15" t="s">
        <v>95</v>
      </c>
      <c r="E15" t="s">
        <v>89</v>
      </c>
      <c r="F15" t="s">
        <v>229</v>
      </c>
      <c r="G15" t="s">
        <v>84</v>
      </c>
      <c r="H15" t="s">
        <v>151</v>
      </c>
      <c r="I15" t="s">
        <v>85</v>
      </c>
      <c r="K15" t="s">
        <v>245</v>
      </c>
      <c r="L15" s="1" t="str">
        <f t="shared" si="0"/>
        <v>STOP</v>
      </c>
      <c r="M15" s="1" t="str">
        <f t="shared" si="1"/>
        <v>STOP</v>
      </c>
      <c r="N15" s="1" t="str">
        <f t="shared" si="2"/>
        <v>STOP</v>
      </c>
      <c r="O15" s="1" t="str">
        <f t="shared" si="3"/>
        <v>STOP</v>
      </c>
    </row>
    <row r="16" spans="1:15">
      <c r="A16" t="s">
        <v>247</v>
      </c>
      <c r="B16">
        <v>29</v>
      </c>
      <c r="D16" t="s">
        <v>248</v>
      </c>
      <c r="E16" t="s">
        <v>96</v>
      </c>
      <c r="F16" t="s">
        <v>83</v>
      </c>
      <c r="G16" t="s">
        <v>229</v>
      </c>
      <c r="H16" t="s">
        <v>91</v>
      </c>
      <c r="I16" t="s">
        <v>86</v>
      </c>
      <c r="K16" t="s">
        <v>246</v>
      </c>
      <c r="L16" s="1" t="str">
        <f t="shared" si="0"/>
        <v>STOP</v>
      </c>
      <c r="M16" s="1" t="str">
        <f t="shared" si="1"/>
        <v>STOP</v>
      </c>
      <c r="N16" s="1" t="str">
        <f t="shared" si="2"/>
        <v>STOP</v>
      </c>
      <c r="O16" s="1" t="str">
        <f t="shared" si="3"/>
        <v>STOP</v>
      </c>
    </row>
    <row r="17" spans="1:15">
      <c r="A17" t="s">
        <v>249</v>
      </c>
      <c r="B17">
        <v>29</v>
      </c>
      <c r="D17" t="s">
        <v>250</v>
      </c>
      <c r="E17" t="s">
        <v>118</v>
      </c>
      <c r="F17" t="s">
        <v>97</v>
      </c>
      <c r="G17" t="s">
        <v>130</v>
      </c>
      <c r="H17" t="s">
        <v>120</v>
      </c>
      <c r="I17" t="s">
        <v>84</v>
      </c>
      <c r="K17" t="s">
        <v>247</v>
      </c>
      <c r="L17" s="1" t="str">
        <f>IF(E16&gt;$E$24,"JOUEZ","STOP")</f>
        <v>STOP</v>
      </c>
      <c r="M17" s="1" t="str">
        <f t="shared" si="1"/>
        <v>JOUEZ</v>
      </c>
      <c r="N17" s="1" t="str">
        <f t="shared" si="2"/>
        <v>JOUEZ</v>
      </c>
      <c r="O17" s="1" t="str">
        <f t="shared" si="3"/>
        <v>STOP</v>
      </c>
    </row>
    <row r="18" spans="1:15">
      <c r="A18" t="s">
        <v>251</v>
      </c>
      <c r="B18">
        <v>29</v>
      </c>
      <c r="D18" t="s">
        <v>239</v>
      </c>
      <c r="E18" t="s">
        <v>67</v>
      </c>
      <c r="F18" t="s">
        <v>89</v>
      </c>
      <c r="G18" t="s">
        <v>97</v>
      </c>
      <c r="H18" t="s">
        <v>90</v>
      </c>
      <c r="I18" t="s">
        <v>84</v>
      </c>
      <c r="K18" t="s">
        <v>249</v>
      </c>
      <c r="L18" s="1" t="str">
        <f t="shared" si="0"/>
        <v>JOUEZ</v>
      </c>
      <c r="M18" s="1" t="str">
        <f t="shared" si="1"/>
        <v>JOUEZ</v>
      </c>
      <c r="N18" s="1" t="str">
        <f t="shared" si="2"/>
        <v>JOUEZ</v>
      </c>
      <c r="O18" s="1" t="str">
        <f t="shared" si="3"/>
        <v>STOP</v>
      </c>
    </row>
    <row r="19" spans="1:15">
      <c r="A19" t="s">
        <v>252</v>
      </c>
      <c r="B19">
        <v>28</v>
      </c>
      <c r="D19" t="s">
        <v>153</v>
      </c>
      <c r="E19" t="s">
        <v>253</v>
      </c>
      <c r="F19" t="s">
        <v>147</v>
      </c>
      <c r="G19" t="s">
        <v>254</v>
      </c>
      <c r="H19" t="s">
        <v>255</v>
      </c>
      <c r="I19" t="s">
        <v>115</v>
      </c>
      <c r="K19" t="s">
        <v>251</v>
      </c>
      <c r="L19" s="1" t="str">
        <f>IF(E18&gt;$E$24,"STOP","JOUEZ")</f>
        <v>JOUEZ</v>
      </c>
      <c r="M19" s="1" t="str">
        <f t="shared" si="1"/>
        <v>JOUEZ</v>
      </c>
      <c r="N19" s="1" t="str">
        <f t="shared" si="2"/>
        <v>JOUEZ</v>
      </c>
      <c r="O19" s="1" t="str">
        <f t="shared" si="3"/>
        <v>JOUEZ</v>
      </c>
    </row>
    <row r="20" spans="1:15">
      <c r="A20" t="s">
        <v>256</v>
      </c>
      <c r="B20">
        <v>29</v>
      </c>
      <c r="D20" t="s">
        <v>231</v>
      </c>
      <c r="E20" t="s">
        <v>82</v>
      </c>
      <c r="F20" t="s">
        <v>83</v>
      </c>
      <c r="G20" t="s">
        <v>130</v>
      </c>
      <c r="H20" t="s">
        <v>84</v>
      </c>
      <c r="I20" t="s">
        <v>85</v>
      </c>
      <c r="K20" t="s">
        <v>252</v>
      </c>
      <c r="L20" s="1" t="str">
        <f t="shared" si="0"/>
        <v>STOP</v>
      </c>
      <c r="M20" s="1" t="str">
        <f t="shared" si="1"/>
        <v>JOUEZ</v>
      </c>
      <c r="N20" s="1" t="str">
        <f t="shared" si="2"/>
        <v>JOUEZ</v>
      </c>
      <c r="O20" s="1" t="str">
        <f t="shared" si="3"/>
        <v>STOP</v>
      </c>
    </row>
    <row r="21" spans="1:15">
      <c r="A21" t="s">
        <v>257</v>
      </c>
      <c r="B21">
        <v>29</v>
      </c>
      <c r="D21" t="s">
        <v>258</v>
      </c>
      <c r="E21" t="s">
        <v>96</v>
      </c>
      <c r="F21" t="s">
        <v>83</v>
      </c>
      <c r="G21" t="s">
        <v>229</v>
      </c>
      <c r="H21" t="s">
        <v>232</v>
      </c>
      <c r="I21" t="s">
        <v>109</v>
      </c>
      <c r="K21" t="s">
        <v>256</v>
      </c>
      <c r="L21" s="1" t="str">
        <f t="shared" si="0"/>
        <v>JOUEZ</v>
      </c>
      <c r="M21" s="1" t="str">
        <f t="shared" si="1"/>
        <v>JOUEZ</v>
      </c>
      <c r="N21" s="1" t="str">
        <f t="shared" si="2"/>
        <v>JOUEZ</v>
      </c>
      <c r="O21" s="1" t="str">
        <f t="shared" si="3"/>
        <v>STOP</v>
      </c>
    </row>
    <row r="22" spans="1:15">
      <c r="A22" t="s">
        <v>259</v>
      </c>
      <c r="B22">
        <v>29</v>
      </c>
      <c r="D22" t="s">
        <v>66</v>
      </c>
      <c r="E22" t="s">
        <v>118</v>
      </c>
      <c r="F22" t="s">
        <v>89</v>
      </c>
      <c r="G22" t="s">
        <v>229</v>
      </c>
      <c r="H22" t="s">
        <v>123</v>
      </c>
      <c r="I22" t="s">
        <v>85</v>
      </c>
      <c r="K22" t="s">
        <v>257</v>
      </c>
      <c r="L22" s="1" t="str">
        <f>IF(E21&gt;$E$24,"STOP","JOUEZ")</f>
        <v>JOUEZ</v>
      </c>
      <c r="M22" s="1" t="str">
        <f t="shared" si="1"/>
        <v>JOUEZ</v>
      </c>
      <c r="N22" s="1" t="str">
        <f t="shared" si="2"/>
        <v>JOUEZ</v>
      </c>
      <c r="O22" s="1" t="str">
        <f t="shared" si="3"/>
        <v>STOP</v>
      </c>
    </row>
    <row r="23" spans="1:15">
      <c r="K23" t="s">
        <v>259</v>
      </c>
      <c r="L23" s="10" t="str">
        <f>IF(E22&gt;$E$24,"STOP","JOUEZ")</f>
        <v>STOP</v>
      </c>
      <c r="M23" s="1" t="str">
        <f t="shared" si="1"/>
        <v>JOUEZ</v>
      </c>
      <c r="N23" s="1" t="str">
        <f t="shared" si="2"/>
        <v>JOUEZ</v>
      </c>
      <c r="O23" s="1" t="str">
        <f t="shared" si="3"/>
        <v>STOP</v>
      </c>
    </row>
    <row r="24" spans="1:15">
      <c r="A24" t="s">
        <v>28</v>
      </c>
      <c r="E24" t="s">
        <v>72</v>
      </c>
      <c r="F24" t="s">
        <v>260</v>
      </c>
      <c r="G24" t="s">
        <v>148</v>
      </c>
      <c r="H24" t="s">
        <v>261</v>
      </c>
      <c r="I24" t="s">
        <v>262</v>
      </c>
    </row>
  </sheetData>
  <conditionalFormatting sqref="L4:L23">
    <cfRule type="containsText" dxfId="19" priority="4" operator="containsText" text="JOUEZ">
      <formula>NOT(ISERROR(SEARCH("JOUEZ",L4)))</formula>
    </cfRule>
  </conditionalFormatting>
  <conditionalFormatting sqref="L5:L23">
    <cfRule type="containsText" dxfId="18" priority="3" operator="containsText" text="JOUEZ">
      <formula>NOT(ISERROR(SEARCH("JOUEZ",L5)))</formula>
    </cfRule>
  </conditionalFormatting>
  <conditionalFormatting sqref="M4:O23">
    <cfRule type="containsText" dxfId="17" priority="2" operator="containsText" text="JOUEZ">
      <formula>NOT(ISERROR(SEARCH("JOUEZ",M4)))</formula>
    </cfRule>
  </conditionalFormatting>
  <conditionalFormatting sqref="N4:N23">
    <cfRule type="containsText" dxfId="16" priority="1" operator="containsText" text="PRUDENCE">
      <formula>NOT(ISERROR(SEARCH("PRUDENCE",N4)))</formula>
    </cfRule>
  </conditionalFormatting>
  <pageMargins left="0.7" right="0.7" top="0.75" bottom="0.75" header="0.3" footer="0.3"/>
  <ignoredErrors>
    <ignoredError sqref="L19 L12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P23"/>
  <sheetViews>
    <sheetView workbookViewId="0">
      <selection activeCell="H25" sqref="H25"/>
    </sheetView>
  </sheetViews>
  <sheetFormatPr baseColWidth="10" defaultRowHeight="15"/>
  <cols>
    <col min="1" max="1" width="18" bestFit="1" customWidth="1"/>
    <col min="2" max="2" width="6" bestFit="1" customWidth="1"/>
    <col min="3" max="3" width="61.5703125" customWidth="1"/>
    <col min="4" max="4" width="4.5703125" bestFit="1" customWidth="1"/>
    <col min="5" max="9" width="8.5703125" bestFit="1" customWidth="1"/>
    <col min="11" max="11" width="18.42578125" customWidth="1"/>
  </cols>
  <sheetData>
    <row r="1" spans="1:15">
      <c r="A1" t="s">
        <v>0</v>
      </c>
      <c r="B1" t="s">
        <v>1</v>
      </c>
      <c r="C1" t="s">
        <v>2</v>
      </c>
    </row>
    <row r="2" spans="1:15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</row>
    <row r="3" spans="1:15">
      <c r="A3" t="s">
        <v>263</v>
      </c>
      <c r="B3">
        <v>26</v>
      </c>
      <c r="D3" t="s">
        <v>264</v>
      </c>
      <c r="E3" t="s">
        <v>67</v>
      </c>
      <c r="F3" t="s">
        <v>265</v>
      </c>
      <c r="G3" t="s">
        <v>266</v>
      </c>
      <c r="H3" t="s">
        <v>267</v>
      </c>
      <c r="I3" t="s">
        <v>268</v>
      </c>
      <c r="L3" s="3"/>
      <c r="M3" s="3"/>
      <c r="N3" s="3"/>
      <c r="O3" s="3"/>
    </row>
    <row r="4" spans="1:15">
      <c r="A4" t="s">
        <v>269</v>
      </c>
      <c r="B4">
        <v>26</v>
      </c>
      <c r="D4" t="s">
        <v>270</v>
      </c>
      <c r="E4" t="s">
        <v>265</v>
      </c>
      <c r="F4" t="s">
        <v>271</v>
      </c>
      <c r="G4" t="s">
        <v>272</v>
      </c>
      <c r="H4" t="s">
        <v>273</v>
      </c>
      <c r="I4" t="s">
        <v>274</v>
      </c>
      <c r="K4" t="s">
        <v>263</v>
      </c>
      <c r="L4" s="1" t="str">
        <f>IF(E3&gt;$E$9,"JOUEZ","JOUEZ")</f>
        <v>JOUEZ</v>
      </c>
      <c r="M4" s="1" t="str">
        <f>IF(F3&gt;=$F$13,"JOUEZ","STOP")</f>
        <v>JOUEZ</v>
      </c>
      <c r="N4" s="1" t="str">
        <f>IF(G3&gt;=$G$15,"JOUEZ","STOP")</f>
        <v>JOUEZ</v>
      </c>
      <c r="O4" s="1" t="str">
        <f>IF(H3&gt;=$G$19,"JOUEZ","STOP")</f>
        <v>STOP</v>
      </c>
    </row>
    <row r="5" spans="1:15">
      <c r="A5" t="s">
        <v>275</v>
      </c>
      <c r="B5">
        <v>26</v>
      </c>
      <c r="D5" t="s">
        <v>264</v>
      </c>
      <c r="E5" t="s">
        <v>67</v>
      </c>
      <c r="F5" t="s">
        <v>276</v>
      </c>
      <c r="G5" t="s">
        <v>271</v>
      </c>
      <c r="H5" t="s">
        <v>277</v>
      </c>
      <c r="I5" t="s">
        <v>274</v>
      </c>
      <c r="K5" t="s">
        <v>269</v>
      </c>
      <c r="L5" s="1" t="str">
        <f>IF(E4&gt;=$E$9,"JOUEZ","STOP")</f>
        <v>JOUEZ</v>
      </c>
      <c r="M5" s="1" t="str">
        <f t="shared" ref="M5:M21" si="0">IF(F4&gt;=$F$13,"JOUEZ","STOP")</f>
        <v>JOUEZ</v>
      </c>
      <c r="N5" s="1" t="str">
        <f t="shared" ref="N5:N21" si="1">IF(G4&gt;=$G$15,"JOUEZ","STOP")</f>
        <v>STOP</v>
      </c>
      <c r="O5" s="1" t="str">
        <f t="shared" ref="O5:O21" si="2">IF(H4&gt;=$G$19,"JOUEZ","STOP")</f>
        <v>STOP</v>
      </c>
    </row>
    <row r="6" spans="1:15">
      <c r="A6" t="s">
        <v>278</v>
      </c>
      <c r="B6">
        <v>26</v>
      </c>
      <c r="D6" t="s">
        <v>279</v>
      </c>
      <c r="E6" t="s">
        <v>280</v>
      </c>
      <c r="F6" t="s">
        <v>281</v>
      </c>
      <c r="G6" t="s">
        <v>282</v>
      </c>
      <c r="H6" t="s">
        <v>273</v>
      </c>
      <c r="I6" t="s">
        <v>274</v>
      </c>
      <c r="K6" t="s">
        <v>275</v>
      </c>
      <c r="L6" s="1" t="str">
        <f>IF(E5&gt;$E$9,"JOUEZ","JOUEZ")</f>
        <v>JOUEZ</v>
      </c>
      <c r="M6" s="1" t="str">
        <f t="shared" si="0"/>
        <v>JOUEZ</v>
      </c>
      <c r="N6" s="1" t="str">
        <f t="shared" si="1"/>
        <v>JOUEZ</v>
      </c>
      <c r="O6" s="1" t="str">
        <f t="shared" si="2"/>
        <v>STOP</v>
      </c>
    </row>
    <row r="7" spans="1:15">
      <c r="A7" t="s">
        <v>283</v>
      </c>
      <c r="B7">
        <v>26</v>
      </c>
      <c r="D7" t="s">
        <v>284</v>
      </c>
      <c r="E7" t="s">
        <v>280</v>
      </c>
      <c r="F7" t="s">
        <v>285</v>
      </c>
      <c r="G7" t="s">
        <v>286</v>
      </c>
      <c r="H7" t="s">
        <v>287</v>
      </c>
      <c r="I7" t="s">
        <v>274</v>
      </c>
      <c r="K7" t="s">
        <v>278</v>
      </c>
      <c r="L7" s="1" t="str">
        <f t="shared" ref="L5:L21" si="3">IF(E6&gt;$E$9,"JOUEZ","STOP")</f>
        <v>JOUEZ</v>
      </c>
      <c r="M7" s="1" t="str">
        <f t="shared" si="0"/>
        <v>JOUEZ</v>
      </c>
      <c r="N7" s="1" t="str">
        <f t="shared" si="1"/>
        <v>JOUEZ</v>
      </c>
      <c r="O7" s="1" t="str">
        <f t="shared" si="2"/>
        <v>STOP</v>
      </c>
    </row>
    <row r="8" spans="1:15">
      <c r="A8" t="s">
        <v>288</v>
      </c>
      <c r="B8">
        <v>26</v>
      </c>
      <c r="D8" t="s">
        <v>284</v>
      </c>
      <c r="E8" t="s">
        <v>280</v>
      </c>
      <c r="F8" t="s">
        <v>281</v>
      </c>
      <c r="G8" t="s">
        <v>286</v>
      </c>
      <c r="H8" t="s">
        <v>273</v>
      </c>
      <c r="I8" t="s">
        <v>268</v>
      </c>
      <c r="K8" t="s">
        <v>283</v>
      </c>
      <c r="L8" s="1" t="str">
        <f t="shared" si="3"/>
        <v>JOUEZ</v>
      </c>
      <c r="M8" s="1" t="str">
        <f t="shared" si="0"/>
        <v>JOUEZ</v>
      </c>
      <c r="N8" s="1" t="str">
        <f t="shared" si="1"/>
        <v>JOUEZ</v>
      </c>
      <c r="O8" s="1" t="str">
        <f t="shared" si="2"/>
        <v>STOP</v>
      </c>
    </row>
    <row r="9" spans="1:15">
      <c r="A9" t="s">
        <v>289</v>
      </c>
      <c r="B9">
        <v>26</v>
      </c>
      <c r="D9" t="s">
        <v>279</v>
      </c>
      <c r="E9" t="s">
        <v>265</v>
      </c>
      <c r="F9" t="s">
        <v>281</v>
      </c>
      <c r="G9" t="s">
        <v>290</v>
      </c>
      <c r="H9" t="s">
        <v>287</v>
      </c>
      <c r="I9" t="s">
        <v>291</v>
      </c>
      <c r="K9" t="s">
        <v>288</v>
      </c>
      <c r="L9" s="1" t="str">
        <f t="shared" si="3"/>
        <v>JOUEZ</v>
      </c>
      <c r="M9" s="1" t="str">
        <f t="shared" si="0"/>
        <v>JOUEZ</v>
      </c>
      <c r="N9" s="1" t="str">
        <f t="shared" si="1"/>
        <v>JOUEZ</v>
      </c>
      <c r="O9" s="1" t="str">
        <f t="shared" si="2"/>
        <v>STOP</v>
      </c>
    </row>
    <row r="10" spans="1:15">
      <c r="A10" t="s">
        <v>292</v>
      </c>
      <c r="B10">
        <v>26</v>
      </c>
      <c r="D10" t="s">
        <v>293</v>
      </c>
      <c r="E10" t="s">
        <v>265</v>
      </c>
      <c r="F10" t="s">
        <v>281</v>
      </c>
      <c r="G10" t="s">
        <v>286</v>
      </c>
      <c r="H10" t="s">
        <v>277</v>
      </c>
      <c r="I10" t="s">
        <v>294</v>
      </c>
      <c r="K10" t="s">
        <v>289</v>
      </c>
      <c r="L10" s="1" t="str">
        <f>IF(E9&gt;=$E$9,"JOUEZ","STOP")</f>
        <v>JOUEZ</v>
      </c>
      <c r="M10" s="1" t="str">
        <f t="shared" si="0"/>
        <v>JOUEZ</v>
      </c>
      <c r="N10" s="1" t="str">
        <f t="shared" si="1"/>
        <v>JOUEZ</v>
      </c>
      <c r="O10" s="1" t="str">
        <f t="shared" si="2"/>
        <v>STOP</v>
      </c>
    </row>
    <row r="11" spans="1:15">
      <c r="A11" t="s">
        <v>295</v>
      </c>
      <c r="B11">
        <v>26</v>
      </c>
      <c r="D11" t="s">
        <v>296</v>
      </c>
      <c r="E11" t="s">
        <v>67</v>
      </c>
      <c r="F11" t="s">
        <v>276</v>
      </c>
      <c r="G11" t="s">
        <v>297</v>
      </c>
      <c r="H11" t="s">
        <v>272</v>
      </c>
      <c r="I11" t="s">
        <v>273</v>
      </c>
      <c r="K11" t="s">
        <v>292</v>
      </c>
      <c r="L11" s="1" t="str">
        <f>IF(E10&gt;=$E$9,"JOUEZ","STOP")</f>
        <v>JOUEZ</v>
      </c>
      <c r="M11" s="1" t="str">
        <f t="shared" si="0"/>
        <v>JOUEZ</v>
      </c>
      <c r="N11" s="1" t="str">
        <f t="shared" si="1"/>
        <v>JOUEZ</v>
      </c>
      <c r="O11" s="1" t="str">
        <f t="shared" si="2"/>
        <v>STOP</v>
      </c>
    </row>
    <row r="12" spans="1:15">
      <c r="A12" t="s">
        <v>298</v>
      </c>
      <c r="B12">
        <v>26</v>
      </c>
      <c r="D12" t="s">
        <v>299</v>
      </c>
      <c r="E12" t="s">
        <v>280</v>
      </c>
      <c r="F12" t="s">
        <v>265</v>
      </c>
      <c r="G12" t="s">
        <v>290</v>
      </c>
      <c r="H12" t="s">
        <v>287</v>
      </c>
      <c r="I12" t="s">
        <v>291</v>
      </c>
      <c r="K12" t="s">
        <v>295</v>
      </c>
      <c r="L12" s="1" t="str">
        <f>IF(E11&gt;=$E$9,"JOUEZ","JOUEZ")</f>
        <v>JOUEZ</v>
      </c>
      <c r="M12" s="1" t="str">
        <f t="shared" si="0"/>
        <v>JOUEZ</v>
      </c>
      <c r="N12" s="1" t="str">
        <f t="shared" si="1"/>
        <v>JOUEZ</v>
      </c>
      <c r="O12" s="1" t="str">
        <f t="shared" si="2"/>
        <v>STOP</v>
      </c>
    </row>
    <row r="13" spans="1:15">
      <c r="A13" t="s">
        <v>300</v>
      </c>
      <c r="B13">
        <v>26</v>
      </c>
      <c r="D13" t="s">
        <v>270</v>
      </c>
      <c r="E13" t="s">
        <v>265</v>
      </c>
      <c r="F13" t="s">
        <v>301</v>
      </c>
      <c r="G13" t="s">
        <v>102</v>
      </c>
      <c r="H13" t="s">
        <v>294</v>
      </c>
      <c r="I13" t="s">
        <v>274</v>
      </c>
      <c r="K13" t="s">
        <v>298</v>
      </c>
      <c r="L13" s="1" t="str">
        <f t="shared" ref="L12:L21" si="4">IF(E12&gt;=$E$9,"JOUEZ","STOP")</f>
        <v>JOUEZ</v>
      </c>
      <c r="M13" s="1" t="str">
        <f t="shared" si="0"/>
        <v>JOUEZ</v>
      </c>
      <c r="N13" s="1" t="str">
        <f t="shared" si="1"/>
        <v>JOUEZ</v>
      </c>
      <c r="O13" s="1" t="str">
        <f t="shared" si="2"/>
        <v>STOP</v>
      </c>
    </row>
    <row r="14" spans="1:15">
      <c r="A14" t="s">
        <v>302</v>
      </c>
      <c r="B14">
        <v>26</v>
      </c>
      <c r="D14" t="s">
        <v>303</v>
      </c>
      <c r="E14" t="s">
        <v>67</v>
      </c>
      <c r="F14" t="s">
        <v>280</v>
      </c>
      <c r="G14" t="s">
        <v>285</v>
      </c>
      <c r="H14" t="s">
        <v>282</v>
      </c>
      <c r="I14" t="s">
        <v>267</v>
      </c>
      <c r="K14" t="s">
        <v>300</v>
      </c>
      <c r="L14" s="1" t="str">
        <f t="shared" si="4"/>
        <v>JOUEZ</v>
      </c>
      <c r="M14" s="1" t="str">
        <f t="shared" si="0"/>
        <v>JOUEZ</v>
      </c>
      <c r="N14" s="1" t="str">
        <f t="shared" si="1"/>
        <v>STOP</v>
      </c>
      <c r="O14" s="1" t="str">
        <f t="shared" si="2"/>
        <v>STOP</v>
      </c>
    </row>
    <row r="15" spans="1:15">
      <c r="A15" t="s">
        <v>304</v>
      </c>
      <c r="B15">
        <v>26</v>
      </c>
      <c r="D15" t="s">
        <v>305</v>
      </c>
      <c r="E15" t="s">
        <v>67</v>
      </c>
      <c r="F15" t="s">
        <v>297</v>
      </c>
      <c r="G15" t="s">
        <v>286</v>
      </c>
      <c r="H15" t="s">
        <v>273</v>
      </c>
      <c r="I15" t="s">
        <v>291</v>
      </c>
      <c r="K15" t="s">
        <v>302</v>
      </c>
      <c r="L15" s="1" t="str">
        <f>IF(E14&gt;=$E$9,"JOUEZ","JOUEZ")</f>
        <v>JOUEZ</v>
      </c>
      <c r="M15" s="1" t="str">
        <f t="shared" si="0"/>
        <v>JOUEZ</v>
      </c>
      <c r="N15" s="1" t="str">
        <f t="shared" si="1"/>
        <v>JOUEZ</v>
      </c>
      <c r="O15" s="1" t="str">
        <f t="shared" si="2"/>
        <v>JOUEZ</v>
      </c>
    </row>
    <row r="16" spans="1:15">
      <c r="A16" t="s">
        <v>306</v>
      </c>
      <c r="B16">
        <v>26</v>
      </c>
      <c r="D16" t="s">
        <v>228</v>
      </c>
      <c r="E16" t="s">
        <v>280</v>
      </c>
      <c r="F16" t="s">
        <v>276</v>
      </c>
      <c r="G16" t="s">
        <v>266</v>
      </c>
      <c r="H16" t="s">
        <v>277</v>
      </c>
      <c r="I16" t="s">
        <v>274</v>
      </c>
      <c r="K16" t="s">
        <v>304</v>
      </c>
      <c r="L16" s="1" t="str">
        <f>IF(E15&gt;=$E$9,"JOUEZ","JOUEZ")</f>
        <v>JOUEZ</v>
      </c>
      <c r="M16" s="1" t="str">
        <f t="shared" si="0"/>
        <v>STOP</v>
      </c>
      <c r="N16" s="1" t="str">
        <f t="shared" si="1"/>
        <v>JOUEZ</v>
      </c>
      <c r="O16" s="1" t="str">
        <f t="shared" si="2"/>
        <v>STOP</v>
      </c>
    </row>
    <row r="17" spans="1:16">
      <c r="A17" t="s">
        <v>307</v>
      </c>
      <c r="B17">
        <v>26</v>
      </c>
      <c r="D17" t="s">
        <v>264</v>
      </c>
      <c r="E17" t="s">
        <v>265</v>
      </c>
      <c r="F17" t="s">
        <v>285</v>
      </c>
      <c r="G17" t="s">
        <v>301</v>
      </c>
      <c r="H17" t="s">
        <v>272</v>
      </c>
      <c r="I17" t="s">
        <v>268</v>
      </c>
      <c r="K17" t="s">
        <v>306</v>
      </c>
      <c r="L17" s="1" t="str">
        <f t="shared" si="4"/>
        <v>JOUEZ</v>
      </c>
      <c r="M17" s="1" t="str">
        <f t="shared" si="0"/>
        <v>JOUEZ</v>
      </c>
      <c r="N17" s="1" t="str">
        <f t="shared" si="1"/>
        <v>JOUEZ</v>
      </c>
      <c r="O17" s="1" t="str">
        <f t="shared" si="2"/>
        <v>STOP</v>
      </c>
    </row>
    <row r="18" spans="1:16">
      <c r="A18" t="s">
        <v>308</v>
      </c>
      <c r="B18">
        <v>26</v>
      </c>
      <c r="D18" t="s">
        <v>309</v>
      </c>
      <c r="E18" t="s">
        <v>67</v>
      </c>
      <c r="F18" t="s">
        <v>285</v>
      </c>
      <c r="G18" t="s">
        <v>297</v>
      </c>
      <c r="H18" t="s">
        <v>267</v>
      </c>
      <c r="I18" t="s">
        <v>294</v>
      </c>
      <c r="K18" t="s">
        <v>307</v>
      </c>
      <c r="L18" s="1" t="str">
        <f t="shared" si="4"/>
        <v>JOUEZ</v>
      </c>
      <c r="M18" s="1" t="str">
        <f t="shared" si="0"/>
        <v>JOUEZ</v>
      </c>
      <c r="N18" s="1" t="str">
        <f t="shared" si="1"/>
        <v>JOUEZ</v>
      </c>
      <c r="O18" s="1" t="str">
        <f t="shared" si="2"/>
        <v>STOP</v>
      </c>
    </row>
    <row r="19" spans="1:16">
      <c r="A19" t="s">
        <v>310</v>
      </c>
      <c r="B19">
        <v>26</v>
      </c>
      <c r="D19" t="s">
        <v>299</v>
      </c>
      <c r="E19" t="s">
        <v>285</v>
      </c>
      <c r="F19" t="s">
        <v>297</v>
      </c>
      <c r="G19" t="s">
        <v>102</v>
      </c>
      <c r="H19" t="s">
        <v>267</v>
      </c>
      <c r="I19" t="s">
        <v>273</v>
      </c>
      <c r="K19" t="s">
        <v>308</v>
      </c>
      <c r="L19" s="1" t="str">
        <f>IF(E18&gt;=$E$9,"JOUEZ","JOUEZ")</f>
        <v>JOUEZ</v>
      </c>
      <c r="M19" s="1" t="str">
        <f t="shared" si="0"/>
        <v>JOUEZ</v>
      </c>
      <c r="N19" s="1" t="str">
        <f t="shared" si="1"/>
        <v>JOUEZ</v>
      </c>
      <c r="O19" s="1" t="str">
        <f t="shared" si="2"/>
        <v>STOP</v>
      </c>
    </row>
    <row r="20" spans="1:16">
      <c r="A20" t="s">
        <v>311</v>
      </c>
      <c r="B20">
        <v>26</v>
      </c>
      <c r="D20" t="s">
        <v>312</v>
      </c>
      <c r="E20" t="s">
        <v>67</v>
      </c>
      <c r="F20" t="s">
        <v>280</v>
      </c>
      <c r="G20" t="s">
        <v>282</v>
      </c>
      <c r="H20" t="s">
        <v>273</v>
      </c>
      <c r="I20" t="s">
        <v>313</v>
      </c>
      <c r="K20" t="s">
        <v>310</v>
      </c>
      <c r="L20" s="1" t="str">
        <f t="shared" si="4"/>
        <v>STOP</v>
      </c>
      <c r="M20" s="1" t="str">
        <f t="shared" si="0"/>
        <v>STOP</v>
      </c>
      <c r="N20" s="1" t="str">
        <f t="shared" si="1"/>
        <v>STOP</v>
      </c>
      <c r="O20" s="1" t="str">
        <f t="shared" si="2"/>
        <v>STOP</v>
      </c>
    </row>
    <row r="21" spans="1:16">
      <c r="K21" t="s">
        <v>311</v>
      </c>
      <c r="L21" s="1" t="str">
        <f>IF(E20&gt;=$E$9,"JOUEZ","JOUEZ")</f>
        <v>JOUEZ</v>
      </c>
      <c r="M21" s="1" t="str">
        <f t="shared" si="0"/>
        <v>JOUEZ</v>
      </c>
      <c r="N21" s="1" t="str">
        <f t="shared" si="1"/>
        <v>JOUEZ</v>
      </c>
      <c r="O21" s="1" t="str">
        <f t="shared" si="2"/>
        <v>STOP</v>
      </c>
    </row>
    <row r="22" spans="1:16">
      <c r="A22" t="s">
        <v>28</v>
      </c>
      <c r="E22" t="s">
        <v>280</v>
      </c>
      <c r="F22" t="s">
        <v>314</v>
      </c>
      <c r="G22" t="s">
        <v>266</v>
      </c>
      <c r="H22" t="s">
        <v>315</v>
      </c>
      <c r="I22" t="s">
        <v>316</v>
      </c>
      <c r="K22" s="17"/>
      <c r="L22" s="18"/>
      <c r="M22" s="18"/>
      <c r="N22" s="18"/>
      <c r="O22" s="18"/>
      <c r="P22" s="17"/>
    </row>
    <row r="23" spans="1:16">
      <c r="K23" s="17"/>
      <c r="L23" s="19"/>
      <c r="M23" s="18"/>
      <c r="N23" s="18"/>
      <c r="O23" s="18"/>
      <c r="P23" s="17"/>
    </row>
  </sheetData>
  <conditionalFormatting sqref="L4:L23">
    <cfRule type="containsText" dxfId="15" priority="4" operator="containsText" text="JOUEZ">
      <formula>NOT(ISERROR(SEARCH("JOUEZ",L4)))</formula>
    </cfRule>
  </conditionalFormatting>
  <conditionalFormatting sqref="L5:L23">
    <cfRule type="containsText" dxfId="14" priority="3" operator="containsText" text="JOUEZ">
      <formula>NOT(ISERROR(SEARCH("JOUEZ",L5)))</formula>
    </cfRule>
  </conditionalFormatting>
  <conditionalFormatting sqref="M4:O23">
    <cfRule type="containsText" dxfId="13" priority="2" operator="containsText" text="JOUEZ">
      <formula>NOT(ISERROR(SEARCH("JOUEZ",M4)))</formula>
    </cfRule>
  </conditionalFormatting>
  <conditionalFormatting sqref="N4:N23">
    <cfRule type="containsText" dxfId="12" priority="1" operator="containsText" text="PRUDENCE">
      <formula>NOT(ISERROR(SEARCH("PRUDENCE",N4)))</formula>
    </cfRule>
  </conditionalFormatting>
  <pageMargins left="0.7" right="0.7" top="0.75" bottom="0.75" header="0.3" footer="0.3"/>
  <ignoredErrors>
    <ignoredError sqref="L5 L12 L19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1:O24"/>
  <sheetViews>
    <sheetView workbookViewId="0">
      <selection activeCell="P22" sqref="P22"/>
    </sheetView>
  </sheetViews>
  <sheetFormatPr baseColWidth="10" defaultRowHeight="15"/>
  <cols>
    <col min="1" max="1" width="18" bestFit="1" customWidth="1"/>
    <col min="2" max="2" width="6" bestFit="1" customWidth="1"/>
    <col min="3" max="3" width="61.5703125" bestFit="1" customWidth="1"/>
    <col min="4" max="4" width="4.5703125" bestFit="1" customWidth="1"/>
    <col min="5" max="9" width="8.5703125" bestFit="1" customWidth="1"/>
    <col min="11" max="11" width="13.42578125" customWidth="1"/>
  </cols>
  <sheetData>
    <row r="1" spans="1:15">
      <c r="A1" t="s">
        <v>0</v>
      </c>
      <c r="B1" t="s">
        <v>1</v>
      </c>
      <c r="C1" t="s">
        <v>2</v>
      </c>
    </row>
    <row r="2" spans="1:15">
      <c r="C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K2" s="2"/>
      <c r="L2" s="1" t="s">
        <v>4</v>
      </c>
      <c r="M2" s="1" t="s">
        <v>5</v>
      </c>
      <c r="N2" s="1" t="s">
        <v>6</v>
      </c>
      <c r="O2" s="1" t="s">
        <v>7</v>
      </c>
    </row>
    <row r="3" spans="1:15">
      <c r="A3" t="s">
        <v>317</v>
      </c>
      <c r="B3">
        <v>29</v>
      </c>
      <c r="D3" t="s">
        <v>66</v>
      </c>
      <c r="E3" t="s">
        <v>118</v>
      </c>
      <c r="F3" t="s">
        <v>97</v>
      </c>
      <c r="G3" t="s">
        <v>90</v>
      </c>
      <c r="H3" t="s">
        <v>232</v>
      </c>
      <c r="I3" t="s">
        <v>85</v>
      </c>
      <c r="L3" s="3"/>
      <c r="M3" s="3"/>
      <c r="N3" s="3"/>
      <c r="O3" s="3"/>
    </row>
    <row r="4" spans="1:15">
      <c r="A4" t="s">
        <v>318</v>
      </c>
      <c r="B4">
        <v>28</v>
      </c>
      <c r="D4" t="s">
        <v>319</v>
      </c>
      <c r="E4" t="s">
        <v>253</v>
      </c>
      <c r="F4" t="s">
        <v>147</v>
      </c>
      <c r="G4" t="s">
        <v>255</v>
      </c>
      <c r="H4" t="s">
        <v>115</v>
      </c>
      <c r="I4" t="s">
        <v>320</v>
      </c>
      <c r="K4" t="s">
        <v>317</v>
      </c>
      <c r="L4" s="1" t="str">
        <f>IF(E3&gt;$E$24,"JOUEZ","STOP")</f>
        <v>JOUEZ</v>
      </c>
      <c r="M4" s="1" t="str">
        <f>IF(F3&gt;=$F$24,"JOUEZ","STOP")</f>
        <v>JOUEZ</v>
      </c>
      <c r="N4" s="1" t="str">
        <f>IF(G3&gt;=$G$18,"JOUEZ","STOP")</f>
        <v>JOUEZ</v>
      </c>
      <c r="O4" s="1" t="str">
        <f>IF(H3&gt;=$G$18,"JOUEZ","STOP")</f>
        <v>STOP</v>
      </c>
    </row>
    <row r="5" spans="1:15">
      <c r="A5" t="s">
        <v>321</v>
      </c>
      <c r="B5">
        <v>29</v>
      </c>
      <c r="D5" t="s">
        <v>150</v>
      </c>
      <c r="E5" t="s">
        <v>67</v>
      </c>
      <c r="F5" t="s">
        <v>129</v>
      </c>
      <c r="G5" t="s">
        <v>131</v>
      </c>
      <c r="H5" t="s">
        <v>86</v>
      </c>
      <c r="I5" t="s">
        <v>92</v>
      </c>
      <c r="K5" t="s">
        <v>318</v>
      </c>
      <c r="L5" s="1" t="str">
        <f t="shared" ref="L5:L22" si="0">IF(E4&gt;$E$24,"JOUEZ","STOP")</f>
        <v>STOP</v>
      </c>
      <c r="M5" s="1" t="str">
        <f t="shared" ref="M5:M23" si="1">IF(F4&gt;=$F$24,"JOUEZ","STOP")</f>
        <v>STOP</v>
      </c>
      <c r="N5" s="1" t="str">
        <f t="shared" ref="N5:N23" si="2">IF(G4&gt;=$G$18,"JOUEZ","STOP")</f>
        <v>STOP</v>
      </c>
      <c r="O5" s="1" t="str">
        <f t="shared" ref="O5:O23" si="3">IF(H4&gt;=$G$18,"JOUEZ","STOP")</f>
        <v>STOP</v>
      </c>
    </row>
    <row r="6" spans="1:15">
      <c r="A6" t="s">
        <v>322</v>
      </c>
      <c r="B6">
        <v>29</v>
      </c>
      <c r="D6" t="s">
        <v>244</v>
      </c>
      <c r="E6" t="s">
        <v>89</v>
      </c>
      <c r="F6" t="s">
        <v>139</v>
      </c>
      <c r="G6" t="s">
        <v>131</v>
      </c>
      <c r="H6" t="s">
        <v>85</v>
      </c>
      <c r="I6" t="s">
        <v>86</v>
      </c>
      <c r="K6" t="s">
        <v>321</v>
      </c>
      <c r="L6" s="1" t="str">
        <f>IF(E5&gt;$E$24,"JOUEZ","JOUEZ")</f>
        <v>JOUEZ</v>
      </c>
      <c r="M6" s="1" t="str">
        <f t="shared" si="1"/>
        <v>JOUEZ</v>
      </c>
      <c r="N6" s="1" t="str">
        <f t="shared" si="2"/>
        <v>STOP</v>
      </c>
      <c r="O6" s="1" t="str">
        <f t="shared" si="3"/>
        <v>STOP</v>
      </c>
    </row>
    <row r="7" spans="1:15">
      <c r="A7" t="s">
        <v>323</v>
      </c>
      <c r="B7">
        <v>29</v>
      </c>
      <c r="D7" t="s">
        <v>237</v>
      </c>
      <c r="E7" t="s">
        <v>96</v>
      </c>
      <c r="F7" t="s">
        <v>97</v>
      </c>
      <c r="G7" t="s">
        <v>131</v>
      </c>
      <c r="H7" t="s">
        <v>109</v>
      </c>
      <c r="I7" t="s">
        <v>93</v>
      </c>
      <c r="K7" t="s">
        <v>322</v>
      </c>
      <c r="L7" s="1" t="str">
        <f t="shared" si="0"/>
        <v>STOP</v>
      </c>
      <c r="M7" s="1" t="str">
        <f t="shared" si="1"/>
        <v>STOP</v>
      </c>
      <c r="N7" s="1" t="str">
        <f t="shared" si="2"/>
        <v>STOP</v>
      </c>
      <c r="O7" s="1" t="str">
        <f t="shared" si="3"/>
        <v>STOP</v>
      </c>
    </row>
    <row r="8" spans="1:15">
      <c r="A8" t="s">
        <v>324</v>
      </c>
      <c r="B8">
        <v>29</v>
      </c>
      <c r="D8" t="s">
        <v>325</v>
      </c>
      <c r="E8" t="s">
        <v>119</v>
      </c>
      <c r="F8" t="s">
        <v>97</v>
      </c>
      <c r="G8" t="s">
        <v>120</v>
      </c>
      <c r="H8" t="s">
        <v>151</v>
      </c>
      <c r="I8" t="s">
        <v>92</v>
      </c>
      <c r="K8" t="s">
        <v>323</v>
      </c>
      <c r="L8" s="1" t="str">
        <f t="shared" si="0"/>
        <v>STOP</v>
      </c>
      <c r="M8" s="1" t="str">
        <f t="shared" si="1"/>
        <v>JOUEZ</v>
      </c>
      <c r="N8" s="1" t="str">
        <f t="shared" si="2"/>
        <v>STOP</v>
      </c>
      <c r="O8" s="1" t="str">
        <f t="shared" si="3"/>
        <v>STOP</v>
      </c>
    </row>
    <row r="9" spans="1:15">
      <c r="A9" t="s">
        <v>326</v>
      </c>
      <c r="B9">
        <v>29</v>
      </c>
      <c r="D9" t="s">
        <v>237</v>
      </c>
      <c r="E9" t="s">
        <v>89</v>
      </c>
      <c r="F9" t="s">
        <v>139</v>
      </c>
      <c r="G9" t="s">
        <v>120</v>
      </c>
      <c r="H9" t="s">
        <v>109</v>
      </c>
      <c r="I9" t="s">
        <v>92</v>
      </c>
      <c r="K9" t="s">
        <v>324</v>
      </c>
      <c r="L9" s="1" t="str">
        <f t="shared" si="0"/>
        <v>STOP</v>
      </c>
      <c r="M9" s="1" t="str">
        <f t="shared" si="1"/>
        <v>JOUEZ</v>
      </c>
      <c r="N9" s="1" t="str">
        <f t="shared" si="2"/>
        <v>STOP</v>
      </c>
      <c r="O9" s="1" t="str">
        <f t="shared" si="3"/>
        <v>STOP</v>
      </c>
    </row>
    <row r="10" spans="1:15">
      <c r="A10" t="s">
        <v>327</v>
      </c>
      <c r="B10">
        <v>29</v>
      </c>
      <c r="D10" t="s">
        <v>258</v>
      </c>
      <c r="E10" t="s">
        <v>82</v>
      </c>
      <c r="F10" t="s">
        <v>139</v>
      </c>
      <c r="G10" t="s">
        <v>229</v>
      </c>
      <c r="H10" t="s">
        <v>123</v>
      </c>
      <c r="I10" t="s">
        <v>109</v>
      </c>
      <c r="K10" t="s">
        <v>326</v>
      </c>
      <c r="L10" s="1" t="str">
        <f t="shared" si="0"/>
        <v>STOP</v>
      </c>
      <c r="M10" s="1" t="str">
        <f t="shared" si="1"/>
        <v>STOP</v>
      </c>
      <c r="N10" s="1" t="str">
        <f t="shared" si="2"/>
        <v>STOP</v>
      </c>
      <c r="O10" s="1" t="str">
        <f t="shared" si="3"/>
        <v>STOP</v>
      </c>
    </row>
    <row r="11" spans="1:15">
      <c r="A11" t="s">
        <v>328</v>
      </c>
      <c r="B11">
        <v>29</v>
      </c>
      <c r="D11" t="s">
        <v>81</v>
      </c>
      <c r="E11" t="s">
        <v>118</v>
      </c>
      <c r="F11" t="s">
        <v>83</v>
      </c>
      <c r="G11" t="s">
        <v>151</v>
      </c>
      <c r="H11" t="s">
        <v>109</v>
      </c>
      <c r="I11" t="s">
        <v>86</v>
      </c>
      <c r="K11" t="s">
        <v>327</v>
      </c>
      <c r="L11" s="1" t="str">
        <f t="shared" si="0"/>
        <v>STOP</v>
      </c>
      <c r="M11" s="1" t="str">
        <f t="shared" si="1"/>
        <v>STOP</v>
      </c>
      <c r="N11" s="1" t="str">
        <f t="shared" si="2"/>
        <v>JOUEZ</v>
      </c>
      <c r="O11" s="1" t="str">
        <f t="shared" si="3"/>
        <v>STOP</v>
      </c>
    </row>
    <row r="12" spans="1:15">
      <c r="A12" t="s">
        <v>329</v>
      </c>
      <c r="B12">
        <v>29</v>
      </c>
      <c r="D12" t="s">
        <v>330</v>
      </c>
      <c r="E12" t="s">
        <v>82</v>
      </c>
      <c r="F12" t="s">
        <v>89</v>
      </c>
      <c r="G12" t="s">
        <v>139</v>
      </c>
      <c r="H12" t="s">
        <v>127</v>
      </c>
      <c r="I12" t="s">
        <v>123</v>
      </c>
      <c r="K12" t="s">
        <v>328</v>
      </c>
      <c r="L12" s="1" t="str">
        <f>IF(E11&gt;$E$24,"JOUEZ","STOP")</f>
        <v>JOUEZ</v>
      </c>
      <c r="M12" s="1" t="str">
        <f t="shared" si="1"/>
        <v>STOP</v>
      </c>
      <c r="N12" s="1" t="str">
        <f t="shared" si="2"/>
        <v>STOP</v>
      </c>
      <c r="O12" s="1" t="str">
        <f t="shared" si="3"/>
        <v>STOP</v>
      </c>
    </row>
    <row r="13" spans="1:15">
      <c r="A13" t="s">
        <v>331</v>
      </c>
      <c r="B13">
        <v>29</v>
      </c>
      <c r="D13" t="s">
        <v>332</v>
      </c>
      <c r="E13" t="s">
        <v>82</v>
      </c>
      <c r="F13" t="s">
        <v>97</v>
      </c>
      <c r="G13" t="s">
        <v>127</v>
      </c>
      <c r="H13" t="s">
        <v>91</v>
      </c>
      <c r="I13" t="s">
        <v>85</v>
      </c>
      <c r="K13" t="s">
        <v>329</v>
      </c>
      <c r="L13" s="1" t="str">
        <f t="shared" si="0"/>
        <v>STOP</v>
      </c>
      <c r="M13" s="1" t="str">
        <f t="shared" si="1"/>
        <v>JOUEZ</v>
      </c>
      <c r="N13" s="1" t="str">
        <f t="shared" si="2"/>
        <v>JOUEZ</v>
      </c>
      <c r="O13" s="1" t="str">
        <f t="shared" si="3"/>
        <v>STOP</v>
      </c>
    </row>
    <row r="14" spans="1:15">
      <c r="A14" t="s">
        <v>333</v>
      </c>
      <c r="B14">
        <v>29</v>
      </c>
      <c r="D14" t="s">
        <v>162</v>
      </c>
      <c r="E14" t="s">
        <v>67</v>
      </c>
      <c r="F14" t="s">
        <v>83</v>
      </c>
      <c r="G14" t="s">
        <v>90</v>
      </c>
      <c r="H14" t="s">
        <v>232</v>
      </c>
      <c r="I14" t="s">
        <v>91</v>
      </c>
      <c r="K14" t="s">
        <v>331</v>
      </c>
      <c r="L14" s="1" t="str">
        <f t="shared" si="0"/>
        <v>STOP</v>
      </c>
      <c r="M14" s="1" t="str">
        <f t="shared" si="1"/>
        <v>JOUEZ</v>
      </c>
      <c r="N14" s="1" t="str">
        <f t="shared" si="2"/>
        <v>STOP</v>
      </c>
      <c r="O14" s="1" t="str">
        <f t="shared" si="3"/>
        <v>STOP</v>
      </c>
    </row>
    <row r="15" spans="1:15">
      <c r="A15" t="s">
        <v>334</v>
      </c>
      <c r="B15">
        <v>29</v>
      </c>
      <c r="D15" t="s">
        <v>179</v>
      </c>
      <c r="E15" t="s">
        <v>96</v>
      </c>
      <c r="F15" t="s">
        <v>97</v>
      </c>
      <c r="G15" t="s">
        <v>232</v>
      </c>
      <c r="H15" t="s">
        <v>151</v>
      </c>
      <c r="I15" t="s">
        <v>85</v>
      </c>
      <c r="K15" t="s">
        <v>333</v>
      </c>
      <c r="L15" s="1" t="str">
        <f>IF(E14&gt;$E$24,"JOUEZ","JOUEZ")</f>
        <v>JOUEZ</v>
      </c>
      <c r="M15" s="1" t="str">
        <f t="shared" si="1"/>
        <v>STOP</v>
      </c>
      <c r="N15" s="1" t="str">
        <f t="shared" si="2"/>
        <v>JOUEZ</v>
      </c>
      <c r="O15" s="1" t="str">
        <f t="shared" si="3"/>
        <v>STOP</v>
      </c>
    </row>
    <row r="16" spans="1:15">
      <c r="A16" t="s">
        <v>335</v>
      </c>
      <c r="B16">
        <v>29</v>
      </c>
      <c r="D16" t="s">
        <v>336</v>
      </c>
      <c r="E16" t="s">
        <v>118</v>
      </c>
      <c r="F16" t="s">
        <v>119</v>
      </c>
      <c r="G16" t="s">
        <v>108</v>
      </c>
      <c r="H16" t="s">
        <v>98</v>
      </c>
      <c r="I16" t="s">
        <v>85</v>
      </c>
      <c r="K16" t="s">
        <v>334</v>
      </c>
      <c r="L16" s="1" t="str">
        <f t="shared" si="0"/>
        <v>STOP</v>
      </c>
      <c r="M16" s="1" t="str">
        <f t="shared" si="1"/>
        <v>JOUEZ</v>
      </c>
      <c r="N16" s="1" t="str">
        <f t="shared" si="2"/>
        <v>STOP</v>
      </c>
      <c r="O16" s="1" t="str">
        <f t="shared" si="3"/>
        <v>STOP</v>
      </c>
    </row>
    <row r="17" spans="1:15">
      <c r="A17" t="s">
        <v>337</v>
      </c>
      <c r="B17">
        <v>29</v>
      </c>
      <c r="D17" t="s">
        <v>117</v>
      </c>
      <c r="E17" t="s">
        <v>67</v>
      </c>
      <c r="F17" t="s">
        <v>89</v>
      </c>
      <c r="G17" t="s">
        <v>120</v>
      </c>
      <c r="H17" t="s">
        <v>123</v>
      </c>
      <c r="I17" t="s">
        <v>109</v>
      </c>
      <c r="K17" t="s">
        <v>335</v>
      </c>
      <c r="L17" s="1" t="str">
        <f>IF(E16&gt;$E$24,"JOUEZ","STOP")</f>
        <v>JOUEZ</v>
      </c>
      <c r="M17" s="1" t="str">
        <f t="shared" si="1"/>
        <v>JOUEZ</v>
      </c>
      <c r="N17" s="1" t="str">
        <f t="shared" si="2"/>
        <v>JOUEZ</v>
      </c>
      <c r="O17" s="1" t="str">
        <f t="shared" si="3"/>
        <v>STOP</v>
      </c>
    </row>
    <row r="18" spans="1:15">
      <c r="A18" t="s">
        <v>338</v>
      </c>
      <c r="B18">
        <v>28</v>
      </c>
      <c r="D18" t="s">
        <v>231</v>
      </c>
      <c r="E18" t="s">
        <v>113</v>
      </c>
      <c r="F18" t="s">
        <v>224</v>
      </c>
      <c r="G18" t="s">
        <v>102</v>
      </c>
      <c r="H18" t="s">
        <v>192</v>
      </c>
      <c r="I18" t="s">
        <v>144</v>
      </c>
      <c r="K18" t="s">
        <v>337</v>
      </c>
      <c r="L18" s="1" t="str">
        <f>IF(E17&gt;$E$24,"JOUEZ","JOUEZ")</f>
        <v>JOUEZ</v>
      </c>
      <c r="M18" s="1" t="str">
        <f t="shared" si="1"/>
        <v>JOUEZ</v>
      </c>
      <c r="N18" s="1" t="str">
        <f t="shared" si="2"/>
        <v>STOP</v>
      </c>
      <c r="O18" s="1" t="str">
        <f t="shared" si="3"/>
        <v>STOP</v>
      </c>
    </row>
    <row r="19" spans="1:15">
      <c r="A19" t="s">
        <v>339</v>
      </c>
      <c r="B19">
        <v>29</v>
      </c>
      <c r="D19" t="s">
        <v>258</v>
      </c>
      <c r="E19" t="s">
        <v>67</v>
      </c>
      <c r="F19" t="s">
        <v>129</v>
      </c>
      <c r="G19" t="s">
        <v>131</v>
      </c>
      <c r="H19" t="s">
        <v>123</v>
      </c>
      <c r="I19" t="s">
        <v>109</v>
      </c>
      <c r="K19" t="s">
        <v>338</v>
      </c>
      <c r="L19" s="1" t="str">
        <f>IF(E18&gt;$E$24,"JOUEZ","STOP")</f>
        <v>STOP</v>
      </c>
      <c r="M19" s="1" t="str">
        <f t="shared" si="1"/>
        <v>STOP</v>
      </c>
      <c r="N19" s="1" t="str">
        <f t="shared" si="2"/>
        <v>JOUEZ</v>
      </c>
      <c r="O19" s="1" t="str">
        <f t="shared" si="3"/>
        <v>STOP</v>
      </c>
    </row>
    <row r="20" spans="1:15">
      <c r="A20" t="s">
        <v>340</v>
      </c>
      <c r="B20">
        <v>29</v>
      </c>
      <c r="D20" t="s">
        <v>66</v>
      </c>
      <c r="E20" t="s">
        <v>82</v>
      </c>
      <c r="F20" t="s">
        <v>97</v>
      </c>
      <c r="G20" t="s">
        <v>120</v>
      </c>
      <c r="H20" t="s">
        <v>232</v>
      </c>
      <c r="I20" t="s">
        <v>85</v>
      </c>
      <c r="K20" t="s">
        <v>339</v>
      </c>
      <c r="L20" s="1" t="str">
        <f>IF(E19&gt;$E$24,"JOUEZ","JOUEZ")</f>
        <v>JOUEZ</v>
      </c>
      <c r="M20" s="1" t="str">
        <f t="shared" si="1"/>
        <v>JOUEZ</v>
      </c>
      <c r="N20" s="1" t="str">
        <f t="shared" si="2"/>
        <v>STOP</v>
      </c>
      <c r="O20" s="1" t="str">
        <f t="shared" si="3"/>
        <v>STOP</v>
      </c>
    </row>
    <row r="21" spans="1:15">
      <c r="A21" t="s">
        <v>341</v>
      </c>
      <c r="B21">
        <v>29</v>
      </c>
      <c r="D21" t="s">
        <v>138</v>
      </c>
      <c r="E21" t="s">
        <v>118</v>
      </c>
      <c r="F21" t="s">
        <v>97</v>
      </c>
      <c r="G21" t="s">
        <v>131</v>
      </c>
      <c r="H21" t="s">
        <v>84</v>
      </c>
      <c r="I21" t="s">
        <v>109</v>
      </c>
      <c r="K21" t="s">
        <v>340</v>
      </c>
      <c r="L21" s="1" t="str">
        <f t="shared" si="0"/>
        <v>STOP</v>
      </c>
      <c r="M21" s="1" t="str">
        <f t="shared" si="1"/>
        <v>JOUEZ</v>
      </c>
      <c r="N21" s="1" t="str">
        <f t="shared" si="2"/>
        <v>STOP</v>
      </c>
      <c r="O21" s="1" t="str">
        <f t="shared" si="3"/>
        <v>STOP</v>
      </c>
    </row>
    <row r="22" spans="1:15">
      <c r="A22" t="s">
        <v>342</v>
      </c>
      <c r="B22">
        <v>29</v>
      </c>
      <c r="D22" t="s">
        <v>248</v>
      </c>
      <c r="E22" t="s">
        <v>67</v>
      </c>
      <c r="F22" t="s">
        <v>139</v>
      </c>
      <c r="G22" t="s">
        <v>120</v>
      </c>
      <c r="H22" t="s">
        <v>91</v>
      </c>
      <c r="I22" t="s">
        <v>109</v>
      </c>
      <c r="K22" t="s">
        <v>341</v>
      </c>
      <c r="L22" s="1" t="str">
        <f>IF(E21&gt;$E$24,"JOUEZ","STOP")</f>
        <v>JOUEZ</v>
      </c>
      <c r="M22" s="1" t="str">
        <f t="shared" si="1"/>
        <v>JOUEZ</v>
      </c>
      <c r="N22" s="1" t="str">
        <f t="shared" si="2"/>
        <v>STOP</v>
      </c>
      <c r="O22" s="1" t="str">
        <f t="shared" si="3"/>
        <v>STOP</v>
      </c>
    </row>
    <row r="23" spans="1:15">
      <c r="K23" t="s">
        <v>342</v>
      </c>
      <c r="L23" s="10" t="str">
        <f>IF(E22&gt;$E$24,"STOP","JOUEZ")</f>
        <v>JOUEZ</v>
      </c>
      <c r="M23" s="1" t="str">
        <f t="shared" si="1"/>
        <v>STOP</v>
      </c>
      <c r="N23" s="1" t="str">
        <f t="shared" si="2"/>
        <v>STOP</v>
      </c>
      <c r="O23" s="1" t="str">
        <f t="shared" si="3"/>
        <v>STOP</v>
      </c>
    </row>
    <row r="24" spans="1:15">
      <c r="A24" t="s">
        <v>28</v>
      </c>
      <c r="E24" t="s">
        <v>343</v>
      </c>
      <c r="F24" t="s">
        <v>344</v>
      </c>
      <c r="G24" t="s">
        <v>345</v>
      </c>
      <c r="H24" t="s">
        <v>346</v>
      </c>
      <c r="I24" t="s">
        <v>347</v>
      </c>
    </row>
  </sheetData>
  <conditionalFormatting sqref="L4:L23">
    <cfRule type="containsText" dxfId="11" priority="4" operator="containsText" text="JOUEZ">
      <formula>NOT(ISERROR(SEARCH("JOUEZ",L4)))</formula>
    </cfRule>
  </conditionalFormatting>
  <conditionalFormatting sqref="L5:L23">
    <cfRule type="containsText" dxfId="9" priority="3" operator="containsText" text="JOUEZ">
      <formula>NOT(ISERROR(SEARCH("JOUEZ",L5)))</formula>
    </cfRule>
  </conditionalFormatting>
  <conditionalFormatting sqref="M4:O23">
    <cfRule type="containsText" dxfId="7" priority="2" operator="containsText" text="JOUEZ">
      <formula>NOT(ISERROR(SEARCH("JOUEZ",M4)))</formula>
    </cfRule>
  </conditionalFormatting>
  <conditionalFormatting sqref="N4:N23">
    <cfRule type="containsText" dxfId="5" priority="1" operator="containsText" text="PRUDENCE">
      <formula>NOT(ISERROR(SEARCH("PRUDENCE",N4)))</formula>
    </cfRule>
  </conditionalFormatting>
  <pageMargins left="0.7" right="0.7" top="0.75" bottom="0.75" header="0.3" footer="0.3"/>
  <ignoredErrors>
    <ignoredError sqref="L6 L15 L18 L2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Ligue 1</vt:lpstr>
      <vt:lpstr>Prono + 0,5</vt:lpstr>
      <vt:lpstr>Ligue 2</vt:lpstr>
      <vt:lpstr>ANGLETERRE</vt:lpstr>
      <vt:lpstr>ESPAGNE</vt:lpstr>
      <vt:lpstr>ALLEMAGNE</vt:lpstr>
      <vt:lpstr>ITALIE</vt:lpstr>
      <vt:lpstr>'Ligue 1'!table.asp?league_france_tid_c</vt:lpstr>
      <vt:lpstr>ANGLETERRE!team_trends.asp?league_england_pmtype_overunder</vt:lpstr>
      <vt:lpstr>'Ligue 2'!team_trends.asp?league_france2_pmtype_overunder</vt:lpstr>
      <vt:lpstr>ALLEMAGNE!team_trends.asp?league_germany_pmtype_overunder</vt:lpstr>
      <vt:lpstr>ITALIE!team_trends.asp?league_italy_pmtype_overunder</vt:lpstr>
      <vt:lpstr>ESPAGNE!team_trends.asp?league_spain_pmtype_overunder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cecile_ludo</dc:creator>
  <cp:lastModifiedBy>cecile_ludo</cp:lastModifiedBy>
  <dcterms:created xsi:type="dcterms:W3CDTF">2014-03-13T14:16:34Z</dcterms:created>
  <dcterms:modified xsi:type="dcterms:W3CDTF">2014-03-24T09:34:50Z</dcterms:modified>
</cp:coreProperties>
</file>