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showInkAnnotation="0" updateLinks="never" codeName="ThisWorkbook" defaultThemeVersion="124226"/>
  <bookViews>
    <workbookView showHorizontalScroll="0" showVerticalScroll="0" xWindow="240" yWindow="165" windowWidth="20115" windowHeight="7455"/>
  </bookViews>
  <sheets>
    <sheet name="POINTES" sheetId="2" r:id="rId1"/>
  </sheets>
  <definedNames>
    <definedName name="_xlnm._FilterDatabase" localSheetId="0" hidden="1">POINTES!$A$3:$K$6</definedName>
    <definedName name="table_agend_prev">#REF!</definedName>
    <definedName name="table_trans">#REF!</definedName>
  </definedNames>
  <calcPr calcId="145621"/>
</workbook>
</file>

<file path=xl/calcChain.xml><?xml version="1.0" encoding="utf-8"?>
<calcChain xmlns="http://schemas.openxmlformats.org/spreadsheetml/2006/main">
  <c r="A1" i="2" l="1"/>
  <c r="E1" i="2" l="1"/>
  <c r="K1" i="2" l="1" a="1"/>
  <c r="K1" i="2" s="1"/>
  <c r="K5" i="2"/>
  <c r="K6" i="2"/>
  <c r="K4" i="2"/>
  <c r="K2" i="2" l="1" a="1"/>
  <c r="K2" i="2" s="1"/>
  <c r="I2" i="2" l="1"/>
  <c r="J2" i="2" l="1"/>
</calcChain>
</file>

<file path=xl/sharedStrings.xml><?xml version="1.0" encoding="utf-8"?>
<sst xmlns="http://schemas.openxmlformats.org/spreadsheetml/2006/main" count="34" uniqueCount="26">
  <si>
    <t>date saisie</t>
  </si>
  <si>
    <t>numéro</t>
  </si>
  <si>
    <t>type</t>
  </si>
  <si>
    <t>libellé du type</t>
  </si>
  <si>
    <t>tiers impacté</t>
  </si>
  <si>
    <t>mt saisi</t>
  </si>
  <si>
    <t>notif.</t>
  </si>
  <si>
    <t>regrt</t>
  </si>
  <si>
    <t>sens</t>
  </si>
  <si>
    <t>mt calculé</t>
  </si>
  <si>
    <t>FISC</t>
  </si>
  <si>
    <t>V</t>
  </si>
  <si>
    <t>CESU</t>
  </si>
  <si>
    <t>D</t>
  </si>
  <si>
    <t>*chèque emploi service</t>
  </si>
  <si>
    <t>transac</t>
  </si>
  <si>
    <t>charles - salaire 11-2015</t>
  </si>
  <si>
    <t>16-r01</t>
  </si>
  <si>
    <t>REPR</t>
  </si>
  <si>
    <t>reprise système</t>
  </si>
  <si>
    <t xml:space="preserve">reprise du relevé r1 au … - </t>
  </si>
  <si>
    <t>SYST</t>
  </si>
  <si>
    <t xml:space="preserve"> ruth - salaire 12-2015</t>
  </si>
  <si>
    <t>C</t>
  </si>
  <si>
    <t>Total Pointés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</si>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</sst>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\-mmm\-yy;@"/>
    <numFmt numFmtId="165" formatCode="#,##0.00_ ;[Red]\-\ #,##0.00\ "/>
  </numFmts>
  <fonts count="15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Trebuchet MS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</font>
    <font>
      <b/>
      <i/>
      <sz val="9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rgb="FF2F2F2F"/>
      <name val="Calibri"/>
      <family val="2"/>
      <scheme val="minor"/>
    </font>
    <font>
      <sz val="10"/>
      <name val="Calibri"/>
      <family val="2"/>
    </font>
    <font>
      <i/>
      <sz val="10"/>
      <name val="Calibri"/>
      <family val="2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3"/>
      <color theme="1"/>
      <name val="Adobe Gothic Std B"/>
      <family val="2"/>
      <charset val="128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AFE898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Protection="1"/>
    <xf numFmtId="0" fontId="0" fillId="0" borderId="0" xfId="0" applyProtection="1">
      <protection locked="0"/>
    </xf>
    <xf numFmtId="165" fontId="11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1" fillId="6" borderId="3" xfId="0" applyFont="1" applyFill="1" applyBorder="1" applyAlignment="1" applyProtection="1">
      <alignment horizontal="right" vertical="center"/>
    </xf>
    <xf numFmtId="0" fontId="10" fillId="6" borderId="3" xfId="0" applyFont="1" applyFill="1" applyBorder="1" applyAlignment="1" applyProtection="1">
      <alignment horizontal="right" vertical="center"/>
    </xf>
    <xf numFmtId="0" fontId="12" fillId="2" borderId="5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vertical="center"/>
    </xf>
    <xf numFmtId="4" fontId="12" fillId="2" borderId="5" xfId="0" applyNumberFormat="1" applyFont="1" applyFill="1" applyBorder="1" applyAlignment="1">
      <alignment vertical="center"/>
    </xf>
    <xf numFmtId="0" fontId="13" fillId="2" borderId="5" xfId="0" applyFont="1" applyFill="1" applyBorder="1" applyAlignment="1">
      <alignment vertical="center"/>
    </xf>
    <xf numFmtId="0" fontId="13" fillId="2" borderId="1" xfId="0" applyFont="1" applyFill="1" applyBorder="1" applyAlignment="1">
      <alignment vertical="center"/>
    </xf>
    <xf numFmtId="164" fontId="0" fillId="4" borderId="5" xfId="0" applyNumberFormat="1" applyFont="1" applyFill="1" applyBorder="1" applyAlignment="1">
      <alignment horizontal="left"/>
    </xf>
    <xf numFmtId="164" fontId="0" fillId="4" borderId="5" xfId="0" applyNumberFormat="1" applyFont="1" applyFill="1" applyBorder="1" applyAlignment="1">
      <alignment horizontal="center"/>
    </xf>
    <xf numFmtId="0" fontId="0" fillId="4" borderId="5" xfId="0" applyNumberFormat="1" applyFont="1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4" borderId="5" xfId="0" applyFont="1" applyFill="1" applyBorder="1"/>
    <xf numFmtId="4" fontId="0" fillId="4" borderId="5" xfId="0" applyNumberFormat="1" applyFont="1" applyFill="1" applyBorder="1"/>
    <xf numFmtId="49" fontId="0" fillId="4" borderId="5" xfId="0" applyNumberFormat="1" applyFont="1" applyFill="1" applyBorder="1" applyAlignment="1">
      <alignment horizontal="center" vertical="center"/>
    </xf>
    <xf numFmtId="0" fontId="0" fillId="5" borderId="11" xfId="0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165" fontId="2" fillId="5" borderId="1" xfId="0" applyNumberFormat="1" applyFont="1" applyFill="1" applyBorder="1"/>
    <xf numFmtId="164" fontId="0" fillId="3" borderId="5" xfId="0" applyNumberFormat="1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5" xfId="0" applyFont="1" applyBorder="1"/>
    <xf numFmtId="0" fontId="0" fillId="3" borderId="5" xfId="0" applyFont="1" applyFill="1" applyBorder="1"/>
    <xf numFmtId="4" fontId="0" fillId="0" borderId="5" xfId="0" applyNumberFormat="1" applyFont="1" applyBorder="1"/>
    <xf numFmtId="49" fontId="0" fillId="3" borderId="5" xfId="0" applyNumberFormat="1" applyFont="1" applyFill="1" applyBorder="1" applyAlignment="1">
      <alignment horizontal="center" vertical="center"/>
    </xf>
    <xf numFmtId="165" fontId="0" fillId="0" borderId="0" xfId="0" applyNumberFormat="1" applyProtection="1"/>
    <xf numFmtId="164" fontId="0" fillId="0" borderId="5" xfId="0" applyNumberFormat="1" applyFont="1" applyBorder="1" applyAlignment="1">
      <alignment horizontal="left"/>
    </xf>
    <xf numFmtId="164" fontId="0" fillId="0" borderId="5" xfId="0" applyNumberFormat="1" applyFont="1" applyBorder="1" applyAlignment="1">
      <alignment horizontal="center"/>
    </xf>
    <xf numFmtId="4" fontId="0" fillId="4" borderId="0" xfId="0" applyNumberFormat="1" applyFont="1" applyFill="1" applyBorder="1" applyProtection="1">
      <protection locked="0"/>
    </xf>
    <xf numFmtId="164" fontId="0" fillId="4" borderId="0" xfId="0" applyNumberFormat="1" applyFont="1" applyFill="1" applyBorder="1" applyAlignment="1" applyProtection="1">
      <alignment horizontal="left"/>
      <protection locked="0"/>
    </xf>
    <xf numFmtId="164" fontId="0" fillId="4" borderId="0" xfId="0" applyNumberFormat="1" applyFont="1" applyFill="1" applyBorder="1" applyAlignment="1" applyProtection="1">
      <alignment horizontal="center"/>
      <protection locked="0"/>
    </xf>
    <xf numFmtId="0" fontId="0" fillId="4" borderId="0" xfId="0" applyFont="1" applyFill="1" applyBorder="1" applyAlignment="1" applyProtection="1">
      <alignment horizontal="center"/>
      <protection locked="0"/>
    </xf>
    <xf numFmtId="0" fontId="0" fillId="4" borderId="0" xfId="0" applyFill="1" applyBorder="1"/>
    <xf numFmtId="0" fontId="0" fillId="5" borderId="0" xfId="0" applyFont="1" applyFill="1" applyBorder="1" applyAlignment="1" applyProtection="1">
      <alignment horizontal="center"/>
      <protection locked="0"/>
    </xf>
    <xf numFmtId="165" fontId="2" fillId="5" borderId="0" xfId="0" applyNumberFormat="1" applyFont="1" applyFill="1" applyBorder="1" applyProtection="1">
      <protection locked="0"/>
    </xf>
    <xf numFmtId="0" fontId="9" fillId="6" borderId="2" xfId="0" applyFont="1" applyFill="1" applyBorder="1" applyAlignment="1" applyProtection="1">
      <alignment horizontal="center" vertical="center" wrapText="1"/>
    </xf>
    <xf numFmtId="0" fontId="0" fillId="6" borderId="2" xfId="0" applyFont="1" applyFill="1" applyBorder="1" applyAlignment="1" applyProtection="1">
      <alignment horizontal="center" vertical="center" wrapText="1"/>
    </xf>
    <xf numFmtId="0" fontId="3" fillId="6" borderId="2" xfId="0" applyFont="1" applyFill="1" applyBorder="1" applyAlignment="1" applyProtection="1">
      <alignment horizontal="right" vertical="center"/>
    </xf>
    <xf numFmtId="0" fontId="0" fillId="6" borderId="2" xfId="0" applyFill="1" applyBorder="1" applyAlignment="1" applyProtection="1">
      <alignment horizontal="right" vertical="center"/>
    </xf>
    <xf numFmtId="0" fontId="14" fillId="6" borderId="5" xfId="0" applyFont="1" applyFill="1" applyBorder="1" applyAlignment="1" applyProtection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6" borderId="5" xfId="0" applyFont="1" applyFill="1" applyBorder="1" applyAlignment="1" applyProtection="1">
      <alignment horizontal="center"/>
    </xf>
    <xf numFmtId="0" fontId="4" fillId="6" borderId="6" xfId="0" applyFont="1" applyFill="1" applyBorder="1" applyAlignment="1" applyProtection="1">
      <alignment horizontal="center"/>
    </xf>
    <xf numFmtId="4" fontId="6" fillId="6" borderId="7" xfId="0" applyNumberFormat="1" applyFont="1" applyFill="1" applyBorder="1" applyAlignment="1" applyProtection="1">
      <alignment horizontal="center"/>
    </xf>
    <xf numFmtId="4" fontId="6" fillId="6" borderId="8" xfId="0" applyNumberFormat="1" applyFont="1" applyFill="1" applyBorder="1" applyAlignment="1" applyProtection="1">
      <alignment horizontal="center"/>
    </xf>
    <xf numFmtId="0" fontId="7" fillId="6" borderId="7" xfId="0" applyFont="1" applyFill="1" applyBorder="1" applyAlignment="1" applyProtection="1">
      <alignment horizontal="center" vertical="center"/>
    </xf>
    <xf numFmtId="0" fontId="0" fillId="0" borderId="4" xfId="0" applyBorder="1" applyAlignment="1">
      <alignment vertical="center"/>
    </xf>
    <xf numFmtId="0" fontId="8" fillId="6" borderId="9" xfId="0" applyFont="1" applyFill="1" applyBorder="1" applyAlignment="1" applyProtection="1">
      <alignment horizontal="center" vertical="center"/>
    </xf>
    <xf numFmtId="0" fontId="5" fillId="0" borderId="10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FE898"/>
      <color rgb="FFEB03CA"/>
      <color rgb="FF860000"/>
      <color rgb="FF9A0000"/>
      <color rgb="FFFFFF00"/>
      <color rgb="FFE6B8B7"/>
      <color rgb="FF000099"/>
      <color rgb="FFE89652"/>
      <color rgb="FFF7C025"/>
      <color rgb="FFFDE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0</xdr:row>
      <xdr:rowOff>47624</xdr:rowOff>
    </xdr:from>
    <xdr:to>
      <xdr:col>6</xdr:col>
      <xdr:colOff>238125</xdr:colOff>
      <xdr:row>1</xdr:row>
      <xdr:rowOff>8504</xdr:rowOff>
    </xdr:to>
    <xdr:sp macro="[0]!POINTES_tri_initia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6753225" y="47624"/>
          <a:ext cx="190500" cy="160905"/>
        </a:xfrm>
        <a:prstGeom prst="roundRect">
          <a:avLst/>
        </a:prstGeom>
        <a:solidFill>
          <a:srgbClr val="FFFF0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</a:rPr>
            <a:t>I</a:t>
          </a:r>
        </a:p>
      </xdr:txBody>
    </xdr:sp>
    <xdr:clientData/>
  </xdr:twoCellAnchor>
  <xdr:twoCellAnchor>
    <xdr:from>
      <xdr:col>7</xdr:col>
      <xdr:colOff>314667</xdr:colOff>
      <xdr:row>0</xdr:row>
      <xdr:rowOff>8505</xdr:rowOff>
    </xdr:from>
    <xdr:to>
      <xdr:col>7</xdr:col>
      <xdr:colOff>561295</xdr:colOff>
      <xdr:row>0</xdr:row>
      <xdr:rowOff>204106</xdr:rowOff>
    </xdr:to>
    <xdr:sp macro="[0]!POINTES_tri_montan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7713551" y="8505"/>
          <a:ext cx="246628" cy="195601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</a:rPr>
            <a:t>M</a:t>
          </a:r>
        </a:p>
      </xdr:txBody>
    </xdr:sp>
    <xdr:clientData/>
  </xdr:twoCellAnchor>
  <xdr:twoCellAnchor>
    <xdr:from>
      <xdr:col>1</xdr:col>
      <xdr:colOff>520067</xdr:colOff>
      <xdr:row>0</xdr:row>
      <xdr:rowOff>66484</xdr:rowOff>
    </xdr:from>
    <xdr:to>
      <xdr:col>2</xdr:col>
      <xdr:colOff>249729</xdr:colOff>
      <xdr:row>1</xdr:row>
      <xdr:rowOff>118766</xdr:rowOff>
    </xdr:to>
    <xdr:sp macro="[0]!MACRO_UP" textlink="">
      <xdr:nvSpPr>
        <xdr:cNvPr id="4" name="Flèche vers le haut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/>
      </xdr:nvSpPr>
      <xdr:spPr>
        <a:xfrm>
          <a:off x="1280531" y="66484"/>
          <a:ext cx="252000" cy="252000"/>
        </a:xfrm>
        <a:prstGeom prst="upArrow">
          <a:avLst/>
        </a:prstGeom>
        <a:solidFill>
          <a:srgbClr val="FF000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366973</xdr:colOff>
      <xdr:row>0</xdr:row>
      <xdr:rowOff>89304</xdr:rowOff>
    </xdr:from>
    <xdr:to>
      <xdr:col>2</xdr:col>
      <xdr:colOff>618973</xdr:colOff>
      <xdr:row>1</xdr:row>
      <xdr:rowOff>141586</xdr:rowOff>
    </xdr:to>
    <xdr:sp macro="[0]!MACRO_DOWN" textlink="">
      <xdr:nvSpPr>
        <xdr:cNvPr id="5" name="Flèche vers le bas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/>
      </xdr:nvSpPr>
      <xdr:spPr>
        <a:xfrm flipH="1">
          <a:off x="1649775" y="89304"/>
          <a:ext cx="252000" cy="252000"/>
        </a:xfrm>
        <a:prstGeom prst="downArrow">
          <a:avLst/>
        </a:prstGeom>
        <a:solidFill>
          <a:schemeClr val="tx1"/>
        </a:solidFill>
        <a:ln>
          <a:solidFill>
            <a:srgbClr val="FF0000"/>
          </a:solidFill>
        </a:ln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4343</xdr:colOff>
      <xdr:row>0</xdr:row>
      <xdr:rowOff>79819</xdr:rowOff>
    </xdr:from>
    <xdr:to>
      <xdr:col>3</xdr:col>
      <xdr:colOff>256343</xdr:colOff>
      <xdr:row>1</xdr:row>
      <xdr:rowOff>132101</xdr:rowOff>
    </xdr:to>
    <xdr:sp macro="[0]!MACRO_rech_ligne_vide" textlink="">
      <xdr:nvSpPr>
        <xdr:cNvPr id="7" name="Flèche gauche 6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SpPr/>
      </xdr:nvSpPr>
      <xdr:spPr>
        <a:xfrm>
          <a:off x="2016883" y="79819"/>
          <a:ext cx="252000" cy="252000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67945</xdr:colOff>
      <xdr:row>0</xdr:row>
      <xdr:rowOff>71217</xdr:rowOff>
    </xdr:from>
    <xdr:to>
      <xdr:col>1</xdr:col>
      <xdr:colOff>425222</xdr:colOff>
      <xdr:row>1</xdr:row>
      <xdr:rowOff>174014</xdr:rowOff>
    </xdr:to>
    <xdr:pic>
      <xdr:nvPicPr>
        <xdr:cNvPr id="9" name="Image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 flipH="1" flipV="1">
          <a:off x="833347" y="71217"/>
          <a:ext cx="357277" cy="306904"/>
        </a:xfrm>
        <a:prstGeom prst="rect">
          <a:avLst/>
        </a:prstGeom>
      </xdr:spPr>
    </xdr:pic>
    <xdr:clientData/>
  </xdr:twoCellAnchor>
  <xdr:twoCellAnchor>
    <xdr:from>
      <xdr:col>6</xdr:col>
      <xdr:colOff>17008</xdr:colOff>
      <xdr:row>1</xdr:row>
      <xdr:rowOff>17009</xdr:rowOff>
    </xdr:from>
    <xdr:to>
      <xdr:col>8</xdr:col>
      <xdr:colOff>0</xdr:colOff>
      <xdr:row>1</xdr:row>
      <xdr:rowOff>178594</xdr:rowOff>
    </xdr:to>
    <xdr:sp macro="[0]!ARCHIVAG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SpPr/>
      </xdr:nvSpPr>
      <xdr:spPr>
        <a:xfrm>
          <a:off x="6718526" y="221116"/>
          <a:ext cx="1250157" cy="161585"/>
        </a:xfrm>
        <a:prstGeom prst="roundRect">
          <a:avLst/>
        </a:prstGeom>
        <a:solidFill>
          <a:srgbClr val="0070C0"/>
        </a:solidFill>
        <a:ln w="12700" cap="rnd" cmpd="sng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Calibri" panose="020F0502020204030204" pitchFamily="34" charset="0"/>
            </a:rPr>
            <a:t>ARCHIVAGE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77"/>
  <sheetViews>
    <sheetView tabSelected="1" zoomScaleNormal="100" workbookViewId="0">
      <selection activeCell="C11" sqref="C11"/>
    </sheetView>
  </sheetViews>
  <sheetFormatPr baseColWidth="10" defaultRowHeight="15"/>
  <cols>
    <col min="1" max="1" width="11.42578125" style="32"/>
    <col min="2" max="2" width="8.42578125" style="33" customWidth="1"/>
    <col min="3" max="3" width="11" style="34" customWidth="1"/>
    <col min="4" max="4" width="8.85546875" style="34" customWidth="1"/>
    <col min="5" max="5" width="25.85546875" style="35" customWidth="1"/>
    <col min="6" max="6" width="35" style="35" customWidth="1"/>
    <col min="7" max="7" width="10.42578125" style="31" customWidth="1"/>
    <col min="8" max="8" width="8.5703125" style="34" customWidth="1"/>
    <col min="9" max="9" width="9.42578125" style="36" customWidth="1"/>
    <col min="10" max="10" width="6.85546875" style="36" customWidth="1"/>
    <col min="11" max="11" width="16" style="37" customWidth="1"/>
    <col min="12" max="16384" width="11.42578125" style="1"/>
  </cols>
  <sheetData>
    <row r="1" spans="1:12" ht="15.75">
      <c r="A1" s="38" t="str">
        <f>COUNTIF($E$4:$E$477,"*")&amp;" écritures pointées"</f>
        <v>3 écritures pointées</v>
      </c>
      <c r="B1" s="40"/>
      <c r="C1" s="41"/>
      <c r="D1" s="41"/>
      <c r="E1" s="42" t="str">
        <f>"POINTES  du   "&amp;TEXT(MIN($A$4:$A$499475),"j mmmm aaaa")&amp;"   au   "&amp;TEXT(MAX($A$4:$A$499475),"j mmmm aaaa")</f>
        <v>POINTES  du   26 novembre 2015   au   31 décembre 2015</v>
      </c>
      <c r="F1" s="43"/>
      <c r="G1" s="52" t="s">
        <v>25</v>
      </c>
      <c r="H1" s="53"/>
      <c r="I1" s="46" t="s">
        <v>24</v>
      </c>
      <c r="J1" s="47"/>
      <c r="K1" s="5" t="e">
        <f t="array" ref="K1">ROUND(SUM(IF($I$4:$I$470&lt;&gt;"",1/COUNTIF($I$4:$I$470,$I$4:$I$470),"")),0)&amp;" regrts util. / "&amp;#REF!</f>
        <v>#REF!</v>
      </c>
    </row>
    <row r="2" spans="1:12">
      <c r="A2" s="39"/>
      <c r="B2" s="41"/>
      <c r="C2" s="41"/>
      <c r="D2" s="41"/>
      <c r="E2" s="44"/>
      <c r="F2" s="45"/>
      <c r="G2" s="50"/>
      <c r="H2" s="51"/>
      <c r="I2" s="48">
        <f>SUM($K$4:$K$9475)</f>
        <v>-31</v>
      </c>
      <c r="J2" s="49">
        <f>SUM(I2:I6)</f>
        <v>-31</v>
      </c>
      <c r="K2" s="6" t="e">
        <f t="array" ref="K2">ROUND(SUM(IF($D$4:$D$470&lt;&gt;"",1/COUNTIF($D$4:$D$470,$D$4:$D$470),"")),0)&amp;" types util. / "&amp;#REF!</f>
        <v>#REF!</v>
      </c>
      <c r="L2" s="28"/>
    </row>
    <row r="3" spans="1:12" s="4" customFormat="1" ht="15" customHeight="1">
      <c r="A3" s="7" t="s">
        <v>0</v>
      </c>
      <c r="B3" s="8" t="s">
        <v>15</v>
      </c>
      <c r="C3" s="8" t="s">
        <v>1</v>
      </c>
      <c r="D3" s="8" t="s">
        <v>2</v>
      </c>
      <c r="E3" s="8" t="s">
        <v>3</v>
      </c>
      <c r="F3" s="8" t="s">
        <v>4</v>
      </c>
      <c r="G3" s="8" t="s">
        <v>5</v>
      </c>
      <c r="H3" s="9" t="s">
        <v>6</v>
      </c>
      <c r="I3" s="8" t="s">
        <v>7</v>
      </c>
      <c r="J3" s="10" t="s">
        <v>8</v>
      </c>
      <c r="K3" s="11" t="s">
        <v>9</v>
      </c>
      <c r="L3" s="3"/>
    </row>
    <row r="4" spans="1:12">
      <c r="A4" s="12">
        <v>42334</v>
      </c>
      <c r="B4" s="13" t="s">
        <v>13</v>
      </c>
      <c r="C4" s="14">
        <v>6924463</v>
      </c>
      <c r="D4" s="15" t="s">
        <v>12</v>
      </c>
      <c r="E4" s="16" t="s">
        <v>14</v>
      </c>
      <c r="F4" s="16" t="s">
        <v>16</v>
      </c>
      <c r="G4" s="17">
        <v>65</v>
      </c>
      <c r="H4" s="18" t="s">
        <v>17</v>
      </c>
      <c r="I4" s="19" t="s">
        <v>10</v>
      </c>
      <c r="J4" s="20" t="s">
        <v>13</v>
      </c>
      <c r="K4" s="21">
        <f>IF(J4="C",G4*1,G4*-1)</f>
        <v>-65</v>
      </c>
    </row>
    <row r="5" spans="1:12">
      <c r="A5" s="12">
        <v>42369</v>
      </c>
      <c r="B5" s="13" t="s">
        <v>13</v>
      </c>
      <c r="C5" s="14">
        <v>6924466</v>
      </c>
      <c r="D5" s="15" t="s">
        <v>12</v>
      </c>
      <c r="E5" s="16" t="s">
        <v>14</v>
      </c>
      <c r="F5" s="16" t="s">
        <v>22</v>
      </c>
      <c r="G5" s="17">
        <v>120</v>
      </c>
      <c r="H5" s="18" t="s">
        <v>17</v>
      </c>
      <c r="I5" s="19" t="s">
        <v>10</v>
      </c>
      <c r="J5" s="20" t="s">
        <v>13</v>
      </c>
      <c r="K5" s="21">
        <f>IF(J5="C",G5*1,G5*-1)</f>
        <v>-120</v>
      </c>
    </row>
    <row r="6" spans="1:12">
      <c r="A6" s="29">
        <v>42356</v>
      </c>
      <c r="B6" s="22" t="s">
        <v>11</v>
      </c>
      <c r="C6" s="30"/>
      <c r="D6" s="23" t="s">
        <v>18</v>
      </c>
      <c r="E6" s="24" t="s">
        <v>19</v>
      </c>
      <c r="F6" s="25" t="s">
        <v>20</v>
      </c>
      <c r="G6" s="26">
        <v>154</v>
      </c>
      <c r="H6" s="27" t="s">
        <v>17</v>
      </c>
      <c r="I6" s="19" t="s">
        <v>21</v>
      </c>
      <c r="J6" s="20" t="s">
        <v>23</v>
      </c>
      <c r="K6" s="21">
        <f>IF(J6="C",G6*1,G6*-1)</f>
        <v>154</v>
      </c>
    </row>
    <row r="7" spans="1:12">
      <c r="A7" s="2"/>
      <c r="B7" s="2"/>
      <c r="C7" s="2"/>
      <c r="D7" s="2"/>
      <c r="E7" s="2"/>
      <c r="F7" s="2"/>
      <c r="G7" s="2"/>
      <c r="H7" s="2"/>
      <c r="I7" s="2"/>
      <c r="J7" s="2"/>
      <c r="K7" s="2"/>
    </row>
    <row r="8" spans="1:12">
      <c r="A8" s="2"/>
      <c r="B8" s="2"/>
      <c r="C8" s="2"/>
      <c r="D8" s="2"/>
      <c r="E8" s="2"/>
      <c r="F8" s="2"/>
      <c r="G8" s="2"/>
      <c r="H8" s="2"/>
      <c r="I8" s="2"/>
      <c r="J8" s="2"/>
      <c r="K8" s="2"/>
    </row>
    <row r="9" spans="1:12">
      <c r="A9" s="2"/>
      <c r="B9" s="2"/>
      <c r="C9" s="2"/>
      <c r="D9" s="2"/>
      <c r="E9" s="2"/>
      <c r="F9" s="2"/>
      <c r="G9" s="2"/>
      <c r="H9" s="2"/>
      <c r="I9" s="2"/>
      <c r="J9" s="2"/>
      <c r="K9" s="2"/>
    </row>
    <row r="10" spans="1:12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2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</row>
    <row r="12" spans="1:12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1:12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2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2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1:11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1:11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</row>
    <row r="19" spans="1:11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</row>
    <row r="20" spans="1:11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</row>
    <row r="21" spans="1:11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</row>
    <row r="22" spans="1:11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</row>
    <row r="23" spans="1:11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</row>
    <row r="24" spans="1:11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</row>
    <row r="25" spans="1:11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</row>
    <row r="26" spans="1:11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</row>
    <row r="27" spans="1:11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</row>
    <row r="28" spans="1:1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</row>
    <row r="29" spans="1:11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</row>
    <row r="30" spans="1:11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</row>
    <row r="31" spans="1:11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</row>
    <row r="32" spans="1:11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</row>
    <row r="42" spans="1:11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</row>
    <row r="43" spans="1:1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</row>
    <row r="44" spans="1:1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</row>
    <row r="45" spans="1:11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</row>
    <row r="46" spans="1:11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</row>
    <row r="47" spans="1:1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</row>
    <row r="48" spans="1:1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</row>
    <row r="49" spans="1:11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</row>
    <row r="50" spans="1:1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</row>
    <row r="51" spans="1:11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</row>
    <row r="52" spans="1:11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</row>
    <row r="53" spans="1:11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</row>
    <row r="54" spans="1:11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</row>
    <row r="55" spans="1:11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</row>
    <row r="56" spans="1:1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</row>
    <row r="57" spans="1:11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</row>
    <row r="58" spans="1:11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</row>
    <row r="59" spans="1:1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</row>
    <row r="60" spans="1:11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</row>
    <row r="61" spans="1:11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</row>
    <row r="62" spans="1:11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</row>
    <row r="63" spans="1:11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</row>
    <row r="64" spans="1:11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</row>
    <row r="65" spans="1:11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</row>
    <row r="66" spans="1:11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</row>
    <row r="67" spans="1:1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</row>
    <row r="68" spans="1:11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</row>
    <row r="69" spans="1:11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</row>
    <row r="70" spans="1:1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</row>
    <row r="71" spans="1:11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</row>
    <row r="72" spans="1:11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</row>
    <row r="73" spans="1:11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</row>
    <row r="74" spans="1:11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</row>
    <row r="75" spans="1:11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</row>
    <row r="76" spans="1:1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</row>
    <row r="77" spans="1:11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</row>
    <row r="78" spans="1:11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</row>
    <row r="79" spans="1:11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</row>
    <row r="80" spans="1:11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</row>
    <row r="81" spans="1:11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</row>
    <row r="82" spans="1:11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</row>
    <row r="83" spans="1:11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</row>
    <row r="84" spans="1:11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</row>
    <row r="85" spans="1:1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</row>
    <row r="86" spans="1:1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</row>
    <row r="87" spans="1:11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</row>
    <row r="88" spans="1:11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</row>
    <row r="89" spans="1:11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</row>
    <row r="90" spans="1:11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</row>
    <row r="91" spans="1:11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</row>
    <row r="92" spans="1:11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</row>
    <row r="93" spans="1:11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</row>
    <row r="94" spans="1:11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</row>
    <row r="95" spans="1:11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</row>
    <row r="96" spans="1:11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</row>
    <row r="97" spans="1:11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</row>
    <row r="98" spans="1:11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</row>
    <row r="99" spans="1:11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</row>
    <row r="100" spans="1:1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</row>
    <row r="101" spans="1:1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</row>
    <row r="102" spans="1:1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</row>
    <row r="103" spans="1:1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</row>
    <row r="104" spans="1:1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</row>
    <row r="105" spans="1:1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</row>
    <row r="106" spans="1:1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</row>
    <row r="107" spans="1:1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</row>
    <row r="108" spans="1:1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</row>
    <row r="109" spans="1:1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</row>
    <row r="110" spans="1:1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</row>
    <row r="111" spans="1:1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</row>
    <row r="112" spans="1:1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</row>
    <row r="113" spans="1:1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</row>
    <row r="114" spans="1:1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</row>
    <row r="115" spans="1:1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</row>
    <row r="116" spans="1:1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</row>
    <row r="117" spans="1:1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</row>
    <row r="118" spans="1:1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</row>
    <row r="119" spans="1:1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</row>
    <row r="120" spans="1:1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</row>
    <row r="121" spans="1:1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</row>
    <row r="122" spans="1:1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</row>
    <row r="123" spans="1:1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</row>
    <row r="124" spans="1:1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</row>
    <row r="125" spans="1:1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</row>
    <row r="126" spans="1:1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</row>
    <row r="127" spans="1:1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</row>
    <row r="128" spans="1:1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</row>
    <row r="129" spans="1:1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</row>
    <row r="130" spans="1:1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</row>
    <row r="131" spans="1:1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</row>
    <row r="132" spans="1:1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</row>
    <row r="133" spans="1:1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</row>
    <row r="134" spans="1:1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</row>
    <row r="135" spans="1:1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</row>
    <row r="136" spans="1:1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</row>
    <row r="137" spans="1:1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</row>
    <row r="138" spans="1:1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</row>
    <row r="139" spans="1:1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</row>
    <row r="140" spans="1:1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</row>
    <row r="141" spans="1:1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</row>
    <row r="142" spans="1:1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</row>
    <row r="143" spans="1:1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</row>
    <row r="144" spans="1:1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</row>
    <row r="145" spans="1:1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</row>
    <row r="146" spans="1:1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</row>
    <row r="147" spans="1:1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</row>
    <row r="148" spans="1:1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</row>
    <row r="149" spans="1:1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</row>
    <row r="150" spans="1:1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</row>
    <row r="151" spans="1:1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</row>
    <row r="152" spans="1:1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</row>
    <row r="153" spans="1:1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</row>
    <row r="154" spans="1:1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</row>
    <row r="155" spans="1:1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</row>
    <row r="156" spans="1:1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</row>
    <row r="157" spans="1:1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</row>
    <row r="158" spans="1:1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</row>
    <row r="159" spans="1:1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</row>
    <row r="160" spans="1:1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</row>
    <row r="161" spans="1:1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</row>
    <row r="162" spans="1:1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</row>
    <row r="163" spans="1:1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</row>
    <row r="164" spans="1:1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</row>
    <row r="165" spans="1:1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</row>
    <row r="166" spans="1:1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</row>
    <row r="167" spans="1:1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</row>
    <row r="168" spans="1:1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</row>
    <row r="169" spans="1:1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</row>
    <row r="170" spans="1:1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</row>
    <row r="171" spans="1:1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</row>
    <row r="172" spans="1:1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</row>
    <row r="173" spans="1:1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</row>
    <row r="174" spans="1:1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</row>
    <row r="175" spans="1:1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</row>
    <row r="176" spans="1:1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</row>
    <row r="177" spans="1:1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</row>
    <row r="178" spans="1:1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</row>
    <row r="179" spans="1:1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</row>
    <row r="180" spans="1:1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</row>
    <row r="181" spans="1:1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</row>
    <row r="182" spans="1:1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</row>
    <row r="183" spans="1:1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</row>
    <row r="184" spans="1:1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</row>
    <row r="185" spans="1:1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</row>
    <row r="186" spans="1:1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</row>
    <row r="187" spans="1:1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</row>
    <row r="188" spans="1:1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</row>
    <row r="189" spans="1:1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</row>
    <row r="190" spans="1:1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</row>
    <row r="191" spans="1:1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</row>
    <row r="192" spans="1:1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</row>
    <row r="193" spans="1:1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</row>
    <row r="194" spans="1:1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</row>
    <row r="195" spans="1:1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</row>
    <row r="196" spans="1:1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</row>
    <row r="197" spans="1:1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</row>
    <row r="198" spans="1:1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</row>
    <row r="199" spans="1:1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</row>
    <row r="200" spans="1:1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</row>
    <row r="201" spans="1:1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</row>
    <row r="202" spans="1:1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</row>
    <row r="203" spans="1:1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</row>
    <row r="204" spans="1:1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</row>
    <row r="205" spans="1:1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</row>
    <row r="206" spans="1:1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</row>
    <row r="207" spans="1:1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</row>
    <row r="208" spans="1:1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</row>
    <row r="209" spans="1:1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</row>
    <row r="210" spans="1:1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</row>
    <row r="211" spans="1:1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</row>
    <row r="212" spans="1:1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</row>
    <row r="213" spans="1:1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</row>
    <row r="214" spans="1:1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</row>
    <row r="215" spans="1:1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</row>
    <row r="216" spans="1:1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</row>
    <row r="217" spans="1:1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</row>
    <row r="218" spans="1:1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</row>
    <row r="219" spans="1:1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</row>
    <row r="220" spans="1:1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</row>
    <row r="221" spans="1:1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</row>
    <row r="222" spans="1:1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</row>
    <row r="223" spans="1:1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</row>
    <row r="224" spans="1:1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</row>
    <row r="225" spans="1:1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</row>
    <row r="226" spans="1:1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</row>
    <row r="227" spans="1:1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</row>
    <row r="228" spans="1:1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</row>
    <row r="229" spans="1:1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</row>
    <row r="230" spans="1:1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</row>
    <row r="231" spans="1:1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</row>
    <row r="232" spans="1:1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</row>
    <row r="233" spans="1:1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</row>
    <row r="234" spans="1:1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</row>
    <row r="235" spans="1:1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</row>
    <row r="236" spans="1:1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</row>
    <row r="237" spans="1:1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</row>
    <row r="238" spans="1:1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</row>
    <row r="239" spans="1:1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</row>
    <row r="240" spans="1:1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</row>
    <row r="241" spans="1:1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</row>
    <row r="242" spans="1:1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</row>
    <row r="243" spans="1:1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</row>
    <row r="244" spans="1:1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</row>
    <row r="245" spans="1:1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</row>
    <row r="246" spans="1:1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</row>
    <row r="247" spans="1:1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</row>
    <row r="248" spans="1:1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</row>
    <row r="249" spans="1:1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</row>
    <row r="250" spans="1:1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</row>
    <row r="251" spans="1:11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</row>
    <row r="252" spans="1:11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</row>
    <row r="253" spans="1:11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</row>
    <row r="254" spans="1:11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</row>
    <row r="255" spans="1:11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</row>
    <row r="256" spans="1:11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</row>
    <row r="257" spans="1:11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</row>
    <row r="258" spans="1:11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</row>
    <row r="259" spans="1:11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</row>
    <row r="260" spans="1:11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</row>
    <row r="261" spans="1:11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</row>
    <row r="262" spans="1:11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</row>
    <row r="263" spans="1:11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</row>
    <row r="264" spans="1:11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</row>
    <row r="265" spans="1:11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</row>
    <row r="266" spans="1:11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</row>
    <row r="267" spans="1:11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</row>
    <row r="268" spans="1:11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</row>
    <row r="269" spans="1:11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</row>
    <row r="270" spans="1:11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</row>
    <row r="271" spans="1:11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</row>
    <row r="272" spans="1:11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</row>
    <row r="273" spans="1:11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</row>
    <row r="274" spans="1:11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</row>
    <row r="275" spans="1:11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</row>
    <row r="276" spans="1:11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</row>
    <row r="277" spans="1:11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</row>
    <row r="278" spans="1:11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</row>
    <row r="279" spans="1:11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</row>
    <row r="280" spans="1:11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</row>
    <row r="281" spans="1:11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</row>
    <row r="282" spans="1:11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</row>
    <row r="283" spans="1:11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</row>
    <row r="284" spans="1:11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</row>
    <row r="285" spans="1:11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</row>
    <row r="286" spans="1:11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</row>
    <row r="287" spans="1:11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</row>
    <row r="288" spans="1:11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</row>
    <row r="289" spans="1:11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</row>
    <row r="290" spans="1:11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</row>
    <row r="291" spans="1:11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</row>
    <row r="292" spans="1:11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</row>
    <row r="293" spans="1:11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</row>
    <row r="294" spans="1:11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</row>
    <row r="295" spans="1:11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</row>
    <row r="296" spans="1:11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</row>
    <row r="297" spans="1:11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</row>
    <row r="298" spans="1:11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</row>
    <row r="299" spans="1:11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</row>
    <row r="300" spans="1:11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</row>
    <row r="301" spans="1:11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</row>
    <row r="302" spans="1:11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</row>
    <row r="303" spans="1:11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</row>
    <row r="304" spans="1:11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</row>
    <row r="305" spans="1:11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</row>
    <row r="306" spans="1:11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</row>
    <row r="307" spans="1:11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</row>
    <row r="308" spans="1:11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</row>
    <row r="309" spans="1:11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</row>
    <row r="310" spans="1:11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</row>
    <row r="311" spans="1:11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</row>
    <row r="312" spans="1:11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</row>
    <row r="313" spans="1:11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</row>
    <row r="314" spans="1:11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</row>
    <row r="315" spans="1:11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</row>
    <row r="316" spans="1:11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</row>
    <row r="317" spans="1:11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</row>
    <row r="318" spans="1:11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</row>
    <row r="319" spans="1:11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</row>
    <row r="320" spans="1:11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</row>
    <row r="321" spans="1:11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</row>
    <row r="322" spans="1:11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</row>
    <row r="323" spans="1:11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</row>
    <row r="324" spans="1:11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</row>
    <row r="325" spans="1:11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</row>
    <row r="326" spans="1:11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</row>
    <row r="327" spans="1:11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</row>
    <row r="328" spans="1:11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</row>
    <row r="329" spans="1:11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</row>
    <row r="330" spans="1:11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</row>
    <row r="331" spans="1:11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</row>
    <row r="332" spans="1:11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</row>
    <row r="333" spans="1:11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</row>
    <row r="334" spans="1:11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</row>
    <row r="335" spans="1:11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</row>
    <row r="336" spans="1:11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</row>
    <row r="337" spans="1:11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</row>
    <row r="338" spans="1:11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</row>
    <row r="339" spans="1:11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</row>
    <row r="340" spans="1:11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</row>
    <row r="341" spans="1:11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</row>
    <row r="342" spans="1:11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</row>
    <row r="343" spans="1:11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</row>
    <row r="344" spans="1:11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</row>
    <row r="345" spans="1:11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</row>
    <row r="346" spans="1:11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</row>
    <row r="347" spans="1:11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</row>
    <row r="348" spans="1:11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</row>
    <row r="349" spans="1:11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</row>
    <row r="350" spans="1:11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</row>
    <row r="351" spans="1:11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</row>
    <row r="352" spans="1:11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</row>
    <row r="353" spans="1:11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</row>
    <row r="354" spans="1:11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</row>
    <row r="355" spans="1:11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</row>
    <row r="356" spans="1:11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</row>
    <row r="357" spans="1:11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</row>
    <row r="358" spans="1:11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</row>
    <row r="359" spans="1:11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</row>
    <row r="360" spans="1:11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</row>
    <row r="361" spans="1:11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</row>
    <row r="362" spans="1:11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</row>
    <row r="363" spans="1:11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</row>
    <row r="364" spans="1:11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</row>
    <row r="365" spans="1:11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</row>
    <row r="366" spans="1:11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</row>
    <row r="367" spans="1:11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</row>
    <row r="368" spans="1:11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</row>
    <row r="369" spans="1:11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</row>
    <row r="370" spans="1:11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</row>
    <row r="371" spans="1:11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</row>
    <row r="372" spans="1:11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</row>
    <row r="373" spans="1:11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</row>
    <row r="374" spans="1:11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</row>
    <row r="375" spans="1:11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</row>
    <row r="376" spans="1:11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</row>
    <row r="377" spans="1:11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</row>
    <row r="378" spans="1:11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</row>
    <row r="379" spans="1:11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</row>
    <row r="380" spans="1:11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</row>
    <row r="381" spans="1:11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</row>
    <row r="382" spans="1:11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</row>
    <row r="383" spans="1:11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</row>
    <row r="384" spans="1:11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</row>
    <row r="385" spans="1:11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</row>
    <row r="386" spans="1:11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</row>
    <row r="387" spans="1:11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</row>
    <row r="388" spans="1:11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</row>
    <row r="389" spans="1:11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</row>
    <row r="390" spans="1:11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</row>
    <row r="391" spans="1:11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</row>
    <row r="392" spans="1:11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</row>
    <row r="393" spans="1:11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</row>
    <row r="394" spans="1:11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</row>
    <row r="395" spans="1:11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</row>
    <row r="396" spans="1:11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</row>
    <row r="397" spans="1:11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</row>
    <row r="398" spans="1:11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</row>
    <row r="399" spans="1:11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</row>
    <row r="400" spans="1:11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</row>
    <row r="401" spans="1:11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</row>
    <row r="402" spans="1:11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</row>
    <row r="403" spans="1:11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</row>
    <row r="404" spans="1:11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</row>
    <row r="405" spans="1:11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</row>
    <row r="406" spans="1:11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</row>
    <row r="407" spans="1:11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</row>
    <row r="408" spans="1:11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</row>
    <row r="409" spans="1:11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</row>
    <row r="410" spans="1:11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</row>
    <row r="411" spans="1:11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</row>
    <row r="412" spans="1:11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</row>
    <row r="413" spans="1:11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</row>
    <row r="414" spans="1:11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</row>
    <row r="415" spans="1:11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</row>
    <row r="416" spans="1:11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</row>
    <row r="417" spans="1:11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</row>
    <row r="418" spans="1:11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</row>
    <row r="419" spans="1:11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</row>
    <row r="420" spans="1:11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</row>
    <row r="421" spans="1:11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</row>
    <row r="422" spans="1:11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</row>
    <row r="423" spans="1:11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</row>
    <row r="424" spans="1:11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</row>
    <row r="425" spans="1:11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</row>
    <row r="426" spans="1:11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</row>
    <row r="427" spans="1:11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</row>
    <row r="428" spans="1:11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</row>
    <row r="429" spans="1:11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</row>
    <row r="430" spans="1:11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</row>
    <row r="431" spans="1:11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</row>
    <row r="432" spans="1:11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</row>
    <row r="433" spans="1:11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</row>
    <row r="434" spans="1:11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</row>
    <row r="435" spans="1:11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</row>
    <row r="436" spans="1:11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</row>
    <row r="437" spans="1:11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</row>
    <row r="438" spans="1:11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</row>
    <row r="439" spans="1:11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</row>
    <row r="440" spans="1:11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</row>
    <row r="441" spans="1:11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</row>
    <row r="442" spans="1:11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</row>
    <row r="443" spans="1:11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</row>
    <row r="444" spans="1:11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</row>
    <row r="445" spans="1:11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</row>
    <row r="446" spans="1:11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</row>
    <row r="447" spans="1:11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</row>
    <row r="448" spans="1:11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</row>
    <row r="449" spans="1:11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</row>
    <row r="450" spans="1:11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</row>
    <row r="451" spans="1:11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</row>
    <row r="452" spans="1:11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</row>
    <row r="453" spans="1:11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</row>
    <row r="454" spans="1:11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</row>
    <row r="455" spans="1:11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</row>
    <row r="456" spans="1:11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</row>
    <row r="457" spans="1:11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</row>
    <row r="458" spans="1:11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</row>
    <row r="459" spans="1:11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</row>
    <row r="460" spans="1:11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</row>
    <row r="461" spans="1:11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</row>
    <row r="462" spans="1:11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</row>
    <row r="463" spans="1:11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</row>
    <row r="464" spans="1:11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</row>
    <row r="465" spans="1:11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</row>
    <row r="466" spans="1:11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</row>
    <row r="467" spans="1:11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</row>
    <row r="468" spans="1:11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</row>
    <row r="469" spans="1:11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</row>
    <row r="470" spans="1:11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</row>
    <row r="471" spans="1:11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</row>
    <row r="472" spans="1:11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</row>
    <row r="473" spans="1:11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</row>
    <row r="474" spans="1:11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</row>
    <row r="475" spans="1:11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</row>
    <row r="476" spans="1:1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</row>
    <row r="477" spans="1:1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</row>
  </sheetData>
  <autoFilter ref="A3:K6"/>
  <sortState ref="A4:K1000">
    <sortCondition ref="G4:G1000"/>
    <sortCondition ref="D4:D1000"/>
    <sortCondition ref="A4:A1000"/>
  </sortState>
  <mergeCells count="7">
    <mergeCell ref="A1:A2"/>
    <mergeCell ref="B1:D2"/>
    <mergeCell ref="E1:F2"/>
    <mergeCell ref="I1:J1"/>
    <mergeCell ref="I2:J2"/>
    <mergeCell ref="G2:H2"/>
    <mergeCell ref="G1:H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&amp; sam</dc:creator>
  <cp:lastModifiedBy>Pierrot</cp:lastModifiedBy>
  <cp:lastPrinted>2016-06-22T19:06:34Z</cp:lastPrinted>
  <dcterms:created xsi:type="dcterms:W3CDTF">2016-06-20T08:53:28Z</dcterms:created>
  <dcterms:modified xsi:type="dcterms:W3CDTF">2016-09-11T07:36:43Z</dcterms:modified>
</cp:coreProperties>
</file>