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3040" windowHeight="8835"/>
  </bookViews>
  <sheets>
    <sheet name="DPGF" sheetId="1" r:id="rId1"/>
  </sheets>
  <functionGroups builtInGroupCount="17"/>
  <definedNames>
    <definedName name="_xlnm.Print_Titles" localSheetId="0">DPGF!$1:$1</definedName>
    <definedName name="Tableau">DPGF!$A$1:$H$20</definedName>
    <definedName name="_xlnm.Print_Area" localSheetId="0">DPGF!$B$1:$H$21</definedName>
  </definedNames>
  <calcPr calcId="145621"/>
</workbook>
</file>

<file path=xl/calcChain.xml><?xml version="1.0" encoding="utf-8"?>
<calcChain xmlns="http://schemas.openxmlformats.org/spreadsheetml/2006/main">
  <c r="A18" i="1" l="1"/>
  <c r="H18" i="1" s="1"/>
  <c r="A17" i="1"/>
  <c r="H17" i="1" s="1"/>
  <c r="A16" i="1"/>
  <c r="A7" i="1"/>
  <c r="H7" i="1" s="1"/>
  <c r="H16" i="1"/>
  <c r="A2" i="1" l="1"/>
  <c r="A3" i="1"/>
  <c r="H3" i="1" s="1"/>
  <c r="A4" i="1"/>
  <c r="H4" i="1" s="1"/>
  <c r="A5" i="1"/>
  <c r="A6" i="1"/>
  <c r="H6" i="1" s="1"/>
  <c r="A8" i="1"/>
  <c r="A9" i="1"/>
  <c r="A10" i="1"/>
  <c r="A11" i="1"/>
  <c r="H11" i="1" s="1"/>
  <c r="A12" i="1"/>
  <c r="H12" i="1" s="1"/>
  <c r="A13" i="1"/>
  <c r="A14" i="1"/>
  <c r="H14" i="1" s="1"/>
  <c r="A15" i="1"/>
  <c r="H15" i="1" s="1"/>
  <c r="H9" i="1"/>
  <c r="H10" i="1"/>
  <c r="H13" i="1"/>
  <c r="H5" i="1"/>
  <c r="H8" i="1"/>
  <c r="H2" i="1"/>
  <c r="H19" i="1" l="1"/>
  <c r="H20" i="1" s="1"/>
  <c r="H21" i="1" s="1"/>
</calcChain>
</file>

<file path=xl/comments1.xml><?xml version="1.0" encoding="utf-8"?>
<comments xmlns="http://schemas.openxmlformats.org/spreadsheetml/2006/main">
  <authors>
    <author>COLETTE PITON--DEWEZ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Auteur:
Quantité Maître d'œuvre.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Auteur:
Quantité Entreprise.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<sst xmlns="http://schemas.openxmlformats.org/spreadsheetml/2006/main" count="49" uniqueCount="35">
  <si>
    <t>U</t>
  </si>
  <si>
    <t>QTE MOE</t>
  </si>
  <si>
    <t>PH2-0</t>
  </si>
  <si>
    <t>Généralité</t>
  </si>
  <si>
    <t>Nettoyage courant et de fin de chantier</t>
  </si>
  <si>
    <t>Etudes d'exécution</t>
  </si>
  <si>
    <t>PH2-1</t>
  </si>
  <si>
    <t>Dépose des installations</t>
  </si>
  <si>
    <t>Dépose des installations production</t>
  </si>
  <si>
    <t>PH2-3</t>
  </si>
  <si>
    <t>Modification des installations</t>
  </si>
  <si>
    <t>PH2-3,1</t>
  </si>
  <si>
    <t>3,1,1</t>
  </si>
  <si>
    <t>3,1,2</t>
  </si>
  <si>
    <t>CTA nord</t>
  </si>
  <si>
    <t>PH2-3,2</t>
  </si>
  <si>
    <t>Niv</t>
  </si>
  <si>
    <t>N°</t>
  </si>
  <si>
    <t>Désignation</t>
  </si>
  <si>
    <t xml:space="preserve">Prix unitaire </t>
  </si>
  <si>
    <t xml:space="preserve">Prix total </t>
  </si>
  <si>
    <t>TOTAlL HT :</t>
  </si>
  <si>
    <t xml:space="preserve"> TVA 20% :</t>
  </si>
  <si>
    <t>TOTAL TTC :</t>
  </si>
  <si>
    <t>Réseau primaire</t>
  </si>
  <si>
    <t>Local technique nord</t>
  </si>
  <si>
    <t>Vanne d'équilibrage</t>
  </si>
  <si>
    <t>Vanne d'isolement</t>
  </si>
  <si>
    <t>Vanne de réglage de débit indépendante de la pression</t>
  </si>
  <si>
    <t>Ens</t>
  </si>
  <si>
    <t>Qté</t>
  </si>
  <si>
    <t>Bonjour,</t>
  </si>
  <si>
    <t>Il faut une insertion ou suppression de lignes pour les sous-totaux se fassent, peut-on y remedier pour que cela se  produise automatiquement.</t>
  </si>
  <si>
    <t>Feever</t>
  </si>
  <si>
    <t>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</si>
</sst>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General;[Red]\-General;General"/>
    <numFmt numFmtId="165" formatCode="#,##0.00;[Red]\-#,##0.00;?;@"/>
    <numFmt numFmtId="166" formatCode="#,##0.00_ ;[Red]\-#,##0.00\ "/>
    <numFmt numFmtId="167" formatCode="General;General;?;@"/>
    <numFmt numFmtId="168" formatCode="#,##0.00_ ;[Red]\-#,##0.00;#\ "/>
  </numFmts>
  <fonts count="10" x14ac:knownFonts="1">
    <font>
      <sz val="10"/>
      <color theme="1"/>
      <name val="Calibri"/>
      <family val="2"/>
      <scheme val="minor"/>
    </font>
    <font>
      <b/>
      <sz val="18"/>
      <color theme="3"/>
      <name val="Swis721 LtCn BT"/>
      <family val="2"/>
      <scheme val="major"/>
    </font>
    <font>
      <sz val="12"/>
      <color rgb="FFFA7D00"/>
      <name val="Calibri"/>
      <family val="2"/>
      <scheme val="minor"/>
    </font>
    <font>
      <sz val="10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</borders>
  <cellStyleXfs count="4">
    <xf numFmtId="0" fontId="0" fillId="0" borderId="0">
      <alignment horizontal="left" vertical="center"/>
    </xf>
    <xf numFmtId="49" fontId="1" fillId="0" borderId="2">
      <alignment horizontal="center" vertical="center"/>
    </xf>
    <xf numFmtId="0" fontId="2" fillId="0" borderId="1" applyNumberFormat="0" applyFill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>
      <alignment horizontal="left" vertical="center"/>
    </xf>
    <xf numFmtId="49" fontId="0" fillId="0" borderId="0" xfId="0" applyNumberFormat="1" applyAlignment="1" applyProtection="1">
      <alignment horizontal="right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Fill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right" vertical="center"/>
      <protection locked="0"/>
    </xf>
    <xf numFmtId="168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Alignment="1" applyProtection="1">
      <alignment wrapText="1"/>
    </xf>
    <xf numFmtId="0" fontId="4" fillId="0" borderId="0" xfId="0" applyFont="1" applyBorder="1" applyAlignment="1" applyProtection="1">
      <alignment horizontal="center" vertical="top" wrapText="1"/>
    </xf>
    <xf numFmtId="166" fontId="0" fillId="0" borderId="0" xfId="0" applyNumberFormat="1" applyAlignment="1" applyProtection="1">
      <alignment horizontal="right" vertical="center"/>
    </xf>
    <xf numFmtId="49" fontId="5" fillId="0" borderId="6" xfId="0" applyNumberFormat="1" applyFont="1" applyFill="1" applyBorder="1" applyAlignment="1" applyProtection="1">
      <alignment horizontal="right" vertical="top" indent="1"/>
    </xf>
    <xf numFmtId="49" fontId="5" fillId="0" borderId="3" xfId="0" applyNumberFormat="1" applyFont="1" applyFill="1" applyBorder="1" applyAlignment="1" applyProtection="1">
      <alignment horizontal="right" vertical="top" inden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5" fillId="0" borderId="7" xfId="0" applyNumberFormat="1" applyFont="1" applyFill="1" applyBorder="1" applyAlignment="1" applyProtection="1">
      <alignment horizontal="right" vertical="top" indent="1"/>
    </xf>
    <xf numFmtId="49" fontId="5" fillId="0" borderId="8" xfId="0" applyNumberFormat="1" applyFont="1" applyFill="1" applyBorder="1" applyAlignment="1" applyProtection="1">
      <alignment horizontal="right" vertical="top" indent="1"/>
    </xf>
    <xf numFmtId="49" fontId="5" fillId="0" borderId="8" xfId="0" applyNumberFormat="1" applyFont="1" applyFill="1" applyBorder="1" applyAlignment="1" applyProtection="1">
      <alignment horizontal="center" vertical="top"/>
    </xf>
    <xf numFmtId="49" fontId="0" fillId="0" borderId="0" xfId="0" applyNumberFormat="1" applyAlignment="1" applyProtection="1">
      <alignment horizontal="right" vertical="center" indent="1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right" vertical="center"/>
    </xf>
    <xf numFmtId="164" fontId="0" fillId="0" borderId="0" xfId="0" applyNumberFormat="1" applyAlignment="1" applyProtection="1">
      <alignment horizontal="right" vertical="center"/>
    </xf>
    <xf numFmtId="165" fontId="0" fillId="0" borderId="0" xfId="0" applyNumberFormat="1" applyAlignment="1" applyProtection="1">
      <alignment horizontal="right" vertical="center"/>
    </xf>
    <xf numFmtId="165" fontId="0" fillId="0" borderId="0" xfId="3" applyNumberFormat="1" applyFont="1" applyAlignment="1" applyProtection="1">
      <alignment horizontal="right" vertical="center"/>
    </xf>
    <xf numFmtId="49" fontId="5" fillId="0" borderId="3" xfId="0" applyNumberFormat="1" applyFont="1" applyFill="1" applyBorder="1" applyAlignment="1" applyProtection="1">
      <alignment horizontal="right" vertical="top"/>
    </xf>
    <xf numFmtId="49" fontId="5" fillId="0" borderId="8" xfId="0" applyNumberFormat="1" applyFont="1" applyFill="1" applyBorder="1" applyAlignment="1" applyProtection="1">
      <alignment horizontal="right" vertical="top"/>
    </xf>
    <xf numFmtId="49" fontId="5" fillId="0" borderId="13" xfId="0" applyNumberFormat="1" applyFont="1" applyBorder="1" applyAlignment="1" applyProtection="1">
      <alignment horizontal="center" vertical="top" wrapText="1"/>
    </xf>
    <xf numFmtId="0" fontId="0" fillId="0" borderId="10" xfId="0" applyNumberFormat="1" applyFill="1" applyBorder="1" applyAlignment="1" applyProtection="1">
      <alignment vertical="center"/>
    </xf>
    <xf numFmtId="0" fontId="6" fillId="0" borderId="0" xfId="0" applyNumberFormat="1" applyFont="1" applyAlignment="1" applyProtection="1">
      <alignment horizontal="left" vertical="center"/>
      <protection locked="0"/>
    </xf>
    <xf numFmtId="0" fontId="0" fillId="0" borderId="0" xfId="0" applyNumberFormat="1" applyFill="1" applyAlignment="1" applyProtection="1">
      <alignment horizontal="left" vertical="center"/>
      <protection locked="0"/>
    </xf>
    <xf numFmtId="49" fontId="0" fillId="0" borderId="9" xfId="0" applyNumberFormat="1" applyFill="1" applyBorder="1" applyAlignment="1" applyProtection="1">
      <alignment horizontal="right" vertical="center"/>
      <protection locked="0"/>
    </xf>
    <xf numFmtId="49" fontId="5" fillId="0" borderId="13" xfId="0" applyNumberFormat="1" applyFont="1" applyBorder="1" applyAlignment="1" applyProtection="1">
      <alignment horizontal="right" vertical="top" wrapText="1" indent="1"/>
    </xf>
    <xf numFmtId="0" fontId="5" fillId="0" borderId="13" xfId="0" applyFont="1" applyBorder="1" applyAlignment="1" applyProtection="1">
      <alignment horizontal="center" vertical="top" wrapText="1"/>
    </xf>
    <xf numFmtId="164" fontId="5" fillId="0" borderId="13" xfId="0" applyNumberFormat="1" applyFont="1" applyBorder="1" applyAlignment="1" applyProtection="1">
      <alignment horizontal="center" vertical="top" wrapText="1"/>
    </xf>
    <xf numFmtId="165" fontId="5" fillId="0" borderId="13" xfId="0" applyNumberFormat="1" applyFont="1" applyBorder="1" applyAlignment="1" applyProtection="1">
      <alignment horizontal="center" vertical="top" wrapText="1"/>
    </xf>
    <xf numFmtId="165" fontId="5" fillId="0" borderId="13" xfId="3" applyNumberFormat="1" applyFont="1" applyBorder="1" applyAlignment="1" applyProtection="1">
      <alignment horizontal="center" vertical="top" wrapText="1"/>
    </xf>
    <xf numFmtId="166" fontId="5" fillId="0" borderId="11" xfId="0" applyNumberFormat="1" applyFont="1" applyFill="1" applyBorder="1" applyAlignment="1" applyProtection="1">
      <alignment vertical="top"/>
    </xf>
    <xf numFmtId="166" fontId="5" fillId="0" borderId="12" xfId="0" applyNumberFormat="1" applyFont="1" applyFill="1" applyBorder="1" applyAlignment="1" applyProtection="1">
      <alignment vertical="top"/>
    </xf>
    <xf numFmtId="0" fontId="9" fillId="0" borderId="14" xfId="0" applyFont="1" applyBorder="1" applyAlignment="1" applyProtection="1">
      <alignment horizontal="right" vertical="top"/>
    </xf>
    <xf numFmtId="49" fontId="9" fillId="0" borderId="4" xfId="0" applyNumberFormat="1" applyFont="1" applyBorder="1" applyAlignment="1" applyProtection="1">
      <alignment horizontal="right" vertical="top"/>
    </xf>
    <xf numFmtId="49" fontId="9" fillId="0" borderId="5" xfId="0" applyNumberFormat="1" applyFont="1" applyBorder="1" applyAlignment="1" applyProtection="1">
      <alignment horizontal="right" vertical="top"/>
    </xf>
    <xf numFmtId="49" fontId="9" fillId="0" borderId="5" xfId="0" applyNumberFormat="1" applyFont="1" applyBorder="1" applyAlignment="1" applyProtection="1">
      <alignment horizontal="center" vertical="top"/>
    </xf>
    <xf numFmtId="166" fontId="9" fillId="0" borderId="5" xfId="0" applyNumberFormat="1" applyFont="1" applyBorder="1" applyAlignment="1" applyProtection="1">
      <alignment vertical="top"/>
    </xf>
  </cellXfs>
  <cellStyles count="4">
    <cellStyle name="Cellule liée" xfId="2" builtinId="24" customBuiltin="1"/>
    <cellStyle name="Milliers" xfId="3" builtinId="3"/>
    <cellStyle name="Normal" xfId="0" builtinId="0" customBuiltin="1"/>
    <cellStyle name="Titre" xfId="1" builtinId="15" customBuiltin="1"/>
  </cellStyles>
  <dxfs count="3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166" formatCode="#,##0.00_ ;[Red]\-#,##0.00\ "/>
      <alignment horizontal="general" vertical="top" textRotation="0" wrapText="0" indent="0" justifyLastLine="0" shrinkToFit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166" formatCode="#,##0.00_ ;[Red]\-#,##0.00\ 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justifyLastLine="0" shrinkToFit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168" formatCode="#,##0.00_ ;[Red]\-#,##0.00;#\ "/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justifyLastLine="0" shrinkToFit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167" formatCode="General;General;?;@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justifyLastLine="0" shrinkToFit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167" formatCode="General;General;?;@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center" vertical="top" textRotation="0" wrapText="0" indent="0" justifyLastLine="0" shrinkToFit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justifyLastLine="0" shrinkToFit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justifyLastLine="0" shrinkToFit="0" readingOrder="0"/>
      <border diagonalUp="0" diagonalDown="0" outline="0">
        <left style="thin">
          <color rgb="FF000000"/>
        </left>
        <right/>
        <top style="double">
          <color rgb="FF000000"/>
        </top>
        <bottom style="thin">
          <color rgb="FF000000"/>
        </bottom>
      </border>
      <protection locked="1" hidden="0"/>
    </dxf>
    <dxf>
      <numFmt numFmtId="30" formatCode="@"/>
      <alignment horizontal="right" vertical="center" textRotation="0" wrapText="0" relativeIndent="0" justifyLastLine="0" shrinkToFit="0" readingOrder="0"/>
      <border outline="0">
        <left style="thin">
          <color indexed="64"/>
        </left>
        <right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alignment horizontal="righ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rgb="FF000000"/>
        </top>
        <bottom/>
      </border>
      <protection locked="1" hidden="0"/>
    </dxf>
    <dxf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border>
        <top style="double">
          <color rgb="FF000000"/>
        </top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outline="0">
        <left style="thin">
          <color indexed="64"/>
        </left>
        <right style="thin">
          <color indexed="64"/>
        </right>
      </border>
    </dxf>
    <dxf>
      <numFmt numFmtId="30" formatCode="@"/>
      <alignment horizontal="general" vertical="center" textRotation="0" wrapText="0" indent="0" justifyLastLine="0" shrinkToFit="0" readingOrder="0"/>
      <border diagonalUp="0" diagonalDown="0">
        <right style="thin">
          <color indexed="64"/>
        </right>
        <top/>
        <bottom/>
      </border>
      <protection locked="1" hidden="0"/>
    </dxf>
    <dxf>
      <border>
        <bottom style="double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theme="4"/>
        <name val="Calibri"/>
        <scheme val="minor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FF000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ill>
        <patternFill>
          <bgColor theme="4" tint="0.59996337778862885"/>
        </patternFill>
      </fill>
    </dxf>
    <dxf>
      <numFmt numFmtId="170" formatCode="&quot;          &quot;General;&quot;         - &quot;General;?;&quot;        - &quot;@"/>
    </dxf>
    <dxf>
      <numFmt numFmtId="171" formatCode="&quot;   &quot;General;&quot; - &quot;General;?;&quot;   &quot;@"/>
    </dxf>
    <dxf>
      <numFmt numFmtId="169" formatCode="&quot;            &quot;General;&quot;           - &quot;General;?;&quot;            &quot;@"/>
    </dxf>
    <dxf>
      <border>
        <vertic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</dxfs>
  <tableStyles count="1" defaultTableStyle="TableStyleMedium9" defaultPivotStyle="PivotStyleLight16">
    <tableStyle name="Style de tableau 1" pivot="0" count="2">
      <tableStyleElement type="wholeTable" dxfId="35"/>
      <tableStyleElement type="totalRow" dxfId="34"/>
    </tableStyle>
  </tableStyles>
  <colors>
    <mruColors>
      <color rgb="FF000000"/>
      <color rgb="FFFF9900"/>
      <color rgb="FF4EA3D8"/>
      <color rgb="FFFFFF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587374</xdr:colOff>
      <xdr:row>0</xdr:row>
      <xdr:rowOff>214313</xdr:rowOff>
    </xdr:from>
    <xdr:to>
      <xdr:col>11</xdr:col>
      <xdr:colOff>507999</xdr:colOff>
      <xdr:row>4</xdr:row>
      <xdr:rowOff>71437</xdr:rowOff>
    </xdr:to>
    <xdr:sp macro="[0]!Macro2" textlink="">
      <xdr:nvSpPr>
        <xdr:cNvPr id="2" name="Ellipse 1"/>
        <xdr:cNvSpPr/>
      </xdr:nvSpPr>
      <xdr:spPr>
        <a:xfrm>
          <a:off x="9858374" y="214313"/>
          <a:ext cx="2206625" cy="595312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chemeClr val="bg1"/>
              </a:solidFill>
            </a:rPr>
            <a:t>Insérer les S_T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11</xdr:col>
      <xdr:colOff>452438</xdr:colOff>
      <xdr:row>10</xdr:row>
      <xdr:rowOff>119062</xdr:rowOff>
    </xdr:to>
    <xdr:sp macro="[0]!Macro1" textlink="">
      <xdr:nvSpPr>
        <xdr:cNvPr id="3" name="Ellipse 2"/>
        <xdr:cNvSpPr/>
      </xdr:nvSpPr>
      <xdr:spPr>
        <a:xfrm>
          <a:off x="10033000" y="1214438"/>
          <a:ext cx="1976438" cy="595312"/>
        </a:xfrm>
        <a:prstGeom prst="ellipse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Cacher les S_T</a:t>
          </a:r>
        </a:p>
      </xdr:txBody>
    </xdr:sp>
    <xdr:clientData/>
  </xdr:twoCellAnchor>
  <xdr:twoCellAnchor>
    <xdr:from>
      <xdr:col>2</xdr:col>
      <xdr:colOff>3690937</xdr:colOff>
      <xdr:row>22</xdr:row>
      <xdr:rowOff>0</xdr:rowOff>
    </xdr:from>
    <xdr:to>
      <xdr:col>7</xdr:col>
      <xdr:colOff>777875</xdr:colOff>
      <xdr:row>39</xdr:row>
      <xdr:rowOff>87313</xdr:rowOff>
    </xdr:to>
    <xdr:sp macro="" textlink="">
      <xdr:nvSpPr>
        <xdr:cNvPr id="4" name="ZoneTexte 3"/>
        <xdr:cNvSpPr txBox="1"/>
      </xdr:nvSpPr>
      <xdr:spPr>
        <a:xfrm>
          <a:off x="4778375" y="3762375"/>
          <a:ext cx="4286250" cy="2786063"/>
        </a:xfrm>
        <a:prstGeom prst="rect">
          <a:avLst/>
        </a:prstGeom>
        <a:solidFill>
          <a:schemeClr val="lt1"/>
        </a:solidFill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</a:t>
          </a:r>
        </a:p>
        <a:p>
          <a:r>
            <a:rPr lang="fr-BE" sz="1100"/>
            <a:t>Place </a:t>
          </a:r>
          <a:r>
            <a:rPr lang="fr-BE" sz="1100" baseline="0"/>
            <a:t> une cellule dans le tableau et tu choisis dans le menu "Tableau"</a:t>
          </a:r>
        </a:p>
        <a:p>
          <a:r>
            <a:rPr lang="fr-BE" sz="1100" baseline="0"/>
            <a:t>les options voulues( Outils de Tableau - Création)</a:t>
          </a:r>
        </a:p>
        <a:p>
          <a:r>
            <a:rPr lang="fr-BE" sz="1100" baseline="0"/>
            <a:t>Le tableau est prévu pour 50 lignes, à modifier dans le code macro</a:t>
          </a:r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DPGF" displayName="DPGF" ref="A1:H19" totalsRowCount="1" headerRowDxfId="21" dataDxfId="19" totalsRowDxfId="17" headerRowBorderDxfId="20" tableBorderDxfId="18" totalsRowBorderDxfId="16" dataCellStyle="Normal">
  <tableColumns count="8">
    <tableColumn id="11" name="Niv" dataDxfId="15" totalsRowDxfId="14" dataCellStyle="Normal">
      <calculatedColumnFormula>IF(DPGF[[#This Row],[N°]]="",0,
  IF(DPGF[[#This Row],[N°]]="pm",1,
10-(LEN(DPGF[[#This Row],[N°]])-LEN(SUBSTITUTE(SUBSTITUTE(DPGF[[#This Row],[N°]],",",""),".","")))))</calculatedColumnFormula>
    </tableColumn>
    <tableColumn id="1" name="N°" dataDxfId="13" totalsRowDxfId="12" dataCellStyle="Normal"/>
    <tableColumn id="2" name="Désignation" dataDxfId="11" totalsRowDxfId="10" dataCellStyle="Normal"/>
    <tableColumn id="3" name="U" dataDxfId="9" totalsRowDxfId="8" dataCellStyle="Normal"/>
    <tableColumn id="8" name="QTE MOE" dataDxfId="7" totalsRowDxfId="6"/>
    <tableColumn id="4" name="Qté" dataDxfId="5" totalsRowDxfId="4" dataCellStyle="Normal"/>
    <tableColumn id="5" name="Prix unitaire " totalsRowLabel="TOTAlL HT :" dataDxfId="3" totalsRowDxfId="2" dataCellStyle="Normal"/>
    <tableColumn id="6" name="Prix total " totalsRowFunction="custom" dataDxfId="1" totalsRowDxfId="0">
      <calculatedColumnFormula>IF(A2&lt;&gt;0,SUMIF(findlvl(A2,1),0,findlvl(A2,8)),DPGF[[#This Row],[Qté]]*DPGF[[#This Row],[Prix unitaire ]])</calculatedColumnFormula>
      <totalsRowFormula>SUMIF(B2:B18,"",H2:H18)</totalsRowFormula>
    </tableColumn>
  </tableColumns>
  <tableStyleInfo name="TableStyleDark4" showFirstColumn="0" showLastColumn="0" showRowStripes="0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ème Alrergis">
  <a:themeElements>
    <a:clrScheme name="ALTERGI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FF9900"/>
      </a:accent1>
      <a:accent2>
        <a:srgbClr val="009999"/>
      </a:accent2>
      <a:accent3>
        <a:srgbClr val="1B587C"/>
      </a:accent3>
      <a:accent4>
        <a:srgbClr val="00FF00"/>
      </a:accent4>
      <a:accent5>
        <a:srgbClr val="6B9F25"/>
      </a:accent5>
      <a:accent6>
        <a:srgbClr val="4E8542"/>
      </a:accent6>
      <a:hlink>
        <a:srgbClr val="1B587C"/>
      </a:hlink>
      <a:folHlink>
        <a:srgbClr val="00CC99"/>
      </a:folHlink>
    </a:clrScheme>
    <a:fontScheme name="Altergis">
      <a:majorFont>
        <a:latin typeface="Swis721 LtCn BT"/>
        <a:ea typeface=""/>
        <a:cs typeface=""/>
      </a:majorFont>
      <a:minorFont>
        <a:latin typeface="Calibri"/>
        <a:ea typeface=""/>
        <a:cs typeface="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50000"/>
            </a:schemeClr>
          </a:solidFill>
          <a:prstDash val="solid"/>
        </a:ln>
        <a:ln w="425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35000"/>
                <a:satMod val="150000"/>
              </a:schemeClr>
            </a:gs>
            <a:gs pos="45000">
              <a:schemeClr val="phClr">
                <a:shade val="68000"/>
                <a:satMod val="15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800"/>
                <a:satMod val="150000"/>
              </a:schemeClr>
              <a:schemeClr val="phClr">
                <a:tint val="80000"/>
                <a:satMod val="150000"/>
              </a:schemeClr>
            </a:duotone>
          </a:blip>
          <a:tile tx="0" ty="0" sx="75000" sy="7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28"/>
  <sheetViews>
    <sheetView tabSelected="1" zoomScale="120" zoomScaleNormal="120" workbookViewId="0">
      <selection activeCell="A3" sqref="A3"/>
    </sheetView>
  </sheetViews>
  <sheetFormatPr baseColWidth="10" defaultColWidth="11.42578125" defaultRowHeight="12.75" x14ac:dyDescent="0.2"/>
  <cols>
    <col min="1" max="1" width="8.5703125" style="9" bestFit="1" customWidth="1"/>
    <col min="2" max="2" width="7.7109375" style="19" bestFit="1" customWidth="1"/>
    <col min="3" max="3" width="58.140625" style="20" customWidth="1"/>
    <col min="4" max="4" width="7" style="8" bestFit="1" customWidth="1"/>
    <col min="5" max="5" width="11.85546875" style="21" customWidth="1"/>
    <col min="6" max="6" width="11.5703125" style="22" customWidth="1"/>
    <col min="7" max="7" width="19.42578125" style="23" bestFit="1" customWidth="1"/>
    <col min="8" max="8" width="14.7109375" style="24" customWidth="1"/>
    <col min="9" max="16384" width="11.42578125" style="9"/>
  </cols>
  <sheetData>
    <row r="1" spans="1:9" s="11" customFormat="1" ht="19.5" customHeight="1" thickBot="1" x14ac:dyDescent="0.25">
      <c r="A1" s="27" t="s">
        <v>16</v>
      </c>
      <c r="B1" s="32" t="s">
        <v>17</v>
      </c>
      <c r="C1" s="33" t="s">
        <v>18</v>
      </c>
      <c r="D1" s="33" t="s">
        <v>0</v>
      </c>
      <c r="E1" s="33" t="s">
        <v>1</v>
      </c>
      <c r="F1" s="34" t="s">
        <v>30</v>
      </c>
      <c r="G1" s="35" t="s">
        <v>19</v>
      </c>
      <c r="H1" s="36" t="s">
        <v>20</v>
      </c>
    </row>
    <row r="2" spans="1:9" ht="13.5" hidden="1" thickTop="1" x14ac:dyDescent="0.2">
      <c r="A2" s="28">
        <f>IF(DPGF[[#This Row],[N°]]="",0,
  IF(DPGF[[#This Row],[N°]]="pm",1,
10-(LEN(DPGF[[#This Row],[N°]])-LEN(SUBSTITUTE(SUBSTITUTE(DPGF[[#This Row],[N°]],",",""),".","")))))</f>
        <v>10</v>
      </c>
      <c r="B2" s="1" t="s">
        <v>2</v>
      </c>
      <c r="C2" s="29" t="s">
        <v>3</v>
      </c>
      <c r="D2" s="6"/>
      <c r="E2" s="2"/>
      <c r="F2" s="2">
        <v>0</v>
      </c>
      <c r="G2" s="4"/>
      <c r="H2" s="12">
        <f>IF(A2&lt;&gt;0,SUMIF(findlvl(A2,1),0,findlvl(A2,8)),DPGF[[#This Row],[Qté]]*DPGF[[#This Row],[Prix unitaire ]])</f>
        <v>200</v>
      </c>
      <c r="I2" s="10"/>
    </row>
    <row r="3" spans="1:9" ht="13.5" thickTop="1" x14ac:dyDescent="0.2">
      <c r="A3" s="28">
        <f>IF(DPGF[[#This Row],[N°]]="",0,
  IF(DPGF[[#This Row],[N°]]="pm",1,
10-(LEN(DPGF[[#This Row],[N°]])-LEN(SUBSTITUTE(SUBSTITUTE(DPGF[[#This Row],[N°]],",",""),".","")))))</f>
        <v>0</v>
      </c>
      <c r="B3" s="31"/>
      <c r="C3" s="30" t="s">
        <v>4</v>
      </c>
      <c r="D3" s="7" t="s">
        <v>29</v>
      </c>
      <c r="E3" s="2">
        <v>1</v>
      </c>
      <c r="F3" s="3">
        <v>1</v>
      </c>
      <c r="G3" s="5">
        <v>100</v>
      </c>
      <c r="H3" s="12">
        <f>IF(A3&lt;&gt;0,SUMIF(findlvl(A3,1),0,findlvl(A3,8)),DPGF[[#This Row],[Qté]]*DPGF[[#This Row],[Prix unitaire ]])</f>
        <v>100</v>
      </c>
      <c r="I3" s="10"/>
    </row>
    <row r="4" spans="1:9" x14ac:dyDescent="0.2">
      <c r="A4" s="28">
        <f>IF(DPGF[[#This Row],[N°]]="",0,
  IF(DPGF[[#This Row],[N°]]="pm",1,
10-(LEN(DPGF[[#This Row],[N°]])-LEN(SUBSTITUTE(SUBSTITUTE(DPGF[[#This Row],[N°]],",",""),".","")))))</f>
        <v>0</v>
      </c>
      <c r="B4" s="31"/>
      <c r="C4" s="30" t="s">
        <v>5</v>
      </c>
      <c r="D4" s="7" t="s">
        <v>29</v>
      </c>
      <c r="E4" s="2">
        <v>1</v>
      </c>
      <c r="F4" s="3">
        <v>1</v>
      </c>
      <c r="G4" s="5">
        <v>100</v>
      </c>
      <c r="H4" s="12">
        <f>IF(A4&lt;&gt;0,SUMIF(findlvl(A4,1),0,findlvl(A4,8)),DPGF[[#This Row],[Qté]]*DPGF[[#This Row],[Prix unitaire ]])</f>
        <v>100</v>
      </c>
      <c r="I4" s="10"/>
    </row>
    <row r="5" spans="1:9" hidden="1" x14ac:dyDescent="0.2">
      <c r="A5" s="28">
        <f>IF(DPGF[[#This Row],[N°]]="",0,
  IF(DPGF[[#This Row],[N°]]="pm",1,
10-(LEN(DPGF[[#This Row],[N°]])-LEN(SUBSTITUTE(SUBSTITUTE(DPGF[[#This Row],[N°]],",",""),".","")))))</f>
        <v>10</v>
      </c>
      <c r="B5" s="31" t="s">
        <v>6</v>
      </c>
      <c r="C5" s="30" t="s">
        <v>7</v>
      </c>
      <c r="D5" s="7"/>
      <c r="E5" s="2"/>
      <c r="F5" s="3">
        <v>0</v>
      </c>
      <c r="G5" s="5"/>
      <c r="H5" s="12">
        <f>IF(A5&lt;&gt;0,SUMIF(findlvl(A5,1),0,findlvl(A5,8)),DPGF[[#This Row],[Qté]]*DPGF[[#This Row],[Prix unitaire ]])</f>
        <v>400</v>
      </c>
      <c r="I5" s="10"/>
    </row>
    <row r="6" spans="1:9" x14ac:dyDescent="0.2">
      <c r="A6" s="28">
        <f>IF(DPGF[[#This Row],[N°]]="",0,
  IF(DPGF[[#This Row],[N°]]="pm",1,
10-(LEN(DPGF[[#This Row],[N°]])-LEN(SUBSTITUTE(SUBSTITUTE(DPGF[[#This Row],[N°]],",",""),".","")))))</f>
        <v>0</v>
      </c>
      <c r="B6" s="31"/>
      <c r="C6" s="30" t="s">
        <v>8</v>
      </c>
      <c r="D6" s="7" t="s">
        <v>29</v>
      </c>
      <c r="E6" s="2">
        <v>1</v>
      </c>
      <c r="F6" s="3">
        <v>1</v>
      </c>
      <c r="G6" s="5">
        <v>200</v>
      </c>
      <c r="H6" s="12">
        <f>IF(A6&lt;&gt;0,SUMIF(findlvl(A6,1),0,findlvl(A6,8)),DPGF[[#This Row],[Qté]]*DPGF[[#This Row],[Prix unitaire ]])</f>
        <v>200</v>
      </c>
      <c r="I6" s="10"/>
    </row>
    <row r="7" spans="1:9" x14ac:dyDescent="0.2">
      <c r="A7" s="28">
        <f>IF(DPGF[[#This Row],[N°]]="",0,
  IF(DPGF[[#This Row],[N°]]="pm",1,
10-(LEN(DPGF[[#This Row],[N°]])-LEN(SUBSTITUTE(SUBSTITUTE(DPGF[[#This Row],[N°]],",",""),".","")))))</f>
        <v>0</v>
      </c>
      <c r="B7" s="31"/>
      <c r="C7" s="30" t="s">
        <v>8</v>
      </c>
      <c r="D7" s="7" t="s">
        <v>29</v>
      </c>
      <c r="E7" s="2">
        <v>1</v>
      </c>
      <c r="F7" s="3">
        <v>1</v>
      </c>
      <c r="G7" s="5">
        <v>200</v>
      </c>
      <c r="H7" s="12">
        <f>IF(A7&lt;&gt;0,SUMIF(findlvl(A7,1),0,findlvl(A7,8)),DPGF[[#This Row],[Qté]]*DPGF[[#This Row],[Prix unitaire ]])</f>
        <v>200</v>
      </c>
      <c r="I7" s="10"/>
    </row>
    <row r="8" spans="1:9" hidden="1" x14ac:dyDescent="0.2">
      <c r="A8" s="28">
        <f>IF(DPGF[[#This Row],[N°]]="",0,
  IF(DPGF[[#This Row],[N°]]="pm",1,
10-(LEN(DPGF[[#This Row],[N°]])-LEN(SUBSTITUTE(SUBSTITUTE(DPGF[[#This Row],[N°]],",",""),".","")))))</f>
        <v>10</v>
      </c>
      <c r="B8" s="31" t="s">
        <v>9</v>
      </c>
      <c r="C8" s="30" t="s">
        <v>10</v>
      </c>
      <c r="D8" s="7"/>
      <c r="E8" s="2"/>
      <c r="F8" s="3">
        <v>0</v>
      </c>
      <c r="G8" s="5"/>
      <c r="H8" s="12">
        <f>IF(A8&lt;&gt;0,SUMIF(findlvl(A8,1),0,findlvl(A8,8)),DPGF[[#This Row],[Qté]]*DPGF[[#This Row],[Prix unitaire ]])</f>
        <v>2400</v>
      </c>
      <c r="I8" s="10"/>
    </row>
    <row r="9" spans="1:9" x14ac:dyDescent="0.2">
      <c r="A9" s="28">
        <f>IF(DPGF[[#This Row],[N°]]="",0,
  IF(DPGF[[#This Row],[N°]]="pm",1,
10-(LEN(DPGF[[#This Row],[N°]])-LEN(SUBSTITUTE(SUBSTITUTE(DPGF[[#This Row],[N°]],",",""),".","")))))</f>
        <v>9</v>
      </c>
      <c r="B9" s="31" t="s">
        <v>11</v>
      </c>
      <c r="C9" s="30" t="s">
        <v>24</v>
      </c>
      <c r="D9" s="7"/>
      <c r="E9" s="2"/>
      <c r="F9" s="3">
        <v>0</v>
      </c>
      <c r="G9" s="5"/>
      <c r="H9" s="12">
        <f>IF(A9&lt;&gt;0,SUMIF(findlvl(A9,1),0,findlvl(A9,8)),DPGF[[#This Row],[Qté]]*DPGF[[#This Row],[Prix unitaire ]])</f>
        <v>1400</v>
      </c>
      <c r="I9" s="10"/>
    </row>
    <row r="10" spans="1:9" x14ac:dyDescent="0.2">
      <c r="A10" s="28">
        <f>IF(DPGF[[#This Row],[N°]]="",0,
  IF(DPGF[[#This Row],[N°]]="pm",1,
10-(LEN(DPGF[[#This Row],[N°]])-LEN(SUBSTITUTE(SUBSTITUTE(DPGF[[#This Row],[N°]],",",""),".","")))))</f>
        <v>8</v>
      </c>
      <c r="B10" s="31" t="s">
        <v>12</v>
      </c>
      <c r="C10" s="30" t="s">
        <v>25</v>
      </c>
      <c r="D10" s="7"/>
      <c r="E10" s="2"/>
      <c r="F10" s="3">
        <v>0</v>
      </c>
      <c r="G10" s="5"/>
      <c r="H10" s="12">
        <f>IF(A10&lt;&gt;0,SUMIF(findlvl(A10,1),0,findlvl(A10,8)),DPGF[[#This Row],[Qté]]*DPGF[[#This Row],[Prix unitaire ]])</f>
        <v>600</v>
      </c>
      <c r="I10" s="10"/>
    </row>
    <row r="11" spans="1:9" x14ac:dyDescent="0.2">
      <c r="A11" s="28">
        <f>IF(DPGF[[#This Row],[N°]]="",0,
  IF(DPGF[[#This Row],[N°]]="pm",1,
10-(LEN(DPGF[[#This Row],[N°]])-LEN(SUBSTITUTE(SUBSTITUTE(DPGF[[#This Row],[N°]],",",""),".","")))))</f>
        <v>0</v>
      </c>
      <c r="B11" s="31"/>
      <c r="C11" s="30" t="s">
        <v>27</v>
      </c>
      <c r="D11" s="7" t="s">
        <v>0</v>
      </c>
      <c r="E11" s="2">
        <v>1</v>
      </c>
      <c r="F11" s="3">
        <v>1</v>
      </c>
      <c r="G11" s="5">
        <v>300</v>
      </c>
      <c r="H11" s="12">
        <f>IF(A11&lt;&gt;0,SUMIF(findlvl(A11,1),0,findlvl(A11,8)),DPGF[[#This Row],[Qté]]*DPGF[[#This Row],[Prix unitaire ]])</f>
        <v>300</v>
      </c>
      <c r="I11" s="10"/>
    </row>
    <row r="12" spans="1:9" x14ac:dyDescent="0.2">
      <c r="A12" s="28">
        <f>IF(DPGF[[#This Row],[N°]]="",0,
  IF(DPGF[[#This Row],[N°]]="pm",1,
10-(LEN(DPGF[[#This Row],[N°]])-LEN(SUBSTITUTE(SUBSTITUTE(DPGF[[#This Row],[N°]],",",""),".","")))))</f>
        <v>0</v>
      </c>
      <c r="B12" s="31"/>
      <c r="C12" s="30" t="s">
        <v>26</v>
      </c>
      <c r="D12" s="7" t="s">
        <v>0</v>
      </c>
      <c r="E12" s="2">
        <v>1</v>
      </c>
      <c r="F12" s="3">
        <v>1</v>
      </c>
      <c r="G12" s="5">
        <v>300</v>
      </c>
      <c r="H12" s="12">
        <f>IF(A12&lt;&gt;0,SUMIF(findlvl(A12,1),0,findlvl(A12,8)),DPGF[[#This Row],[Qté]]*DPGF[[#This Row],[Prix unitaire ]])</f>
        <v>300</v>
      </c>
      <c r="I12" s="10"/>
    </row>
    <row r="13" spans="1:9" x14ac:dyDescent="0.2">
      <c r="A13" s="28">
        <f>IF(DPGF[[#This Row],[N°]]="",0,
  IF(DPGF[[#This Row],[N°]]="pm",1,
10-(LEN(DPGF[[#This Row],[N°]])-LEN(SUBSTITUTE(SUBSTITUTE(DPGF[[#This Row],[N°]],",",""),".","")))))</f>
        <v>8</v>
      </c>
      <c r="B13" s="31" t="s">
        <v>13</v>
      </c>
      <c r="C13" s="30" t="s">
        <v>14</v>
      </c>
      <c r="D13" s="7"/>
      <c r="E13" s="2"/>
      <c r="F13" s="3">
        <v>0</v>
      </c>
      <c r="G13" s="5"/>
      <c r="H13" s="12">
        <f>IF(A13&lt;&gt;0,SUMIF(findlvl(A13,1),0,findlvl(A13,8)),DPGF[[#This Row],[Qté]]*DPGF[[#This Row],[Prix unitaire ]])</f>
        <v>800</v>
      </c>
      <c r="I13" s="10"/>
    </row>
    <row r="14" spans="1:9" x14ac:dyDescent="0.2">
      <c r="A14" s="28">
        <f>IF(DPGF[[#This Row],[N°]]="",0,
  IF(DPGF[[#This Row],[N°]]="pm",1,
10-(LEN(DPGF[[#This Row],[N°]])-LEN(SUBSTITUTE(SUBSTITUTE(DPGF[[#This Row],[N°]],",",""),".","")))))</f>
        <v>0</v>
      </c>
      <c r="B14" s="31"/>
      <c r="C14" s="30" t="s">
        <v>27</v>
      </c>
      <c r="D14" s="7" t="s">
        <v>0</v>
      </c>
      <c r="E14" s="2">
        <v>1</v>
      </c>
      <c r="F14" s="3">
        <v>1</v>
      </c>
      <c r="G14" s="5">
        <v>400</v>
      </c>
      <c r="H14" s="12">
        <f>IF(A14&lt;&gt;0,SUMIF(findlvl(A14,1),0,findlvl(A14,8)),DPGF[[#This Row],[Qté]]*DPGF[[#This Row],[Prix unitaire ]])</f>
        <v>400</v>
      </c>
      <c r="I14" s="10"/>
    </row>
    <row r="15" spans="1:9" x14ac:dyDescent="0.2">
      <c r="A15" s="28">
        <f>IF(DPGF[[#This Row],[N°]]="",0,
  IF(DPGF[[#This Row],[N°]]="pm",1,
10-(LEN(DPGF[[#This Row],[N°]])-LEN(SUBSTITUTE(SUBSTITUTE(DPGF[[#This Row],[N°]],",",""),".","")))))</f>
        <v>0</v>
      </c>
      <c r="B15" s="31"/>
      <c r="C15" s="30" t="s">
        <v>28</v>
      </c>
      <c r="D15" s="7" t="s">
        <v>0</v>
      </c>
      <c r="E15" s="2">
        <v>1</v>
      </c>
      <c r="F15" s="3">
        <v>1</v>
      </c>
      <c r="G15" s="5">
        <v>400</v>
      </c>
      <c r="H15" s="12">
        <f>IF(A15&lt;&gt;0,SUMIF(findlvl(A15,1),0,findlvl(A15,8)),DPGF[[#This Row],[Qté]]*DPGF[[#This Row],[Prix unitaire ]])</f>
        <v>400</v>
      </c>
      <c r="I15" s="10"/>
    </row>
    <row r="16" spans="1:9" x14ac:dyDescent="0.2">
      <c r="A16" s="28">
        <f>IF(DPGF[[#This Row],[N°]]="",0,
  IF(DPGF[[#This Row],[N°]]="pm",1,
10-(LEN(DPGF[[#This Row],[N°]])-LEN(SUBSTITUTE(SUBSTITUTE(DPGF[[#This Row],[N°]],",",""),".","")))))</f>
        <v>9</v>
      </c>
      <c r="B16" s="31" t="s">
        <v>15</v>
      </c>
      <c r="C16" s="30" t="s">
        <v>24</v>
      </c>
      <c r="D16" s="7"/>
      <c r="E16" s="2"/>
      <c r="F16" s="3">
        <v>0</v>
      </c>
      <c r="G16" s="5"/>
      <c r="H16" s="12">
        <f>IF(A16&lt;&gt;0,SUMIF(findlvl(A16,1),0,findlvl(A16,8)),DPGF[[#This Row],[Qté]]*DPGF[[#This Row],[Prix unitaire ]])</f>
        <v>1000</v>
      </c>
    </row>
    <row r="17" spans="1:8" x14ac:dyDescent="0.2">
      <c r="A17" s="28">
        <f>IF(DPGF[[#This Row],[N°]]="",0,
  IF(DPGF[[#This Row],[N°]]="pm",1,
10-(LEN(DPGF[[#This Row],[N°]])-LEN(SUBSTITUTE(SUBSTITUTE(DPGF[[#This Row],[N°]],",",""),".","")))))</f>
        <v>0</v>
      </c>
      <c r="B17" s="31"/>
      <c r="C17" s="30" t="s">
        <v>26</v>
      </c>
      <c r="D17" s="7" t="s">
        <v>0</v>
      </c>
      <c r="E17" s="2">
        <v>1</v>
      </c>
      <c r="F17" s="3">
        <v>1</v>
      </c>
      <c r="G17" s="5">
        <v>500</v>
      </c>
      <c r="H17" s="12">
        <f>IF(A17&lt;&gt;0,SUMIF(findlvl(A17,1),0,findlvl(A17,8)),DPGF[[#This Row],[Qté]]*DPGF[[#This Row],[Prix unitaire ]])</f>
        <v>500</v>
      </c>
    </row>
    <row r="18" spans="1:8" x14ac:dyDescent="0.2">
      <c r="A18" s="28">
        <f>IF(DPGF[[#This Row],[N°]]="",0,
  IF(DPGF[[#This Row],[N°]]="pm",1,
10-(LEN(DPGF[[#This Row],[N°]])-LEN(SUBSTITUTE(SUBSTITUTE(DPGF[[#This Row],[N°]],",",""),".","")))))</f>
        <v>0</v>
      </c>
      <c r="B18" s="31"/>
      <c r="C18" s="30" t="s">
        <v>26</v>
      </c>
      <c r="D18" s="7" t="s">
        <v>0</v>
      </c>
      <c r="E18" s="2">
        <v>1</v>
      </c>
      <c r="F18" s="3">
        <v>1</v>
      </c>
      <c r="G18" s="5">
        <v>500</v>
      </c>
      <c r="H18" s="12">
        <f>IF(A18&lt;&gt;0,SUMIF(findlvl(A18,1),0,findlvl(A18,8)),DPGF[[#This Row],[Qté]]*DPGF[[#This Row],[Prix unitaire ]])</f>
        <v>500</v>
      </c>
    </row>
    <row r="19" spans="1:8" ht="16.5" hidden="1" thickTop="1" x14ac:dyDescent="0.2">
      <c r="A19" s="39"/>
      <c r="B19" s="40"/>
      <c r="C19" s="41"/>
      <c r="D19" s="42"/>
      <c r="E19" s="41"/>
      <c r="F19" s="41"/>
      <c r="G19" s="41" t="s">
        <v>21</v>
      </c>
      <c r="H19" s="43">
        <f>SUMIF(B2:B18,"",H2:H18)</f>
        <v>3000</v>
      </c>
    </row>
    <row r="20" spans="1:8" ht="15.75" hidden="1" x14ac:dyDescent="0.2">
      <c r="B20" s="13"/>
      <c r="C20" s="14"/>
      <c r="D20" s="15"/>
      <c r="E20" s="14"/>
      <c r="F20" s="14"/>
      <c r="G20" s="25" t="s">
        <v>22</v>
      </c>
      <c r="H20" s="37">
        <f>DPGF[[#Totals],[Prix total ]]*0.196</f>
        <v>588</v>
      </c>
    </row>
    <row r="21" spans="1:8" ht="16.5" hidden="1" thickBot="1" x14ac:dyDescent="0.25">
      <c r="B21" s="16"/>
      <c r="C21" s="17"/>
      <c r="D21" s="18"/>
      <c r="E21" s="17"/>
      <c r="F21" s="17"/>
      <c r="G21" s="26" t="s">
        <v>23</v>
      </c>
      <c r="H21" s="38">
        <f>DPGF[[#Totals],[Prix total ]]+H20</f>
        <v>3588</v>
      </c>
    </row>
    <row r="23" spans="1:8" x14ac:dyDescent="0.2">
      <c r="C23" s="20" t="s">
        <v>31</v>
      </c>
    </row>
    <row r="25" spans="1:8" x14ac:dyDescent="0.2">
      <c r="C25" s="20" t="s">
        <v>32</v>
      </c>
    </row>
    <row r="27" spans="1:8" x14ac:dyDescent="0.2">
      <c r="C27" s="20" t="s">
        <v>34</v>
      </c>
    </row>
    <row r="28" spans="1:8" x14ac:dyDescent="0.2">
      <c r="C28" s="20" t="s">
        <v>33</v>
      </c>
    </row>
  </sheetData>
  <sheetProtection autoFilter="0"/>
  <conditionalFormatting sqref="C2:C18">
    <cfRule type="expression" dxfId="33" priority="3" stopIfTrue="1">
      <formula>IF($B2="pm",1,0)</formula>
    </cfRule>
    <cfRule type="expression" dxfId="32" priority="215">
      <formula>IF($A2&lt;7,1,0)</formula>
    </cfRule>
    <cfRule type="expression" dxfId="31" priority="224">
      <formula>IF($B2="",1,0)</formula>
    </cfRule>
  </conditionalFormatting>
  <conditionalFormatting sqref="F2:F18">
    <cfRule type="expression" dxfId="30" priority="225">
      <formula>IF($E2&lt;&gt;$F2,1,0)</formula>
    </cfRule>
  </conditionalFormatting>
  <conditionalFormatting sqref="B2:H18">
    <cfRule type="expression" dxfId="29" priority="2">
      <formula>IF($A2=1,1,0)</formula>
    </cfRule>
    <cfRule type="expression" dxfId="28" priority="216">
      <formula>IF($A2=8,1,0)</formula>
    </cfRule>
    <cfRule type="expression" dxfId="27" priority="221">
      <formula>IF($A2=9,1,0)</formula>
    </cfRule>
    <cfRule type="expression" dxfId="26" priority="222">
      <formula>IF($A2=10,1,0)</formula>
    </cfRule>
    <cfRule type="expression" dxfId="25" priority="223">
      <formula>IF($A2=0,1,0)</formula>
    </cfRule>
  </conditionalFormatting>
  <conditionalFormatting sqref="H2:H18">
    <cfRule type="expression" dxfId="24" priority="1">
      <formula>IF($B2="pm",1,0)</formula>
    </cfRule>
  </conditionalFormatting>
  <conditionalFormatting sqref="B2:B18">
    <cfRule type="expression" dxfId="23" priority="549" stopIfTrue="1">
      <formula>OR($B2=".",$B2="..",$B2="...",$B2="....",$B2=",",$B2=",,",AW2=",,,",$B2=",,,,")</formula>
    </cfRule>
    <cfRule type="duplicateValues" dxfId="22" priority="550"/>
  </conditionalFormatting>
  <pageMargins left="0.25" right="0.25" top="0.23250000000000001" bottom="0.36812499999999998" header="0.3" footer="0.1065625"/>
  <pageSetup paperSize="9" scale="91" fitToHeight="0" orientation="portrait" r:id="rId1"/>
  <headerFooter>
    <oddFooter>&amp;L&amp;F&amp;C&amp;A&amp;R&amp;14&amp;K04+000&amp;P&amp;10&amp;K000000/&amp;N</oddFooter>
  </headerFooter>
  <ignoredErrors>
    <ignoredError sqref="H20:H21" unlockedFormula="1"/>
  </ignoredErrors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DPGF</vt:lpstr>
      <vt:lpstr>DPGF!Impression_des_titres</vt:lpstr>
      <vt:lpstr>Tableau</vt:lpstr>
      <vt:lpstr>DPGF!Zone_d_impression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DPGF</dc:title>
  <dc:creator>Pierre Cappe</dc:creator>
  <cp:lastModifiedBy>Pierrot</cp:lastModifiedBy>
  <cp:lastPrinted>2013-04-23T13:00:37Z</cp:lastPrinted>
  <dcterms:created xsi:type="dcterms:W3CDTF">2013-03-01T14:00:48Z</dcterms:created>
  <dcterms:modified xsi:type="dcterms:W3CDTF">2017-09-05T17:10:56Z</dcterms:modified>
</cp:coreProperties>
</file>