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823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1" l="1"/>
  <c r="H107" i="1" l="1"/>
  <c r="H108" i="1" s="1"/>
  <c r="J106" i="1" s="1"/>
  <c r="B107" i="1"/>
  <c r="B108" i="1" s="1"/>
  <c r="D106" i="1" s="1"/>
  <c r="H101" i="1"/>
  <c r="H102" i="1" s="1"/>
  <c r="J100" i="1" s="1"/>
  <c r="B101" i="1"/>
  <c r="B102" i="1" s="1"/>
  <c r="D100" i="1" s="1"/>
  <c r="H95" i="1"/>
  <c r="H96" i="1" s="1"/>
  <c r="J94" i="1" s="1"/>
  <c r="B95" i="1"/>
  <c r="B96" i="1" s="1"/>
  <c r="D94" i="1" s="1"/>
  <c r="B89" i="1"/>
  <c r="B90" i="1" s="1"/>
  <c r="D88" i="1" s="1"/>
  <c r="H89" i="1"/>
  <c r="H90" i="1" s="1"/>
  <c r="J88" i="1" s="1"/>
  <c r="H83" i="1"/>
  <c r="H84" i="1" s="1"/>
  <c r="J82" i="1" s="1"/>
  <c r="B83" i="1"/>
  <c r="B84" i="1" s="1"/>
  <c r="D82" i="1" s="1"/>
  <c r="B77" i="1"/>
  <c r="B78" i="1" s="1"/>
  <c r="D76" i="1" s="1"/>
  <c r="H51" i="1"/>
  <c r="H52" i="1" s="1"/>
  <c r="H77" i="1"/>
  <c r="H78" i="1" s="1"/>
  <c r="J76" i="1" s="1"/>
  <c r="H71" i="1"/>
  <c r="H72" i="1" s="1"/>
  <c r="J70" i="1" s="1"/>
  <c r="B71" i="1"/>
  <c r="B72" i="1" s="1"/>
  <c r="D70" i="1" s="1"/>
  <c r="H45" i="1"/>
  <c r="H46" i="1" s="1"/>
  <c r="B65" i="1"/>
  <c r="B66" i="1" s="1"/>
  <c r="D64" i="1" s="1"/>
  <c r="J66" i="1"/>
  <c r="J62" i="1"/>
  <c r="H57" i="1"/>
  <c r="H58" i="1" s="1"/>
  <c r="J56" i="1" s="1"/>
  <c r="H39" i="1"/>
  <c r="H40" i="1" s="1"/>
  <c r="J38" i="1" s="1"/>
  <c r="H29" i="1"/>
  <c r="H30" i="1" s="1"/>
  <c r="J28" i="1" s="1"/>
  <c r="H23" i="1"/>
  <c r="H24" i="1" s="1"/>
  <c r="J22" i="1" s="1"/>
  <c r="H17" i="1"/>
  <c r="H18" i="1" s="1"/>
  <c r="J16" i="1" s="1"/>
  <c r="H11" i="1"/>
  <c r="H12" i="1" s="1"/>
  <c r="J10" i="1" s="1"/>
  <c r="H4" i="1"/>
  <c r="H5" i="1" s="1"/>
  <c r="J3" i="1" s="1"/>
  <c r="B57" i="1"/>
  <c r="B58" i="1" s="1"/>
  <c r="D56" i="1" s="1"/>
  <c r="B51" i="1"/>
  <c r="B52" i="1" s="1"/>
  <c r="D50" i="1" s="1"/>
  <c r="B45" i="1"/>
  <c r="B46" i="1" s="1"/>
  <c r="D44" i="1" s="1"/>
  <c r="J50" i="1" l="1"/>
  <c r="J44" i="1"/>
  <c r="B39" i="1"/>
  <c r="B40" i="1" s="1"/>
  <c r="D38" i="1" s="1"/>
  <c r="D25" i="1"/>
  <c r="D27" i="1" s="1"/>
  <c r="B25" i="1"/>
  <c r="C25" i="1" s="1"/>
  <c r="D23" i="1"/>
  <c r="C16" i="1"/>
  <c r="B16" i="1"/>
  <c r="B17" i="1" s="1"/>
  <c r="C10" i="1"/>
  <c r="B10" i="1"/>
  <c r="B11" i="1" s="1"/>
  <c r="B6" i="1"/>
  <c r="D29" i="1" l="1"/>
  <c r="D32" i="1" s="1"/>
  <c r="C5" i="1"/>
</calcChain>
</file>

<file path=xl/sharedStrings.xml><?xml version="1.0" encoding="utf-8"?>
<sst xmlns="http://schemas.openxmlformats.org/spreadsheetml/2006/main" count="175" uniqueCount="59">
  <si>
    <t>Nettoyage haute pression</t>
  </si>
  <si>
    <t>Prix MO</t>
  </si>
  <si>
    <t>Total</t>
  </si>
  <si>
    <t>Tmps de travail</t>
  </si>
  <si>
    <t>Nbre de m²</t>
  </si>
  <si>
    <t xml:space="preserve">    </t>
  </si>
  <si>
    <t>m²</t>
  </si>
  <si>
    <t>temps</t>
  </si>
  <si>
    <t>prix</t>
  </si>
  <si>
    <t>Taille arbustes en bloc</t>
  </si>
  <si>
    <t>Arbres entre 5 et 10m</t>
  </si>
  <si>
    <t>PC</t>
  </si>
  <si>
    <t>Temps</t>
  </si>
  <si>
    <t>Prix</t>
  </si>
  <si>
    <t>Jours de loc</t>
  </si>
  <si>
    <t>Désherbeuse</t>
  </si>
  <si>
    <t>Temps de travail</t>
  </si>
  <si>
    <t>Temps estimé</t>
  </si>
  <si>
    <t>MO</t>
  </si>
  <si>
    <t>Prix fuel</t>
  </si>
  <si>
    <t>Fuel</t>
  </si>
  <si>
    <t>Désherbage vapeur</t>
  </si>
  <si>
    <t>Binage</t>
  </si>
  <si>
    <t>temps/m²</t>
  </si>
  <si>
    <t>m² à faire</t>
  </si>
  <si>
    <t>Tarifs/heure</t>
  </si>
  <si>
    <t>Arbustes libres &lt;1,5m</t>
  </si>
  <si>
    <t>Pelouse à faucher</t>
  </si>
  <si>
    <t>Couvre sol</t>
  </si>
  <si>
    <t>Arbustes libre &gt;1,5m</t>
  </si>
  <si>
    <t>Arbustes en bloc &lt;1,5m</t>
  </si>
  <si>
    <t>Massif arbustif &gt;1,5m</t>
  </si>
  <si>
    <t>Haies &gt;1,5m</t>
  </si>
  <si>
    <t>m à faire</t>
  </si>
  <si>
    <t>Plantes grimpantes</t>
  </si>
  <si>
    <t>pièces</t>
  </si>
  <si>
    <t>Arbres &lt; 5m</t>
  </si>
  <si>
    <t>Arbres &gt; 5m &lt; 10m</t>
  </si>
  <si>
    <t>Anneaux en eternit</t>
  </si>
  <si>
    <t>Gazon tondeuse</t>
  </si>
  <si>
    <t>Gazon tracteur</t>
  </si>
  <si>
    <t>Tarifs/m²</t>
  </si>
  <si>
    <t>Eau + plantes aquatiques</t>
  </si>
  <si>
    <t>Banc bois</t>
  </si>
  <si>
    <t>Jeux d'enfants</t>
  </si>
  <si>
    <t>Annuelles</t>
  </si>
  <si>
    <t>Sedum</t>
  </si>
  <si>
    <t>Jardinieres en bois</t>
  </si>
  <si>
    <t>Bacs en pierre naturelle</t>
  </si>
  <si>
    <t>Bacs en bêton</t>
  </si>
  <si>
    <t>Rondin en bois</t>
  </si>
  <si>
    <t>mc</t>
  </si>
  <si>
    <t>temps/m</t>
  </si>
  <si>
    <t>Table en bois</t>
  </si>
  <si>
    <t>Cloture (à déterminer le temps)</t>
  </si>
  <si>
    <t>Poubelles (à déterminer)</t>
  </si>
  <si>
    <t>Topiaires</t>
  </si>
  <si>
    <t>Bambous</t>
  </si>
  <si>
    <t>Pièce d'eau (à déterminer)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</si>
</sst>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]:mm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2" fillId="6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8" borderId="0" xfId="0" applyFont="1" applyFill="1" applyAlignment="1">
      <alignment horizontal="center"/>
    </xf>
    <xf numFmtId="164" fontId="0" fillId="8" borderId="0" xfId="0" applyNumberFormat="1" applyFill="1" applyAlignment="1">
      <alignment horizontal="center"/>
    </xf>
    <xf numFmtId="0" fontId="2" fillId="9" borderId="0" xfId="0" applyFont="1" applyFill="1" applyAlignment="1">
      <alignment horizontal="center"/>
    </xf>
    <xf numFmtId="0" fontId="0" fillId="9" borderId="0" xfId="0" applyFill="1" applyAlignment="1">
      <alignment horizontal="center"/>
    </xf>
    <xf numFmtId="0" fontId="2" fillId="10" borderId="0" xfId="0" applyFont="1" applyFill="1" applyAlignment="1">
      <alignment horizontal="center"/>
    </xf>
    <xf numFmtId="0" fontId="0" fillId="10" borderId="0" xfId="0" applyFill="1" applyAlignment="1">
      <alignment horizontal="center"/>
    </xf>
    <xf numFmtId="0" fontId="2" fillId="2" borderId="0" xfId="0" applyFont="1" applyFill="1"/>
    <xf numFmtId="2" fontId="0" fillId="0" borderId="0" xfId="0" applyNumberFormat="1"/>
    <xf numFmtId="2" fontId="0" fillId="0" borderId="0" xfId="0" applyNumberFormat="1" applyAlignment="1">
      <alignment wrapText="1"/>
    </xf>
    <xf numFmtId="0" fontId="1" fillId="7" borderId="0" xfId="0" applyFont="1" applyFill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57150</xdr:colOff>
          <xdr:row>0</xdr:row>
          <xdr:rowOff>104775</xdr:rowOff>
        </xdr:from>
        <xdr:to>
          <xdr:col>13</xdr:col>
          <xdr:colOff>161925</xdr:colOff>
          <xdr:row>2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620730</xdr:colOff>
      <xdr:row>5</xdr:row>
      <xdr:rowOff>149831</xdr:rowOff>
    </xdr:from>
    <xdr:to>
      <xdr:col>17</xdr:col>
      <xdr:colOff>631433</xdr:colOff>
      <xdr:row>21</xdr:row>
      <xdr:rowOff>64214</xdr:rowOff>
    </xdr:to>
    <xdr:sp macro="" textlink="">
      <xdr:nvSpPr>
        <xdr:cNvPr id="2" name="ZoneTexte 1"/>
        <xdr:cNvSpPr txBox="1"/>
      </xdr:nvSpPr>
      <xdr:spPr>
        <a:xfrm>
          <a:off x="9696236" y="1134438"/>
          <a:ext cx="4569860" cy="3018034"/>
        </a:xfrm>
        <a:prstGeom prst="rect">
          <a:avLst/>
        </a:prstGeom>
        <a:solidFill>
          <a:schemeClr val="lt1"/>
        </a:solidFill>
        <a:ln w="381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 sz="1400"/>
            <a:t>Bonjour, Ronaud,</a:t>
          </a:r>
          <a:br>
            <a:rPr lang="fr-BE" sz="1400"/>
          </a:br>
          <a:r>
            <a:rPr lang="fr-BE" sz="1400"/>
            <a:t>Un clic droit sur le bouton 1 t'ouvres un menu  ou tu peux </a:t>
          </a:r>
          <a:br>
            <a:rPr lang="fr-BE" sz="1400"/>
          </a:br>
          <a:r>
            <a:rPr lang="fr-BE" sz="1400"/>
            <a:t>voir</a:t>
          </a:r>
          <a:r>
            <a:rPr lang="fr-BE" sz="1400" baseline="0"/>
            <a:t> 'Affecter une macro" , sélectionne c ette option et </a:t>
          </a:r>
          <a:br>
            <a:rPr lang="fr-BE" sz="1400" baseline="0"/>
          </a:br>
          <a:r>
            <a:rPr lang="fr-BE" sz="1400" baseline="0"/>
            <a:t>affecte la macro de ton choix au bouton.</a:t>
          </a:r>
          <a:br>
            <a:rPr lang="fr-BE" sz="1400" baseline="0"/>
          </a:br>
          <a:r>
            <a:rPr lang="fr-BE" sz="1400" baseline="0"/>
            <a:t>Ici, j'ai affecté la macro "feuil1 zéro"</a:t>
          </a:r>
          <a:endParaRPr lang="fr-BE" sz="1400"/>
        </a:p>
        <a:p>
          <a:r>
            <a:rPr lang="fr-BE" sz="1400"/>
            <a:t>De plus j'ai ôté l'option qui affiche un zéro dans les cellules de valeurs nulles.</a:t>
          </a:r>
        </a:p>
        <a:p>
          <a:r>
            <a:rPr lang="fr-BE" sz="1400"/>
            <a:t>Je ne comprends pas la macro Raz</a:t>
          </a:r>
          <a:r>
            <a:rPr lang="fr-BE" sz="1400" baseline="0"/>
            <a:t> ? que doit-elle faire ?</a:t>
          </a:r>
        </a:p>
        <a:p>
          <a:r>
            <a:rPr lang="fr-BE" sz="1400" baseline="0"/>
            <a:t>puisque le bouton 1 fonctionne.</a:t>
          </a:r>
        </a:p>
        <a:p>
          <a:r>
            <a:rPr lang="fr-BE" sz="1400" baseline="0"/>
            <a:t>TU peux touijours fournir des explications supplémentaires</a:t>
          </a:r>
          <a:br>
            <a:rPr lang="fr-BE" sz="1400" baseline="0"/>
          </a:br>
          <a:r>
            <a:rPr lang="fr-BE" sz="1400" baseline="0"/>
            <a:t>Amicalement</a:t>
          </a:r>
        </a:p>
        <a:p>
          <a:r>
            <a:rPr lang="fr-BE" sz="1400"/>
            <a:t>Pierrot</a:t>
          </a:r>
        </a:p>
        <a:p>
          <a:endParaRPr lang="fr-BE" sz="14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J108"/>
  <sheetViews>
    <sheetView showZeros="0" tabSelected="1" zoomScale="89" zoomScaleNormal="85" workbookViewId="0">
      <selection activeCell="S13" sqref="S13"/>
    </sheetView>
  </sheetViews>
  <sheetFormatPr baseColWidth="10" defaultRowHeight="15" x14ac:dyDescent="0.25"/>
  <cols>
    <col min="1" max="1" width="14" customWidth="1"/>
    <col min="2" max="2" width="16.5703125" customWidth="1"/>
    <col min="3" max="3" width="14.42578125" customWidth="1"/>
  </cols>
  <sheetData>
    <row r="1" spans="1:10" x14ac:dyDescent="0.25">
      <c r="A1" s="20" t="s">
        <v>0</v>
      </c>
      <c r="B1" s="21"/>
      <c r="C1" s="21"/>
      <c r="G1" s="20" t="s">
        <v>29</v>
      </c>
      <c r="H1" s="21"/>
      <c r="I1" s="21"/>
      <c r="J1" s="21"/>
    </row>
    <row r="2" spans="1:10" x14ac:dyDescent="0.25">
      <c r="C2" s="6" t="s">
        <v>1</v>
      </c>
      <c r="E2" t="s">
        <v>5</v>
      </c>
      <c r="G2" s="2" t="s">
        <v>24</v>
      </c>
      <c r="H2" s="2" t="s">
        <v>23</v>
      </c>
      <c r="I2" s="2" t="s">
        <v>25</v>
      </c>
      <c r="J2" s="2" t="s">
        <v>13</v>
      </c>
    </row>
    <row r="3" spans="1:10" x14ac:dyDescent="0.25">
      <c r="C3" s="2">
        <v>30</v>
      </c>
      <c r="G3" s="2"/>
      <c r="H3" s="1">
        <v>2.4652777777777776E-3</v>
      </c>
      <c r="I3" s="2">
        <v>30</v>
      </c>
      <c r="J3">
        <f>I3*H5</f>
        <v>0</v>
      </c>
    </row>
    <row r="4" spans="1:10" ht="15.75" thickBot="1" x14ac:dyDescent="0.3">
      <c r="A4" s="5" t="s">
        <v>4</v>
      </c>
      <c r="B4" s="5" t="s">
        <v>3</v>
      </c>
      <c r="C4" s="7" t="s">
        <v>2</v>
      </c>
      <c r="H4" s="1">
        <f>H3*G3</f>
        <v>0</v>
      </c>
    </row>
    <row r="5" spans="1:10" ht="15.75" thickBot="1" x14ac:dyDescent="0.3">
      <c r="A5" s="8"/>
      <c r="B5" s="2">
        <f>(60/30)*A5</f>
        <v>0</v>
      </c>
      <c r="C5" s="2">
        <f>(C3/60)*B5</f>
        <v>0</v>
      </c>
      <c r="H5">
        <f>(H4-INT(H4))*24</f>
        <v>0</v>
      </c>
    </row>
    <row r="6" spans="1:10" x14ac:dyDescent="0.25">
      <c r="B6" s="3">
        <f>B5/1440</f>
        <v>0</v>
      </c>
      <c r="C6" s="2"/>
    </row>
    <row r="8" spans="1:10" x14ac:dyDescent="0.25">
      <c r="A8" s="20" t="s">
        <v>9</v>
      </c>
      <c r="B8" s="20"/>
      <c r="C8" s="20"/>
      <c r="G8" s="20" t="s">
        <v>30</v>
      </c>
      <c r="H8" s="20"/>
      <c r="I8" s="20"/>
      <c r="J8" s="20"/>
    </row>
    <row r="9" spans="1:10" ht="15.75" thickBot="1" x14ac:dyDescent="0.3">
      <c r="A9" s="5" t="s">
        <v>6</v>
      </c>
      <c r="B9" s="5" t="s">
        <v>7</v>
      </c>
      <c r="C9" s="7" t="s">
        <v>8</v>
      </c>
      <c r="G9" s="2" t="s">
        <v>24</v>
      </c>
      <c r="H9" s="2" t="s">
        <v>23</v>
      </c>
      <c r="I9" s="2" t="s">
        <v>25</v>
      </c>
      <c r="J9" s="2" t="s">
        <v>13</v>
      </c>
    </row>
    <row r="10" spans="1:10" ht="15.75" thickBot="1" x14ac:dyDescent="0.3">
      <c r="A10" s="8"/>
      <c r="B10" s="2">
        <f>(30/19)*A10</f>
        <v>0</v>
      </c>
      <c r="C10" s="2">
        <f>(15/19)*A10</f>
        <v>0</v>
      </c>
      <c r="G10" s="2"/>
      <c r="H10" s="1">
        <v>1.7708333333333332E-3</v>
      </c>
      <c r="I10" s="2">
        <v>30</v>
      </c>
      <c r="J10">
        <f>I10*H12</f>
        <v>0</v>
      </c>
    </row>
    <row r="11" spans="1:10" x14ac:dyDescent="0.25">
      <c r="B11" s="3">
        <f>B10/1440</f>
        <v>0</v>
      </c>
      <c r="H11" s="1">
        <f>H10*G10</f>
        <v>0</v>
      </c>
    </row>
    <row r="12" spans="1:10" x14ac:dyDescent="0.25">
      <c r="B12" s="3"/>
      <c r="H12">
        <f>(H11-INT(H11))*24</f>
        <v>0</v>
      </c>
    </row>
    <row r="14" spans="1:10" x14ac:dyDescent="0.25">
      <c r="A14" s="20" t="s">
        <v>10</v>
      </c>
      <c r="B14" s="21"/>
      <c r="C14" s="21"/>
      <c r="D14" s="2"/>
      <c r="G14" s="20" t="s">
        <v>31</v>
      </c>
      <c r="H14" s="20"/>
      <c r="I14" s="20"/>
      <c r="J14" s="20"/>
    </row>
    <row r="15" spans="1:10" x14ac:dyDescent="0.25">
      <c r="A15" s="5" t="s">
        <v>11</v>
      </c>
      <c r="B15" s="5" t="s">
        <v>12</v>
      </c>
      <c r="C15" s="7" t="s">
        <v>13</v>
      </c>
      <c r="G15" s="2" t="s">
        <v>24</v>
      </c>
      <c r="H15" s="2" t="s">
        <v>23</v>
      </c>
      <c r="I15" s="2" t="s">
        <v>25</v>
      </c>
      <c r="J15" s="2" t="s">
        <v>13</v>
      </c>
    </row>
    <row r="16" spans="1:10" x14ac:dyDescent="0.25">
      <c r="A16" s="2"/>
      <c r="B16" s="2">
        <f>60*A16</f>
        <v>0</v>
      </c>
      <c r="C16" s="2">
        <f>30*A16</f>
        <v>0</v>
      </c>
      <c r="G16" s="2"/>
      <c r="H16" s="1">
        <v>2.4652777777777776E-3</v>
      </c>
      <c r="I16" s="2">
        <v>30</v>
      </c>
      <c r="J16">
        <f>I16*H18</f>
        <v>0</v>
      </c>
    </row>
    <row r="17" spans="1:10" x14ac:dyDescent="0.25">
      <c r="B17" s="3">
        <f>B16/1440</f>
        <v>0</v>
      </c>
      <c r="H17" s="1">
        <f>H16*G16</f>
        <v>0</v>
      </c>
    </row>
    <row r="18" spans="1:10" x14ac:dyDescent="0.25">
      <c r="B18" s="3"/>
      <c r="H18">
        <f>(H17-INT(H17))*24</f>
        <v>0</v>
      </c>
    </row>
    <row r="20" spans="1:10" x14ac:dyDescent="0.25">
      <c r="A20" s="20" t="s">
        <v>21</v>
      </c>
      <c r="B20" s="21"/>
      <c r="C20" s="21"/>
      <c r="D20" s="21"/>
      <c r="G20" s="20" t="s">
        <v>32</v>
      </c>
      <c r="H20" s="20"/>
      <c r="I20" s="20"/>
      <c r="J20" s="20"/>
    </row>
    <row r="21" spans="1:10" x14ac:dyDescent="0.25">
      <c r="D21" s="9" t="s">
        <v>6</v>
      </c>
      <c r="G21" s="2" t="s">
        <v>33</v>
      </c>
      <c r="H21" s="2" t="s">
        <v>23</v>
      </c>
      <c r="I21" s="2" t="s">
        <v>25</v>
      </c>
      <c r="J21" s="2" t="s">
        <v>13</v>
      </c>
    </row>
    <row r="22" spans="1:10" x14ac:dyDescent="0.25">
      <c r="C22" s="10" t="s">
        <v>14</v>
      </c>
      <c r="D22" s="7"/>
      <c r="G22" s="2"/>
      <c r="H22" s="1">
        <v>2.4652777777777776E-3</v>
      </c>
      <c r="I22" s="2">
        <v>30</v>
      </c>
      <c r="J22">
        <f>I22*H24</f>
        <v>0</v>
      </c>
    </row>
    <row r="23" spans="1:10" x14ac:dyDescent="0.25">
      <c r="A23" t="s">
        <v>15</v>
      </c>
      <c r="B23">
        <v>150</v>
      </c>
      <c r="C23" s="4"/>
      <c r="D23">
        <f>C23*B23</f>
        <v>0</v>
      </c>
      <c r="H23" s="1">
        <f>H22*G22</f>
        <v>0</v>
      </c>
    </row>
    <row r="24" spans="1:10" x14ac:dyDescent="0.25">
      <c r="C24" s="11" t="s">
        <v>16</v>
      </c>
      <c r="H24">
        <f>(H23-INT(H23))*24</f>
        <v>0</v>
      </c>
    </row>
    <row r="25" spans="1:10" x14ac:dyDescent="0.25">
      <c r="A25" t="s">
        <v>17</v>
      </c>
      <c r="B25" s="1">
        <f>((60/266)*D22)/24</f>
        <v>0</v>
      </c>
      <c r="C25" s="12">
        <f>B25/60</f>
        <v>0</v>
      </c>
      <c r="D25">
        <f>(60/266)*D22</f>
        <v>0</v>
      </c>
    </row>
    <row r="26" spans="1:10" x14ac:dyDescent="0.25">
      <c r="B26" s="1"/>
      <c r="C26" s="1"/>
      <c r="D26" s="13" t="s">
        <v>1</v>
      </c>
      <c r="G26" s="20" t="s">
        <v>34</v>
      </c>
      <c r="H26" s="20"/>
      <c r="I26" s="20"/>
      <c r="J26" s="20"/>
    </row>
    <row r="27" spans="1:10" x14ac:dyDescent="0.25">
      <c r="A27" t="s">
        <v>18</v>
      </c>
      <c r="B27">
        <v>30</v>
      </c>
      <c r="D27" s="14">
        <f>(D25*B27)/60</f>
        <v>0</v>
      </c>
      <c r="G27" s="2" t="s">
        <v>35</v>
      </c>
      <c r="H27" s="2" t="s">
        <v>23</v>
      </c>
      <c r="I27" s="2" t="s">
        <v>25</v>
      </c>
      <c r="J27" s="2" t="s">
        <v>13</v>
      </c>
    </row>
    <row r="28" spans="1:10" x14ac:dyDescent="0.25">
      <c r="D28" s="15" t="s">
        <v>19</v>
      </c>
      <c r="G28" s="2"/>
      <c r="H28" s="1">
        <v>3.472222222222222E-3</v>
      </c>
      <c r="I28" s="2">
        <v>30</v>
      </c>
      <c r="J28">
        <f>I28*H30</f>
        <v>0</v>
      </c>
    </row>
    <row r="29" spans="1:10" x14ac:dyDescent="0.25">
      <c r="A29" t="s">
        <v>20</v>
      </c>
      <c r="B29">
        <v>1.2</v>
      </c>
      <c r="D29" s="16">
        <f>(D25/60)*B29</f>
        <v>0</v>
      </c>
      <c r="H29" s="1">
        <f>H28*G28</f>
        <v>0</v>
      </c>
    </row>
    <row r="30" spans="1:10" x14ac:dyDescent="0.25">
      <c r="H30">
        <f>(H29-INT(H29))*24</f>
        <v>0</v>
      </c>
    </row>
    <row r="32" spans="1:10" x14ac:dyDescent="0.25">
      <c r="C32" s="17" t="s">
        <v>2</v>
      </c>
      <c r="D32" s="17">
        <f>(D23+D27+D29)</f>
        <v>0</v>
      </c>
    </row>
    <row r="36" spans="1:10" x14ac:dyDescent="0.25">
      <c r="A36" s="20" t="s">
        <v>22</v>
      </c>
      <c r="B36" s="20"/>
      <c r="C36" s="20"/>
      <c r="D36" s="20"/>
      <c r="G36" s="20" t="s">
        <v>36</v>
      </c>
      <c r="H36" s="20"/>
      <c r="I36" s="20"/>
      <c r="J36" s="20"/>
    </row>
    <row r="37" spans="1:10" x14ac:dyDescent="0.25">
      <c r="A37" s="5" t="s">
        <v>24</v>
      </c>
      <c r="B37" s="5" t="s">
        <v>23</v>
      </c>
      <c r="C37" s="5" t="s">
        <v>25</v>
      </c>
      <c r="D37" s="7" t="s">
        <v>13</v>
      </c>
      <c r="G37" s="2" t="s">
        <v>35</v>
      </c>
      <c r="H37" s="2" t="s">
        <v>23</v>
      </c>
      <c r="I37" s="2" t="s">
        <v>25</v>
      </c>
      <c r="J37" s="2" t="s">
        <v>13</v>
      </c>
    </row>
    <row r="38" spans="1:10" x14ac:dyDescent="0.25">
      <c r="A38" s="2"/>
      <c r="B38" s="1">
        <v>1.3888888888888889E-3</v>
      </c>
      <c r="C38" s="2">
        <v>30</v>
      </c>
      <c r="D38" s="2">
        <f>C38*B40</f>
        <v>0</v>
      </c>
      <c r="G38" s="2"/>
      <c r="H38" s="1">
        <v>4.1666666666666664E-2</v>
      </c>
      <c r="I38" s="2">
        <v>30</v>
      </c>
      <c r="J38">
        <f>I38*H40</f>
        <v>0</v>
      </c>
    </row>
    <row r="39" spans="1:10" x14ac:dyDescent="0.25">
      <c r="B39" s="1">
        <f>B38*A38</f>
        <v>0</v>
      </c>
      <c r="H39" s="1">
        <f>H38*G38</f>
        <v>0</v>
      </c>
    </row>
    <row r="40" spans="1:10" x14ac:dyDescent="0.25">
      <c r="B40" s="19">
        <f>(B39-INT(B39))*24</f>
        <v>0</v>
      </c>
      <c r="H40">
        <f>(H39-INT(H39))*24</f>
        <v>0</v>
      </c>
    </row>
    <row r="42" spans="1:10" x14ac:dyDescent="0.25">
      <c r="A42" s="20" t="s">
        <v>26</v>
      </c>
      <c r="B42" s="21"/>
      <c r="C42" s="21"/>
      <c r="D42" s="21"/>
      <c r="G42" s="20" t="s">
        <v>37</v>
      </c>
      <c r="H42" s="20"/>
      <c r="I42" s="20"/>
      <c r="J42" s="20"/>
    </row>
    <row r="43" spans="1:10" x14ac:dyDescent="0.25">
      <c r="A43" s="2" t="s">
        <v>24</v>
      </c>
      <c r="B43" s="2" t="s">
        <v>23</v>
      </c>
      <c r="C43" s="2" t="s">
        <v>25</v>
      </c>
      <c r="D43" s="2" t="s">
        <v>13</v>
      </c>
      <c r="G43" s="2" t="s">
        <v>35</v>
      </c>
      <c r="H43" s="2" t="s">
        <v>23</v>
      </c>
      <c r="I43" s="2" t="s">
        <v>25</v>
      </c>
      <c r="J43" s="2" t="s">
        <v>13</v>
      </c>
    </row>
    <row r="44" spans="1:10" x14ac:dyDescent="0.25">
      <c r="A44" s="2"/>
      <c r="B44" s="1">
        <v>1.7708333333333332E-3</v>
      </c>
      <c r="C44" s="2">
        <v>30</v>
      </c>
      <c r="D44">
        <f>C44*B46</f>
        <v>0</v>
      </c>
      <c r="G44" s="2"/>
      <c r="H44" s="1">
        <v>8.3333333333333329E-2</v>
      </c>
      <c r="I44" s="2">
        <v>30</v>
      </c>
      <c r="J44">
        <f>I44*H46</f>
        <v>0</v>
      </c>
    </row>
    <row r="45" spans="1:10" x14ac:dyDescent="0.25">
      <c r="B45" s="1">
        <f>B44*A44</f>
        <v>0</v>
      </c>
      <c r="H45" s="1">
        <f>H44*G44</f>
        <v>0</v>
      </c>
    </row>
    <row r="46" spans="1:10" x14ac:dyDescent="0.25">
      <c r="B46">
        <f>(B45-INT(B45))*24</f>
        <v>0</v>
      </c>
      <c r="H46" s="18">
        <f>H45*24</f>
        <v>0</v>
      </c>
    </row>
    <row r="48" spans="1:10" x14ac:dyDescent="0.25">
      <c r="A48" s="20" t="s">
        <v>27</v>
      </c>
      <c r="B48" s="21"/>
      <c r="C48" s="21"/>
      <c r="D48" s="21"/>
      <c r="G48" s="20" t="s">
        <v>44</v>
      </c>
      <c r="H48" s="20"/>
      <c r="I48" s="20"/>
      <c r="J48" s="20"/>
    </row>
    <row r="49" spans="1:10" x14ac:dyDescent="0.25">
      <c r="A49" s="2" t="s">
        <v>24</v>
      </c>
      <c r="B49" s="2" t="s">
        <v>23</v>
      </c>
      <c r="C49" s="2" t="s">
        <v>25</v>
      </c>
      <c r="D49" s="2" t="s">
        <v>13</v>
      </c>
      <c r="G49" s="2" t="s">
        <v>35</v>
      </c>
      <c r="H49" s="2" t="s">
        <v>23</v>
      </c>
      <c r="I49" s="2" t="s">
        <v>25</v>
      </c>
      <c r="J49" s="2" t="s">
        <v>13</v>
      </c>
    </row>
    <row r="50" spans="1:10" x14ac:dyDescent="0.25">
      <c r="A50" s="2"/>
      <c r="B50" s="1">
        <v>1.0416666666666667E-3</v>
      </c>
      <c r="C50" s="2">
        <v>30</v>
      </c>
      <c r="D50">
        <f>C50*B52</f>
        <v>0</v>
      </c>
      <c r="G50" s="2"/>
      <c r="H50" s="1">
        <v>0.125</v>
      </c>
      <c r="I50" s="2">
        <v>30</v>
      </c>
      <c r="J50">
        <f>I50*H52</f>
        <v>0</v>
      </c>
    </row>
    <row r="51" spans="1:10" x14ac:dyDescent="0.25">
      <c r="B51" s="1">
        <f>B50*A50</f>
        <v>0</v>
      </c>
      <c r="H51" s="1">
        <f>H50*G50</f>
        <v>0</v>
      </c>
    </row>
    <row r="52" spans="1:10" x14ac:dyDescent="0.25">
      <c r="B52">
        <f>(B51-INT(B51))*24</f>
        <v>0</v>
      </c>
      <c r="H52" s="18">
        <f>H51*24</f>
        <v>0</v>
      </c>
    </row>
    <row r="54" spans="1:10" x14ac:dyDescent="0.25">
      <c r="A54" s="20" t="s">
        <v>28</v>
      </c>
      <c r="B54" s="21"/>
      <c r="C54" s="21"/>
      <c r="D54" s="21"/>
      <c r="G54" s="20" t="s">
        <v>38</v>
      </c>
      <c r="H54" s="20"/>
      <c r="I54" s="20"/>
      <c r="J54" s="20"/>
    </row>
    <row r="55" spans="1:10" x14ac:dyDescent="0.25">
      <c r="A55" s="2" t="s">
        <v>24</v>
      </c>
      <c r="B55" s="2" t="s">
        <v>23</v>
      </c>
      <c r="C55" s="2" t="s">
        <v>25</v>
      </c>
      <c r="D55" s="2" t="s">
        <v>13</v>
      </c>
      <c r="G55" s="2" t="s">
        <v>35</v>
      </c>
      <c r="H55" s="2" t="s">
        <v>23</v>
      </c>
      <c r="I55" s="2" t="s">
        <v>25</v>
      </c>
      <c r="J55" s="2" t="s">
        <v>13</v>
      </c>
    </row>
    <row r="56" spans="1:10" x14ac:dyDescent="0.25">
      <c r="A56" s="2"/>
      <c r="B56" s="1">
        <v>1.0416666666666667E-3</v>
      </c>
      <c r="C56" s="2">
        <v>30</v>
      </c>
      <c r="D56">
        <f>C56*B58</f>
        <v>0</v>
      </c>
      <c r="G56" s="2"/>
      <c r="H56" s="1">
        <v>3.472222222222222E-3</v>
      </c>
      <c r="I56" s="2">
        <v>30</v>
      </c>
      <c r="J56">
        <f>I56*H58</f>
        <v>0</v>
      </c>
    </row>
    <row r="57" spans="1:10" x14ac:dyDescent="0.25">
      <c r="B57" s="1">
        <f>B56*A56</f>
        <v>0</v>
      </c>
      <c r="H57" s="1">
        <f>H56*G56</f>
        <v>0</v>
      </c>
    </row>
    <row r="58" spans="1:10" x14ac:dyDescent="0.25">
      <c r="B58">
        <f>(B57-INT(B57))*24</f>
        <v>0</v>
      </c>
      <c r="H58">
        <f>(H57-INT(H57))*24</f>
        <v>0</v>
      </c>
    </row>
    <row r="60" spans="1:10" x14ac:dyDescent="0.25">
      <c r="G60" s="20" t="s">
        <v>39</v>
      </c>
      <c r="H60" s="20"/>
      <c r="I60" s="20"/>
      <c r="J60" s="20"/>
    </row>
    <row r="61" spans="1:10" x14ac:dyDescent="0.25">
      <c r="G61" s="2" t="s">
        <v>6</v>
      </c>
      <c r="H61" s="2" t="s">
        <v>23</v>
      </c>
      <c r="I61" s="2" t="s">
        <v>41</v>
      </c>
      <c r="J61" s="2" t="s">
        <v>13</v>
      </c>
    </row>
    <row r="62" spans="1:10" x14ac:dyDescent="0.25">
      <c r="A62" s="20" t="s">
        <v>42</v>
      </c>
      <c r="B62" s="20"/>
      <c r="C62" s="20"/>
      <c r="D62" s="20"/>
      <c r="G62" s="2"/>
      <c r="H62" s="1"/>
      <c r="I62" s="2">
        <v>0.17</v>
      </c>
      <c r="J62">
        <f>I62*G62</f>
        <v>0</v>
      </c>
    </row>
    <row r="63" spans="1:10" x14ac:dyDescent="0.25">
      <c r="A63" s="2" t="s">
        <v>6</v>
      </c>
      <c r="B63" s="2" t="s">
        <v>23</v>
      </c>
      <c r="C63" s="2" t="s">
        <v>25</v>
      </c>
      <c r="D63" s="2" t="s">
        <v>13</v>
      </c>
      <c r="H63" s="1"/>
    </row>
    <row r="64" spans="1:10" x14ac:dyDescent="0.25">
      <c r="A64" s="2"/>
      <c r="B64" s="1">
        <v>1.0416666666666667E-3</v>
      </c>
      <c r="C64" s="2">
        <v>30</v>
      </c>
      <c r="D64">
        <f>C64*B66</f>
        <v>0</v>
      </c>
      <c r="G64" s="20" t="s">
        <v>40</v>
      </c>
      <c r="H64" s="20"/>
      <c r="I64" s="20"/>
      <c r="J64" s="20"/>
    </row>
    <row r="65" spans="1:10" x14ac:dyDescent="0.25">
      <c r="B65" s="1">
        <f>B64*A64</f>
        <v>0</v>
      </c>
      <c r="G65" s="2" t="s">
        <v>6</v>
      </c>
      <c r="H65" s="2" t="s">
        <v>23</v>
      </c>
      <c r="I65" s="2" t="s">
        <v>41</v>
      </c>
      <c r="J65" s="2" t="s">
        <v>13</v>
      </c>
    </row>
    <row r="66" spans="1:10" x14ac:dyDescent="0.25">
      <c r="B66">
        <f>(B65-INT(B65))*24</f>
        <v>0</v>
      </c>
      <c r="G66" s="2"/>
      <c r="H66" s="1"/>
      <c r="I66" s="2">
        <v>0.05</v>
      </c>
      <c r="J66">
        <f>I66*G66</f>
        <v>0</v>
      </c>
    </row>
    <row r="67" spans="1:10" x14ac:dyDescent="0.25">
      <c r="H67" s="1"/>
    </row>
    <row r="68" spans="1:10" x14ac:dyDescent="0.25">
      <c r="A68" s="20" t="s">
        <v>43</v>
      </c>
      <c r="B68" s="20"/>
      <c r="C68" s="20"/>
      <c r="D68" s="20"/>
      <c r="G68" s="20" t="s">
        <v>44</v>
      </c>
      <c r="H68" s="20"/>
      <c r="I68" s="20"/>
      <c r="J68" s="20"/>
    </row>
    <row r="69" spans="1:10" x14ac:dyDescent="0.25">
      <c r="A69" s="2" t="s">
        <v>35</v>
      </c>
      <c r="B69" s="2" t="s">
        <v>23</v>
      </c>
      <c r="C69" s="2" t="s">
        <v>25</v>
      </c>
      <c r="D69" s="2" t="s">
        <v>13</v>
      </c>
      <c r="G69" s="2" t="s">
        <v>35</v>
      </c>
      <c r="H69" s="2" t="s">
        <v>23</v>
      </c>
      <c r="I69" s="2" t="s">
        <v>25</v>
      </c>
      <c r="J69" s="2" t="s">
        <v>13</v>
      </c>
    </row>
    <row r="70" spans="1:10" x14ac:dyDescent="0.25">
      <c r="A70" s="2"/>
      <c r="B70" s="1">
        <v>1.0416666666666666E-2</v>
      </c>
      <c r="C70" s="2">
        <v>30</v>
      </c>
      <c r="D70">
        <f>C70*B72</f>
        <v>0</v>
      </c>
      <c r="G70" s="2"/>
      <c r="H70" s="1">
        <v>6.9444444444444441E-3</v>
      </c>
      <c r="I70" s="2">
        <v>30</v>
      </c>
      <c r="J70">
        <f>I70*H72</f>
        <v>0</v>
      </c>
    </row>
    <row r="71" spans="1:10" x14ac:dyDescent="0.25">
      <c r="B71" s="1">
        <f>B70*A70</f>
        <v>0</v>
      </c>
      <c r="H71" s="1">
        <f>H70*G70</f>
        <v>0</v>
      </c>
    </row>
    <row r="72" spans="1:10" x14ac:dyDescent="0.25">
      <c r="B72">
        <f>(B71-INT(B71))*24</f>
        <v>0</v>
      </c>
      <c r="H72">
        <f>(H71-INT(H71))*24</f>
        <v>0</v>
      </c>
    </row>
    <row r="74" spans="1:10" x14ac:dyDescent="0.25">
      <c r="A74" s="20" t="s">
        <v>46</v>
      </c>
      <c r="B74" s="20"/>
      <c r="C74" s="20"/>
      <c r="D74" s="20"/>
      <c r="G74" s="20" t="s">
        <v>45</v>
      </c>
      <c r="H74" s="20"/>
      <c r="I74" s="20"/>
      <c r="J74" s="20"/>
    </row>
    <row r="75" spans="1:10" x14ac:dyDescent="0.25">
      <c r="A75" s="2" t="s">
        <v>35</v>
      </c>
      <c r="B75" s="2" t="s">
        <v>23</v>
      </c>
      <c r="C75" s="2" t="s">
        <v>25</v>
      </c>
      <c r="D75" s="2" t="s">
        <v>13</v>
      </c>
      <c r="G75" s="2" t="s">
        <v>35</v>
      </c>
      <c r="H75" s="2" t="s">
        <v>23</v>
      </c>
      <c r="I75" s="2" t="s">
        <v>25</v>
      </c>
      <c r="J75" s="2" t="s">
        <v>13</v>
      </c>
    </row>
    <row r="76" spans="1:10" x14ac:dyDescent="0.25">
      <c r="A76" s="2"/>
      <c r="B76" s="1">
        <v>1.3888888888888889E-3</v>
      </c>
      <c r="C76" s="2">
        <v>30</v>
      </c>
      <c r="D76">
        <f>C76*B78</f>
        <v>0</v>
      </c>
      <c r="G76" s="2"/>
      <c r="H76" s="1">
        <v>1.3888888888888889E-3</v>
      </c>
      <c r="I76" s="2">
        <v>30</v>
      </c>
      <c r="J76">
        <f>I76*H78</f>
        <v>0</v>
      </c>
    </row>
    <row r="77" spans="1:10" x14ac:dyDescent="0.25">
      <c r="B77" s="1">
        <f>B76*A76</f>
        <v>0</v>
      </c>
      <c r="H77" s="1">
        <f>H76*G76</f>
        <v>0</v>
      </c>
    </row>
    <row r="78" spans="1:10" x14ac:dyDescent="0.25">
      <c r="B78">
        <f>(B77-INT(B77))*24</f>
        <v>0</v>
      </c>
      <c r="H78">
        <f>(H77-INT(H77))*24</f>
        <v>0</v>
      </c>
    </row>
    <row r="80" spans="1:10" x14ac:dyDescent="0.25">
      <c r="A80" s="20" t="s">
        <v>47</v>
      </c>
      <c r="B80" s="20"/>
      <c r="C80" s="20"/>
      <c r="D80" s="20"/>
      <c r="G80" s="20" t="s">
        <v>48</v>
      </c>
      <c r="H80" s="20"/>
      <c r="I80" s="20"/>
      <c r="J80" s="20"/>
    </row>
    <row r="81" spans="1:10" x14ac:dyDescent="0.25">
      <c r="A81" s="2" t="s">
        <v>35</v>
      </c>
      <c r="B81" s="2" t="s">
        <v>23</v>
      </c>
      <c r="C81" s="2" t="s">
        <v>25</v>
      </c>
      <c r="D81" s="2" t="s">
        <v>13</v>
      </c>
      <c r="G81" s="2" t="s">
        <v>35</v>
      </c>
      <c r="H81" s="2" t="s">
        <v>23</v>
      </c>
      <c r="I81" s="2" t="s">
        <v>25</v>
      </c>
      <c r="J81" s="2" t="s">
        <v>13</v>
      </c>
    </row>
    <row r="82" spans="1:10" x14ac:dyDescent="0.25">
      <c r="A82" s="2"/>
      <c r="B82" s="1">
        <v>1.0416666666666666E-2</v>
      </c>
      <c r="C82" s="2">
        <v>30</v>
      </c>
      <c r="D82">
        <f>C82*B84</f>
        <v>0</v>
      </c>
      <c r="G82" s="2"/>
      <c r="H82" s="1">
        <v>1.0416666666666666E-2</v>
      </c>
      <c r="I82" s="2">
        <v>30</v>
      </c>
      <c r="J82">
        <f>I82*H84</f>
        <v>0</v>
      </c>
    </row>
    <row r="83" spans="1:10" x14ac:dyDescent="0.25">
      <c r="B83" s="1">
        <f>B82*A82</f>
        <v>0</v>
      </c>
      <c r="H83" s="1">
        <f>H82*G82</f>
        <v>0</v>
      </c>
    </row>
    <row r="84" spans="1:10" x14ac:dyDescent="0.25">
      <c r="B84">
        <f>(B83-INT(B83))*24</f>
        <v>0</v>
      </c>
      <c r="H84">
        <f>(H83-INT(H83))*24</f>
        <v>0</v>
      </c>
    </row>
    <row r="86" spans="1:10" x14ac:dyDescent="0.25">
      <c r="A86" s="20" t="s">
        <v>54</v>
      </c>
      <c r="B86" s="20"/>
      <c r="C86" s="20"/>
      <c r="D86" s="20"/>
      <c r="G86" s="20" t="s">
        <v>49</v>
      </c>
      <c r="H86" s="20"/>
      <c r="I86" s="20"/>
      <c r="J86" s="20"/>
    </row>
    <row r="87" spans="1:10" x14ac:dyDescent="0.25">
      <c r="A87" s="2" t="s">
        <v>35</v>
      </c>
      <c r="B87" s="2" t="s">
        <v>23</v>
      </c>
      <c r="C87" s="2" t="s">
        <v>25</v>
      </c>
      <c r="D87" s="2" t="s">
        <v>13</v>
      </c>
      <c r="G87" s="2" t="s">
        <v>35</v>
      </c>
      <c r="H87" s="2" t="s">
        <v>23</v>
      </c>
      <c r="I87" s="2" t="s">
        <v>25</v>
      </c>
      <c r="J87" s="2" t="s">
        <v>13</v>
      </c>
    </row>
    <row r="88" spans="1:10" x14ac:dyDescent="0.25">
      <c r="A88" s="2"/>
      <c r="B88" s="1">
        <v>1.0416666666666666E-2</v>
      </c>
      <c r="C88" s="2">
        <v>30</v>
      </c>
      <c r="D88">
        <f>C88*B90</f>
        <v>0</v>
      </c>
      <c r="G88" s="2"/>
      <c r="H88" s="1">
        <v>1.0416666666666666E-2</v>
      </c>
      <c r="I88" s="2">
        <v>30</v>
      </c>
      <c r="J88">
        <f>I88*H90</f>
        <v>0</v>
      </c>
    </row>
    <row r="89" spans="1:10" x14ac:dyDescent="0.25">
      <c r="B89" s="1">
        <f>B88*A88</f>
        <v>0</v>
      </c>
      <c r="H89" s="1">
        <f>H88*G88</f>
        <v>0</v>
      </c>
    </row>
    <row r="90" spans="1:10" x14ac:dyDescent="0.25">
      <c r="B90">
        <f>(B89-INT(B89))*24</f>
        <v>0</v>
      </c>
      <c r="H90">
        <f>(H89-INT(H89))*24</f>
        <v>0</v>
      </c>
    </row>
    <row r="92" spans="1:10" x14ac:dyDescent="0.25">
      <c r="A92" s="20" t="s">
        <v>50</v>
      </c>
      <c r="B92" s="20"/>
      <c r="C92" s="20"/>
      <c r="D92" s="20"/>
      <c r="G92" s="20" t="s">
        <v>53</v>
      </c>
      <c r="H92" s="20"/>
      <c r="I92" s="20"/>
      <c r="J92" s="20"/>
    </row>
    <row r="93" spans="1:10" x14ac:dyDescent="0.25">
      <c r="A93" s="2" t="s">
        <v>51</v>
      </c>
      <c r="B93" s="2" t="s">
        <v>52</v>
      </c>
      <c r="C93" s="2" t="s">
        <v>25</v>
      </c>
      <c r="D93" s="2" t="s">
        <v>13</v>
      </c>
      <c r="G93" s="2" t="s">
        <v>35</v>
      </c>
      <c r="H93" s="2" t="s">
        <v>23</v>
      </c>
      <c r="I93" s="2" t="s">
        <v>25</v>
      </c>
      <c r="J93" s="2" t="s">
        <v>13</v>
      </c>
    </row>
    <row r="94" spans="1:10" x14ac:dyDescent="0.25">
      <c r="A94" s="2"/>
      <c r="B94" s="1">
        <v>4.1666666666666666E-3</v>
      </c>
      <c r="C94" s="2">
        <v>30</v>
      </c>
      <c r="D94">
        <f>C94*B96</f>
        <v>0</v>
      </c>
      <c r="G94" s="2"/>
      <c r="H94" s="1">
        <v>1.7361111111111112E-2</v>
      </c>
      <c r="I94" s="2">
        <v>30</v>
      </c>
      <c r="J94">
        <f>I94*H96</f>
        <v>0</v>
      </c>
    </row>
    <row r="95" spans="1:10" x14ac:dyDescent="0.25">
      <c r="B95" s="1">
        <f>B94*A94</f>
        <v>0</v>
      </c>
      <c r="H95" s="1">
        <f>H94*G94</f>
        <v>0</v>
      </c>
    </row>
    <row r="96" spans="1:10" x14ac:dyDescent="0.25">
      <c r="B96">
        <f>(B95-INT(B95))*24</f>
        <v>0</v>
      </c>
      <c r="H96">
        <f>(H95-INT(H95))*24</f>
        <v>0</v>
      </c>
    </row>
    <row r="98" spans="1:10" x14ac:dyDescent="0.25">
      <c r="A98" s="20" t="s">
        <v>55</v>
      </c>
      <c r="B98" s="20"/>
      <c r="C98" s="20"/>
      <c r="D98" s="20"/>
      <c r="G98" s="20" t="s">
        <v>56</v>
      </c>
      <c r="H98" s="20"/>
      <c r="I98" s="20"/>
      <c r="J98" s="20"/>
    </row>
    <row r="99" spans="1:10" x14ac:dyDescent="0.25">
      <c r="A99" s="2" t="s">
        <v>35</v>
      </c>
      <c r="B99" s="2" t="s">
        <v>23</v>
      </c>
      <c r="C99" s="2" t="s">
        <v>25</v>
      </c>
      <c r="D99" s="2" t="s">
        <v>13</v>
      </c>
      <c r="G99" s="2" t="s">
        <v>35</v>
      </c>
      <c r="H99" s="2" t="s">
        <v>23</v>
      </c>
      <c r="I99" s="2" t="s">
        <v>25</v>
      </c>
      <c r="J99" s="2" t="s">
        <v>13</v>
      </c>
    </row>
    <row r="100" spans="1:10" x14ac:dyDescent="0.25">
      <c r="A100" s="2"/>
      <c r="B100" s="1">
        <v>1.7361111111111112E-2</v>
      </c>
      <c r="C100" s="2">
        <v>30</v>
      </c>
      <c r="D100">
        <f>C100*B102</f>
        <v>0</v>
      </c>
      <c r="G100" s="2"/>
      <c r="H100" s="1">
        <v>4.1666666666666664E-2</v>
      </c>
      <c r="I100" s="2">
        <v>30</v>
      </c>
      <c r="J100">
        <f>I100*H102</f>
        <v>0</v>
      </c>
    </row>
    <row r="101" spans="1:10" x14ac:dyDescent="0.25">
      <c r="B101" s="1">
        <f>B100*A100</f>
        <v>0</v>
      </c>
      <c r="H101" s="1">
        <f>H100*G100</f>
        <v>0</v>
      </c>
    </row>
    <row r="102" spans="1:10" x14ac:dyDescent="0.25">
      <c r="B102">
        <f>(B101-INT(B101))*24</f>
        <v>0</v>
      </c>
      <c r="H102">
        <f>(H101-INT(H101))*24</f>
        <v>0</v>
      </c>
    </row>
    <row r="104" spans="1:10" x14ac:dyDescent="0.25">
      <c r="A104" s="20" t="s">
        <v>57</v>
      </c>
      <c r="B104" s="20"/>
      <c r="C104" s="20"/>
      <c r="D104" s="20"/>
      <c r="G104" s="20" t="s">
        <v>58</v>
      </c>
      <c r="H104" s="20"/>
      <c r="I104" s="20"/>
      <c r="J104" s="20"/>
    </row>
    <row r="105" spans="1:10" x14ac:dyDescent="0.25">
      <c r="A105" s="2" t="s">
        <v>35</v>
      </c>
      <c r="B105" s="2" t="s">
        <v>23</v>
      </c>
      <c r="C105" s="2" t="s">
        <v>25</v>
      </c>
      <c r="D105" s="2" t="s">
        <v>13</v>
      </c>
      <c r="G105" s="2" t="s">
        <v>35</v>
      </c>
      <c r="H105" s="2" t="s">
        <v>23</v>
      </c>
      <c r="I105" s="2" t="s">
        <v>25</v>
      </c>
      <c r="J105" s="2" t="s">
        <v>13</v>
      </c>
    </row>
    <row r="106" spans="1:10" x14ac:dyDescent="0.25">
      <c r="A106" s="2"/>
      <c r="B106" s="1">
        <v>2.7777777777777779E-3</v>
      </c>
      <c r="C106" s="2">
        <v>30</v>
      </c>
      <c r="D106">
        <f>C106*B108</f>
        <v>0</v>
      </c>
      <c r="G106" s="2"/>
      <c r="H106" s="1">
        <v>4.1666666666666664E-2</v>
      </c>
      <c r="I106" s="2">
        <v>30</v>
      </c>
      <c r="J106">
        <f>I106*H108</f>
        <v>0</v>
      </c>
    </row>
    <row r="107" spans="1:10" x14ac:dyDescent="0.25">
      <c r="B107" s="1">
        <f>B106*A106</f>
        <v>0</v>
      </c>
      <c r="H107" s="1">
        <f>H106*G106</f>
        <v>0</v>
      </c>
    </row>
    <row r="108" spans="1:10" x14ac:dyDescent="0.25">
      <c r="B108">
        <f>(B107-INT(B107))*24</f>
        <v>0</v>
      </c>
      <c r="H108">
        <f>(H107-INT(H107))*24</f>
        <v>0</v>
      </c>
    </row>
  </sheetData>
  <mergeCells count="34">
    <mergeCell ref="A104:D104"/>
    <mergeCell ref="G104:J104"/>
    <mergeCell ref="G86:J86"/>
    <mergeCell ref="A86:D86"/>
    <mergeCell ref="A92:D92"/>
    <mergeCell ref="G92:J92"/>
    <mergeCell ref="A98:D98"/>
    <mergeCell ref="G98:J98"/>
    <mergeCell ref="A80:D80"/>
    <mergeCell ref="G80:J80"/>
    <mergeCell ref="G60:J60"/>
    <mergeCell ref="A62:D62"/>
    <mergeCell ref="A68:D68"/>
    <mergeCell ref="G68:J68"/>
    <mergeCell ref="G64:J64"/>
    <mergeCell ref="A42:D42"/>
    <mergeCell ref="A48:D48"/>
    <mergeCell ref="A54:D54"/>
    <mergeCell ref="G54:J54"/>
    <mergeCell ref="G74:J74"/>
    <mergeCell ref="G48:J48"/>
    <mergeCell ref="A74:D74"/>
    <mergeCell ref="G1:J1"/>
    <mergeCell ref="G20:J20"/>
    <mergeCell ref="G26:J26"/>
    <mergeCell ref="G36:J36"/>
    <mergeCell ref="G42:J42"/>
    <mergeCell ref="G8:J8"/>
    <mergeCell ref="G14:J14"/>
    <mergeCell ref="A1:C1"/>
    <mergeCell ref="A8:C8"/>
    <mergeCell ref="A14:C14"/>
    <mergeCell ref="A20:D20"/>
    <mergeCell ref="A36:D3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Zero">
                <anchor moveWithCells="1">
                  <from>
                    <xdr:col>12</xdr:col>
                    <xdr:colOff>57150</xdr:colOff>
                    <xdr:row>0</xdr:row>
                    <xdr:rowOff>104775</xdr:rowOff>
                  </from>
                  <to>
                    <xdr:col>13</xdr:col>
                    <xdr:colOff>161925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Ronald TOUSSAINT</dc:creator>
  <cp:lastModifiedBy>Pierrot</cp:lastModifiedBy>
  <dcterms:created xsi:type="dcterms:W3CDTF">2014-12-20T13:50:23Z</dcterms:created>
  <dcterms:modified xsi:type="dcterms:W3CDTF">2014-12-22T11:38:17Z</dcterms:modified>
</cp:coreProperties>
</file>