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360" yWindow="480" windowWidth="23250" windowHeight="12195"/>
  </bookViews>
  <sheets>
    <sheet name="Janvier" sheetId="1" r:id="rId1"/>
    <sheet name="Février" sheetId="10" r:id="rId2"/>
    <sheet name="Mars" sheetId="11" r:id="rId3"/>
    <sheet name="Avril" sheetId="12" r:id="rId4"/>
    <sheet name="Mai" sheetId="13" r:id="rId5"/>
    <sheet name="Juin" sheetId="14" r:id="rId6"/>
    <sheet name="Juillet" sheetId="15" r:id="rId7"/>
    <sheet name="Août" sheetId="16" r:id="rId8"/>
    <sheet name="Septembre" sheetId="17" r:id="rId9"/>
    <sheet name="Octobre" sheetId="18" r:id="rId10"/>
    <sheet name="Novembre" sheetId="19" r:id="rId11"/>
    <sheet name="Décembre" sheetId="20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tot_pf" localSheetId="7">Août!$G$4:$G$18</definedName>
    <definedName name="tot_pf" localSheetId="3">Avril!$G$4:$G$18</definedName>
    <definedName name="tot_pf" localSheetId="11">Décembre!$G$4:$G$18</definedName>
    <definedName name="tot_pf" localSheetId="1">Février!$G$4:$G$18</definedName>
    <definedName name="tot_pf" localSheetId="6">Juillet!$G$4:$G$18</definedName>
    <definedName name="tot_pf" localSheetId="5">Juin!$G$4:$G$18</definedName>
    <definedName name="tot_pf" localSheetId="4">Mai!$G$4:$G$18</definedName>
    <definedName name="tot_pf" localSheetId="2">Mars!$G$4:$G$18</definedName>
    <definedName name="tot_pf" localSheetId="10">Novembre!$G$4:$G$18</definedName>
    <definedName name="tot_pf" localSheetId="9">Octobre!$G$4:$G$18</definedName>
    <definedName name="tot_pf" localSheetId="8">Septembre!$G$4:$G$18</definedName>
    <definedName name="tot_pf">Janvier!$G$4:$G$18</definedName>
    <definedName name="tot_po" localSheetId="7">Août!$G$21:$G$35</definedName>
    <definedName name="tot_po" localSheetId="3">Avril!$G$21:$G$35</definedName>
    <definedName name="tot_po" localSheetId="11">Décembre!$G$21:$G$35</definedName>
    <definedName name="tot_po" localSheetId="1">Février!$G$21:$G$35</definedName>
    <definedName name="tot_po" localSheetId="6">Juillet!$G$21:$G$35</definedName>
    <definedName name="tot_po" localSheetId="5">Juin!$G$21:$G$35</definedName>
    <definedName name="tot_po" localSheetId="4">Mai!$G$21:$G$35</definedName>
    <definedName name="tot_po" localSheetId="2">Mars!$G$21:$G$35</definedName>
    <definedName name="tot_po" localSheetId="10">Novembre!$G$21:$G$35</definedName>
    <definedName name="tot_po" localSheetId="9">Octobre!$G$21:$G$35</definedName>
    <definedName name="tot_po" localSheetId="8">Septembre!$G$21:$G$35</definedName>
    <definedName name="tot_po">Janvier!$G$21:$G$35</definedName>
  </definedNames>
  <calcPr calcId="171027"/>
</workbook>
</file>

<file path=xl/calcChain.xml><?xml version="1.0" encoding="utf-8"?>
<calcChain xmlns="http://schemas.openxmlformats.org/spreadsheetml/2006/main">
  <c r="G35" i="20" l="1"/>
  <c r="E35" i="20"/>
  <c r="G34" i="20"/>
  <c r="E34" i="20"/>
  <c r="G33" i="20"/>
  <c r="E33" i="20"/>
  <c r="G32" i="20"/>
  <c r="E32" i="20"/>
  <c r="G31" i="20"/>
  <c r="E31" i="20"/>
  <c r="G30" i="20"/>
  <c r="E30" i="20"/>
  <c r="G29" i="20"/>
  <c r="E29" i="20"/>
  <c r="G28" i="20"/>
  <c r="E28" i="20"/>
  <c r="G27" i="20"/>
  <c r="E27" i="20"/>
  <c r="G26" i="20"/>
  <c r="E26" i="20"/>
  <c r="G25" i="20"/>
  <c r="E25" i="20"/>
  <c r="G24" i="20"/>
  <c r="E24" i="20"/>
  <c r="G23" i="20"/>
  <c r="E23" i="20"/>
  <c r="G22" i="20"/>
  <c r="E22" i="20"/>
  <c r="G21" i="20"/>
  <c r="E21" i="20"/>
  <c r="G18" i="20"/>
  <c r="E18" i="20"/>
  <c r="G17" i="20"/>
  <c r="E17" i="20"/>
  <c r="G16" i="20"/>
  <c r="E16" i="20"/>
  <c r="G15" i="20"/>
  <c r="E15" i="20"/>
  <c r="G14" i="20"/>
  <c r="E14" i="20"/>
  <c r="G13" i="20"/>
  <c r="E13" i="20"/>
  <c r="G12" i="20"/>
  <c r="E12" i="20"/>
  <c r="G11" i="20"/>
  <c r="E11" i="20"/>
  <c r="G10" i="20"/>
  <c r="E10" i="20"/>
  <c r="G9" i="20"/>
  <c r="E9" i="20"/>
  <c r="G8" i="20"/>
  <c r="E8" i="20"/>
  <c r="G7" i="20"/>
  <c r="E7" i="20"/>
  <c r="G6" i="20"/>
  <c r="E6" i="20"/>
  <c r="G5" i="20"/>
  <c r="E5" i="20"/>
  <c r="G4" i="20"/>
  <c r="E4" i="20"/>
  <c r="G35" i="19"/>
  <c r="E35" i="19"/>
  <c r="G34" i="19"/>
  <c r="E34" i="19"/>
  <c r="G33" i="19"/>
  <c r="E33" i="19"/>
  <c r="G32" i="19"/>
  <c r="E32" i="19"/>
  <c r="G31" i="19"/>
  <c r="E31" i="19"/>
  <c r="G30" i="19"/>
  <c r="E30" i="19"/>
  <c r="G29" i="19"/>
  <c r="E29" i="19"/>
  <c r="G28" i="19"/>
  <c r="E28" i="19"/>
  <c r="G27" i="19"/>
  <c r="E27" i="19"/>
  <c r="G26" i="19"/>
  <c r="E26" i="19"/>
  <c r="G25" i="19"/>
  <c r="E25" i="19"/>
  <c r="G24" i="19"/>
  <c r="E24" i="19"/>
  <c r="G23" i="19"/>
  <c r="E23" i="19"/>
  <c r="G22" i="19"/>
  <c r="E22" i="19"/>
  <c r="G21" i="19"/>
  <c r="E21" i="19"/>
  <c r="G18" i="19"/>
  <c r="E18" i="19"/>
  <c r="G17" i="19"/>
  <c r="E17" i="19"/>
  <c r="G16" i="19"/>
  <c r="E16" i="19"/>
  <c r="G15" i="19"/>
  <c r="E15" i="19"/>
  <c r="G14" i="19"/>
  <c r="E14" i="19"/>
  <c r="G13" i="19"/>
  <c r="E13" i="19"/>
  <c r="G12" i="19"/>
  <c r="E12" i="19"/>
  <c r="G11" i="19"/>
  <c r="E11" i="19"/>
  <c r="G10" i="19"/>
  <c r="E10" i="19"/>
  <c r="G9" i="19"/>
  <c r="E9" i="19"/>
  <c r="G8" i="19"/>
  <c r="E8" i="19"/>
  <c r="G7" i="19"/>
  <c r="E7" i="19"/>
  <c r="G6" i="19"/>
  <c r="E6" i="19"/>
  <c r="G5" i="19"/>
  <c r="E5" i="19"/>
  <c r="G4" i="19"/>
  <c r="E4" i="19"/>
  <c r="G35" i="18"/>
  <c r="E35" i="18"/>
  <c r="G34" i="18"/>
  <c r="E34" i="18"/>
  <c r="G33" i="18"/>
  <c r="E33" i="18"/>
  <c r="G32" i="18"/>
  <c r="E32" i="18"/>
  <c r="G31" i="18"/>
  <c r="E31" i="18"/>
  <c r="G30" i="18"/>
  <c r="E30" i="18"/>
  <c r="G29" i="18"/>
  <c r="E29" i="18"/>
  <c r="G28" i="18"/>
  <c r="E28" i="18"/>
  <c r="G27" i="18"/>
  <c r="E27" i="18"/>
  <c r="G26" i="18"/>
  <c r="E26" i="18"/>
  <c r="G25" i="18"/>
  <c r="E25" i="18"/>
  <c r="G24" i="18"/>
  <c r="E24" i="18"/>
  <c r="G23" i="18"/>
  <c r="E23" i="18"/>
  <c r="G22" i="18"/>
  <c r="E22" i="18"/>
  <c r="G21" i="18"/>
  <c r="E21" i="18"/>
  <c r="G18" i="18"/>
  <c r="E18" i="18"/>
  <c r="G17" i="18"/>
  <c r="E17" i="18"/>
  <c r="G16" i="18"/>
  <c r="E16" i="18"/>
  <c r="G15" i="18"/>
  <c r="E15" i="18"/>
  <c r="G14" i="18"/>
  <c r="E14" i="18"/>
  <c r="G13" i="18"/>
  <c r="E13" i="18"/>
  <c r="G12" i="18"/>
  <c r="E12" i="18"/>
  <c r="G11" i="18"/>
  <c r="E11" i="18"/>
  <c r="G10" i="18"/>
  <c r="E10" i="18"/>
  <c r="G9" i="18"/>
  <c r="E9" i="18"/>
  <c r="G8" i="18"/>
  <c r="E8" i="18"/>
  <c r="G7" i="18"/>
  <c r="E7" i="18"/>
  <c r="G6" i="18"/>
  <c r="E6" i="18"/>
  <c r="G5" i="18"/>
  <c r="E5" i="18"/>
  <c r="G4" i="18"/>
  <c r="E4" i="18"/>
  <c r="G35" i="17"/>
  <c r="E35" i="17"/>
  <c r="G34" i="17"/>
  <c r="E34" i="17"/>
  <c r="G33" i="17"/>
  <c r="E33" i="17"/>
  <c r="G32" i="17"/>
  <c r="E32" i="17"/>
  <c r="G31" i="17"/>
  <c r="E31" i="17"/>
  <c r="G30" i="17"/>
  <c r="E30" i="17"/>
  <c r="G29" i="17"/>
  <c r="E29" i="17"/>
  <c r="G28" i="17"/>
  <c r="E28" i="17"/>
  <c r="G27" i="17"/>
  <c r="E27" i="17"/>
  <c r="G26" i="17"/>
  <c r="E26" i="17"/>
  <c r="G25" i="17"/>
  <c r="E25" i="17"/>
  <c r="G24" i="17"/>
  <c r="E24" i="17"/>
  <c r="G23" i="17"/>
  <c r="E23" i="17"/>
  <c r="G22" i="17"/>
  <c r="E22" i="17"/>
  <c r="G21" i="17"/>
  <c r="E21" i="17"/>
  <c r="G18" i="17"/>
  <c r="E18" i="17"/>
  <c r="G17" i="17"/>
  <c r="E17" i="17"/>
  <c r="G16" i="17"/>
  <c r="E16" i="17"/>
  <c r="G15" i="17"/>
  <c r="E15" i="17"/>
  <c r="G14" i="17"/>
  <c r="E14" i="17"/>
  <c r="G13" i="17"/>
  <c r="E13" i="17"/>
  <c r="G12" i="17"/>
  <c r="E12" i="17"/>
  <c r="G11" i="17"/>
  <c r="E11" i="17"/>
  <c r="G10" i="17"/>
  <c r="E10" i="17"/>
  <c r="G9" i="17"/>
  <c r="E9" i="17"/>
  <c r="G8" i="17"/>
  <c r="E8" i="17"/>
  <c r="G7" i="17"/>
  <c r="E7" i="17"/>
  <c r="G6" i="17"/>
  <c r="E6" i="17"/>
  <c r="G5" i="17"/>
  <c r="E5" i="17"/>
  <c r="G4" i="17"/>
  <c r="E4" i="17"/>
  <c r="G35" i="16"/>
  <c r="E35" i="16"/>
  <c r="G34" i="16"/>
  <c r="E34" i="16"/>
  <c r="G33" i="16"/>
  <c r="E33" i="16"/>
  <c r="G32" i="16"/>
  <c r="E32" i="16"/>
  <c r="G31" i="16"/>
  <c r="E31" i="16"/>
  <c r="G30" i="16"/>
  <c r="E30" i="16"/>
  <c r="G29" i="16"/>
  <c r="E29" i="16"/>
  <c r="G28" i="16"/>
  <c r="E28" i="16"/>
  <c r="G27" i="16"/>
  <c r="E27" i="16"/>
  <c r="G26" i="16"/>
  <c r="E26" i="16"/>
  <c r="G25" i="16"/>
  <c r="E25" i="16"/>
  <c r="G24" i="16"/>
  <c r="E24" i="16"/>
  <c r="G23" i="16"/>
  <c r="E23" i="16"/>
  <c r="G22" i="16"/>
  <c r="E22" i="16"/>
  <c r="G21" i="16"/>
  <c r="E21" i="16"/>
  <c r="G18" i="16"/>
  <c r="E18" i="16"/>
  <c r="G17" i="16"/>
  <c r="E17" i="16"/>
  <c r="G16" i="16"/>
  <c r="E16" i="16"/>
  <c r="G15" i="16"/>
  <c r="E15" i="16"/>
  <c r="G14" i="16"/>
  <c r="E14" i="16"/>
  <c r="G13" i="16"/>
  <c r="E13" i="16"/>
  <c r="G12" i="16"/>
  <c r="E12" i="16"/>
  <c r="G11" i="16"/>
  <c r="E11" i="16"/>
  <c r="G10" i="16"/>
  <c r="E10" i="16"/>
  <c r="G9" i="16"/>
  <c r="E9" i="16"/>
  <c r="G8" i="16"/>
  <c r="E8" i="16"/>
  <c r="G7" i="16"/>
  <c r="E7" i="16"/>
  <c r="G6" i="16"/>
  <c r="E6" i="16"/>
  <c r="G5" i="16"/>
  <c r="E5" i="16"/>
  <c r="G4" i="16"/>
  <c r="E4" i="16"/>
  <c r="G35" i="15"/>
  <c r="E35" i="15"/>
  <c r="G34" i="15"/>
  <c r="E34" i="15"/>
  <c r="G33" i="15"/>
  <c r="E33" i="15"/>
  <c r="G32" i="15"/>
  <c r="E32" i="15"/>
  <c r="G31" i="15"/>
  <c r="E31" i="15"/>
  <c r="G30" i="15"/>
  <c r="E30" i="15"/>
  <c r="G29" i="15"/>
  <c r="E29" i="15"/>
  <c r="G28" i="15"/>
  <c r="E28" i="15"/>
  <c r="G27" i="15"/>
  <c r="E27" i="15"/>
  <c r="G26" i="15"/>
  <c r="E26" i="15"/>
  <c r="G25" i="15"/>
  <c r="E25" i="15"/>
  <c r="G24" i="15"/>
  <c r="E24" i="15"/>
  <c r="G23" i="15"/>
  <c r="E23" i="15"/>
  <c r="G22" i="15"/>
  <c r="E22" i="15"/>
  <c r="G21" i="15"/>
  <c r="E21" i="15"/>
  <c r="G18" i="15"/>
  <c r="E18" i="15"/>
  <c r="G17" i="15"/>
  <c r="E17" i="15"/>
  <c r="G16" i="15"/>
  <c r="E16" i="15"/>
  <c r="G15" i="15"/>
  <c r="E15" i="15"/>
  <c r="G14" i="15"/>
  <c r="E14" i="15"/>
  <c r="G13" i="15"/>
  <c r="E13" i="15"/>
  <c r="G12" i="15"/>
  <c r="E12" i="15"/>
  <c r="G11" i="15"/>
  <c r="E11" i="15"/>
  <c r="G10" i="15"/>
  <c r="E10" i="15"/>
  <c r="G9" i="15"/>
  <c r="E9" i="15"/>
  <c r="G8" i="15"/>
  <c r="E8" i="15"/>
  <c r="G7" i="15"/>
  <c r="E7" i="15"/>
  <c r="G6" i="15"/>
  <c r="E6" i="15"/>
  <c r="G5" i="15"/>
  <c r="E5" i="15"/>
  <c r="G4" i="15"/>
  <c r="E4" i="15"/>
  <c r="G35" i="14"/>
  <c r="E35" i="14"/>
  <c r="G34" i="14"/>
  <c r="E34" i="14"/>
  <c r="G33" i="14"/>
  <c r="E33" i="14"/>
  <c r="G32" i="14"/>
  <c r="E32" i="14"/>
  <c r="G31" i="14"/>
  <c r="E31" i="14"/>
  <c r="G30" i="14"/>
  <c r="E30" i="14"/>
  <c r="G29" i="14"/>
  <c r="E29" i="14"/>
  <c r="G28" i="14"/>
  <c r="E28" i="14"/>
  <c r="G27" i="14"/>
  <c r="E27" i="14"/>
  <c r="G26" i="14"/>
  <c r="E26" i="14"/>
  <c r="G25" i="14"/>
  <c r="E25" i="14"/>
  <c r="G24" i="14"/>
  <c r="E24" i="14"/>
  <c r="G23" i="14"/>
  <c r="E23" i="14"/>
  <c r="G22" i="14"/>
  <c r="E22" i="14"/>
  <c r="G21" i="14"/>
  <c r="E21" i="14"/>
  <c r="G18" i="14"/>
  <c r="E18" i="14"/>
  <c r="G17" i="14"/>
  <c r="E17" i="14"/>
  <c r="G16" i="14"/>
  <c r="E16" i="14"/>
  <c r="G15" i="14"/>
  <c r="E15" i="14"/>
  <c r="G14" i="14"/>
  <c r="E14" i="14"/>
  <c r="G13" i="14"/>
  <c r="E13" i="14"/>
  <c r="G12" i="14"/>
  <c r="E12" i="14"/>
  <c r="G11" i="14"/>
  <c r="E11" i="14"/>
  <c r="G10" i="14"/>
  <c r="E10" i="14"/>
  <c r="G9" i="14"/>
  <c r="E9" i="14"/>
  <c r="G8" i="14"/>
  <c r="E8" i="14"/>
  <c r="G7" i="14"/>
  <c r="E7" i="14"/>
  <c r="G6" i="14"/>
  <c r="E6" i="14"/>
  <c r="G5" i="14"/>
  <c r="E5" i="14"/>
  <c r="G4" i="14"/>
  <c r="E4" i="14"/>
  <c r="G35" i="13"/>
  <c r="E35" i="13"/>
  <c r="G34" i="13"/>
  <c r="E34" i="13"/>
  <c r="G33" i="13"/>
  <c r="E33" i="13"/>
  <c r="G32" i="13"/>
  <c r="E32" i="13"/>
  <c r="G31" i="13"/>
  <c r="E31" i="13"/>
  <c r="G30" i="13"/>
  <c r="E30" i="13"/>
  <c r="G29" i="13"/>
  <c r="E29" i="13"/>
  <c r="G28" i="13"/>
  <c r="E28" i="13"/>
  <c r="G27" i="13"/>
  <c r="E27" i="13"/>
  <c r="G26" i="13"/>
  <c r="E26" i="13"/>
  <c r="G25" i="13"/>
  <c r="E25" i="13"/>
  <c r="G24" i="13"/>
  <c r="E24" i="13"/>
  <c r="G23" i="13"/>
  <c r="E23" i="13"/>
  <c r="G22" i="13"/>
  <c r="E22" i="13"/>
  <c r="G21" i="13"/>
  <c r="E21" i="13"/>
  <c r="G18" i="13"/>
  <c r="E18" i="13"/>
  <c r="G17" i="13"/>
  <c r="E17" i="13"/>
  <c r="G16" i="13"/>
  <c r="E16" i="13"/>
  <c r="G15" i="13"/>
  <c r="E15" i="13"/>
  <c r="G14" i="13"/>
  <c r="E14" i="13"/>
  <c r="G13" i="13"/>
  <c r="E13" i="13"/>
  <c r="G12" i="13"/>
  <c r="E12" i="13"/>
  <c r="G11" i="13"/>
  <c r="E11" i="13"/>
  <c r="G10" i="13"/>
  <c r="E10" i="13"/>
  <c r="G9" i="13"/>
  <c r="E9" i="13"/>
  <c r="G8" i="13"/>
  <c r="E8" i="13"/>
  <c r="G7" i="13"/>
  <c r="E7" i="13"/>
  <c r="G6" i="13"/>
  <c r="E6" i="13"/>
  <c r="G5" i="13"/>
  <c r="E5" i="13"/>
  <c r="G4" i="13"/>
  <c r="E4" i="13"/>
  <c r="H18" i="17" l="1"/>
  <c r="H35" i="17"/>
  <c r="H18" i="19"/>
  <c r="H18" i="20"/>
  <c r="H35" i="19"/>
  <c r="H18" i="18"/>
  <c r="H35" i="18"/>
  <c r="H35" i="14"/>
  <c r="H18" i="16"/>
  <c r="H37" i="16" s="1"/>
  <c r="H35" i="16"/>
  <c r="H18" i="14"/>
  <c r="H37" i="14" s="1"/>
  <c r="H35" i="20"/>
  <c r="H37" i="20" s="1"/>
  <c r="H18" i="15"/>
  <c r="H35" i="15"/>
  <c r="H37" i="19"/>
  <c r="H37" i="17"/>
  <c r="H35" i="13"/>
  <c r="H18" i="13"/>
  <c r="H37" i="18" l="1"/>
  <c r="H37" i="13"/>
  <c r="H37" i="15"/>
  <c r="G35" i="12"/>
  <c r="E35" i="12"/>
  <c r="G34" i="12"/>
  <c r="E34" i="12"/>
  <c r="G33" i="12"/>
  <c r="E33" i="12"/>
  <c r="G32" i="12"/>
  <c r="E32" i="12"/>
  <c r="G31" i="12"/>
  <c r="E31" i="12"/>
  <c r="G30" i="12"/>
  <c r="E30" i="12"/>
  <c r="G29" i="12"/>
  <c r="E29" i="12"/>
  <c r="G28" i="12"/>
  <c r="E28" i="12"/>
  <c r="G27" i="12"/>
  <c r="E27" i="12"/>
  <c r="G26" i="12"/>
  <c r="E26" i="12"/>
  <c r="G25" i="12"/>
  <c r="E25" i="12"/>
  <c r="G24" i="12"/>
  <c r="E24" i="12"/>
  <c r="G23" i="12"/>
  <c r="E23" i="12"/>
  <c r="G22" i="12"/>
  <c r="E22" i="12"/>
  <c r="G21" i="12"/>
  <c r="E21" i="12"/>
  <c r="G18" i="12"/>
  <c r="E18" i="12"/>
  <c r="G17" i="12"/>
  <c r="E17" i="12"/>
  <c r="G16" i="12"/>
  <c r="E16" i="12"/>
  <c r="G15" i="12"/>
  <c r="E15" i="12"/>
  <c r="G14" i="12"/>
  <c r="E14" i="12"/>
  <c r="G13" i="12"/>
  <c r="E13" i="12"/>
  <c r="G12" i="12"/>
  <c r="E12" i="12"/>
  <c r="G11" i="12"/>
  <c r="E11" i="12"/>
  <c r="G10" i="12"/>
  <c r="E10" i="12"/>
  <c r="G9" i="12"/>
  <c r="E9" i="12"/>
  <c r="G8" i="12"/>
  <c r="E8" i="12"/>
  <c r="G7" i="12"/>
  <c r="E7" i="12"/>
  <c r="G6" i="12"/>
  <c r="E6" i="12"/>
  <c r="G5" i="12"/>
  <c r="E5" i="12"/>
  <c r="G4" i="12"/>
  <c r="E4" i="12"/>
  <c r="G35" i="11"/>
  <c r="E35" i="11"/>
  <c r="G34" i="11"/>
  <c r="E34" i="11"/>
  <c r="G33" i="11"/>
  <c r="E33" i="11"/>
  <c r="G32" i="11"/>
  <c r="E32" i="11"/>
  <c r="G31" i="11"/>
  <c r="E31" i="11"/>
  <c r="G30" i="11"/>
  <c r="E30" i="11"/>
  <c r="G29" i="11"/>
  <c r="E29" i="11"/>
  <c r="G28" i="11"/>
  <c r="E28" i="11"/>
  <c r="G27" i="11"/>
  <c r="E27" i="11"/>
  <c r="G26" i="11"/>
  <c r="E26" i="11"/>
  <c r="G25" i="11"/>
  <c r="E25" i="11"/>
  <c r="G24" i="11"/>
  <c r="E24" i="11"/>
  <c r="G23" i="11"/>
  <c r="E23" i="11"/>
  <c r="G22" i="11"/>
  <c r="E22" i="11"/>
  <c r="G21" i="11"/>
  <c r="E21" i="11"/>
  <c r="G18" i="11"/>
  <c r="E18" i="11"/>
  <c r="G17" i="11"/>
  <c r="E17" i="11"/>
  <c r="G16" i="11"/>
  <c r="E16" i="11"/>
  <c r="G15" i="11"/>
  <c r="E15" i="11"/>
  <c r="G14" i="11"/>
  <c r="E14" i="11"/>
  <c r="G13" i="11"/>
  <c r="E13" i="11"/>
  <c r="G12" i="11"/>
  <c r="E12" i="11"/>
  <c r="G11" i="11"/>
  <c r="E11" i="11"/>
  <c r="G10" i="11"/>
  <c r="E10" i="11"/>
  <c r="G9" i="11"/>
  <c r="E9" i="11"/>
  <c r="G8" i="11"/>
  <c r="E8" i="11"/>
  <c r="G7" i="11"/>
  <c r="E7" i="11"/>
  <c r="G6" i="11"/>
  <c r="E6" i="11"/>
  <c r="G5" i="11"/>
  <c r="E5" i="11"/>
  <c r="G4" i="11"/>
  <c r="E4" i="11"/>
  <c r="G35" i="10"/>
  <c r="E35" i="10"/>
  <c r="G34" i="10"/>
  <c r="E34" i="10"/>
  <c r="G33" i="10"/>
  <c r="E33" i="10"/>
  <c r="G32" i="10"/>
  <c r="E32" i="10"/>
  <c r="G31" i="10"/>
  <c r="E31" i="10"/>
  <c r="G30" i="10"/>
  <c r="E30" i="10"/>
  <c r="G29" i="10"/>
  <c r="E29" i="10"/>
  <c r="G28" i="10"/>
  <c r="E28" i="10"/>
  <c r="G27" i="10"/>
  <c r="E27" i="10"/>
  <c r="G26" i="10"/>
  <c r="E26" i="10"/>
  <c r="G25" i="10"/>
  <c r="E25" i="10"/>
  <c r="G24" i="10"/>
  <c r="E24" i="10"/>
  <c r="G23" i="10"/>
  <c r="E23" i="10"/>
  <c r="G22" i="10"/>
  <c r="E22" i="10"/>
  <c r="G21" i="10"/>
  <c r="E21" i="10"/>
  <c r="G18" i="10"/>
  <c r="E18" i="10"/>
  <c r="G17" i="10"/>
  <c r="E17" i="10"/>
  <c r="G16" i="10"/>
  <c r="E16" i="10"/>
  <c r="G15" i="10"/>
  <c r="E15" i="10"/>
  <c r="G14" i="10"/>
  <c r="E14" i="10"/>
  <c r="G13" i="10"/>
  <c r="E13" i="10"/>
  <c r="G12" i="10"/>
  <c r="E12" i="10"/>
  <c r="G11" i="10"/>
  <c r="E11" i="10"/>
  <c r="G10" i="10"/>
  <c r="E10" i="10"/>
  <c r="G9" i="10"/>
  <c r="E9" i="10"/>
  <c r="G8" i="10"/>
  <c r="E8" i="10"/>
  <c r="G7" i="10"/>
  <c r="E7" i="10"/>
  <c r="G6" i="10"/>
  <c r="E6" i="10"/>
  <c r="G5" i="10"/>
  <c r="E5" i="10"/>
  <c r="G4" i="10"/>
  <c r="E4" i="10"/>
  <c r="H35" i="11" l="1"/>
  <c r="H18" i="12"/>
  <c r="H35" i="12"/>
  <c r="H18" i="11"/>
  <c r="H18" i="10"/>
  <c r="H35" i="10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18" i="1"/>
  <c r="E18" i="1"/>
  <c r="G17" i="1"/>
  <c r="E17" i="1"/>
  <c r="G16" i="1"/>
  <c r="E16" i="1"/>
  <c r="G15" i="1"/>
  <c r="E15" i="1"/>
  <c r="G14" i="1"/>
  <c r="E14" i="1"/>
  <c r="G13" i="1"/>
  <c r="E13" i="1"/>
  <c r="G12" i="1"/>
  <c r="E12" i="1"/>
  <c r="G11" i="1"/>
  <c r="E11" i="1"/>
  <c r="G10" i="1"/>
  <c r="E10" i="1"/>
  <c r="G9" i="1"/>
  <c r="E9" i="1"/>
  <c r="G8" i="1"/>
  <c r="E8" i="1"/>
  <c r="G7" i="1"/>
  <c r="E7" i="1"/>
  <c r="G6" i="1"/>
  <c r="E6" i="1"/>
  <c r="G5" i="1"/>
  <c r="E5" i="1"/>
  <c r="G4" i="1"/>
  <c r="E4" i="1"/>
  <c r="H37" i="12" l="1"/>
  <c r="H37" i="11"/>
  <c r="H37" i="10"/>
  <c r="H35" i="1"/>
  <c r="H18" i="1" l="1"/>
  <c r="H37" i="1" s="1"/>
</calcChain>
</file>

<file path=xl/sharedStrings.xml><?xml version="1.0" encoding="utf-8"?>
<sst xmlns="http://schemas.openxmlformats.org/spreadsheetml/2006/main" count="168" uniqueCount="10">
  <si>
    <t>TOTAL HEURES</t>
  </si>
  <si>
    <t>TARIF HORAIRE (Y.C. VACANCES)</t>
  </si>
  <si>
    <t>AUTRE TYPE DE MUTATION ( ADRESSE, AF, LPP, N° COMPTE BANCAIRE, ÉTAT CIVIL CHANGEMENT DE SALAIRE)</t>
  </si>
  <si>
    <t>Récapitulatif</t>
  </si>
  <si>
    <t>NOM - PRENOM</t>
  </si>
  <si>
    <t>Personnel fixe</t>
  </si>
  <si>
    <t>TOTAL FIXE</t>
  </si>
  <si>
    <t>TOTAL OCCASIONEL</t>
  </si>
  <si>
    <t>Total heures supplémentaire :</t>
  </si>
  <si>
    <t xml:space="preserve">Personnel occasionnel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</si>
</sst>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right"/>
    </xf>
    <xf numFmtId="0" fontId="0" fillId="2" borderId="8" xfId="0" applyFill="1" applyBorder="1" applyAlignment="1">
      <alignment horizontal="center"/>
    </xf>
    <xf numFmtId="0" fontId="0" fillId="0" borderId="0" xfId="0" applyFill="1" applyAlignment="1">
      <alignment horizontal="right"/>
    </xf>
    <xf numFmtId="0" fontId="0" fillId="0" borderId="0" xfId="0" applyFill="1"/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right"/>
    </xf>
    <xf numFmtId="0" fontId="0" fillId="0" borderId="7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0" fontId="2" fillId="0" borderId="6" xfId="0" applyFont="1" applyFill="1" applyBorder="1"/>
    <xf numFmtId="0" fontId="0" fillId="0" borderId="0" xfId="0" applyFill="1" applyBorder="1"/>
    <xf numFmtId="0" fontId="0" fillId="0" borderId="0" xfId="0" applyBorder="1" applyAlignment="1">
      <alignment horizontal="left" vertical="center"/>
    </xf>
    <xf numFmtId="0" fontId="0" fillId="0" borderId="6" xfId="0" applyFill="1" applyBorder="1"/>
    <xf numFmtId="0" fontId="0" fillId="0" borderId="7" xfId="0" applyFill="1" applyBorder="1"/>
    <xf numFmtId="0" fontId="0" fillId="0" borderId="6" xfId="0" applyFill="1" applyBorder="1" applyAlignment="1">
      <alignment horizontal="right"/>
    </xf>
    <xf numFmtId="0" fontId="0" fillId="0" borderId="10" xfId="0" applyBorder="1"/>
    <xf numFmtId="0" fontId="0" fillId="0" borderId="0" xfId="0" applyBorder="1"/>
    <xf numFmtId="0" fontId="0" fillId="0" borderId="0" xfId="0" applyBorder="1" applyAlignment="1">
      <alignment vertical="center"/>
    </xf>
    <xf numFmtId="0" fontId="2" fillId="0" borderId="7" xfId="0" applyFont="1" applyFill="1" applyBorder="1"/>
    <xf numFmtId="0" fontId="1" fillId="3" borderId="7" xfId="0" applyFont="1" applyFill="1" applyBorder="1" applyAlignment="1">
      <alignment horizontal="right"/>
    </xf>
    <xf numFmtId="0" fontId="0" fillId="2" borderId="11" xfId="0" applyFill="1" applyBorder="1" applyAlignment="1">
      <alignment horizontal="center"/>
    </xf>
    <xf numFmtId="0" fontId="0" fillId="2" borderId="8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right"/>
    </xf>
    <xf numFmtId="0" fontId="0" fillId="0" borderId="7" xfId="0" applyBorder="1"/>
    <xf numFmtId="0" fontId="1" fillId="2" borderId="11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0" fontId="1" fillId="2" borderId="7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  <color rgb="FFCC00CC"/>
      <color rgb="FFCC9900"/>
      <color rgb="FF00CC00"/>
      <color rgb="FF009999"/>
      <color rgb="FFFFFFCC"/>
      <color rgb="FF990000"/>
      <color rgb="FF00FFFF"/>
      <color rgb="FFFF66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9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externalLink" Target="externalLinks/externalLink10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429500" y="77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5822156" y="1500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5595938" y="1500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5595938" y="11787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D933DF10-960A-46FE-ADD5-8270DC325406}"/>
            </a:ext>
          </a:extLst>
        </xdr:cNvPr>
        <xdr:cNvSpPr txBox="1"/>
      </xdr:nvSpPr>
      <xdr:spPr>
        <a:xfrm>
          <a:off x="64389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2D6D6DF2-0E61-48C8-8FA7-1228E0E5402B}"/>
            </a:ext>
          </a:extLst>
        </xdr:cNvPr>
        <xdr:cNvSpPr txBox="1"/>
      </xdr:nvSpPr>
      <xdr:spPr>
        <a:xfrm>
          <a:off x="64389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13102F2C-D438-4585-AE61-78C1095C6FB4}"/>
            </a:ext>
          </a:extLst>
        </xdr:cNvPr>
        <xdr:cNvSpPr txBox="1"/>
      </xdr:nvSpPr>
      <xdr:spPr>
        <a:xfrm>
          <a:off x="64389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4EBC15C0-0BC5-474F-9F6D-F1FC7709C823}"/>
            </a:ext>
          </a:extLst>
        </xdr:cNvPr>
        <xdr:cNvSpPr txBox="1"/>
      </xdr:nvSpPr>
      <xdr:spPr>
        <a:xfrm>
          <a:off x="64389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F296FBF-CF14-4700-886E-5EE582815F37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2A11492-2DB1-4F2B-B717-0E520A929BBD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450A466E-8B55-4C8B-8DF3-8220C0D4B724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9CD6008F-C8E3-4C18-BFBA-79DCA85C7A1C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C9C5724-6FAE-492B-8F81-43DB0AAA5884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289AE29F-219F-4D02-AD08-52953590B1D3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B824EDB6-9E4F-4614-AFA1-3AB77EAF34BE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8BBEFAA1-5934-4299-BF2C-E1F77B0B1719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1DB61866-2A89-478C-8F94-C30139D76706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ED2268F7-C5E7-44E4-883C-0617ED4985D4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E956F5E8-BD57-4F40-A0A5-4E5BB264357F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B6538960-FFEF-441E-BE13-B2FE7DDB7CF5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D8B0BD55-3EFB-47C3-B142-334C4887F985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DA3BA67B-5DF9-4877-98A8-BF793B1C1577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BC9EC865-D1D3-4398-B63C-B05C284F8532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EADE27C1-5221-42E3-8FC0-AEBB8E8C98EC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27D6A429-F2E1-4DDD-8659-B52E73D3F83D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468F409E-ADB4-4EBB-A5DC-C100B7994FC4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D583B288-FE71-4C05-9FDB-D072707E6147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3FFAEE33-4D2E-473F-B1C2-F384823F64F5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45237C14-5EB4-4F3B-8940-A1B919156796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905D17F3-CEB5-414B-ADCA-3DE9B191BBFF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99EE87B-6809-4649-AAA5-D9F17207E7E9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A5EC76EE-BB50-41A2-A7C4-C76367DABD21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1C57D1B-0985-45F8-B4E0-502B3FB1E604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2C42B92B-00F6-4776-9320-6921E8356E60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72FFDCD1-C001-4CF9-86EB-90E1D8719D80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834B9745-CB67-48A6-8A2D-EC6490B12935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AF9F80B1-CE24-4A25-8AA3-FD7D3C53C90D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6DC7A44B-FE7B-4354-B464-9362A9B166BB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FA3D2A7D-9E77-4508-9302-51C39EF3AA90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E78424D6-9980-44EE-8EE8-7EC7C963F12B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D98558DB-CC6F-4757-8BF4-64D2210DCFE1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756590B8-F969-4C2D-A29C-66720C79BF9B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D5549664-CA69-4989-9E2B-35924D37BC41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60B7DE43-580B-4F34-A677-1AD5382D07E7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E5A7AE6D-24A6-45A2-A5BB-067DAC2D5D87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AAADC56E-DC95-4525-BBD1-84FF9598F4FD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260AB1C6-4D70-42BD-9050-F12E82382152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1416B008-22DC-47A2-998D-E809C1BAA1A4}"/>
            </a:ext>
          </a:extLst>
        </xdr:cNvPr>
        <xdr:cNvSpPr txBox="1"/>
      </xdr:nvSpPr>
      <xdr:spPr>
        <a:xfrm>
          <a:off x="12877800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01%20-%20janv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02%20-%20f&#233;vrie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03%20-%20mar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04%20-%20avri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05%20-%20mai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06%20-%20juin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07%20-%20juillet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08%20-%20ao&#251;t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09%20-%20septembre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10%20-%20octobre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11%20-%20novembre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12%20-%20d&#233;cemb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01 - janvier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02 - février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03 - mars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04 - avril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05 - mai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06 - juin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07 - juillet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08 - août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09 - septembre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10 - octobre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11 - novembre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Fixe"/>
      <sheetName val="Occasionnel"/>
      <sheetName val="Modifications"/>
      <sheetName val="12 - décembre"/>
    </sheetNames>
    <definedNames>
      <definedName name="nom_p04"/>
      <definedName name="nom_pf1" refersTo="='Fixe'!$A$3"/>
      <definedName name="nom_pf10" refersTo="='Fixe'!$A$75"/>
      <definedName name="nom_pf11" refersTo="='Fixe'!$A$83"/>
      <definedName name="nom_pf12" refersTo="='Fixe'!$A$91"/>
      <definedName name="nom_pf13" refersTo="='Fixe'!$A$99"/>
      <definedName name="nom_pf14" refersTo="='Fixe'!$A$107"/>
      <definedName name="nom_pf15" refersTo="='Fixe'!$A$115"/>
      <definedName name="nom_pf2" refersTo="='Fixe'!$A$11"/>
      <definedName name="nom_pf3" refersTo="='Fixe'!$A$19"/>
      <definedName name="nom_pf4" refersTo="='Fixe'!$A$27"/>
      <definedName name="nom_pf5" refersTo="='Fixe'!$A$35"/>
      <definedName name="nom_pf6" refersTo="='Fixe'!$A$43"/>
      <definedName name="nom_pf7" refersTo="='Fixe'!$A$51"/>
      <definedName name="nom_pf8" refersTo="='Fixe'!$A$59"/>
      <definedName name="nom_pf9" refersTo="='Fixe'!$A$67"/>
      <definedName name="nom_po1" refersTo="='Occasionnel'!$A$3"/>
      <definedName name="nom_po10" refersTo="='Occasionnel'!$A$75"/>
      <definedName name="nom_po11" refersTo="='Occasionnel'!$A$83"/>
      <definedName name="nom_po12" refersTo="='Occasionnel'!$A$91"/>
      <definedName name="nom_po13" refersTo="='Occasionnel'!$A$99"/>
      <definedName name="nom_po14" refersTo="='Occasionnel'!$A$107"/>
      <definedName name="nom_po15" refersTo="='Occasionnel'!$A$115"/>
      <definedName name="nom_po2" refersTo="='Occasionnel'!$A$11"/>
      <definedName name="nom_po3" refersTo="='Occasionnel'!$A$19"/>
      <definedName name="nom_po4" refersTo="='Occasionnel'!$A$27"/>
      <definedName name="nom_po5" refersTo="='Occasionnel'!$A$35"/>
      <definedName name="nom_po6" refersTo="='Occasionnel'!$A$43"/>
      <definedName name="nom_po7" refersTo="='Occasionnel'!$A$51"/>
      <definedName name="nom_po8" refersTo="='Occasionnel'!$A$59"/>
      <definedName name="nom_po9" refersTo="='Occasionnel'!$A$67"/>
      <definedName name="totpf1" refersTo="='Fixe'!$E$9"/>
      <definedName name="totpf10" refersTo="='Fixe'!$E$81"/>
      <definedName name="totpf11" refersTo="='Fixe'!$E$89"/>
      <definedName name="totpf12" refersTo="='Fixe'!$E$97"/>
      <definedName name="totpf13" refersTo="='Fixe'!$E$105"/>
      <definedName name="totpf14" refersTo="='Fixe'!$E$113"/>
      <definedName name="totpf15" refersTo="='Fixe'!$E$121"/>
      <definedName name="totpf2" refersTo="='Fixe'!$E$17"/>
      <definedName name="totpf3" refersTo="='Fixe'!$E$25"/>
      <definedName name="totpf4" refersTo="='Fixe'!$E$33"/>
      <definedName name="totpf5" refersTo="='Fixe'!$E$41"/>
      <definedName name="totpf6" refersTo="='Fixe'!$E$49"/>
      <definedName name="totpf7" refersTo="='Fixe'!$E$57"/>
      <definedName name="totpf8" refersTo="='Fixe'!$E$65"/>
      <definedName name="totpf9" refersTo="='Fixe'!$E$73"/>
      <definedName name="totpo1" refersTo="='Occasionnel'!$E$9"/>
      <definedName name="totpo10" refersTo="='Occasionnel'!$E$81"/>
      <definedName name="totpo11" refersTo="='Occasionnel'!$E$89"/>
      <definedName name="totpo12" refersTo="='Occasionnel'!$E$97"/>
      <definedName name="totpo13" refersTo="='Occasionnel'!$E$105"/>
      <definedName name="totpo14" refersTo="='Occasionnel'!$E$113"/>
      <definedName name="totpo15" refersTo="='Occasionnel'!$E$121"/>
      <definedName name="totpo2" refersTo="='Occasionnel'!$E$17"/>
      <definedName name="totpo3" refersTo="='Occasionnel'!$E$25"/>
      <definedName name="totpo4" refersTo="='Occasionnel'!$E$33"/>
      <definedName name="totpo5" refersTo="='Occasionnel'!$E$41"/>
      <definedName name="totpo6" refersTo="='Occasionnel'!$E$49"/>
      <definedName name="totpo7" refersTo="='Occasionnel'!$E$57"/>
      <definedName name="totpo8" refersTo="='Occasionnel'!$E$65"/>
      <definedName name="totpo9" refersTo="='Occasionnel'!$E$73"/>
    </definedNames>
    <sheetDataSet>
      <sheetData sheetId="0"/>
      <sheetData sheetId="1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2">
        <row r="3">
          <cell r="A3">
            <v>0</v>
          </cell>
        </row>
        <row r="9">
          <cell r="E9">
            <v>0</v>
          </cell>
        </row>
        <row r="11">
          <cell r="A11">
            <v>0</v>
          </cell>
        </row>
        <row r="17">
          <cell r="E17">
            <v>0</v>
          </cell>
        </row>
        <row r="19">
          <cell r="A19">
            <v>0</v>
          </cell>
        </row>
        <row r="25">
          <cell r="E25">
            <v>0</v>
          </cell>
        </row>
        <row r="27">
          <cell r="A27">
            <v>0</v>
          </cell>
        </row>
        <row r="33">
          <cell r="E33">
            <v>0</v>
          </cell>
        </row>
        <row r="35">
          <cell r="A35">
            <v>0</v>
          </cell>
        </row>
        <row r="41">
          <cell r="E41">
            <v>0</v>
          </cell>
        </row>
        <row r="43">
          <cell r="A43">
            <v>0</v>
          </cell>
        </row>
        <row r="49">
          <cell r="E49">
            <v>0</v>
          </cell>
        </row>
        <row r="51">
          <cell r="A51">
            <v>0</v>
          </cell>
        </row>
        <row r="57">
          <cell r="E57">
            <v>0</v>
          </cell>
        </row>
        <row r="59">
          <cell r="A59">
            <v>0</v>
          </cell>
        </row>
        <row r="65">
          <cell r="E65">
            <v>0</v>
          </cell>
        </row>
        <row r="67">
          <cell r="A67">
            <v>0</v>
          </cell>
        </row>
        <row r="73">
          <cell r="E73">
            <v>0</v>
          </cell>
        </row>
        <row r="75">
          <cell r="A75">
            <v>0</v>
          </cell>
        </row>
        <row r="81">
          <cell r="E81">
            <v>0</v>
          </cell>
        </row>
        <row r="83">
          <cell r="A83">
            <v>0</v>
          </cell>
        </row>
        <row r="89">
          <cell r="E89">
            <v>0</v>
          </cell>
        </row>
        <row r="91">
          <cell r="A91">
            <v>0</v>
          </cell>
        </row>
        <row r="97">
          <cell r="E97">
            <v>0</v>
          </cell>
        </row>
        <row r="99">
          <cell r="A99">
            <v>0</v>
          </cell>
        </row>
        <row r="105">
          <cell r="E105">
            <v>0</v>
          </cell>
        </row>
        <row r="107">
          <cell r="A107">
            <v>0</v>
          </cell>
        </row>
        <row r="113">
          <cell r="E113">
            <v>0</v>
          </cell>
        </row>
        <row r="115">
          <cell r="A115">
            <v>0</v>
          </cell>
        </row>
        <row r="121">
          <cell r="E121">
            <v>0</v>
          </cell>
        </row>
      </sheetData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130"/>
  <sheetViews>
    <sheetView showGridLines="0" tabSelected="1" showWhiteSpace="0" zoomScale="80" zoomScaleNormal="80" zoomScalePageLayoutView="80" workbookViewId="0">
      <selection activeCell="A2" sqref="A2:I2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IF([1]!nom_pf1="","",[1]!nom_pf1)</f>
        <v/>
      </c>
      <c r="F4" s="19"/>
      <c r="G4" s="19" t="str">
        <f>IF([1]!totpf1=0,"",[1]!totpf1)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IF([1]!nom_pf2="","",[1]!nom_pf2)</f>
        <v/>
      </c>
      <c r="F5" s="30"/>
      <c r="G5" s="19" t="str">
        <f>IF([1]!totpf2=0,"",[1]!totpf2)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IF([1]!nom_pf3="","",[1]!nom_pf3)</f>
        <v/>
      </c>
      <c r="F6" s="30"/>
      <c r="G6" s="19" t="str">
        <f>IF([1]!totpf3=0,"",[1]!totpf3)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IF([1]!nom_pf4="","",[1]!nom_pf4)</f>
        <v/>
      </c>
      <c r="F7" s="30"/>
      <c r="G7" s="19" t="str">
        <f>IF([1]!totpf4=0,"",[1]!totpf4)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IF([1]!nom_pf5="","",[1]!nom_pf5)</f>
        <v/>
      </c>
      <c r="F8" s="30"/>
      <c r="G8" s="19" t="str">
        <f>IF([1]!totpf5=0,"",[1]!totpf5)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IF([1]!nom_pf6="","",[1]!nom_pf6)</f>
        <v/>
      </c>
      <c r="F9" s="30"/>
      <c r="G9" s="19" t="str">
        <f>IF([1]!totpf6=0,"",[1]!totpf6)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IF([1]!nom_pf7="","",[1]!nom_pf7)</f>
        <v/>
      </c>
      <c r="F10" s="30"/>
      <c r="G10" s="19" t="str">
        <f>IF([1]!totpf7=0,"",[1]!totpf7)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IF([1]!nom_pf8="","",[1]!nom_pf8)</f>
        <v/>
      </c>
      <c r="F11" s="30"/>
      <c r="G11" s="19" t="str">
        <f>IF([1]!totpf8=0,"",[1]!totpf8)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IF([1]!nom_pf9="","",[1]!nom_pf9)</f>
        <v/>
      </c>
      <c r="F12" s="30"/>
      <c r="G12" s="19" t="str">
        <f>IF([1]!totpf9=0,"",[1]!totpf9)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IF([1]!nom_pf10="","",[1]!nom_pf10)</f>
        <v/>
      </c>
      <c r="F13" s="30"/>
      <c r="G13" s="19" t="str">
        <f>IF([1]!totpf10=0,"",[1]!totpf10)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IF([1]!nom_pf11="","",[1]!nom_pf11)</f>
        <v/>
      </c>
      <c r="F14" s="30"/>
      <c r="G14" s="19" t="str">
        <f>IF([1]!totpf11=0,"",[1]!totpf11)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IF([1]!nom_pf12="","",[1]!nom_pf12)</f>
        <v/>
      </c>
      <c r="F15" s="30"/>
      <c r="G15" s="19" t="str">
        <f>IF([1]!totpf12=0,"",[1]!totpf12)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IF([1]!nom_pf13="","",[1]!nom_pf13)</f>
        <v/>
      </c>
      <c r="F16" s="30"/>
      <c r="G16" s="19" t="str">
        <f>IF([1]!totpf13=0,"",[1]!totpf13)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IF([1]!nom_pf14="","",[1]!nom_pf14)</f>
        <v/>
      </c>
      <c r="F17" s="30"/>
      <c r="G17" s="19" t="str">
        <f>IF([1]!totpf14=0,"",[1]!totpf14)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IF([1]!nom_pf15="","",[1]!nom_pf15)</f>
        <v/>
      </c>
      <c r="F18" s="10"/>
      <c r="G18" s="19" t="str">
        <f>IF([1]!totpf15=0,"",[1]!totpf15)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IF([1]!nom_po1="","",[1]!nom_po1)</f>
        <v/>
      </c>
      <c r="F21" s="19"/>
      <c r="G21" s="19" t="str">
        <f>IF([1]!totpo1=0,"",[1]!totpo1)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IF([1]!nom_po2="","",[1]!nom_po2)</f>
        <v/>
      </c>
      <c r="F22" s="10"/>
      <c r="G22" s="10" t="str">
        <f>IF([1]!totpo2=0,"",[1]!totpo2)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IF([1]!nom_po3="","",[1]!nom_po3)</f>
        <v/>
      </c>
      <c r="F23" s="10"/>
      <c r="G23" s="10" t="str">
        <f>IF([1]!totpo3=0,"",[1]!totpo3)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IF([1]!nom_po4="","",[1]!nom_p04)</f>
        <v/>
      </c>
      <c r="F24" s="10"/>
      <c r="G24" s="10" t="str">
        <f>IF([1]!totpo4=0,"",[1]!totpo4)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IF([1]!nom_po5="","",[1]!nom_po5)</f>
        <v/>
      </c>
      <c r="F25" s="10"/>
      <c r="G25" s="10" t="str">
        <f>IF([1]!totpo5=0,"",[1]!totpo5)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IF([1]!nom_po6="","",[1]!nom_po6)</f>
        <v/>
      </c>
      <c r="F26" s="10"/>
      <c r="G26" s="10" t="str">
        <f>IF([1]!totpo6=0,"",[1]!totpo6)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IF([1]!nom_po7="","",[1]!nom_po7)</f>
        <v/>
      </c>
      <c r="F27" s="10"/>
      <c r="G27" s="10" t="str">
        <f>IF([1]!totpo7=0,"",[1]!totpo7)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IF([1]!nom_po8="","",[1]!nom_po8)</f>
        <v/>
      </c>
      <c r="F28" s="10"/>
      <c r="G28" s="10" t="str">
        <f>IF([1]!totpo8=0,"",[1]!totpo8)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IF([1]!nom_po9="","",[1]!nom_po9)</f>
        <v/>
      </c>
      <c r="F29" s="10"/>
      <c r="G29" s="10" t="str">
        <f>IF([1]!totpo9=0,"",[1]!totpo9)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IF([1]!nom_po10="","",[1]!nom_po10)</f>
        <v/>
      </c>
      <c r="F30" s="10"/>
      <c r="G30" s="10" t="str">
        <f>IF([1]!totpo10=0,"",[1]!totpo10)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IF([1]!nom_po11="","",[1]!nom_po11)</f>
        <v/>
      </c>
      <c r="F31" s="10"/>
      <c r="G31" s="10" t="str">
        <f>IF([1]!totpo11=0,"",[1]!totpo11)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IF([1]!nom_po12="","",[1]!nom_po12)</f>
        <v/>
      </c>
      <c r="F32" s="10"/>
      <c r="G32" s="10" t="str">
        <f>IF([1]!totpo12=0,"",[1]!totpo12)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IF([1]!nom_po13="","",[1]!nom_po13)</f>
        <v/>
      </c>
      <c r="F33" s="10"/>
      <c r="G33" s="10" t="str">
        <f>IF([1]!totpo13=0,"",[1]!totpo13)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IF([1]!nom_po14="","",[1]!nom_po14)</f>
        <v/>
      </c>
      <c r="F34" s="10"/>
      <c r="G34" s="10" t="str">
        <f>IF([1]!totpo14=0,"",[1]!totpo14)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IF([1]!nom_po15="","",[1]!nom_po15)</f>
        <v/>
      </c>
      <c r="F35" s="10"/>
      <c r="G35" s="10" t="str">
        <f>IF([1]!totpo15=0,"",[1]!totpo15)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130"/>
  <sheetViews>
    <sheetView showGridLines="0" showWhiteSpace="0" zoomScale="80" zoomScaleNormal="80" zoomScalePageLayoutView="80" workbookViewId="0">
      <selection activeCell="N28" sqref="N28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IF([2]!nom_pf1="","",[2]!nom_pf1)</f>
        <v/>
      </c>
      <c r="F4" s="19"/>
      <c r="G4" s="19" t="str">
        <f>IF([2]!totpf1=0,"",[2]!totpf1)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IF([2]!nom_pf2="","",[2]!nom_pf2)</f>
        <v/>
      </c>
      <c r="F5" s="30"/>
      <c r="G5" s="19" t="str">
        <f>IF([2]!totpf2=0,"",[2]!totpf2)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IF([2]!nom_pf3="","",[2]!nom_pf3)</f>
        <v/>
      </c>
      <c r="F6" s="30"/>
      <c r="G6" s="19" t="str">
        <f>IF([2]!totpf3=0,"",[2]!totpf3)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IF([2]!nom_pf4="","",[2]!nom_pf4)</f>
        <v/>
      </c>
      <c r="F7" s="30"/>
      <c r="G7" s="19" t="str">
        <f>IF([2]!totpf4=0,"",[2]!totpf4)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IF([2]!nom_pf5="","",[2]!nom_pf5)</f>
        <v/>
      </c>
      <c r="F8" s="30"/>
      <c r="G8" s="19" t="str">
        <f>IF([2]!totpf5=0,"",[2]!totpf5)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IF([2]!nom_pf6="","",[2]!nom_pf6)</f>
        <v/>
      </c>
      <c r="F9" s="30"/>
      <c r="G9" s="19" t="str">
        <f>IF([2]!totpf6=0,"",[2]!totpf6)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IF([2]!nom_pf7="","",[2]!nom_pf7)</f>
        <v/>
      </c>
      <c r="F10" s="30"/>
      <c r="G10" s="19" t="str">
        <f>IF([2]!totpf7=0,"",[2]!totpf7)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IF([2]!nom_pf8="","",[2]!nom_pf8)</f>
        <v/>
      </c>
      <c r="F11" s="30"/>
      <c r="G11" s="19" t="str">
        <f>IF([2]!totpf8=0,"",[2]!totpf8)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IF([2]!nom_pf9="","",[2]!nom_pf9)</f>
        <v/>
      </c>
      <c r="F12" s="30"/>
      <c r="G12" s="19" t="str">
        <f>IF([2]!totpf9=0,"",[2]!totpf9)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IF([2]!nom_pf10="","",[2]!nom_pf10)</f>
        <v/>
      </c>
      <c r="F13" s="30"/>
      <c r="G13" s="19" t="str">
        <f>IF([2]!totpf10=0,"",[2]!totpf10)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IF([2]!nom_pf11="","",[2]!nom_pf11)</f>
        <v/>
      </c>
      <c r="F14" s="30"/>
      <c r="G14" s="19" t="str">
        <f>IF([2]!totpf11=0,"",[2]!totpf11)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IF([2]!nom_pf12="","",[2]!nom_pf12)</f>
        <v/>
      </c>
      <c r="F15" s="30"/>
      <c r="G15" s="19" t="str">
        <f>IF([2]!totpf12=0,"",[2]!totpf12)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IF([2]!nom_pf13="","",[2]!nom_pf13)</f>
        <v/>
      </c>
      <c r="F16" s="30"/>
      <c r="G16" s="19" t="str">
        <f>IF([2]!totpf13=0,"",[2]!totpf13)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IF([2]!nom_pf14="","",[2]!nom_pf14)</f>
        <v/>
      </c>
      <c r="F17" s="30"/>
      <c r="G17" s="19" t="str">
        <f>IF([2]!totpf14=0,"",[2]!totpf14)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IF([2]!nom_pf15="","",[2]!nom_pf15)</f>
        <v/>
      </c>
      <c r="F18" s="10"/>
      <c r="G18" s="19" t="str">
        <f>IF([2]!totpf15=0,"",[2]!totpf15)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IF([2]!nom_po1="","",[2]!nom_po1)</f>
        <v/>
      </c>
      <c r="F21" s="19"/>
      <c r="G21" s="19" t="str">
        <f>IF([2]!totpo1=0,"",[2]!totpo1)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IF([2]!nom_po2="","",[2]!nom_po2)</f>
        <v/>
      </c>
      <c r="F22" s="10"/>
      <c r="G22" s="10" t="str">
        <f>IF([2]!totpo2=0,"",[2]!totpo2)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IF([2]!nom_po3="","",[2]!nom_po3)</f>
        <v/>
      </c>
      <c r="F23" s="10"/>
      <c r="G23" s="10" t="str">
        <f>IF([2]!totpo3=0,"",[2]!totpo3)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IF([2]!nom_po4="","",[2]!nom_p04)</f>
        <v/>
      </c>
      <c r="F24" s="10"/>
      <c r="G24" s="10" t="str">
        <f>IF([2]!totpo4=0,"",[2]!totpo4)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IF([2]!nom_po5="","",[2]!nom_po5)</f>
        <v/>
      </c>
      <c r="F25" s="10"/>
      <c r="G25" s="10" t="str">
        <f>IF([2]!totpo5=0,"",[2]!totpo5)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IF([2]!nom_po6="","",[2]!nom_po6)</f>
        <v/>
      </c>
      <c r="F26" s="10"/>
      <c r="G26" s="10" t="str">
        <f>IF([2]!totpo6=0,"",[2]!totpo6)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IF([2]!nom_po7="","",[2]!nom_po7)</f>
        <v/>
      </c>
      <c r="F27" s="10"/>
      <c r="G27" s="10" t="str">
        <f>IF([2]!totpo7=0,"",[2]!totpo7)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IF([2]!nom_po8="","",[2]!nom_po8)</f>
        <v/>
      </c>
      <c r="F28" s="10"/>
      <c r="G28" s="10" t="str">
        <f>IF([2]!totpo8=0,"",[2]!totpo8)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IF([2]!nom_po9="","",[2]!nom_po9)</f>
        <v/>
      </c>
      <c r="F29" s="10"/>
      <c r="G29" s="10" t="str">
        <f>IF([2]!totpo9=0,"",[2]!totpo9)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IF([2]!nom_po10="","",[2]!nom_po10)</f>
        <v/>
      </c>
      <c r="F30" s="10"/>
      <c r="G30" s="10" t="str">
        <f>IF([2]!totpo10=0,"",[2]!totpo10)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IF([2]!nom_po11="","",[2]!nom_po11)</f>
        <v/>
      </c>
      <c r="F31" s="10"/>
      <c r="G31" s="10" t="str">
        <f>IF([2]!totpo11=0,"",[2]!totpo11)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IF([2]!nom_po12="","",[2]!nom_po12)</f>
        <v/>
      </c>
      <c r="F32" s="10"/>
      <c r="G32" s="10" t="str">
        <f>IF([2]!totpo12=0,"",[2]!totpo12)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IF([2]!nom_po13="","",[2]!nom_po13)</f>
        <v/>
      </c>
      <c r="F33" s="10"/>
      <c r="G33" s="10" t="str">
        <f>IF([2]!totpo13=0,"",[2]!totpo13)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IF([2]!nom_po14="","",[2]!nom_po14)</f>
        <v/>
      </c>
      <c r="F34" s="10"/>
      <c r="G34" s="10" t="str">
        <f>IF([2]!totpo14=0,"",[2]!totpo14)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IF([2]!nom_po15="","",[2]!nom_po15)</f>
        <v/>
      </c>
      <c r="F35" s="10"/>
      <c r="G35" s="10" t="str">
        <f>IF([2]!totpo15=0,"",[2]!totpo15)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130"/>
  <sheetViews>
    <sheetView showGridLines="0" showWhiteSpace="0" zoomScale="80" zoomScaleNormal="80" zoomScalePageLayoutView="80" workbookViewId="0">
      <selection activeCell="N28" sqref="N28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IF([3]!nom_pf1="","",[3]!nom_pf1)</f>
        <v/>
      </c>
      <c r="F4" s="19"/>
      <c r="G4" s="19" t="str">
        <f>IF([3]!totpf1=0,"",[3]!totpf1)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IF([3]!nom_pf2="","",[3]!nom_pf2)</f>
        <v/>
      </c>
      <c r="F5" s="30"/>
      <c r="G5" s="19" t="str">
        <f>IF([3]!totpf2=0,"",[3]!totpf2)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IF([3]!nom_pf3="","",[3]!nom_pf3)</f>
        <v/>
      </c>
      <c r="F6" s="30"/>
      <c r="G6" s="19" t="str">
        <f>IF([3]!totpf3=0,"",[3]!totpf3)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IF([3]!nom_pf4="","",[3]!nom_pf4)</f>
        <v/>
      </c>
      <c r="F7" s="30"/>
      <c r="G7" s="19" t="str">
        <f>IF([3]!totpf4=0,"",[3]!totpf4)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IF([3]!nom_pf5="","",[3]!nom_pf5)</f>
        <v/>
      </c>
      <c r="F8" s="30"/>
      <c r="G8" s="19" t="str">
        <f>IF([3]!totpf5=0,"",[3]!totpf5)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IF([3]!nom_pf6="","",[3]!nom_pf6)</f>
        <v/>
      </c>
      <c r="F9" s="30"/>
      <c r="G9" s="19" t="str">
        <f>IF([3]!totpf6=0,"",[3]!totpf6)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IF([3]!nom_pf7="","",[3]!nom_pf7)</f>
        <v/>
      </c>
      <c r="F10" s="30"/>
      <c r="G10" s="19" t="str">
        <f>IF([3]!totpf7=0,"",[3]!totpf7)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IF([3]!nom_pf8="","",[3]!nom_pf8)</f>
        <v/>
      </c>
      <c r="F11" s="30"/>
      <c r="G11" s="19" t="str">
        <f>IF([3]!totpf8=0,"",[3]!totpf8)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IF([3]!nom_pf9="","",[3]!nom_pf9)</f>
        <v/>
      </c>
      <c r="F12" s="30"/>
      <c r="G12" s="19" t="str">
        <f>IF([3]!totpf9=0,"",[3]!totpf9)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IF([3]!nom_pf10="","",[3]!nom_pf10)</f>
        <v/>
      </c>
      <c r="F13" s="30"/>
      <c r="G13" s="19" t="str">
        <f>IF([3]!totpf10=0,"",[3]!totpf10)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IF([3]!nom_pf11="","",[3]!nom_pf11)</f>
        <v/>
      </c>
      <c r="F14" s="30"/>
      <c r="G14" s="19" t="str">
        <f>IF([3]!totpf11=0,"",[3]!totpf11)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IF([3]!nom_pf12="","",[3]!nom_pf12)</f>
        <v/>
      </c>
      <c r="F15" s="30"/>
      <c r="G15" s="19" t="str">
        <f>IF([3]!totpf12=0,"",[3]!totpf12)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IF([3]!nom_pf13="","",[3]!nom_pf13)</f>
        <v/>
      </c>
      <c r="F16" s="30"/>
      <c r="G16" s="19" t="str">
        <f>IF([3]!totpf13=0,"",[3]!totpf13)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IF([3]!nom_pf14="","",[3]!nom_pf14)</f>
        <v/>
      </c>
      <c r="F17" s="30"/>
      <c r="G17" s="19" t="str">
        <f>IF([3]!totpf14=0,"",[3]!totpf14)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IF([3]!nom_pf15="","",[3]!nom_pf15)</f>
        <v/>
      </c>
      <c r="F18" s="10"/>
      <c r="G18" s="19" t="str">
        <f>IF([3]!totpf15=0,"",[3]!totpf15)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IF([3]!nom_po1="","",[3]!nom_po1)</f>
        <v/>
      </c>
      <c r="F21" s="19"/>
      <c r="G21" s="19" t="str">
        <f>IF([3]!totpo1=0,"",[3]!totpo1)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IF([3]!nom_po2="","",[3]!nom_po2)</f>
        <v/>
      </c>
      <c r="F22" s="10"/>
      <c r="G22" s="10" t="str">
        <f>IF([3]!totpo2=0,"",[3]!totpo2)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IF([3]!nom_po3="","",[3]!nom_po3)</f>
        <v/>
      </c>
      <c r="F23" s="10"/>
      <c r="G23" s="10" t="str">
        <f>IF([3]!totpo3=0,"",[3]!totpo3)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IF([3]!nom_po4="","",[3]!nom_p04)</f>
        <v/>
      </c>
      <c r="F24" s="10"/>
      <c r="G24" s="10" t="str">
        <f>IF([3]!totpo4=0,"",[3]!totpo4)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IF([3]!nom_po5="","",[3]!nom_po5)</f>
        <v/>
      </c>
      <c r="F25" s="10"/>
      <c r="G25" s="10" t="str">
        <f>IF([3]!totpo5=0,"",[3]!totpo5)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IF([3]!nom_po6="","",[3]!nom_po6)</f>
        <v/>
      </c>
      <c r="F26" s="10"/>
      <c r="G26" s="10" t="str">
        <f>IF([3]!totpo6=0,"",[3]!totpo6)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IF([3]!nom_po7="","",[3]!nom_po7)</f>
        <v/>
      </c>
      <c r="F27" s="10"/>
      <c r="G27" s="10" t="str">
        <f>IF([3]!totpo7=0,"",[3]!totpo7)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IF([3]!nom_po8="","",[3]!nom_po8)</f>
        <v/>
      </c>
      <c r="F28" s="10"/>
      <c r="G28" s="10" t="str">
        <f>IF([3]!totpo8=0,"",[3]!totpo8)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IF([3]!nom_po9="","",[3]!nom_po9)</f>
        <v/>
      </c>
      <c r="F29" s="10"/>
      <c r="G29" s="10" t="str">
        <f>IF([3]!totpo9=0,"",[3]!totpo9)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IF([3]!nom_po10="","",[3]!nom_po10)</f>
        <v/>
      </c>
      <c r="F30" s="10"/>
      <c r="G30" s="10" t="str">
        <f>IF([3]!totpo10=0,"",[3]!totpo10)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IF([3]!nom_po11="","",[3]!nom_po11)</f>
        <v/>
      </c>
      <c r="F31" s="10"/>
      <c r="G31" s="10" t="str">
        <f>IF([3]!totpo11=0,"",[3]!totpo11)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IF([3]!nom_po12="","",[3]!nom_po12)</f>
        <v/>
      </c>
      <c r="F32" s="10"/>
      <c r="G32" s="10" t="str">
        <f>IF([3]!totpo12=0,"",[3]!totpo12)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IF([3]!nom_po13="","",[3]!nom_po13)</f>
        <v/>
      </c>
      <c r="F33" s="10"/>
      <c r="G33" s="10" t="str">
        <f>IF([3]!totpo13=0,"",[3]!totpo13)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IF([3]!nom_po14="","",[3]!nom_po14)</f>
        <v/>
      </c>
      <c r="F34" s="10"/>
      <c r="G34" s="10" t="str">
        <f>IF([3]!totpo14=0,"",[3]!totpo14)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IF([3]!nom_po15="","",[3]!nom_po15)</f>
        <v/>
      </c>
      <c r="F35" s="10"/>
      <c r="G35" s="10" t="str">
        <f>IF([3]!totpo15=0,"",[3]!totpo15)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P130"/>
  <sheetViews>
    <sheetView showGridLines="0" showWhiteSpace="0" zoomScale="80" zoomScaleNormal="80" zoomScalePageLayoutView="80" workbookViewId="0">
      <selection activeCell="N28" sqref="N28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IF([4]!nom_pf1="","",[4]!nom_pf1)</f>
        <v/>
      </c>
      <c r="F4" s="19"/>
      <c r="G4" s="19" t="str">
        <f>IF([4]!totpf1=0,"",[4]!totpf1)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IF([4]!nom_pf2="","",[4]!nom_pf2)</f>
        <v/>
      </c>
      <c r="F5" s="30"/>
      <c r="G5" s="19" t="str">
        <f>IF([4]!totpf2=0,"",[4]!totpf2)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IF([4]!nom_pf3="","",[4]!nom_pf3)</f>
        <v/>
      </c>
      <c r="F6" s="30"/>
      <c r="G6" s="19" t="str">
        <f>IF([4]!totpf3=0,"",[4]!totpf3)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IF([4]!nom_pf4="","",[4]!nom_pf4)</f>
        <v/>
      </c>
      <c r="F7" s="30"/>
      <c r="G7" s="19" t="str">
        <f>IF([4]!totpf4=0,"",[4]!totpf4)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IF([4]!nom_pf5="","",[4]!nom_pf5)</f>
        <v/>
      </c>
      <c r="F8" s="30"/>
      <c r="G8" s="19" t="str">
        <f>IF([4]!totpf5=0,"",[4]!totpf5)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IF([4]!nom_pf6="","",[4]!nom_pf6)</f>
        <v/>
      </c>
      <c r="F9" s="30"/>
      <c r="G9" s="19" t="str">
        <f>IF([4]!totpf6=0,"",[4]!totpf6)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IF([4]!nom_pf7="","",[4]!nom_pf7)</f>
        <v/>
      </c>
      <c r="F10" s="30"/>
      <c r="G10" s="19" t="str">
        <f>IF([4]!totpf7=0,"",[4]!totpf7)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IF([4]!nom_pf8="","",[4]!nom_pf8)</f>
        <v/>
      </c>
      <c r="F11" s="30"/>
      <c r="G11" s="19" t="str">
        <f>IF([4]!totpf8=0,"",[4]!totpf8)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IF([4]!nom_pf9="","",[4]!nom_pf9)</f>
        <v/>
      </c>
      <c r="F12" s="30"/>
      <c r="G12" s="19" t="str">
        <f>IF([4]!totpf9=0,"",[4]!totpf9)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IF([4]!nom_pf10="","",[4]!nom_pf10)</f>
        <v/>
      </c>
      <c r="F13" s="30"/>
      <c r="G13" s="19" t="str">
        <f>IF([4]!totpf10=0,"",[4]!totpf10)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IF([4]!nom_pf11="","",[4]!nom_pf11)</f>
        <v/>
      </c>
      <c r="F14" s="30"/>
      <c r="G14" s="19" t="str">
        <f>IF([4]!totpf11=0,"",[4]!totpf11)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IF([4]!nom_pf12="","",[4]!nom_pf12)</f>
        <v/>
      </c>
      <c r="F15" s="30"/>
      <c r="G15" s="19" t="str">
        <f>IF([4]!totpf12=0,"",[4]!totpf12)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IF([4]!nom_pf13="","",[4]!nom_pf13)</f>
        <v/>
      </c>
      <c r="F16" s="30"/>
      <c r="G16" s="19" t="str">
        <f>IF([4]!totpf13=0,"",[4]!totpf13)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IF([4]!nom_pf14="","",[4]!nom_pf14)</f>
        <v/>
      </c>
      <c r="F17" s="30"/>
      <c r="G17" s="19" t="str">
        <f>IF([4]!totpf14=0,"",[4]!totpf14)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IF([4]!nom_pf15="","",[4]!nom_pf15)</f>
        <v/>
      </c>
      <c r="F18" s="10"/>
      <c r="G18" s="19" t="str">
        <f>IF([4]!totpf15=0,"",[4]!totpf15)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IF([4]!nom_po1="","",[4]!nom_po1)</f>
        <v/>
      </c>
      <c r="F21" s="19"/>
      <c r="G21" s="19" t="str">
        <f>IF([4]!totpo1=0,"",[4]!totpo1)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IF([4]!nom_po2="","",[4]!nom_po2)</f>
        <v/>
      </c>
      <c r="F22" s="10"/>
      <c r="G22" s="10" t="str">
        <f>IF([4]!totpo2=0,"",[4]!totpo2)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IF([4]!nom_po3="","",[4]!nom_po3)</f>
        <v/>
      </c>
      <c r="F23" s="10"/>
      <c r="G23" s="10" t="str">
        <f>IF([4]!totpo3=0,"",[4]!totpo3)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IF([4]!nom_po4="","",[4]!nom_p04)</f>
        <v/>
      </c>
      <c r="F24" s="10"/>
      <c r="G24" s="10" t="str">
        <f>IF([4]!totpo4=0,"",[4]!totpo4)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IF([4]!nom_po5="","",[4]!nom_po5)</f>
        <v/>
      </c>
      <c r="F25" s="10"/>
      <c r="G25" s="10" t="str">
        <f>IF([4]!totpo5=0,"",[4]!totpo5)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IF([4]!nom_po6="","",[4]!nom_po6)</f>
        <v/>
      </c>
      <c r="F26" s="10"/>
      <c r="G26" s="10" t="str">
        <f>IF([4]!totpo6=0,"",[4]!totpo6)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IF([4]!nom_po7="","",[4]!nom_po7)</f>
        <v/>
      </c>
      <c r="F27" s="10"/>
      <c r="G27" s="10" t="str">
        <f>IF([4]!totpo7=0,"",[4]!totpo7)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IF([4]!nom_po8="","",[4]!nom_po8)</f>
        <v/>
      </c>
      <c r="F28" s="10"/>
      <c r="G28" s="10" t="str">
        <f>IF([4]!totpo8=0,"",[4]!totpo8)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IF([4]!nom_po9="","",[4]!nom_po9)</f>
        <v/>
      </c>
      <c r="F29" s="10"/>
      <c r="G29" s="10" t="str">
        <f>IF([4]!totpo9=0,"",[4]!totpo9)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IF([4]!nom_po10="","",[4]!nom_po10)</f>
        <v/>
      </c>
      <c r="F30" s="10"/>
      <c r="G30" s="10" t="str">
        <f>IF([4]!totpo10=0,"",[4]!totpo10)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IF([4]!nom_po11="","",[4]!nom_po11)</f>
        <v/>
      </c>
      <c r="F31" s="10"/>
      <c r="G31" s="10" t="str">
        <f>IF([4]!totpo11=0,"",[4]!totpo11)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IF([4]!nom_po12="","",[4]!nom_po12)</f>
        <v/>
      </c>
      <c r="F32" s="10"/>
      <c r="G32" s="10" t="str">
        <f>IF([4]!totpo12=0,"",[4]!totpo12)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IF([4]!nom_po13="","",[4]!nom_po13)</f>
        <v/>
      </c>
      <c r="F33" s="10"/>
      <c r="G33" s="10" t="str">
        <f>IF([4]!totpo13=0,"",[4]!totpo13)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IF([4]!nom_po14="","",[4]!nom_po14)</f>
        <v/>
      </c>
      <c r="F34" s="10"/>
      <c r="G34" s="10" t="str">
        <f>IF([4]!totpo14=0,"",[4]!totpo14)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IF([4]!nom_po15="","",[4]!nom_po15)</f>
        <v/>
      </c>
      <c r="F35" s="10"/>
      <c r="G35" s="10" t="str">
        <f>IF([4]!totpo15=0,"",[4]!totpo15)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P130"/>
  <sheetViews>
    <sheetView showGridLines="0" showWhiteSpace="0" zoomScale="80" zoomScaleNormal="80" zoomScalePageLayoutView="80" workbookViewId="0">
      <selection activeCell="N28" sqref="N28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IF([5]!nom_pf1="","",[5]!nom_pf1)</f>
        <v/>
      </c>
      <c r="F4" s="19"/>
      <c r="G4" s="19" t="str">
        <f>IF([5]!totpf1=0,"",[5]!totpf1)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IF([5]!nom_pf2="","",[5]!nom_pf2)</f>
        <v/>
      </c>
      <c r="F5" s="30"/>
      <c r="G5" s="19" t="str">
        <f>IF([5]!totpf2=0,"",[5]!totpf2)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IF([5]!nom_pf3="","",[5]!nom_pf3)</f>
        <v/>
      </c>
      <c r="F6" s="30"/>
      <c r="G6" s="19" t="str">
        <f>IF([5]!totpf3=0,"",[5]!totpf3)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IF([5]!nom_pf4="","",[5]!nom_pf4)</f>
        <v/>
      </c>
      <c r="F7" s="30"/>
      <c r="G7" s="19" t="str">
        <f>IF([5]!totpf4=0,"",[5]!totpf4)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IF([5]!nom_pf5="","",[5]!nom_pf5)</f>
        <v/>
      </c>
      <c r="F8" s="30"/>
      <c r="G8" s="19" t="str">
        <f>IF([5]!totpf5=0,"",[5]!totpf5)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IF([5]!nom_pf6="","",[5]!nom_pf6)</f>
        <v/>
      </c>
      <c r="F9" s="30"/>
      <c r="G9" s="19" t="str">
        <f>IF([5]!totpf6=0,"",[5]!totpf6)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IF([5]!nom_pf7="","",[5]!nom_pf7)</f>
        <v/>
      </c>
      <c r="F10" s="30"/>
      <c r="G10" s="19" t="str">
        <f>IF([5]!totpf7=0,"",[5]!totpf7)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IF([5]!nom_pf8="","",[5]!nom_pf8)</f>
        <v/>
      </c>
      <c r="F11" s="30"/>
      <c r="G11" s="19" t="str">
        <f>IF([5]!totpf8=0,"",[5]!totpf8)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IF([5]!nom_pf9="","",[5]!nom_pf9)</f>
        <v/>
      </c>
      <c r="F12" s="30"/>
      <c r="G12" s="19" t="str">
        <f>IF([5]!totpf9=0,"",[5]!totpf9)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IF([5]!nom_pf10="","",[5]!nom_pf10)</f>
        <v/>
      </c>
      <c r="F13" s="30"/>
      <c r="G13" s="19" t="str">
        <f>IF([5]!totpf10=0,"",[5]!totpf10)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IF([5]!nom_pf11="","",[5]!nom_pf11)</f>
        <v/>
      </c>
      <c r="F14" s="30"/>
      <c r="G14" s="19" t="str">
        <f>IF([5]!totpf11=0,"",[5]!totpf11)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IF([5]!nom_pf12="","",[5]!nom_pf12)</f>
        <v/>
      </c>
      <c r="F15" s="30"/>
      <c r="G15" s="19" t="str">
        <f>IF([5]!totpf12=0,"",[5]!totpf12)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IF([5]!nom_pf13="","",[5]!nom_pf13)</f>
        <v/>
      </c>
      <c r="F16" s="30"/>
      <c r="G16" s="19" t="str">
        <f>IF([5]!totpf13=0,"",[5]!totpf13)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IF([5]!nom_pf14="","",[5]!nom_pf14)</f>
        <v/>
      </c>
      <c r="F17" s="30"/>
      <c r="G17" s="19" t="str">
        <f>IF([5]!totpf14=0,"",[5]!totpf14)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IF([5]!nom_pf15="","",[5]!nom_pf15)</f>
        <v/>
      </c>
      <c r="F18" s="10"/>
      <c r="G18" s="19" t="str">
        <f>IF([5]!totpf15=0,"",[5]!totpf15)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IF([5]!nom_po1="","",[5]!nom_po1)</f>
        <v/>
      </c>
      <c r="F21" s="19"/>
      <c r="G21" s="19" t="str">
        <f>IF([5]!totpo1=0,"",[5]!totpo1)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IF([5]!nom_po2="","",[5]!nom_po2)</f>
        <v/>
      </c>
      <c r="F22" s="10"/>
      <c r="G22" s="10" t="str">
        <f>IF([5]!totpo2=0,"",[5]!totpo2)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IF([5]!nom_po3="","",[5]!nom_po3)</f>
        <v/>
      </c>
      <c r="F23" s="10"/>
      <c r="G23" s="10" t="str">
        <f>IF([5]!totpo3=0,"",[5]!totpo3)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IF([5]!nom_po4="","",[5]!nom_p04)</f>
        <v/>
      </c>
      <c r="F24" s="10"/>
      <c r="G24" s="10" t="str">
        <f>IF([5]!totpo4=0,"",[5]!totpo4)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IF([5]!nom_po5="","",[5]!nom_po5)</f>
        <v/>
      </c>
      <c r="F25" s="10"/>
      <c r="G25" s="10" t="str">
        <f>IF([5]!totpo5=0,"",[5]!totpo5)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IF([5]!nom_po6="","",[5]!nom_po6)</f>
        <v/>
      </c>
      <c r="F26" s="10"/>
      <c r="G26" s="10" t="str">
        <f>IF([5]!totpo6=0,"",[5]!totpo6)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IF([5]!nom_po7="","",[5]!nom_po7)</f>
        <v/>
      </c>
      <c r="F27" s="10"/>
      <c r="G27" s="10" t="str">
        <f>IF([5]!totpo7=0,"",[5]!totpo7)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IF([5]!nom_po8="","",[5]!nom_po8)</f>
        <v/>
      </c>
      <c r="F28" s="10"/>
      <c r="G28" s="10" t="str">
        <f>IF([5]!totpo8=0,"",[5]!totpo8)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IF([5]!nom_po9="","",[5]!nom_po9)</f>
        <v/>
      </c>
      <c r="F29" s="10"/>
      <c r="G29" s="10" t="str">
        <f>IF([5]!totpo9=0,"",[5]!totpo9)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IF([5]!nom_po10="","",[5]!nom_po10)</f>
        <v/>
      </c>
      <c r="F30" s="10"/>
      <c r="G30" s="10" t="str">
        <f>IF([5]!totpo10=0,"",[5]!totpo10)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IF([5]!nom_po11="","",[5]!nom_po11)</f>
        <v/>
      </c>
      <c r="F31" s="10"/>
      <c r="G31" s="10" t="str">
        <f>IF([5]!totpo11=0,"",[5]!totpo11)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IF([5]!nom_po12="","",[5]!nom_po12)</f>
        <v/>
      </c>
      <c r="F32" s="10"/>
      <c r="G32" s="10" t="str">
        <f>IF([5]!totpo12=0,"",[5]!totpo12)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IF([5]!nom_po13="","",[5]!nom_po13)</f>
        <v/>
      </c>
      <c r="F33" s="10"/>
      <c r="G33" s="10" t="str">
        <f>IF([5]!totpo13=0,"",[5]!totpo13)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IF([5]!nom_po14="","",[5]!nom_po14)</f>
        <v/>
      </c>
      <c r="F34" s="10"/>
      <c r="G34" s="10" t="str">
        <f>IF([5]!totpo14=0,"",[5]!totpo14)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IF([5]!nom_po15="","",[5]!nom_po15)</f>
        <v/>
      </c>
      <c r="F35" s="10"/>
      <c r="G35" s="10" t="str">
        <f>IF([5]!totpo15=0,"",[5]!totpo15)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P130"/>
  <sheetViews>
    <sheetView showGridLines="0" showWhiteSpace="0" zoomScale="80" zoomScaleNormal="80" zoomScalePageLayoutView="80" workbookViewId="0">
      <selection activeCell="N28" sqref="N28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IF([6]!nom_pf1="","",[6]!nom_pf1)</f>
        <v/>
      </c>
      <c r="F4" s="19"/>
      <c r="G4" s="19" t="str">
        <f>IF([6]!totpf1=0,"",[6]!totpf1)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IF([6]!nom_pf2="","",[6]!nom_pf2)</f>
        <v/>
      </c>
      <c r="F5" s="30"/>
      <c r="G5" s="19" t="str">
        <f>IF([6]!totpf2=0,"",[6]!totpf2)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IF([6]!nom_pf3="","",[6]!nom_pf3)</f>
        <v/>
      </c>
      <c r="F6" s="30"/>
      <c r="G6" s="19" t="str">
        <f>IF([6]!totpf3=0,"",[6]!totpf3)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IF([6]!nom_pf4="","",[6]!nom_pf4)</f>
        <v/>
      </c>
      <c r="F7" s="30"/>
      <c r="G7" s="19" t="str">
        <f>IF([6]!totpf4=0,"",[6]!totpf4)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IF([6]!nom_pf5="","",[6]!nom_pf5)</f>
        <v/>
      </c>
      <c r="F8" s="30"/>
      <c r="G8" s="19" t="str">
        <f>IF([6]!totpf5=0,"",[6]!totpf5)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IF([6]!nom_pf6="","",[6]!nom_pf6)</f>
        <v/>
      </c>
      <c r="F9" s="30"/>
      <c r="G9" s="19" t="str">
        <f>IF([6]!totpf6=0,"",[6]!totpf6)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IF([6]!nom_pf7="","",[6]!nom_pf7)</f>
        <v/>
      </c>
      <c r="F10" s="30"/>
      <c r="G10" s="19" t="str">
        <f>IF([6]!totpf7=0,"",[6]!totpf7)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IF([6]!nom_pf8="","",[6]!nom_pf8)</f>
        <v/>
      </c>
      <c r="F11" s="30"/>
      <c r="G11" s="19" t="str">
        <f>IF([6]!totpf8=0,"",[6]!totpf8)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IF([6]!nom_pf9="","",[6]!nom_pf9)</f>
        <v/>
      </c>
      <c r="F12" s="30"/>
      <c r="G12" s="19" t="str">
        <f>IF([6]!totpf9=0,"",[6]!totpf9)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IF([6]!nom_pf10="","",[6]!nom_pf10)</f>
        <v/>
      </c>
      <c r="F13" s="30"/>
      <c r="G13" s="19" t="str">
        <f>IF([6]!totpf10=0,"",[6]!totpf10)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IF([6]!nom_pf11="","",[6]!nom_pf11)</f>
        <v/>
      </c>
      <c r="F14" s="30"/>
      <c r="G14" s="19" t="str">
        <f>IF([6]!totpf11=0,"",[6]!totpf11)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IF([6]!nom_pf12="","",[6]!nom_pf12)</f>
        <v/>
      </c>
      <c r="F15" s="30"/>
      <c r="G15" s="19" t="str">
        <f>IF([6]!totpf12=0,"",[6]!totpf12)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IF([6]!nom_pf13="","",[6]!nom_pf13)</f>
        <v/>
      </c>
      <c r="F16" s="30"/>
      <c r="G16" s="19" t="str">
        <f>IF([6]!totpf13=0,"",[6]!totpf13)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IF([6]!nom_pf14="","",[6]!nom_pf14)</f>
        <v/>
      </c>
      <c r="F17" s="30"/>
      <c r="G17" s="19" t="str">
        <f>IF([6]!totpf14=0,"",[6]!totpf14)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IF([6]!nom_pf15="","",[6]!nom_pf15)</f>
        <v/>
      </c>
      <c r="F18" s="10"/>
      <c r="G18" s="19" t="str">
        <f>IF([6]!totpf15=0,"",[6]!totpf15)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IF([6]!nom_po1="","",[6]!nom_po1)</f>
        <v/>
      </c>
      <c r="F21" s="19"/>
      <c r="G21" s="19" t="str">
        <f>IF([6]!totpo1=0,"",[6]!totpo1)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IF([6]!nom_po2="","",[6]!nom_po2)</f>
        <v/>
      </c>
      <c r="F22" s="10"/>
      <c r="G22" s="10" t="str">
        <f>IF([6]!totpo2=0,"",[6]!totpo2)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IF([6]!nom_po3="","",[6]!nom_po3)</f>
        <v/>
      </c>
      <c r="F23" s="10"/>
      <c r="G23" s="10" t="str">
        <f>IF([6]!totpo3=0,"",[6]!totpo3)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IF([6]!nom_po4="","",[6]!nom_p04)</f>
        <v/>
      </c>
      <c r="F24" s="10"/>
      <c r="G24" s="10" t="str">
        <f>IF([6]!totpo4=0,"",[6]!totpo4)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IF([6]!nom_po5="","",[6]!nom_po5)</f>
        <v/>
      </c>
      <c r="F25" s="10"/>
      <c r="G25" s="10" t="str">
        <f>IF([6]!totpo5=0,"",[6]!totpo5)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IF([6]!nom_po6="","",[6]!nom_po6)</f>
        <v/>
      </c>
      <c r="F26" s="10"/>
      <c r="G26" s="10" t="str">
        <f>IF([6]!totpo6=0,"",[6]!totpo6)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IF([6]!nom_po7="","",[6]!nom_po7)</f>
        <v/>
      </c>
      <c r="F27" s="10"/>
      <c r="G27" s="10" t="str">
        <f>IF([6]!totpo7=0,"",[6]!totpo7)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IF([6]!nom_po8="","",[6]!nom_po8)</f>
        <v/>
      </c>
      <c r="F28" s="10"/>
      <c r="G28" s="10" t="str">
        <f>IF([6]!totpo8=0,"",[6]!totpo8)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IF([6]!nom_po9="","",[6]!nom_po9)</f>
        <v/>
      </c>
      <c r="F29" s="10"/>
      <c r="G29" s="10" t="str">
        <f>IF([6]!totpo9=0,"",[6]!totpo9)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IF([6]!nom_po10="","",[6]!nom_po10)</f>
        <v/>
      </c>
      <c r="F30" s="10"/>
      <c r="G30" s="10" t="str">
        <f>IF([6]!totpo10=0,"",[6]!totpo10)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IF([6]!nom_po11="","",[6]!nom_po11)</f>
        <v/>
      </c>
      <c r="F31" s="10"/>
      <c r="G31" s="10" t="str">
        <f>IF([6]!totpo11=0,"",[6]!totpo11)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IF([6]!nom_po12="","",[6]!nom_po12)</f>
        <v/>
      </c>
      <c r="F32" s="10"/>
      <c r="G32" s="10" t="str">
        <f>IF([6]!totpo12=0,"",[6]!totpo12)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IF([6]!nom_po13="","",[6]!nom_po13)</f>
        <v/>
      </c>
      <c r="F33" s="10"/>
      <c r="G33" s="10" t="str">
        <f>IF([6]!totpo13=0,"",[6]!totpo13)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IF([6]!nom_po14="","",[6]!nom_po14)</f>
        <v/>
      </c>
      <c r="F34" s="10"/>
      <c r="G34" s="10" t="str">
        <f>IF([6]!totpo14=0,"",[6]!totpo14)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IF([6]!nom_po15="","",[6]!nom_po15)</f>
        <v/>
      </c>
      <c r="F35" s="10"/>
      <c r="G35" s="10" t="str">
        <f>IF([6]!totpo15=0,"",[6]!totpo15)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P130"/>
  <sheetViews>
    <sheetView showGridLines="0" showWhiteSpace="0" zoomScale="80" zoomScaleNormal="80" zoomScalePageLayoutView="80" workbookViewId="0">
      <selection activeCell="N28" sqref="N28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IF([7]!nom_pf1="","",[7]!nom_pf1)</f>
        <v/>
      </c>
      <c r="F4" s="19"/>
      <c r="G4" s="19" t="str">
        <f>IF([7]!totpf1=0,"",[7]!totpf1)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IF([7]!nom_pf2="","",[7]!nom_pf2)</f>
        <v/>
      </c>
      <c r="F5" s="30"/>
      <c r="G5" s="19" t="str">
        <f>IF([7]!totpf2=0,"",[7]!totpf2)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IF([7]!nom_pf3="","",[7]!nom_pf3)</f>
        <v/>
      </c>
      <c r="F6" s="30"/>
      <c r="G6" s="19" t="str">
        <f>IF([7]!totpf3=0,"",[7]!totpf3)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IF([7]!nom_pf4="","",[7]!nom_pf4)</f>
        <v/>
      </c>
      <c r="F7" s="30"/>
      <c r="G7" s="19" t="str">
        <f>IF([7]!totpf4=0,"",[7]!totpf4)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IF([7]!nom_pf5="","",[7]!nom_pf5)</f>
        <v/>
      </c>
      <c r="F8" s="30"/>
      <c r="G8" s="19" t="str">
        <f>IF([7]!totpf5=0,"",[7]!totpf5)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IF([7]!nom_pf6="","",[7]!nom_pf6)</f>
        <v/>
      </c>
      <c r="F9" s="30"/>
      <c r="G9" s="19" t="str">
        <f>IF([7]!totpf6=0,"",[7]!totpf6)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IF([7]!nom_pf7="","",[7]!nom_pf7)</f>
        <v/>
      </c>
      <c r="F10" s="30"/>
      <c r="G10" s="19" t="str">
        <f>IF([7]!totpf7=0,"",[7]!totpf7)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IF([7]!nom_pf8="","",[7]!nom_pf8)</f>
        <v/>
      </c>
      <c r="F11" s="30"/>
      <c r="G11" s="19" t="str">
        <f>IF([7]!totpf8=0,"",[7]!totpf8)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IF([7]!nom_pf9="","",[7]!nom_pf9)</f>
        <v/>
      </c>
      <c r="F12" s="30"/>
      <c r="G12" s="19" t="str">
        <f>IF([7]!totpf9=0,"",[7]!totpf9)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IF([7]!nom_pf10="","",[7]!nom_pf10)</f>
        <v/>
      </c>
      <c r="F13" s="30"/>
      <c r="G13" s="19" t="str">
        <f>IF([7]!totpf10=0,"",[7]!totpf10)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IF([7]!nom_pf11="","",[7]!nom_pf11)</f>
        <v/>
      </c>
      <c r="F14" s="30"/>
      <c r="G14" s="19" t="str">
        <f>IF([7]!totpf11=0,"",[7]!totpf11)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IF([7]!nom_pf12="","",[7]!nom_pf12)</f>
        <v/>
      </c>
      <c r="F15" s="30"/>
      <c r="G15" s="19" t="str">
        <f>IF([7]!totpf12=0,"",[7]!totpf12)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IF([7]!nom_pf13="","",[7]!nom_pf13)</f>
        <v/>
      </c>
      <c r="F16" s="30"/>
      <c r="G16" s="19" t="str">
        <f>IF([7]!totpf13=0,"",[7]!totpf13)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IF([7]!nom_pf14="","",[7]!nom_pf14)</f>
        <v/>
      </c>
      <c r="F17" s="30"/>
      <c r="G17" s="19" t="str">
        <f>IF([7]!totpf14=0,"",[7]!totpf14)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IF([7]!nom_pf15="","",[7]!nom_pf15)</f>
        <v/>
      </c>
      <c r="F18" s="10"/>
      <c r="G18" s="19" t="str">
        <f>IF([7]!totpf15=0,"",[7]!totpf15)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IF([7]!nom_po1="","",[7]!nom_po1)</f>
        <v/>
      </c>
      <c r="F21" s="19"/>
      <c r="G21" s="19" t="str">
        <f>IF([7]!totpo1=0,"",[7]!totpo1)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IF([7]!nom_po2="","",[7]!nom_po2)</f>
        <v/>
      </c>
      <c r="F22" s="10"/>
      <c r="G22" s="10" t="str">
        <f>IF([7]!totpo2=0,"",[7]!totpo2)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IF([7]!nom_po3="","",[7]!nom_po3)</f>
        <v/>
      </c>
      <c r="F23" s="10"/>
      <c r="G23" s="10" t="str">
        <f>IF([7]!totpo3=0,"",[7]!totpo3)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IF([7]!nom_po4="","",[7]!nom_p04)</f>
        <v/>
      </c>
      <c r="F24" s="10"/>
      <c r="G24" s="10" t="str">
        <f>IF([7]!totpo4=0,"",[7]!totpo4)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IF([7]!nom_po5="","",[7]!nom_po5)</f>
        <v/>
      </c>
      <c r="F25" s="10"/>
      <c r="G25" s="10" t="str">
        <f>IF([7]!totpo5=0,"",[7]!totpo5)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IF([7]!nom_po6="","",[7]!nom_po6)</f>
        <v/>
      </c>
      <c r="F26" s="10"/>
      <c r="G26" s="10" t="str">
        <f>IF([7]!totpo6=0,"",[7]!totpo6)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IF([7]!nom_po7="","",[7]!nom_po7)</f>
        <v/>
      </c>
      <c r="F27" s="10"/>
      <c r="G27" s="10" t="str">
        <f>IF([7]!totpo7=0,"",[7]!totpo7)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IF([7]!nom_po8="","",[7]!nom_po8)</f>
        <v/>
      </c>
      <c r="F28" s="10"/>
      <c r="G28" s="10" t="str">
        <f>IF([7]!totpo8=0,"",[7]!totpo8)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IF([7]!nom_po9="","",[7]!nom_po9)</f>
        <v/>
      </c>
      <c r="F29" s="10"/>
      <c r="G29" s="10" t="str">
        <f>IF([7]!totpo9=0,"",[7]!totpo9)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IF([7]!nom_po10="","",[7]!nom_po10)</f>
        <v/>
      </c>
      <c r="F30" s="10"/>
      <c r="G30" s="10" t="str">
        <f>IF([7]!totpo10=0,"",[7]!totpo10)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IF([7]!nom_po11="","",[7]!nom_po11)</f>
        <v/>
      </c>
      <c r="F31" s="10"/>
      <c r="G31" s="10" t="str">
        <f>IF([7]!totpo11=0,"",[7]!totpo11)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IF([7]!nom_po12="","",[7]!nom_po12)</f>
        <v/>
      </c>
      <c r="F32" s="10"/>
      <c r="G32" s="10" t="str">
        <f>IF([7]!totpo12=0,"",[7]!totpo12)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IF([7]!nom_po13="","",[7]!nom_po13)</f>
        <v/>
      </c>
      <c r="F33" s="10"/>
      <c r="G33" s="10" t="str">
        <f>IF([7]!totpo13=0,"",[7]!totpo13)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IF([7]!nom_po14="","",[7]!nom_po14)</f>
        <v/>
      </c>
      <c r="F34" s="10"/>
      <c r="G34" s="10" t="str">
        <f>IF([7]!totpo14=0,"",[7]!totpo14)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IF([7]!nom_po15="","",[7]!nom_po15)</f>
        <v/>
      </c>
      <c r="F35" s="10"/>
      <c r="G35" s="10" t="str">
        <f>IF([7]!totpo15=0,"",[7]!totpo15)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P130"/>
  <sheetViews>
    <sheetView showGridLines="0" showWhiteSpace="0" zoomScale="80" zoomScaleNormal="80" zoomScalePageLayoutView="80" workbookViewId="0">
      <selection activeCell="N28" sqref="N28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IF([8]!nom_pf1="","",[8]!nom_pf1)</f>
        <v/>
      </c>
      <c r="F4" s="19"/>
      <c r="G4" s="19" t="str">
        <f>IF([8]!totpf1=0,"",[8]!totpf1)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IF([8]!nom_pf2="","",[8]!nom_pf2)</f>
        <v/>
      </c>
      <c r="F5" s="30"/>
      <c r="G5" s="19" t="str">
        <f>IF([8]!totpf2=0,"",[8]!totpf2)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IF([8]!nom_pf3="","",[8]!nom_pf3)</f>
        <v/>
      </c>
      <c r="F6" s="30"/>
      <c r="G6" s="19" t="str">
        <f>IF([8]!totpf3=0,"",[8]!totpf3)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IF([8]!nom_pf4="","",[8]!nom_pf4)</f>
        <v/>
      </c>
      <c r="F7" s="30"/>
      <c r="G7" s="19" t="str">
        <f>IF([8]!totpf4=0,"",[8]!totpf4)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IF([8]!nom_pf5="","",[8]!nom_pf5)</f>
        <v/>
      </c>
      <c r="F8" s="30"/>
      <c r="G8" s="19" t="str">
        <f>IF([8]!totpf5=0,"",[8]!totpf5)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IF([8]!nom_pf6="","",[8]!nom_pf6)</f>
        <v/>
      </c>
      <c r="F9" s="30"/>
      <c r="G9" s="19" t="str">
        <f>IF([8]!totpf6=0,"",[8]!totpf6)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IF([8]!nom_pf7="","",[8]!nom_pf7)</f>
        <v/>
      </c>
      <c r="F10" s="30"/>
      <c r="G10" s="19" t="str">
        <f>IF([8]!totpf7=0,"",[8]!totpf7)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IF([8]!nom_pf8="","",[8]!nom_pf8)</f>
        <v/>
      </c>
      <c r="F11" s="30"/>
      <c r="G11" s="19" t="str">
        <f>IF([8]!totpf8=0,"",[8]!totpf8)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IF([8]!nom_pf9="","",[8]!nom_pf9)</f>
        <v/>
      </c>
      <c r="F12" s="30"/>
      <c r="G12" s="19" t="str">
        <f>IF([8]!totpf9=0,"",[8]!totpf9)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IF([8]!nom_pf10="","",[8]!nom_pf10)</f>
        <v/>
      </c>
      <c r="F13" s="30"/>
      <c r="G13" s="19" t="str">
        <f>IF([8]!totpf10=0,"",[8]!totpf10)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IF([8]!nom_pf11="","",[8]!nom_pf11)</f>
        <v/>
      </c>
      <c r="F14" s="30"/>
      <c r="G14" s="19" t="str">
        <f>IF([8]!totpf11=0,"",[8]!totpf11)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IF([8]!nom_pf12="","",[8]!nom_pf12)</f>
        <v/>
      </c>
      <c r="F15" s="30"/>
      <c r="G15" s="19" t="str">
        <f>IF([8]!totpf12=0,"",[8]!totpf12)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IF([8]!nom_pf13="","",[8]!nom_pf13)</f>
        <v/>
      </c>
      <c r="F16" s="30"/>
      <c r="G16" s="19" t="str">
        <f>IF([8]!totpf13=0,"",[8]!totpf13)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IF([8]!nom_pf14="","",[8]!nom_pf14)</f>
        <v/>
      </c>
      <c r="F17" s="30"/>
      <c r="G17" s="19" t="str">
        <f>IF([8]!totpf14=0,"",[8]!totpf14)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IF([8]!nom_pf15="","",[8]!nom_pf15)</f>
        <v/>
      </c>
      <c r="F18" s="10"/>
      <c r="G18" s="19" t="str">
        <f>IF([8]!totpf15=0,"",[8]!totpf15)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IF([8]!nom_po1="","",[8]!nom_po1)</f>
        <v/>
      </c>
      <c r="F21" s="19"/>
      <c r="G21" s="19" t="str">
        <f>IF([8]!totpo1=0,"",[8]!totpo1)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IF([8]!nom_po2="","",[8]!nom_po2)</f>
        <v/>
      </c>
      <c r="F22" s="10"/>
      <c r="G22" s="10" t="str">
        <f>IF([8]!totpo2=0,"",[8]!totpo2)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IF([8]!nom_po3="","",[8]!nom_po3)</f>
        <v/>
      </c>
      <c r="F23" s="10"/>
      <c r="G23" s="10" t="str">
        <f>IF([8]!totpo3=0,"",[8]!totpo3)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IF([8]!nom_po4="","",[8]!nom_p04)</f>
        <v/>
      </c>
      <c r="F24" s="10"/>
      <c r="G24" s="10" t="str">
        <f>IF([8]!totpo4=0,"",[8]!totpo4)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IF([8]!nom_po5="","",[8]!nom_po5)</f>
        <v/>
      </c>
      <c r="F25" s="10"/>
      <c r="G25" s="10" t="str">
        <f>IF([8]!totpo5=0,"",[8]!totpo5)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IF([8]!nom_po6="","",[8]!nom_po6)</f>
        <v/>
      </c>
      <c r="F26" s="10"/>
      <c r="G26" s="10" t="str">
        <f>IF([8]!totpo6=0,"",[8]!totpo6)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IF([8]!nom_po7="","",[8]!nom_po7)</f>
        <v/>
      </c>
      <c r="F27" s="10"/>
      <c r="G27" s="10" t="str">
        <f>IF([8]!totpo7=0,"",[8]!totpo7)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IF([8]!nom_po8="","",[8]!nom_po8)</f>
        <v/>
      </c>
      <c r="F28" s="10"/>
      <c r="G28" s="10" t="str">
        <f>IF([8]!totpo8=0,"",[8]!totpo8)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IF([8]!nom_po9="","",[8]!nom_po9)</f>
        <v/>
      </c>
      <c r="F29" s="10"/>
      <c r="G29" s="10" t="str">
        <f>IF([8]!totpo9=0,"",[8]!totpo9)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IF([8]!nom_po10="","",[8]!nom_po10)</f>
        <v/>
      </c>
      <c r="F30" s="10"/>
      <c r="G30" s="10" t="str">
        <f>IF([8]!totpo10=0,"",[8]!totpo10)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IF([8]!nom_po11="","",[8]!nom_po11)</f>
        <v/>
      </c>
      <c r="F31" s="10"/>
      <c r="G31" s="10" t="str">
        <f>IF([8]!totpo11=0,"",[8]!totpo11)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IF([8]!nom_po12="","",[8]!nom_po12)</f>
        <v/>
      </c>
      <c r="F32" s="10"/>
      <c r="G32" s="10" t="str">
        <f>IF([8]!totpo12=0,"",[8]!totpo12)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IF([8]!nom_po13="","",[8]!nom_po13)</f>
        <v/>
      </c>
      <c r="F33" s="10"/>
      <c r="G33" s="10" t="str">
        <f>IF([8]!totpo13=0,"",[8]!totpo13)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IF([8]!nom_po14="","",[8]!nom_po14)</f>
        <v/>
      </c>
      <c r="F34" s="10"/>
      <c r="G34" s="10" t="str">
        <f>IF([8]!totpo14=0,"",[8]!totpo14)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IF([8]!nom_po15="","",[8]!nom_po15)</f>
        <v/>
      </c>
      <c r="F35" s="10"/>
      <c r="G35" s="10" t="str">
        <f>IF([8]!totpo15=0,"",[8]!totpo15)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P130"/>
  <sheetViews>
    <sheetView showGridLines="0" showWhiteSpace="0" zoomScale="80" zoomScaleNormal="80" zoomScalePageLayoutView="80" workbookViewId="0">
      <selection activeCell="N28" sqref="N28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IF([9]!nom_pf1="","",[9]!nom_pf1)</f>
        <v/>
      </c>
      <c r="F4" s="19"/>
      <c r="G4" s="19" t="str">
        <f>IF([9]!totpf1=0,"",[9]!totpf1)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IF([9]!nom_pf2="","",[9]!nom_pf2)</f>
        <v/>
      </c>
      <c r="F5" s="30"/>
      <c r="G5" s="19" t="str">
        <f>IF([9]!totpf2=0,"",[9]!totpf2)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IF([9]!nom_pf3="","",[9]!nom_pf3)</f>
        <v/>
      </c>
      <c r="F6" s="30"/>
      <c r="G6" s="19" t="str">
        <f>IF([9]!totpf3=0,"",[9]!totpf3)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IF([9]!nom_pf4="","",[9]!nom_pf4)</f>
        <v/>
      </c>
      <c r="F7" s="30"/>
      <c r="G7" s="19" t="str">
        <f>IF([9]!totpf4=0,"",[9]!totpf4)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IF([9]!nom_pf5="","",[9]!nom_pf5)</f>
        <v/>
      </c>
      <c r="F8" s="30"/>
      <c r="G8" s="19" t="str">
        <f>IF([9]!totpf5=0,"",[9]!totpf5)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IF([9]!nom_pf6="","",[9]!nom_pf6)</f>
        <v/>
      </c>
      <c r="F9" s="30"/>
      <c r="G9" s="19" t="str">
        <f>IF([9]!totpf6=0,"",[9]!totpf6)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IF([9]!nom_pf7="","",[9]!nom_pf7)</f>
        <v/>
      </c>
      <c r="F10" s="30"/>
      <c r="G10" s="19" t="str">
        <f>IF([9]!totpf7=0,"",[9]!totpf7)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IF([9]!nom_pf8="","",[9]!nom_pf8)</f>
        <v/>
      </c>
      <c r="F11" s="30"/>
      <c r="G11" s="19" t="str">
        <f>IF([9]!totpf8=0,"",[9]!totpf8)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IF([9]!nom_pf9="","",[9]!nom_pf9)</f>
        <v/>
      </c>
      <c r="F12" s="30"/>
      <c r="G12" s="19" t="str">
        <f>IF([9]!totpf9=0,"",[9]!totpf9)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IF([9]!nom_pf10="","",[9]!nom_pf10)</f>
        <v/>
      </c>
      <c r="F13" s="30"/>
      <c r="G13" s="19" t="str">
        <f>IF([9]!totpf10=0,"",[9]!totpf10)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IF([9]!nom_pf11="","",[9]!nom_pf11)</f>
        <v/>
      </c>
      <c r="F14" s="30"/>
      <c r="G14" s="19" t="str">
        <f>IF([9]!totpf11=0,"",[9]!totpf11)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IF([9]!nom_pf12="","",[9]!nom_pf12)</f>
        <v/>
      </c>
      <c r="F15" s="30"/>
      <c r="G15" s="19" t="str">
        <f>IF([9]!totpf12=0,"",[9]!totpf12)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IF([9]!nom_pf13="","",[9]!nom_pf13)</f>
        <v/>
      </c>
      <c r="F16" s="30"/>
      <c r="G16" s="19" t="str">
        <f>IF([9]!totpf13=0,"",[9]!totpf13)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IF([9]!nom_pf14="","",[9]!nom_pf14)</f>
        <v/>
      </c>
      <c r="F17" s="30"/>
      <c r="G17" s="19" t="str">
        <f>IF([9]!totpf14=0,"",[9]!totpf14)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IF([9]!nom_pf15="","",[9]!nom_pf15)</f>
        <v/>
      </c>
      <c r="F18" s="10"/>
      <c r="G18" s="19" t="str">
        <f>IF([9]!totpf15=0,"",[9]!totpf15)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IF([9]!nom_po1="","",[9]!nom_po1)</f>
        <v/>
      </c>
      <c r="F21" s="19"/>
      <c r="G21" s="19" t="str">
        <f>IF([9]!totpo1=0,"",[9]!totpo1)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IF([9]!nom_po2="","",[9]!nom_po2)</f>
        <v/>
      </c>
      <c r="F22" s="10"/>
      <c r="G22" s="10" t="str">
        <f>IF([9]!totpo2=0,"",[9]!totpo2)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IF([9]!nom_po3="","",[9]!nom_po3)</f>
        <v/>
      </c>
      <c r="F23" s="10"/>
      <c r="G23" s="10" t="str">
        <f>IF([9]!totpo3=0,"",[9]!totpo3)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IF([9]!nom_po4="","",[9]!nom_p04)</f>
        <v/>
      </c>
      <c r="F24" s="10"/>
      <c r="G24" s="10" t="str">
        <f>IF([9]!totpo4=0,"",[9]!totpo4)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IF([9]!nom_po5="","",[9]!nom_po5)</f>
        <v/>
      </c>
      <c r="F25" s="10"/>
      <c r="G25" s="10" t="str">
        <f>IF([9]!totpo5=0,"",[9]!totpo5)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IF([9]!nom_po6="","",[9]!nom_po6)</f>
        <v/>
      </c>
      <c r="F26" s="10"/>
      <c r="G26" s="10" t="str">
        <f>IF([9]!totpo6=0,"",[9]!totpo6)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IF([9]!nom_po7="","",[9]!nom_po7)</f>
        <v/>
      </c>
      <c r="F27" s="10"/>
      <c r="G27" s="10" t="str">
        <f>IF([9]!totpo7=0,"",[9]!totpo7)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IF([9]!nom_po8="","",[9]!nom_po8)</f>
        <v/>
      </c>
      <c r="F28" s="10"/>
      <c r="G28" s="10" t="str">
        <f>IF([9]!totpo8=0,"",[9]!totpo8)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IF([9]!nom_po9="","",[9]!nom_po9)</f>
        <v/>
      </c>
      <c r="F29" s="10"/>
      <c r="G29" s="10" t="str">
        <f>IF([9]!totpo9=0,"",[9]!totpo9)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IF([9]!nom_po10="","",[9]!nom_po10)</f>
        <v/>
      </c>
      <c r="F30" s="10"/>
      <c r="G30" s="10" t="str">
        <f>IF([9]!totpo10=0,"",[9]!totpo10)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IF([9]!nom_po11="","",[9]!nom_po11)</f>
        <v/>
      </c>
      <c r="F31" s="10"/>
      <c r="G31" s="10" t="str">
        <f>IF([9]!totpo11=0,"",[9]!totpo11)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IF([9]!nom_po12="","",[9]!nom_po12)</f>
        <v/>
      </c>
      <c r="F32" s="10"/>
      <c r="G32" s="10" t="str">
        <f>IF([9]!totpo12=0,"",[9]!totpo12)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IF([9]!nom_po13="","",[9]!nom_po13)</f>
        <v/>
      </c>
      <c r="F33" s="10"/>
      <c r="G33" s="10" t="str">
        <f>IF([9]!totpo13=0,"",[9]!totpo13)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IF([9]!nom_po14="","",[9]!nom_po14)</f>
        <v/>
      </c>
      <c r="F34" s="10"/>
      <c r="G34" s="10" t="str">
        <f>IF([9]!totpo14=0,"",[9]!totpo14)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IF([9]!nom_po15="","",[9]!nom_po15)</f>
        <v/>
      </c>
      <c r="F35" s="10"/>
      <c r="G35" s="10" t="str">
        <f>IF([9]!totpo15=0,"",[9]!totpo15)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P130"/>
  <sheetViews>
    <sheetView showGridLines="0" showWhiteSpace="0" zoomScale="80" zoomScaleNormal="80" zoomScalePageLayoutView="80" workbookViewId="0">
      <selection activeCell="N28" sqref="N28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IF([10]!nom_pf1="","",[10]!nom_pf1)</f>
        <v/>
      </c>
      <c r="F4" s="19"/>
      <c r="G4" s="19" t="str">
        <f>IF([10]!totpf1=0,"",[10]!totpf1)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IF([10]!nom_pf2="","",[10]!nom_pf2)</f>
        <v/>
      </c>
      <c r="F5" s="30"/>
      <c r="G5" s="19" t="str">
        <f>IF([10]!totpf2=0,"",[10]!totpf2)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IF([10]!nom_pf3="","",[10]!nom_pf3)</f>
        <v/>
      </c>
      <c r="F6" s="30"/>
      <c r="G6" s="19" t="str">
        <f>IF([10]!totpf3=0,"",[10]!totpf3)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IF([10]!nom_pf4="","",[10]!nom_pf4)</f>
        <v/>
      </c>
      <c r="F7" s="30"/>
      <c r="G7" s="19" t="str">
        <f>IF([10]!totpf4=0,"",[10]!totpf4)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IF([10]!nom_pf5="","",[10]!nom_pf5)</f>
        <v/>
      </c>
      <c r="F8" s="30"/>
      <c r="G8" s="19" t="str">
        <f>IF([10]!totpf5=0,"",[10]!totpf5)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IF([10]!nom_pf6="","",[10]!nom_pf6)</f>
        <v/>
      </c>
      <c r="F9" s="30"/>
      <c r="G9" s="19" t="str">
        <f>IF([10]!totpf6=0,"",[10]!totpf6)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IF([10]!nom_pf7="","",[10]!nom_pf7)</f>
        <v/>
      </c>
      <c r="F10" s="30"/>
      <c r="G10" s="19" t="str">
        <f>IF([10]!totpf7=0,"",[10]!totpf7)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IF([10]!nom_pf8="","",[10]!nom_pf8)</f>
        <v/>
      </c>
      <c r="F11" s="30"/>
      <c r="G11" s="19" t="str">
        <f>IF([10]!totpf8=0,"",[10]!totpf8)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IF([10]!nom_pf9="","",[10]!nom_pf9)</f>
        <v/>
      </c>
      <c r="F12" s="30"/>
      <c r="G12" s="19" t="str">
        <f>IF([10]!totpf9=0,"",[10]!totpf9)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IF([10]!nom_pf10="","",[10]!nom_pf10)</f>
        <v/>
      </c>
      <c r="F13" s="30"/>
      <c r="G13" s="19" t="str">
        <f>IF([10]!totpf10=0,"",[10]!totpf10)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IF([10]!nom_pf11="","",[10]!nom_pf11)</f>
        <v/>
      </c>
      <c r="F14" s="30"/>
      <c r="G14" s="19" t="str">
        <f>IF([10]!totpf11=0,"",[10]!totpf11)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IF([10]!nom_pf12="","",[10]!nom_pf12)</f>
        <v/>
      </c>
      <c r="F15" s="30"/>
      <c r="G15" s="19" t="str">
        <f>IF([10]!totpf12=0,"",[10]!totpf12)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IF([10]!nom_pf13="","",[10]!nom_pf13)</f>
        <v/>
      </c>
      <c r="F16" s="30"/>
      <c r="G16" s="19" t="str">
        <f>IF([10]!totpf13=0,"",[10]!totpf13)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IF([10]!nom_pf14="","",[10]!nom_pf14)</f>
        <v/>
      </c>
      <c r="F17" s="30"/>
      <c r="G17" s="19" t="str">
        <f>IF([10]!totpf14=0,"",[10]!totpf14)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IF([10]!nom_pf15="","",[10]!nom_pf15)</f>
        <v/>
      </c>
      <c r="F18" s="10"/>
      <c r="G18" s="19" t="str">
        <f>IF([10]!totpf15=0,"",[10]!totpf15)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IF([10]!nom_po1="","",[10]!nom_po1)</f>
        <v/>
      </c>
      <c r="F21" s="19"/>
      <c r="G21" s="19" t="str">
        <f>IF([10]!totpo1=0,"",[10]!totpo1)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IF([10]!nom_po2="","",[10]!nom_po2)</f>
        <v/>
      </c>
      <c r="F22" s="10"/>
      <c r="G22" s="10" t="str">
        <f>IF([10]!totpo2=0,"",[10]!totpo2)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IF([10]!nom_po3="","",[10]!nom_po3)</f>
        <v/>
      </c>
      <c r="F23" s="10"/>
      <c r="G23" s="10" t="str">
        <f>IF([10]!totpo3=0,"",[10]!totpo3)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IF([10]!nom_po4="","",[10]!nom_p04)</f>
        <v/>
      </c>
      <c r="F24" s="10"/>
      <c r="G24" s="10" t="str">
        <f>IF([10]!totpo4=0,"",[10]!totpo4)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IF([10]!nom_po5="","",[10]!nom_po5)</f>
        <v/>
      </c>
      <c r="F25" s="10"/>
      <c r="G25" s="10" t="str">
        <f>IF([10]!totpo5=0,"",[10]!totpo5)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IF([10]!nom_po6="","",[10]!nom_po6)</f>
        <v/>
      </c>
      <c r="F26" s="10"/>
      <c r="G26" s="10" t="str">
        <f>IF([10]!totpo6=0,"",[10]!totpo6)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IF([10]!nom_po7="","",[10]!nom_po7)</f>
        <v/>
      </c>
      <c r="F27" s="10"/>
      <c r="G27" s="10" t="str">
        <f>IF([10]!totpo7=0,"",[10]!totpo7)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IF([10]!nom_po8="","",[10]!nom_po8)</f>
        <v/>
      </c>
      <c r="F28" s="10"/>
      <c r="G28" s="10" t="str">
        <f>IF([10]!totpo8=0,"",[10]!totpo8)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IF([10]!nom_po9="","",[10]!nom_po9)</f>
        <v/>
      </c>
      <c r="F29" s="10"/>
      <c r="G29" s="10" t="str">
        <f>IF([10]!totpo9=0,"",[10]!totpo9)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IF([10]!nom_po10="","",[10]!nom_po10)</f>
        <v/>
      </c>
      <c r="F30" s="10"/>
      <c r="G30" s="10" t="str">
        <f>IF([10]!totpo10=0,"",[10]!totpo10)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IF([10]!nom_po11="","",[10]!nom_po11)</f>
        <v/>
      </c>
      <c r="F31" s="10"/>
      <c r="G31" s="10" t="str">
        <f>IF([10]!totpo11=0,"",[10]!totpo11)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IF([10]!nom_po12="","",[10]!nom_po12)</f>
        <v/>
      </c>
      <c r="F32" s="10"/>
      <c r="G32" s="10" t="str">
        <f>IF([10]!totpo12=0,"",[10]!totpo12)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IF([10]!nom_po13="","",[10]!nom_po13)</f>
        <v/>
      </c>
      <c r="F33" s="10"/>
      <c r="G33" s="10" t="str">
        <f>IF([10]!totpo13=0,"",[10]!totpo13)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IF([10]!nom_po14="","",[10]!nom_po14)</f>
        <v/>
      </c>
      <c r="F34" s="10"/>
      <c r="G34" s="10" t="str">
        <f>IF([10]!totpo14=0,"",[10]!totpo14)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IF([10]!nom_po15="","",[10]!nom_po15)</f>
        <v/>
      </c>
      <c r="F35" s="10"/>
      <c r="G35" s="10" t="str">
        <f>IF([10]!totpo15=0,"",[10]!totpo15)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P130"/>
  <sheetViews>
    <sheetView showGridLines="0" showWhiteSpace="0" zoomScale="80" zoomScaleNormal="80" zoomScalePageLayoutView="80" workbookViewId="0">
      <selection activeCell="N28" sqref="N28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IF([11]!nom_pf1="","",[11]!nom_pf1)</f>
        <v/>
      </c>
      <c r="F4" s="19"/>
      <c r="G4" s="19" t="str">
        <f>IF([11]!totpf1=0,"",[11]!totpf1)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IF([11]!nom_pf2="","",[11]!nom_pf2)</f>
        <v/>
      </c>
      <c r="F5" s="30"/>
      <c r="G5" s="19" t="str">
        <f>IF([11]!totpf2=0,"",[11]!totpf2)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IF([11]!nom_pf3="","",[11]!nom_pf3)</f>
        <v/>
      </c>
      <c r="F6" s="30"/>
      <c r="G6" s="19" t="str">
        <f>IF([11]!totpf3=0,"",[11]!totpf3)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IF([11]!nom_pf4="","",[11]!nom_pf4)</f>
        <v/>
      </c>
      <c r="F7" s="30"/>
      <c r="G7" s="19" t="str">
        <f>IF([11]!totpf4=0,"",[11]!totpf4)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IF([11]!nom_pf5="","",[11]!nom_pf5)</f>
        <v/>
      </c>
      <c r="F8" s="30"/>
      <c r="G8" s="19" t="str">
        <f>IF([11]!totpf5=0,"",[11]!totpf5)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IF([11]!nom_pf6="","",[11]!nom_pf6)</f>
        <v/>
      </c>
      <c r="F9" s="30"/>
      <c r="G9" s="19" t="str">
        <f>IF([11]!totpf6=0,"",[11]!totpf6)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IF([11]!nom_pf7="","",[11]!nom_pf7)</f>
        <v/>
      </c>
      <c r="F10" s="30"/>
      <c r="G10" s="19" t="str">
        <f>IF([11]!totpf7=0,"",[11]!totpf7)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IF([11]!nom_pf8="","",[11]!nom_pf8)</f>
        <v/>
      </c>
      <c r="F11" s="30"/>
      <c r="G11" s="19" t="str">
        <f>IF([11]!totpf8=0,"",[11]!totpf8)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IF([11]!nom_pf9="","",[11]!nom_pf9)</f>
        <v/>
      </c>
      <c r="F12" s="30"/>
      <c r="G12" s="19" t="str">
        <f>IF([11]!totpf9=0,"",[11]!totpf9)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IF([11]!nom_pf10="","",[11]!nom_pf10)</f>
        <v/>
      </c>
      <c r="F13" s="30"/>
      <c r="G13" s="19" t="str">
        <f>IF([11]!totpf10=0,"",[11]!totpf10)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IF([11]!nom_pf11="","",[11]!nom_pf11)</f>
        <v/>
      </c>
      <c r="F14" s="30"/>
      <c r="G14" s="19" t="str">
        <f>IF([11]!totpf11=0,"",[11]!totpf11)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IF([11]!nom_pf12="","",[11]!nom_pf12)</f>
        <v/>
      </c>
      <c r="F15" s="30"/>
      <c r="G15" s="19" t="str">
        <f>IF([11]!totpf12=0,"",[11]!totpf12)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IF([11]!nom_pf13="","",[11]!nom_pf13)</f>
        <v/>
      </c>
      <c r="F16" s="30"/>
      <c r="G16" s="19" t="str">
        <f>IF([11]!totpf13=0,"",[11]!totpf13)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IF([11]!nom_pf14="","",[11]!nom_pf14)</f>
        <v/>
      </c>
      <c r="F17" s="30"/>
      <c r="G17" s="19" t="str">
        <f>IF([11]!totpf14=0,"",[11]!totpf14)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IF([11]!nom_pf15="","",[11]!nom_pf15)</f>
        <v/>
      </c>
      <c r="F18" s="10"/>
      <c r="G18" s="19" t="str">
        <f>IF([11]!totpf15=0,"",[11]!totpf15)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IF([11]!nom_po1="","",[11]!nom_po1)</f>
        <v/>
      </c>
      <c r="F21" s="19"/>
      <c r="G21" s="19" t="str">
        <f>IF([11]!totpo1=0,"",[11]!totpo1)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IF([11]!nom_po2="","",[11]!nom_po2)</f>
        <v/>
      </c>
      <c r="F22" s="10"/>
      <c r="G22" s="10" t="str">
        <f>IF([11]!totpo2=0,"",[11]!totpo2)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IF([11]!nom_po3="","",[11]!nom_po3)</f>
        <v/>
      </c>
      <c r="F23" s="10"/>
      <c r="G23" s="10" t="str">
        <f>IF([11]!totpo3=0,"",[11]!totpo3)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IF([11]!nom_po4="","",[11]!nom_p04)</f>
        <v/>
      </c>
      <c r="F24" s="10"/>
      <c r="G24" s="10" t="str">
        <f>IF([11]!totpo4=0,"",[11]!totpo4)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IF([11]!nom_po5="","",[11]!nom_po5)</f>
        <v/>
      </c>
      <c r="F25" s="10"/>
      <c r="G25" s="10" t="str">
        <f>IF([11]!totpo5=0,"",[11]!totpo5)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IF([11]!nom_po6="","",[11]!nom_po6)</f>
        <v/>
      </c>
      <c r="F26" s="10"/>
      <c r="G26" s="10" t="str">
        <f>IF([11]!totpo6=0,"",[11]!totpo6)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IF([11]!nom_po7="","",[11]!nom_po7)</f>
        <v/>
      </c>
      <c r="F27" s="10"/>
      <c r="G27" s="10" t="str">
        <f>IF([11]!totpo7=0,"",[11]!totpo7)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IF([11]!nom_po8="","",[11]!nom_po8)</f>
        <v/>
      </c>
      <c r="F28" s="10"/>
      <c r="G28" s="10" t="str">
        <f>IF([11]!totpo8=0,"",[11]!totpo8)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IF([11]!nom_po9="","",[11]!nom_po9)</f>
        <v/>
      </c>
      <c r="F29" s="10"/>
      <c r="G29" s="10" t="str">
        <f>IF([11]!totpo9=0,"",[11]!totpo9)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IF([11]!nom_po10="","",[11]!nom_po10)</f>
        <v/>
      </c>
      <c r="F30" s="10"/>
      <c r="G30" s="10" t="str">
        <f>IF([11]!totpo10=0,"",[11]!totpo10)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IF([11]!nom_po11="","",[11]!nom_po11)</f>
        <v/>
      </c>
      <c r="F31" s="10"/>
      <c r="G31" s="10" t="str">
        <f>IF([11]!totpo11=0,"",[11]!totpo11)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IF([11]!nom_po12="","",[11]!nom_po12)</f>
        <v/>
      </c>
      <c r="F32" s="10"/>
      <c r="G32" s="10" t="str">
        <f>IF([11]!totpo12=0,"",[11]!totpo12)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IF([11]!nom_po13="","",[11]!nom_po13)</f>
        <v/>
      </c>
      <c r="F33" s="10"/>
      <c r="G33" s="10" t="str">
        <f>IF([11]!totpo13=0,"",[11]!totpo13)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IF([11]!nom_po14="","",[11]!nom_po14)</f>
        <v/>
      </c>
      <c r="F34" s="10"/>
      <c r="G34" s="10" t="str">
        <f>IF([11]!totpo14=0,"",[11]!totpo14)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IF([11]!nom_po15="","",[11]!nom_po15)</f>
        <v/>
      </c>
      <c r="F35" s="10"/>
      <c r="G35" s="10" t="str">
        <f>IF([11]!totpo15=0,"",[11]!totpo15)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P130"/>
  <sheetViews>
    <sheetView showGridLines="0" showWhiteSpace="0" zoomScale="80" zoomScaleNormal="80" zoomScalePageLayoutView="80" workbookViewId="0">
      <selection activeCell="N28" sqref="N28"/>
    </sheetView>
  </sheetViews>
  <sheetFormatPr baseColWidth="10" defaultRowHeight="16.5" customHeight="1" x14ac:dyDescent="0.25"/>
  <cols>
    <col min="1" max="3" width="5.85546875" style="2" customWidth="1"/>
    <col min="4" max="4" width="8.5703125" style="2" customWidth="1"/>
    <col min="5" max="5" width="29.28515625" customWidth="1"/>
    <col min="6" max="6" width="31.28515625" style="4" bestFit="1" customWidth="1"/>
    <col min="7" max="7" width="40.5703125" style="4" bestFit="1" customWidth="1"/>
    <col min="8" max="8" width="18.42578125" style="6" bestFit="1" customWidth="1"/>
    <col min="9" max="9" width="103.42578125" bestFit="1" customWidth="1"/>
    <col min="10" max="16" width="11.42578125" style="21"/>
  </cols>
  <sheetData>
    <row r="1" spans="1:16" ht="16.5" customHeight="1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2" spans="1:16" ht="16.5" customHeight="1" x14ac:dyDescent="0.25">
      <c r="A2" s="37" t="s">
        <v>5</v>
      </c>
      <c r="B2" s="38"/>
      <c r="C2" s="38"/>
      <c r="D2" s="38"/>
      <c r="E2" s="38"/>
      <c r="F2" s="38"/>
      <c r="G2" s="38"/>
      <c r="H2" s="38"/>
      <c r="I2" s="38"/>
    </row>
    <row r="3" spans="1:16" s="1" customFormat="1" ht="16.5" customHeight="1" x14ac:dyDescent="0.25">
      <c r="A3" s="25">
        <v>3011</v>
      </c>
      <c r="B3" s="5">
        <v>3012</v>
      </c>
      <c r="C3" s="5">
        <v>3013</v>
      </c>
      <c r="D3" s="5">
        <v>3012.01</v>
      </c>
      <c r="E3" s="26" t="s">
        <v>4</v>
      </c>
      <c r="F3" s="26" t="s">
        <v>1</v>
      </c>
      <c r="G3" s="26" t="s">
        <v>0</v>
      </c>
      <c r="H3" s="26" t="s">
        <v>6</v>
      </c>
      <c r="I3" s="27" t="s">
        <v>2</v>
      </c>
      <c r="J3" s="22"/>
      <c r="K3" s="22"/>
      <c r="L3" s="22"/>
      <c r="M3" s="22"/>
      <c r="N3" s="22"/>
      <c r="O3" s="22"/>
      <c r="P3" s="22"/>
    </row>
    <row r="4" spans="1:16" ht="16.5" customHeight="1" x14ac:dyDescent="0.25">
      <c r="A4" s="8"/>
      <c r="B4" s="8"/>
      <c r="C4" s="8"/>
      <c r="D4" s="8"/>
      <c r="E4" t="str">
        <f>IF([12]!nom_pf1="","",[12]!nom_pf1)</f>
        <v/>
      </c>
      <c r="F4" s="19"/>
      <c r="G4" s="19" t="str">
        <f>IF([12]!totpf1=0,"",[12]!totpf1)</f>
        <v/>
      </c>
      <c r="H4" s="13"/>
      <c r="I4" s="14"/>
    </row>
    <row r="5" spans="1:16" ht="16.5" customHeight="1" x14ac:dyDescent="0.25">
      <c r="A5" s="9"/>
      <c r="B5" s="9"/>
      <c r="C5" s="9"/>
      <c r="D5" s="28"/>
      <c r="E5" s="31" t="str">
        <f>IF([12]!nom_pf2="","",[12]!nom_pf2)</f>
        <v/>
      </c>
      <c r="F5" s="30"/>
      <c r="G5" s="19" t="str">
        <f>IF([12]!totpf2=0,"",[12]!totpf2)</f>
        <v/>
      </c>
      <c r="H5" s="13"/>
      <c r="I5" s="23"/>
    </row>
    <row r="6" spans="1:16" ht="16.5" customHeight="1" x14ac:dyDescent="0.25">
      <c r="A6" s="9"/>
      <c r="B6" s="9"/>
      <c r="C6" s="9"/>
      <c r="D6" s="28"/>
      <c r="E6" s="31" t="str">
        <f>IF([12]!nom_pf3="","",[12]!nom_pf3)</f>
        <v/>
      </c>
      <c r="F6" s="30"/>
      <c r="G6" s="19" t="str">
        <f>IF([12]!totpf3=0,"",[12]!totpf3)</f>
        <v/>
      </c>
      <c r="H6" s="13"/>
      <c r="I6" s="23"/>
    </row>
    <row r="7" spans="1:16" ht="16.5" customHeight="1" x14ac:dyDescent="0.25">
      <c r="A7" s="9"/>
      <c r="B7" s="9"/>
      <c r="C7" s="9"/>
      <c r="D7" s="28"/>
      <c r="E7" s="31" t="str">
        <f>IF([12]!nom_pf4="","",[12]!nom_pf4)</f>
        <v/>
      </c>
      <c r="F7" s="30"/>
      <c r="G7" s="19" t="str">
        <f>IF([12]!totpf4=0,"",[12]!totpf4)</f>
        <v/>
      </c>
      <c r="H7" s="13"/>
      <c r="I7" s="23"/>
    </row>
    <row r="8" spans="1:16" ht="16.5" customHeight="1" x14ac:dyDescent="0.25">
      <c r="A8" s="9"/>
      <c r="B8" s="9"/>
      <c r="C8" s="9"/>
      <c r="D8" s="28"/>
      <c r="E8" s="31" t="str">
        <f>IF([12]!nom_pf5="","",[12]!nom_pf5)</f>
        <v/>
      </c>
      <c r="F8" s="30"/>
      <c r="G8" s="19" t="str">
        <f>IF([12]!totpf5=0,"",[12]!totpf5)</f>
        <v/>
      </c>
      <c r="H8" s="13"/>
      <c r="I8" s="23"/>
    </row>
    <row r="9" spans="1:16" ht="16.5" customHeight="1" x14ac:dyDescent="0.25">
      <c r="A9" s="9"/>
      <c r="B9" s="9"/>
      <c r="C9" s="9"/>
      <c r="D9" s="28"/>
      <c r="E9" s="31" t="str">
        <f>IF([12]!nom_pf6="","",[12]!nom_pf6)</f>
        <v/>
      </c>
      <c r="F9" s="30"/>
      <c r="G9" s="19" t="str">
        <f>IF([12]!totpf6=0,"",[12]!totpf6)</f>
        <v/>
      </c>
      <c r="H9" s="13"/>
      <c r="I9" s="23"/>
    </row>
    <row r="10" spans="1:16" ht="16.5" customHeight="1" x14ac:dyDescent="0.25">
      <c r="A10" s="9"/>
      <c r="B10" s="9"/>
      <c r="C10" s="9"/>
      <c r="D10" s="28"/>
      <c r="E10" s="31" t="str">
        <f>IF([12]!nom_pf7="","",[12]!nom_pf7)</f>
        <v/>
      </c>
      <c r="F10" s="30"/>
      <c r="G10" s="19" t="str">
        <f>IF([12]!totpf7=0,"",[12]!totpf7)</f>
        <v/>
      </c>
      <c r="H10" s="13"/>
      <c r="I10" s="23"/>
    </row>
    <row r="11" spans="1:16" ht="16.5" customHeight="1" x14ac:dyDescent="0.25">
      <c r="A11" s="9"/>
      <c r="B11" s="9"/>
      <c r="C11" s="9"/>
      <c r="D11" s="28"/>
      <c r="E11" s="31" t="str">
        <f>IF([12]!nom_pf8="","",[12]!nom_pf8)</f>
        <v/>
      </c>
      <c r="F11" s="30"/>
      <c r="G11" s="19" t="str">
        <f>IF([12]!totpf8=0,"",[12]!totpf8)</f>
        <v/>
      </c>
      <c r="H11" s="13"/>
      <c r="I11" s="23"/>
    </row>
    <row r="12" spans="1:16" ht="16.5" customHeight="1" x14ac:dyDescent="0.25">
      <c r="A12" s="9"/>
      <c r="B12" s="9"/>
      <c r="C12" s="9"/>
      <c r="D12" s="28"/>
      <c r="E12" s="31" t="str">
        <f>IF([12]!nom_pf9="","",[12]!nom_pf9)</f>
        <v/>
      </c>
      <c r="F12" s="30"/>
      <c r="G12" s="19" t="str">
        <f>IF([12]!totpf9=0,"",[12]!totpf9)</f>
        <v/>
      </c>
      <c r="H12" s="13"/>
      <c r="I12" s="23"/>
    </row>
    <row r="13" spans="1:16" ht="16.5" customHeight="1" x14ac:dyDescent="0.25">
      <c r="A13" s="9"/>
      <c r="B13" s="9"/>
      <c r="C13" s="9"/>
      <c r="D13" s="28"/>
      <c r="E13" s="31" t="str">
        <f>IF([12]!nom_pf10="","",[12]!nom_pf10)</f>
        <v/>
      </c>
      <c r="F13" s="30"/>
      <c r="G13" s="19" t="str">
        <f>IF([12]!totpf10=0,"",[12]!totpf10)</f>
        <v/>
      </c>
      <c r="H13" s="13"/>
      <c r="I13" s="23"/>
    </row>
    <row r="14" spans="1:16" ht="16.5" customHeight="1" x14ac:dyDescent="0.25">
      <c r="A14" s="9"/>
      <c r="B14" s="9"/>
      <c r="C14" s="9"/>
      <c r="D14" s="28"/>
      <c r="E14" s="31" t="str">
        <f>IF([12]!nom_pf11="","",[12]!nom_pf11)</f>
        <v/>
      </c>
      <c r="F14" s="30"/>
      <c r="G14" s="19" t="str">
        <f>IF([12]!totpf11=0,"",[12]!totpf11)</f>
        <v/>
      </c>
      <c r="H14" s="13"/>
      <c r="I14" s="23"/>
    </row>
    <row r="15" spans="1:16" ht="16.5" customHeight="1" x14ac:dyDescent="0.25">
      <c r="A15" s="9"/>
      <c r="B15" s="9"/>
      <c r="C15" s="9"/>
      <c r="D15" s="28"/>
      <c r="E15" s="31" t="str">
        <f>IF([12]!nom_pf12="","",[12]!nom_pf12)</f>
        <v/>
      </c>
      <c r="F15" s="30"/>
      <c r="G15" s="19" t="str">
        <f>IF([12]!totpf12=0,"",[12]!totpf12)</f>
        <v/>
      </c>
      <c r="H15" s="13"/>
      <c r="I15" s="23"/>
    </row>
    <row r="16" spans="1:16" ht="16.5" customHeight="1" x14ac:dyDescent="0.25">
      <c r="A16" s="11"/>
      <c r="B16" s="11"/>
      <c r="C16" s="11"/>
      <c r="D16" s="29"/>
      <c r="E16" s="31" t="str">
        <f>IF([12]!nom_pf13="","",[12]!nom_pf13)</f>
        <v/>
      </c>
      <c r="F16" s="30"/>
      <c r="G16" s="19" t="str">
        <f>IF([12]!totpf13=0,"",[12]!totpf13)</f>
        <v/>
      </c>
      <c r="H16" s="13"/>
      <c r="I16" s="23"/>
    </row>
    <row r="17" spans="1:16" ht="16.5" customHeight="1" x14ac:dyDescent="0.25">
      <c r="A17" s="11"/>
      <c r="B17" s="11"/>
      <c r="C17" s="11"/>
      <c r="D17" s="29"/>
      <c r="E17" s="31" t="str">
        <f>IF([12]!nom_pf14="","",[12]!nom_pf14)</f>
        <v/>
      </c>
      <c r="F17" s="30"/>
      <c r="G17" s="19" t="str">
        <f>IF([12]!totpf14=0,"",[12]!totpf14)</f>
        <v/>
      </c>
      <c r="H17" s="12"/>
      <c r="I17" s="23"/>
    </row>
    <row r="18" spans="1:16" ht="16.5" customHeight="1" x14ac:dyDescent="0.25">
      <c r="A18" s="9"/>
      <c r="B18" s="9"/>
      <c r="C18" s="9"/>
      <c r="D18" s="9"/>
      <c r="E18" t="str">
        <f>IF([12]!nom_pf15="","",[12]!nom_pf15)</f>
        <v/>
      </c>
      <c r="F18" s="10"/>
      <c r="G18" s="19" t="str">
        <f>IF([12]!totpf15=0,"",[12]!totpf15)</f>
        <v/>
      </c>
      <c r="H18" s="34">
        <f>SUM(tot_pf)</f>
        <v>0</v>
      </c>
      <c r="I18" s="24"/>
    </row>
    <row r="19" spans="1:16" ht="16.5" customHeight="1" x14ac:dyDescent="0.25">
      <c r="A19" s="39" t="s">
        <v>9</v>
      </c>
      <c r="B19" s="39"/>
      <c r="C19" s="39"/>
      <c r="D19" s="39"/>
      <c r="E19" s="39"/>
      <c r="F19" s="39"/>
      <c r="G19" s="39"/>
      <c r="H19" s="39"/>
      <c r="I19" s="39"/>
    </row>
    <row r="20" spans="1:16" s="1" customFormat="1" ht="16.5" customHeight="1" x14ac:dyDescent="0.25">
      <c r="A20" s="25">
        <v>3011</v>
      </c>
      <c r="B20" s="5">
        <v>3012</v>
      </c>
      <c r="C20" s="5">
        <v>3013</v>
      </c>
      <c r="D20" s="5">
        <v>3012.01</v>
      </c>
      <c r="E20" s="26" t="s">
        <v>4</v>
      </c>
      <c r="F20" s="26" t="s">
        <v>1</v>
      </c>
      <c r="G20" s="26" t="s">
        <v>0</v>
      </c>
      <c r="H20" s="26" t="s">
        <v>7</v>
      </c>
      <c r="I20" s="27" t="s">
        <v>2</v>
      </c>
      <c r="J20" s="22"/>
      <c r="K20" s="22"/>
      <c r="L20" s="22"/>
      <c r="M20" s="22"/>
      <c r="N20" s="22"/>
      <c r="O20" s="22"/>
      <c r="P20" s="22"/>
    </row>
    <row r="21" spans="1:16" ht="16.5" customHeight="1" x14ac:dyDescent="0.25">
      <c r="A21" s="8"/>
      <c r="B21" s="8"/>
      <c r="C21" s="8"/>
      <c r="D21" s="8"/>
      <c r="E21" s="17" t="str">
        <f>IF([12]!nom_po1="","",[12]!nom_po1)</f>
        <v/>
      </c>
      <c r="F21" s="19"/>
      <c r="G21" s="19" t="str">
        <f>IF([12]!totpo1=0,"",[12]!totpo1)</f>
        <v/>
      </c>
      <c r="H21" s="13"/>
      <c r="I21" s="14"/>
    </row>
    <row r="22" spans="1:16" ht="16.5" customHeight="1" x14ac:dyDescent="0.25">
      <c r="A22" s="9"/>
      <c r="B22" s="9"/>
      <c r="C22" s="9"/>
      <c r="D22" s="9"/>
      <c r="E22" s="18" t="str">
        <f>IF([12]!nom_po2="","",[12]!nom_po2)</f>
        <v/>
      </c>
      <c r="F22" s="10"/>
      <c r="G22" s="10" t="str">
        <f>IF([12]!totpo2=0,"",[12]!totpo2)</f>
        <v/>
      </c>
      <c r="H22" s="13"/>
      <c r="I22" s="23"/>
    </row>
    <row r="23" spans="1:16" ht="16.5" customHeight="1" x14ac:dyDescent="0.25">
      <c r="A23" s="9"/>
      <c r="B23" s="9"/>
      <c r="C23" s="9"/>
      <c r="D23" s="9"/>
      <c r="E23" s="18" t="str">
        <f>IF([12]!nom_po3="","",[12]!nom_po3)</f>
        <v/>
      </c>
      <c r="F23" s="10"/>
      <c r="G23" s="10" t="str">
        <f>IF([12]!totpo3=0,"",[12]!totpo3)</f>
        <v/>
      </c>
      <c r="H23" s="13"/>
      <c r="I23" s="23"/>
    </row>
    <row r="24" spans="1:16" ht="16.5" customHeight="1" x14ac:dyDescent="0.25">
      <c r="A24" s="9"/>
      <c r="B24" s="9"/>
      <c r="C24" s="9"/>
      <c r="D24" s="9"/>
      <c r="E24" s="18" t="str">
        <f>IF([12]!nom_po4="","",[12]!nom_p04)</f>
        <v/>
      </c>
      <c r="F24" s="10"/>
      <c r="G24" s="10" t="str">
        <f>IF([12]!totpo4=0,"",[12]!totpo4)</f>
        <v/>
      </c>
      <c r="H24" s="13"/>
      <c r="I24" s="23"/>
    </row>
    <row r="25" spans="1:16" ht="16.5" customHeight="1" x14ac:dyDescent="0.25">
      <c r="A25" s="9"/>
      <c r="B25" s="9"/>
      <c r="C25" s="9"/>
      <c r="D25" s="9"/>
      <c r="E25" s="18" t="str">
        <f>IF([12]!nom_po5="","",[12]!nom_po5)</f>
        <v/>
      </c>
      <c r="F25" s="10"/>
      <c r="G25" s="10" t="str">
        <f>IF([12]!totpo5=0,"",[12]!totpo5)</f>
        <v/>
      </c>
      <c r="H25" s="13"/>
      <c r="I25" s="23"/>
    </row>
    <row r="26" spans="1:16" ht="16.5" customHeight="1" x14ac:dyDescent="0.25">
      <c r="A26" s="9"/>
      <c r="B26" s="9"/>
      <c r="C26" s="9"/>
      <c r="D26" s="9"/>
      <c r="E26" s="18" t="str">
        <f>IF([12]!nom_po6="","",[12]!nom_po6)</f>
        <v/>
      </c>
      <c r="F26" s="10"/>
      <c r="G26" s="10" t="str">
        <f>IF([12]!totpo6=0,"",[12]!totpo6)</f>
        <v/>
      </c>
      <c r="H26" s="13"/>
      <c r="I26" s="23"/>
    </row>
    <row r="27" spans="1:16" ht="16.5" customHeight="1" x14ac:dyDescent="0.25">
      <c r="A27" s="9"/>
      <c r="B27" s="9"/>
      <c r="C27" s="9"/>
      <c r="D27" s="9"/>
      <c r="E27" s="18" t="str">
        <f>IF([12]!nom_po7="","",[12]!nom_po7)</f>
        <v/>
      </c>
      <c r="F27" s="10"/>
      <c r="G27" s="10" t="str">
        <f>IF([12]!totpo7=0,"",[12]!totpo7)</f>
        <v/>
      </c>
      <c r="H27" s="13"/>
      <c r="I27" s="23"/>
    </row>
    <row r="28" spans="1:16" ht="16.5" customHeight="1" x14ac:dyDescent="0.25">
      <c r="A28" s="9"/>
      <c r="B28" s="9"/>
      <c r="C28" s="9"/>
      <c r="D28" s="9"/>
      <c r="E28" s="18" t="str">
        <f>IF([12]!nom_po8="","",[12]!nom_po8)</f>
        <v/>
      </c>
      <c r="F28" s="10"/>
      <c r="G28" s="10" t="str">
        <f>IF([12]!totpo8=0,"",[12]!totpo8)</f>
        <v/>
      </c>
      <c r="H28" s="13"/>
      <c r="I28" s="23"/>
    </row>
    <row r="29" spans="1:16" ht="16.5" customHeight="1" x14ac:dyDescent="0.25">
      <c r="A29" s="9"/>
      <c r="B29" s="9"/>
      <c r="C29" s="9"/>
      <c r="D29" s="9"/>
      <c r="E29" s="18" t="str">
        <f>IF([12]!nom_po9="","",[12]!nom_po9)</f>
        <v/>
      </c>
      <c r="F29" s="10"/>
      <c r="G29" s="10" t="str">
        <f>IF([12]!totpo9=0,"",[12]!totpo9)</f>
        <v/>
      </c>
      <c r="H29" s="13"/>
      <c r="I29" s="23"/>
    </row>
    <row r="30" spans="1:16" ht="16.5" customHeight="1" x14ac:dyDescent="0.25">
      <c r="A30" s="9"/>
      <c r="B30" s="9"/>
      <c r="C30" s="9"/>
      <c r="D30" s="9"/>
      <c r="E30" s="18" t="str">
        <f>IF([12]!nom_po10="","",[12]!nom_po10)</f>
        <v/>
      </c>
      <c r="F30" s="10"/>
      <c r="G30" s="10" t="str">
        <f>IF([12]!totpo10=0,"",[12]!totpo10)</f>
        <v/>
      </c>
      <c r="H30" s="13"/>
      <c r="I30" s="23"/>
    </row>
    <row r="31" spans="1:16" ht="16.5" customHeight="1" x14ac:dyDescent="0.25">
      <c r="A31" s="9"/>
      <c r="B31" s="9"/>
      <c r="C31" s="9"/>
      <c r="D31" s="9"/>
      <c r="E31" s="18" t="str">
        <f>IF([12]!nom_po11="","",[12]!nom_po11)</f>
        <v/>
      </c>
      <c r="F31" s="10"/>
      <c r="G31" s="10" t="str">
        <f>IF([12]!totpo11=0,"",[12]!totpo11)</f>
        <v/>
      </c>
      <c r="H31" s="13"/>
      <c r="I31" s="23"/>
    </row>
    <row r="32" spans="1:16" ht="16.5" customHeight="1" x14ac:dyDescent="0.25">
      <c r="A32" s="9"/>
      <c r="B32" s="9"/>
      <c r="C32" s="9"/>
      <c r="D32" s="9"/>
      <c r="E32" s="18" t="str">
        <f>IF([12]!nom_po12="","",[12]!nom_po12)</f>
        <v/>
      </c>
      <c r="F32" s="10"/>
      <c r="G32" s="10" t="str">
        <f>IF([12]!totpo12=0,"",[12]!totpo12)</f>
        <v/>
      </c>
      <c r="H32" s="13"/>
      <c r="I32" s="23"/>
    </row>
    <row r="33" spans="1:16" ht="16.5" customHeight="1" x14ac:dyDescent="0.25">
      <c r="A33" s="11"/>
      <c r="B33" s="11"/>
      <c r="C33" s="11"/>
      <c r="D33" s="11"/>
      <c r="E33" s="18" t="str">
        <f>IF([12]!nom_po13="","",[12]!nom_po13)</f>
        <v/>
      </c>
      <c r="F33" s="10"/>
      <c r="G33" s="10" t="str">
        <f>IF([12]!totpo13=0,"",[12]!totpo13)</f>
        <v/>
      </c>
      <c r="H33" s="13"/>
      <c r="I33" s="23"/>
    </row>
    <row r="34" spans="1:16" ht="16.5" customHeight="1" x14ac:dyDescent="0.25">
      <c r="A34" s="11"/>
      <c r="B34" s="11"/>
      <c r="C34" s="11"/>
      <c r="D34" s="11"/>
      <c r="E34" s="18" t="str">
        <f>IF([12]!nom_po14="","",[12]!nom_po14)</f>
        <v/>
      </c>
      <c r="F34" s="10"/>
      <c r="G34" s="10" t="str">
        <f>IF([12]!totpo14=0,"",[12]!totpo14)</f>
        <v/>
      </c>
      <c r="H34" s="12"/>
      <c r="I34" s="23"/>
    </row>
    <row r="35" spans="1:16" ht="16.5" customHeight="1" x14ac:dyDescent="0.25">
      <c r="A35" s="9"/>
      <c r="B35" s="9"/>
      <c r="C35" s="9"/>
      <c r="D35" s="9"/>
      <c r="E35" s="18" t="str">
        <f>IF([12]!nom_po15="","",[12]!nom_po15)</f>
        <v/>
      </c>
      <c r="F35" s="10"/>
      <c r="G35" s="10" t="str">
        <f>IF([12]!totpo15=0,"",[12]!totpo15)</f>
        <v/>
      </c>
      <c r="H35" s="34">
        <f>SUM(tot_po)</f>
        <v>0</v>
      </c>
      <c r="I35" s="24"/>
    </row>
    <row r="37" spans="1:16" ht="16.5" customHeight="1" x14ac:dyDescent="0.25">
      <c r="G37" s="32" t="s">
        <v>8</v>
      </c>
      <c r="H37" s="33">
        <f>SUM(H18,H35)</f>
        <v>0</v>
      </c>
    </row>
    <row r="48" spans="1:16" s="20" customFormat="1" ht="16.5" customHeight="1" x14ac:dyDescent="0.25">
      <c r="A48" s="2"/>
      <c r="B48" s="2"/>
      <c r="C48" s="2"/>
      <c r="D48" s="2"/>
      <c r="E48"/>
      <c r="F48" s="4"/>
      <c r="G48" s="4"/>
      <c r="H48" s="6"/>
      <c r="I48"/>
      <c r="J48" s="21"/>
      <c r="K48" s="21"/>
      <c r="L48" s="21"/>
      <c r="M48" s="21"/>
      <c r="N48" s="21"/>
      <c r="O48" s="21"/>
      <c r="P48" s="21"/>
    </row>
    <row r="86" spans="1:16" s="7" customFormat="1" ht="16.5" customHeight="1" x14ac:dyDescent="0.25">
      <c r="A86" s="2"/>
      <c r="B86" s="2"/>
      <c r="C86" s="2"/>
      <c r="D86" s="2"/>
      <c r="E86"/>
      <c r="F86" s="4"/>
      <c r="G86" s="4"/>
      <c r="H86" s="6"/>
      <c r="I86"/>
      <c r="J86" s="15"/>
      <c r="K86" s="15"/>
      <c r="L86" s="15"/>
      <c r="M86" s="15"/>
      <c r="N86" s="15"/>
      <c r="O86" s="15"/>
      <c r="P86" s="15"/>
    </row>
    <row r="87" spans="1:16" s="3" customFormat="1" ht="16.5" customHeight="1" x14ac:dyDescent="0.25">
      <c r="A87" s="2"/>
      <c r="B87" s="2"/>
      <c r="C87" s="2"/>
      <c r="D87" s="2"/>
      <c r="E87"/>
      <c r="F87" s="4"/>
      <c r="G87" s="4"/>
      <c r="H87" s="6"/>
      <c r="I87"/>
      <c r="J87" s="16"/>
      <c r="K87" s="16"/>
      <c r="L87" s="16"/>
      <c r="M87" s="16"/>
      <c r="N87" s="16"/>
      <c r="O87" s="16"/>
      <c r="P87" s="16"/>
    </row>
    <row r="88" spans="1:16" s="3" customFormat="1" ht="16.5" customHeight="1" x14ac:dyDescent="0.25">
      <c r="A88" s="2"/>
      <c r="B88" s="2"/>
      <c r="C88" s="2"/>
      <c r="D88" s="2"/>
      <c r="E88"/>
      <c r="F88" s="4"/>
      <c r="G88" s="4"/>
      <c r="H88" s="6"/>
      <c r="I88"/>
      <c r="J88" s="16"/>
      <c r="K88" s="16"/>
      <c r="L88" s="16"/>
      <c r="M88" s="16"/>
      <c r="N88" s="16"/>
      <c r="O88" s="16"/>
      <c r="P88" s="16"/>
    </row>
    <row r="89" spans="1:16" s="3" customFormat="1" ht="16.5" customHeight="1" x14ac:dyDescent="0.25">
      <c r="A89" s="2"/>
      <c r="B89" s="2"/>
      <c r="C89" s="2"/>
      <c r="D89" s="2"/>
      <c r="E89"/>
      <c r="F89" s="4"/>
      <c r="G89" s="4"/>
      <c r="H89" s="6"/>
      <c r="I89"/>
      <c r="J89" s="16"/>
      <c r="K89" s="16"/>
      <c r="L89" s="16"/>
      <c r="M89" s="16"/>
      <c r="N89" s="16"/>
      <c r="O89" s="16"/>
      <c r="P89" s="16"/>
    </row>
    <row r="90" spans="1:16" s="3" customFormat="1" ht="16.5" customHeight="1" x14ac:dyDescent="0.25">
      <c r="A90" s="2"/>
      <c r="B90" s="2"/>
      <c r="C90" s="2"/>
      <c r="D90" s="2"/>
      <c r="E90"/>
      <c r="F90" s="4"/>
      <c r="G90" s="4"/>
      <c r="H90" s="6"/>
      <c r="I90"/>
      <c r="J90" s="16"/>
      <c r="K90" s="16"/>
      <c r="L90" s="16"/>
      <c r="M90" s="16"/>
      <c r="N90" s="16"/>
      <c r="O90" s="16"/>
      <c r="P90" s="16"/>
    </row>
    <row r="118" spans="10:16" ht="16.5" customHeight="1" x14ac:dyDescent="0.25">
      <c r="J118"/>
      <c r="K118"/>
      <c r="L118"/>
      <c r="M118"/>
      <c r="N118"/>
      <c r="O118"/>
      <c r="P118"/>
    </row>
    <row r="119" spans="10:16" ht="16.5" customHeight="1" x14ac:dyDescent="0.25">
      <c r="J119"/>
      <c r="K119"/>
      <c r="L119"/>
      <c r="M119"/>
      <c r="N119"/>
      <c r="O119"/>
      <c r="P119"/>
    </row>
    <row r="120" spans="10:16" ht="16.5" customHeight="1" x14ac:dyDescent="0.25">
      <c r="J120"/>
      <c r="K120"/>
      <c r="L120"/>
      <c r="M120"/>
      <c r="N120"/>
      <c r="O120"/>
      <c r="P120"/>
    </row>
    <row r="121" spans="10:16" ht="16.5" customHeight="1" x14ac:dyDescent="0.25">
      <c r="J121"/>
      <c r="K121"/>
      <c r="L121"/>
      <c r="M121"/>
      <c r="N121"/>
      <c r="O121"/>
      <c r="P121"/>
    </row>
    <row r="122" spans="10:16" ht="16.5" customHeight="1" x14ac:dyDescent="0.25">
      <c r="J122"/>
      <c r="K122"/>
      <c r="L122"/>
      <c r="M122"/>
      <c r="N122"/>
      <c r="O122"/>
      <c r="P122"/>
    </row>
    <row r="123" spans="10:16" ht="16.5" customHeight="1" x14ac:dyDescent="0.25">
      <c r="J123"/>
      <c r="K123"/>
      <c r="L123"/>
      <c r="M123"/>
      <c r="N123"/>
      <c r="O123"/>
      <c r="P123"/>
    </row>
    <row r="124" spans="10:16" ht="16.5" customHeight="1" x14ac:dyDescent="0.25">
      <c r="J124"/>
      <c r="K124"/>
      <c r="L124"/>
      <c r="M124"/>
      <c r="N124"/>
      <c r="O124"/>
      <c r="P124"/>
    </row>
    <row r="125" spans="10:16" ht="16.5" customHeight="1" x14ac:dyDescent="0.25">
      <c r="J125"/>
      <c r="K125"/>
      <c r="L125"/>
      <c r="M125"/>
      <c r="N125"/>
      <c r="O125"/>
      <c r="P125"/>
    </row>
    <row r="126" spans="10:16" ht="16.5" customHeight="1" x14ac:dyDescent="0.25">
      <c r="J126"/>
      <c r="K126"/>
      <c r="L126"/>
      <c r="M126"/>
      <c r="N126"/>
      <c r="O126"/>
      <c r="P126"/>
    </row>
    <row r="127" spans="10:16" ht="16.5" customHeight="1" x14ac:dyDescent="0.25">
      <c r="J127"/>
      <c r="K127"/>
      <c r="L127"/>
      <c r="M127"/>
      <c r="N127"/>
      <c r="O127"/>
      <c r="P127"/>
    </row>
    <row r="128" spans="10:16" ht="16.5" customHeight="1" x14ac:dyDescent="0.25">
      <c r="J128"/>
      <c r="K128"/>
      <c r="L128"/>
      <c r="M128"/>
      <c r="N128"/>
      <c r="O128"/>
      <c r="P128"/>
    </row>
    <row r="129" spans="10:16" ht="16.5" customHeight="1" x14ac:dyDescent="0.25">
      <c r="J129"/>
      <c r="K129"/>
      <c r="L129"/>
      <c r="M129"/>
      <c r="N129"/>
      <c r="O129"/>
      <c r="P129"/>
    </row>
    <row r="130" spans="10:16" ht="16.5" customHeight="1" x14ac:dyDescent="0.25">
      <c r="J130"/>
      <c r="K130"/>
      <c r="L130"/>
      <c r="M130"/>
      <c r="N130"/>
      <c r="O130"/>
      <c r="P130"/>
    </row>
  </sheetData>
  <mergeCells count="3">
    <mergeCell ref="A1:I1"/>
    <mergeCell ref="A2:I2"/>
    <mergeCell ref="A19:I19"/>
  </mergeCells>
  <printOptions verticalCentered="1"/>
  <pageMargins left="0.25" right="0.25" top="0.75" bottom="0.75" header="0.3" footer="0.3"/>
  <pageSetup paperSize="9" scale="34" fitToHeight="0" orientation="portrait" r:id="rId1"/>
  <headerFooter>
    <oddHeader>&amp;L&amp;P&amp;CFONDATION DE L'ENFANCE ET DE LA JEUNESSE 
&amp;"-,Gras"PERSONNEL FIXE&amp;R&amp;D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24</vt:i4>
      </vt:variant>
    </vt:vector>
  </HeadingPairs>
  <TitlesOfParts>
    <vt:vector size="36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Août!tot_pf</vt:lpstr>
      <vt:lpstr>Avril!tot_pf</vt:lpstr>
      <vt:lpstr>Décembre!tot_pf</vt:lpstr>
      <vt:lpstr>Février!tot_pf</vt:lpstr>
      <vt:lpstr>Juillet!tot_pf</vt:lpstr>
      <vt:lpstr>Juin!tot_pf</vt:lpstr>
      <vt:lpstr>Mai!tot_pf</vt:lpstr>
      <vt:lpstr>Mars!tot_pf</vt:lpstr>
      <vt:lpstr>Novembre!tot_pf</vt:lpstr>
      <vt:lpstr>Octobre!tot_pf</vt:lpstr>
      <vt:lpstr>Septembre!tot_pf</vt:lpstr>
      <vt:lpstr>tot_pf</vt:lpstr>
      <vt:lpstr>Août!tot_po</vt:lpstr>
      <vt:lpstr>Avril!tot_po</vt:lpstr>
      <vt:lpstr>Décembre!tot_po</vt:lpstr>
      <vt:lpstr>Février!tot_po</vt:lpstr>
      <vt:lpstr>Juillet!tot_po</vt:lpstr>
      <vt:lpstr>Juin!tot_po</vt:lpstr>
      <vt:lpstr>Mai!tot_po</vt:lpstr>
      <vt:lpstr>Mars!tot_po</vt:lpstr>
      <vt:lpstr>Novembre!tot_po</vt:lpstr>
      <vt:lpstr>Octobre!tot_po</vt:lpstr>
      <vt:lpstr>Septembre!tot_po</vt:lpstr>
      <vt:lpstr>tot_po</vt:lpstr>
    </vt:vector>
  </TitlesOfParts>
  <Company>Ville de Pully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Gabriel</dc:creator>
  <cp:lastModifiedBy>Pierrot</cp:lastModifiedBy>
  <cp:lastPrinted>2017-08-18T13:31:39Z</cp:lastPrinted>
  <dcterms:created xsi:type="dcterms:W3CDTF">2015-05-20T08:24:34Z</dcterms:created>
  <dcterms:modified xsi:type="dcterms:W3CDTF">2017-09-03T16:04:48Z</dcterms:modified>
</cp:coreProperties>
</file>